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166925"/>
  <mc:AlternateContent xmlns:mc="http://schemas.openxmlformats.org/markup-compatibility/2006">
    <mc:Choice Requires="x15">
      <x15ac:absPath xmlns:x15ac="http://schemas.microsoft.com/office/spreadsheetml/2010/11/ac" url="D:\Holland_Year_2\Block_B\2024-25b-fai2-adsai-PetarPaskalev232725\Evidencing\"/>
    </mc:Choice>
  </mc:AlternateContent>
  <xr:revisionPtr revIDLastSave="0" documentId="13_ncr:1_{189C91B0-B3DA-4391-BB73-C8CD04F51C09}" xr6:coauthVersionLast="47" xr6:coauthVersionMax="47" xr10:uidLastSave="{00000000-0000-0000-0000-000000000000}"/>
  <bookViews>
    <workbookView xWindow="14850" yWindow="-16320" windowWidth="29040" windowHeight="15720" xr2:uid="{00000000-000D-0000-FFFF-FFFF00000000}"/>
  </bookViews>
  <sheets>
    <sheet name="Worklog_Tasks&amp;Times" sheetId="1" r:id="rId1"/>
    <sheet name="Overview" sheetId="2" state="hidden" r:id="rId2"/>
    <sheet name="Drop-downs" sheetId="3" state="hidden" r:id="rId3"/>
  </sheets>
  <definedNames>
    <definedName name="_xlnm._FilterDatabase" localSheetId="0" hidden="1">'Worklog_Tasks&amp;Times'!$A$1:$K$24</definedName>
    <definedName name="_xlnm.Print_Area" localSheetId="0">'Worklog_Tasks&amp;Times'!$A$1:$K$160</definedName>
    <definedName name="Z_8BAC9A6B_5D32_4E8D_967D_E17D357516F8_.wvu.FilterData" localSheetId="0" hidden="1">'Worklog_Tasks&amp;Times'!$A$1:$K$24</definedName>
  </definedNames>
  <calcPr calcId="191028"/>
  <customWorkbookViews>
    <customWorkbookView name="TODO" guid="{8BAC9A6B-5D32-4E8D-967D-E17D357516F8}" maximized="1" windowWidth="0" windowHeight="0" activeSheetId="0"/>
  </customWorkbookView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194" i="1" l="1"/>
  <c r="I193" i="1"/>
  <c r="I192" i="1"/>
  <c r="I191" i="1" l="1"/>
  <c r="I189" i="1"/>
  <c r="I56" i="1"/>
  <c r="I188" i="1"/>
  <c r="I185" i="1"/>
  <c r="I184" i="1"/>
  <c r="I183" i="1"/>
  <c r="I170" i="1"/>
  <c r="I171" i="1"/>
  <c r="I172" i="1"/>
  <c r="I169" i="1"/>
  <c r="H173" i="1"/>
  <c r="I168" i="1"/>
  <c r="G173" i="1"/>
  <c r="I167" i="1"/>
  <c r="I166" i="1"/>
  <c r="I165" i="1"/>
  <c r="I164" i="1"/>
  <c r="I163" i="1"/>
  <c r="I162" i="1"/>
  <c r="I161" i="1"/>
  <c r="I156" i="1"/>
  <c r="I95" i="1"/>
  <c r="I93" i="1"/>
  <c r="I90" i="1"/>
  <c r="I91" i="1"/>
  <c r="I153" i="1"/>
  <c r="I143" i="1"/>
  <c r="I142" i="1"/>
  <c r="I141" i="1"/>
  <c r="I109" i="1"/>
  <c r="I105" i="1"/>
  <c r="H112" i="1"/>
  <c r="I106" i="1"/>
  <c r="G111" i="1"/>
  <c r="I111" i="1" s="1"/>
  <c r="I108" i="1"/>
  <c r="G110" i="1"/>
  <c r="I110" i="1" s="1"/>
  <c r="I140" i="1"/>
  <c r="G101" i="1"/>
  <c r="H101" i="1"/>
  <c r="I116" i="1"/>
  <c r="I117" i="1"/>
  <c r="I118" i="1"/>
  <c r="I119" i="1"/>
  <c r="I120" i="1"/>
  <c r="I121" i="1"/>
  <c r="I122" i="1"/>
  <c r="I123" i="1"/>
  <c r="I124" i="1"/>
  <c r="I125" i="1"/>
  <c r="I139" i="1"/>
  <c r="I138" i="1"/>
  <c r="I137" i="1"/>
  <c r="I136" i="1"/>
  <c r="I135" i="1"/>
  <c r="I134" i="1"/>
  <c r="I133" i="1"/>
  <c r="I132" i="1"/>
  <c r="I75" i="1"/>
  <c r="I130" i="1"/>
  <c r="I131" i="1"/>
  <c r="I129" i="1"/>
  <c r="I128" i="1"/>
  <c r="I127" i="1"/>
  <c r="I126" i="1"/>
  <c r="I74" i="1"/>
  <c r="I73" i="1"/>
  <c r="I40" i="1"/>
  <c r="I39" i="1"/>
  <c r="I38" i="1"/>
  <c r="I37" i="1"/>
  <c r="I36" i="1"/>
  <c r="I22" i="1"/>
  <c r="I21" i="1"/>
  <c r="I20" i="1"/>
  <c r="I19" i="1"/>
  <c r="I18" i="1"/>
  <c r="I17" i="1"/>
  <c r="I16" i="1"/>
  <c r="I15" i="1"/>
  <c r="I14" i="1"/>
  <c r="D4" i="2" a="1"/>
  <c r="D4" i="2" s="1"/>
  <c r="C5" i="2" a="1"/>
  <c r="C5" i="2" s="1"/>
  <c r="C4" i="2" a="1"/>
  <c r="C4" i="2" s="1"/>
  <c r="E4" i="2" a="1"/>
  <c r="E4" i="2" s="1"/>
  <c r="F4" i="2" a="1"/>
  <c r="F4" i="2" s="1"/>
  <c r="G4" i="2" a="1"/>
  <c r="G4" i="2" s="1"/>
  <c r="H4" i="2" a="1"/>
  <c r="H4" i="2" s="1"/>
  <c r="I4" i="2" a="1"/>
  <c r="I4" i="2" s="1"/>
  <c r="J4" i="2" a="1"/>
  <c r="J4" i="2" s="1"/>
  <c r="D5" i="2" a="1"/>
  <c r="D5" i="2" s="1"/>
  <c r="E5" i="2" a="1"/>
  <c r="E5" i="2" s="1"/>
  <c r="F5" i="2" a="1"/>
  <c r="F5" i="2" s="1"/>
  <c r="G5" i="2" a="1"/>
  <c r="G5" i="2" s="1"/>
  <c r="H5" i="2" a="1"/>
  <c r="H5" i="2" s="1"/>
  <c r="I5" i="2" a="1"/>
  <c r="I5" i="2" s="1"/>
  <c r="J5" i="2" a="1"/>
  <c r="J5" i="2" s="1"/>
  <c r="D6" i="2" a="1"/>
  <c r="D6" i="2" s="1"/>
  <c r="E6" i="2" a="1"/>
  <c r="E6" i="2" s="1"/>
  <c r="F6" i="2" a="1"/>
  <c r="F6" i="2" s="1"/>
  <c r="G6" i="2" a="1"/>
  <c r="G6" i="2" s="1"/>
  <c r="H6" i="2" a="1"/>
  <c r="H6" i="2" s="1"/>
  <c r="I6" i="2" a="1"/>
  <c r="I6" i="2" s="1"/>
  <c r="J6" i="2" a="1"/>
  <c r="J6" i="2" s="1"/>
  <c r="D7" i="2" a="1"/>
  <c r="D7" i="2" s="1"/>
  <c r="E7" i="2" a="1"/>
  <c r="E7" i="2" s="1"/>
  <c r="F7" i="2" a="1"/>
  <c r="F7" i="2" s="1"/>
  <c r="G7" i="2" a="1"/>
  <c r="G7" i="2" s="1"/>
  <c r="H7" i="2" a="1"/>
  <c r="H7" i="2" s="1"/>
  <c r="I7" i="2" a="1"/>
  <c r="I7" i="2" s="1"/>
  <c r="J7" i="2" a="1"/>
  <c r="J7" i="2" s="1"/>
  <c r="D8" i="2" a="1"/>
  <c r="D8" i="2" s="1"/>
  <c r="E8" i="2" a="1"/>
  <c r="E8" i="2" s="1"/>
  <c r="F8" i="2" a="1"/>
  <c r="F8" i="2" s="1"/>
  <c r="G8" i="2" a="1"/>
  <c r="G8" i="2" s="1"/>
  <c r="H8" i="2" a="1"/>
  <c r="H8" i="2" s="1"/>
  <c r="I8" i="2" a="1"/>
  <c r="I8" i="2" s="1"/>
  <c r="J8" i="2" a="1"/>
  <c r="J8" i="2" s="1"/>
  <c r="D9" i="2" a="1"/>
  <c r="D9" i="2" s="1"/>
  <c r="E9" i="2" a="1"/>
  <c r="E9" i="2" s="1"/>
  <c r="F9" i="2" a="1"/>
  <c r="F9" i="2" s="1"/>
  <c r="G9" i="2" a="1"/>
  <c r="G9" i="2" s="1"/>
  <c r="H9" i="2" a="1"/>
  <c r="H9" i="2" s="1"/>
  <c r="I9" i="2" a="1"/>
  <c r="I9" i="2" s="1"/>
  <c r="J9" i="2" a="1"/>
  <c r="J9" i="2" s="1"/>
  <c r="D10" i="2" a="1"/>
  <c r="D10" i="2" s="1"/>
  <c r="E10" i="2" a="1"/>
  <c r="E10" i="2" s="1"/>
  <c r="F10" i="2" a="1"/>
  <c r="F10" i="2" s="1"/>
  <c r="G10" i="2" a="1"/>
  <c r="G10" i="2" s="1"/>
  <c r="H10" i="2" a="1"/>
  <c r="H10" i="2" s="1"/>
  <c r="I10" i="2" a="1"/>
  <c r="I10" i="2" s="1"/>
  <c r="J10" i="2" a="1"/>
  <c r="J10" i="2" s="1"/>
  <c r="C6" i="2" a="1"/>
  <c r="C6" i="2" s="1"/>
  <c r="C7" i="2" a="1"/>
  <c r="C7" i="2" s="1"/>
  <c r="C8" i="2" a="1"/>
  <c r="C8" i="2" s="1"/>
  <c r="C9" i="2" a="1"/>
  <c r="C9" i="2" s="1"/>
  <c r="C10" i="2" a="1"/>
  <c r="C10" i="2" s="1"/>
  <c r="H196" i="1"/>
  <c r="G196" i="1"/>
  <c r="I195" i="1"/>
  <c r="I190" i="1"/>
  <c r="I187" i="1"/>
  <c r="I186" i="1"/>
  <c r="I182" i="1"/>
  <c r="I181" i="1"/>
  <c r="I180" i="1"/>
  <c r="I179" i="1"/>
  <c r="I178" i="1"/>
  <c r="I177" i="1"/>
  <c r="B9" i="2"/>
  <c r="B8" i="2"/>
  <c r="B11" i="2"/>
  <c r="B10" i="2"/>
  <c r="K11" i="2"/>
  <c r="I107" i="1" l="1"/>
  <c r="G112" i="1"/>
  <c r="I112" i="1" s="1"/>
  <c r="I101" i="1"/>
  <c r="I196" i="1"/>
  <c r="K8" i="2"/>
  <c r="K10" i="2"/>
  <c r="E12" i="2"/>
  <c r="D12" i="2"/>
  <c r="I173" i="1"/>
  <c r="J12" i="2"/>
  <c r="I12" i="2"/>
  <c r="H12" i="2"/>
  <c r="G12" i="2"/>
  <c r="F12" i="2"/>
  <c r="K9" i="2"/>
  <c r="K7" i="2"/>
  <c r="B7" i="2"/>
  <c r="K6" i="2"/>
  <c r="B6" i="2"/>
  <c r="K5" i="2"/>
  <c r="B5" i="2"/>
  <c r="C12" i="2"/>
  <c r="B4" i="2"/>
  <c r="K3" i="2"/>
  <c r="B3" i="2"/>
  <c r="I160" i="1"/>
  <c r="I159" i="1"/>
  <c r="I158" i="1"/>
  <c r="I157" i="1"/>
  <c r="I155" i="1"/>
  <c r="I154" i="1"/>
  <c r="I152" i="1"/>
  <c r="I151" i="1"/>
  <c r="I150" i="1"/>
  <c r="I149" i="1"/>
  <c r="H145" i="1"/>
  <c r="G145" i="1"/>
  <c r="I144" i="1"/>
  <c r="I100" i="1"/>
  <c r="I99" i="1"/>
  <c r="I98" i="1"/>
  <c r="I97" i="1"/>
  <c r="I94" i="1"/>
  <c r="I92" i="1"/>
  <c r="I89" i="1"/>
  <c r="I88" i="1"/>
  <c r="I87" i="1"/>
  <c r="I86" i="1"/>
  <c r="H82" i="1"/>
  <c r="G82" i="1"/>
  <c r="I81" i="1"/>
  <c r="I78" i="1"/>
  <c r="I72" i="1"/>
  <c r="I71" i="1"/>
  <c r="I70" i="1"/>
  <c r="I69" i="1"/>
  <c r="I68" i="1"/>
  <c r="I67" i="1"/>
  <c r="I66" i="1"/>
  <c r="I65" i="1"/>
  <c r="H61" i="1"/>
  <c r="G61" i="1"/>
  <c r="I60" i="1"/>
  <c r="I55" i="1"/>
  <c r="I54" i="1"/>
  <c r="I53" i="1"/>
  <c r="I52" i="1"/>
  <c r="I51" i="1"/>
  <c r="I50" i="1"/>
  <c r="I49" i="1"/>
  <c r="I48" i="1"/>
  <c r="I47" i="1"/>
  <c r="H43" i="1"/>
  <c r="G43" i="1"/>
  <c r="I42" i="1"/>
  <c r="I41" i="1"/>
  <c r="I35" i="1"/>
  <c r="I34" i="1"/>
  <c r="I33" i="1"/>
  <c r="I32" i="1"/>
  <c r="I31" i="1"/>
  <c r="I30" i="1"/>
  <c r="I29" i="1"/>
  <c r="I28" i="1"/>
  <c r="H24" i="1"/>
  <c r="G24" i="1"/>
  <c r="I23" i="1"/>
  <c r="I13" i="1"/>
  <c r="I12" i="1"/>
  <c r="I11" i="1"/>
  <c r="I10" i="1"/>
  <c r="I9" i="1"/>
  <c r="I8" i="1"/>
  <c r="I7" i="1"/>
  <c r="I6" i="1"/>
  <c r="I5" i="1"/>
  <c r="I24" i="1" l="1"/>
  <c r="K4" i="2"/>
  <c r="I43" i="1"/>
  <c r="I61" i="1"/>
  <c r="I82" i="1"/>
  <c r="I145"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<sst xmlns="http://schemas.openxmlformats.org/spreadsheetml/2006/main" count="967" uniqueCount="359">
  <si>
    <t>Date</t>
  </si>
  <si>
    <t>Status</t>
  </si>
  <si>
    <t>Task</t>
  </si>
  <si>
    <t>Description/Planning</t>
  </si>
  <si>
    <t>Task Type</t>
  </si>
  <si>
    <t>Most suited ILO</t>
  </si>
  <si>
    <t>Est Hours</t>
  </si>
  <si>
    <t>Actual Hours</t>
  </si>
  <si>
    <t>Diff</t>
  </si>
  <si>
    <t>Evidence link</t>
  </si>
  <si>
    <t>Task reflection / notes</t>
  </si>
  <si>
    <t>Week 1</t>
  </si>
  <si>
    <t>week plan:</t>
  </si>
  <si>
    <t>- Weekplan item 1
- Weekplan item 2
- Weekplan item 3
- etc</t>
  </si>
  <si>
    <t>Known Risks</t>
  </si>
  <si>
    <t>[Enter known possible issues that are a risk for you to finish the high level week planning]</t>
  </si>
  <si>
    <t>Max 4 hours tasks</t>
  </si>
  <si>
    <t>Total Hours</t>
  </si>
  <si>
    <t>Week 2</t>
  </si>
  <si>
    <t>[Enter known possible issues that are a risk for you to finish the high level week planning] - if any</t>
  </si>
  <si>
    <t>Week 3</t>
  </si>
  <si>
    <t xml:space="preserve">Week 4 </t>
  </si>
  <si>
    <t xml:space="preserve">Week 5 </t>
  </si>
  <si>
    <t xml:space="preserve">Week 6 </t>
  </si>
  <si>
    <t>Week 7</t>
  </si>
  <si>
    <t>Week 8</t>
  </si>
  <si>
    <t>Learning Objective</t>
  </si>
  <si>
    <t>W1</t>
  </si>
  <si>
    <t>W2</t>
  </si>
  <si>
    <t>W3</t>
  </si>
  <si>
    <t>W4</t>
  </si>
  <si>
    <t>W5</t>
  </si>
  <si>
    <t>W6</t>
  </si>
  <si>
    <t>W7</t>
  </si>
  <si>
    <t>W8</t>
  </si>
  <si>
    <t xml:space="preserve">Total Hours for objective </t>
  </si>
  <si>
    <t>TOTAL HOURS PER WEEK</t>
  </si>
  <si>
    <t>Use this to plan a high level allocation for all 320 hours you are expected to devote to the course during this block. How do you want to allocate your hours for each week?
Why 320 hours? The European Higher Education Framework states that an academic credit is expected to require 25-28 hours to earn.
You earn 15 credits per block, so you should be expected to devote 375 hours to accomplish that. 
CMGT students do fewer hours because the program is more intense.</t>
  </si>
  <si>
    <r>
      <t xml:space="preserve">If you add more rows to the Worklog Tasks and Time sheet, make sure to update the row count accordingly. For example, if you add an additional row for Week 1, you'll need to adjust all formula in Column C from </t>
    </r>
    <r>
      <rPr>
        <b/>
        <sz val="10"/>
        <rFont val="Arial"/>
        <family val="2"/>
      </rPr>
      <t xml:space="preserve">H14 to H15 </t>
    </r>
    <r>
      <rPr>
        <sz val="10"/>
        <rFont val="Arial"/>
        <family val="2"/>
      </rPr>
      <t xml:space="preserve">and </t>
    </r>
    <r>
      <rPr>
        <b/>
        <sz val="10"/>
        <rFont val="Arial"/>
        <family val="2"/>
      </rPr>
      <t>F14 to F15</t>
    </r>
  </si>
  <si>
    <t>Task Status</t>
  </si>
  <si>
    <t>ILO selection</t>
  </si>
  <si>
    <t>-</t>
  </si>
  <si>
    <t>Planned</t>
  </si>
  <si>
    <t>Design</t>
  </si>
  <si>
    <t>ILO 0.3</t>
  </si>
  <si>
    <t>Unplanned</t>
  </si>
  <si>
    <t>Meeting</t>
  </si>
  <si>
    <t>ILO 1.5</t>
  </si>
  <si>
    <t>Blocked</t>
  </si>
  <si>
    <t>Programming</t>
  </si>
  <si>
    <t>ILO 2.5</t>
  </si>
  <si>
    <t>In-Progress</t>
  </si>
  <si>
    <t>Research</t>
  </si>
  <si>
    <t>ILO 3.5</t>
  </si>
  <si>
    <t>Done</t>
  </si>
  <si>
    <t>Testing</t>
  </si>
  <si>
    <t>ILO 4.4</t>
  </si>
  <si>
    <t>Delayed</t>
  </si>
  <si>
    <t>Workshop</t>
  </si>
  <si>
    <t>ILO 7.3</t>
  </si>
  <si>
    <t>Cancelled</t>
  </si>
  <si>
    <t>Planning</t>
  </si>
  <si>
    <t>ILO 11.2</t>
  </si>
  <si>
    <t>Evidencing</t>
  </si>
  <si>
    <t>Debugging</t>
  </si>
  <si>
    <t>Lecture</t>
  </si>
  <si>
    <t>Study</t>
  </si>
  <si>
    <t>Distraction</t>
  </si>
  <si>
    <t>Break</t>
  </si>
  <si>
    <t>ILO 8.6</t>
  </si>
  <si>
    <t xml:space="preserve">Intro Block lecture </t>
  </si>
  <si>
    <t xml:space="preserve">The lecture was 30 minutes more </t>
  </si>
  <si>
    <t>Lunch</t>
  </si>
  <si>
    <t xml:space="preserve">Installing fiji </t>
  </si>
  <si>
    <t xml:space="preserve">Installed Fiji and watched the video how to use labkit </t>
  </si>
  <si>
    <t>Pre master lecture (avaiancity)</t>
  </si>
  <si>
    <t>ILO 2.6</t>
  </si>
  <si>
    <t xml:space="preserve">Marking the first image </t>
  </si>
  <si>
    <t xml:space="preserve">Masking the second image </t>
  </si>
  <si>
    <t xml:space="preserve">I did not install the correct assignment of how to actually label them </t>
  </si>
  <si>
    <t>Masking the third image</t>
  </si>
  <si>
    <t xml:space="preserve">Masking the forth one </t>
  </si>
  <si>
    <t xml:space="preserve">Masking the fifth one </t>
  </si>
  <si>
    <t>ILO 6.4</t>
  </si>
  <si>
    <t xml:space="preserve">Metting with a client </t>
  </si>
  <si>
    <t>We were adrressing on how each individual should go color the roots and sthe shoots</t>
  </si>
  <si>
    <t>Block preapration</t>
  </si>
  <si>
    <t xml:space="preserve">Data lab task </t>
  </si>
  <si>
    <t>Future activity</t>
  </si>
  <si>
    <t>Worklog</t>
  </si>
  <si>
    <t>ILO 1.6</t>
  </si>
  <si>
    <t>Self_study</t>
  </si>
  <si>
    <t xml:space="preserve">First notebook for basics </t>
  </si>
  <si>
    <t>First notebook for basics (part)</t>
  </si>
  <si>
    <t xml:space="preserve">Thresholding and Filtering </t>
  </si>
  <si>
    <t xml:space="preserve">Morphological Operation </t>
  </si>
  <si>
    <t xml:space="preserve">Learning log </t>
  </si>
  <si>
    <t>self development</t>
  </si>
  <si>
    <t>Pdocast from footbal analytics departament form Arsenal</t>
  </si>
  <si>
    <t xml:space="preserve">The podcast fuess was Sarah Rudd she is a Data Scientist in Arsenal FC </t>
  </si>
  <si>
    <t xml:space="preserve">Stand up </t>
  </si>
  <si>
    <t xml:space="preserve">Data lab  </t>
  </si>
  <si>
    <t>Finnalising with labelling images</t>
  </si>
  <si>
    <t>Data lab Task 1</t>
  </si>
  <si>
    <t>Self stduy</t>
  </si>
  <si>
    <t>https://github.com/BredaUniversityADSAI/2024-25b-fai2-adsai-PetarPaskalev232725/tree/46c3d6f221287b9d300e5dc9549111335a308e65/datasets/ready_5_images</t>
  </si>
  <si>
    <t xml:space="preserve"> </t>
  </si>
  <si>
    <t xml:space="preserve">https://github.com/BredaUniversityADSAI/2024-25b-fai2-adsai-PetarPaskalev232725/tree/46c3d6f221287b9d300e5dc9549111335a308e65/datasets/ready_5_images </t>
  </si>
  <si>
    <t xml:space="preserve">https://github.com/BredaUniversityADSAI/2024-25b-fai2-adsai-PetarPaskalev232725/blob/46c3d6f221287b9d300e5dc9549111335a308e65/self_stduy/2024-25-Y2-BlockB-main/2024-25-Y2-BlockB-main/self_study/w1/1.%20Basics.ipynb </t>
  </si>
  <si>
    <t xml:space="preserve">https://github.com/BredaUniversityADSAI/2024-25b-fai2-adsai-PetarPaskalev232725/blob/46c3d6f221287b9d300e5dc9549111335a308e65/self_stduy/2024-25-Y2-BlockB-main/2024-25-Y2-BlockB-main/self_study/w1/2.%20Thresholding%20and%20Filtering.ipynb </t>
  </si>
  <si>
    <t>Self study</t>
  </si>
  <si>
    <t xml:space="preserve">https://github.com/BredaUniversityADSAI/2024-25b-fai2-adsai-PetarPaskalev232725/blob/46c3d6f221287b9d300e5dc9549111335a308e65/self_stduy/2024-25-Y2-BlockB-main/2024-25-Y2-BlockB-main/self_study/w1/3.%20Morphological%20Operations.ipynb </t>
  </si>
  <si>
    <t xml:space="preserve">https://github.com/BredaUniversityADSAI/2024-25b-fai2-adsai-PetarPaskalev232725/blob/46c3d6f221287b9d300e5dc9549111335a308e65/self_stduy/2024-25-Y2-BlockB-main/2024-25-Y2-BlockB-main/self_study/w1/4.%20Edge%20and%20Contour%20detection.ipynb </t>
  </si>
  <si>
    <t> Edge and Contour detection</t>
  </si>
  <si>
    <t>Peer review</t>
  </si>
  <si>
    <t xml:space="preserve">Image Segmentation </t>
  </si>
  <si>
    <t>Data lab</t>
  </si>
  <si>
    <t xml:space="preserve">Data lab </t>
  </si>
  <si>
    <t>Peer review Finishing</t>
  </si>
  <si>
    <t xml:space="preserve">https://github.com/BredaUniversityADSAI/2024-25b-fai2-adsai-PetarPaskalev232725/blob/46c3d6f221287b9d300e5dc9549111335a308e65/self_stduy/2024-25-Y2-BlockB-main/2024-25-Y2-BlockB-main/self_study/w1/5.%20Image%20Segmentation.ipynb </t>
  </si>
  <si>
    <t xml:space="preserve">Making a function to go through each file </t>
  </si>
  <si>
    <t xml:space="preserve">Task 2 </t>
  </si>
  <si>
    <t>Evidence</t>
  </si>
  <si>
    <t>https://github.com/BredaUniversityADSAI/2024-25b-fai2-adsai-PetarPaskalev232725/blob/042f0c3fb8f6d09fda590fa46501f2862e00f554/Peer_review_Niels/peer_review_Niels.pdf</t>
  </si>
  <si>
    <t xml:space="preserve">https://github.com/BredaUniversityADSAI/2024-25b-fai2-adsai-PetarPaskalev232725/blob/042f0c3fb8f6d09fda590fa46501f2862e00f554/Peer_review_Niels/peer_review_Niels.pdf </t>
  </si>
  <si>
    <t xml:space="preserve">  </t>
  </si>
  <si>
    <t xml:space="preserve">https://github.com/BredaUniversityADSAI/2024-25b-fai2-adsai-PetarPaskalev232725/blob/042f0c3fb8f6d09fda590fa46501f2862e00f554/datalab_tasks/task2/task_2.ipynb </t>
  </si>
  <si>
    <t xml:space="preserve">Edge detection </t>
  </si>
  <si>
    <t xml:space="preserve">I cropped one of the images to the exat way but now I nee to adapt so it actually detect each of the pixels </t>
  </si>
  <si>
    <t xml:space="preserve">Crop detection </t>
  </si>
  <si>
    <t xml:space="preserve">Meeting for a Exchange student prgrammes meeting </t>
  </si>
  <si>
    <t xml:space="preserve">Feedback sesion </t>
  </si>
  <si>
    <t xml:space="preserve">Segmantation mask 2 </t>
  </si>
  <si>
    <t xml:space="preserve">Task 3 </t>
  </si>
  <si>
    <t xml:space="preserve">Talking with a colleague how to reslove the issue I had </t>
  </si>
  <si>
    <t>Notebook 6</t>
  </si>
  <si>
    <t>datalab</t>
  </si>
  <si>
    <t xml:space="preserve">Object detection </t>
  </si>
  <si>
    <t xml:space="preserve">Done </t>
  </si>
  <si>
    <t xml:space="preserve">Task 2 adjustment </t>
  </si>
  <si>
    <t>Peer review me mask 2</t>
  </si>
  <si>
    <t xml:space="preserve">https://github.com/BredaUniversityADSAI/2024-25b-fai2-adsai-PetarPaskalev232725/blob/2824f0b7e14ddc54cad4c0681faac7f6067e203c/Peer_review_me/232725_feedback.docx </t>
  </si>
  <si>
    <t>Task 1</t>
  </si>
  <si>
    <t xml:space="preserve">https://github.com/BredaUniversityADSAI/2024-25b-fai2-adsai-PetarPaskalev232725/blob/2824f0b7e14ddc54cad4c0681faac7f6067e203c/datalab_tasks/task3/task_3_test.ipynb </t>
  </si>
  <si>
    <t xml:space="preserve">Continue changing the code </t>
  </si>
  <si>
    <t xml:space="preserve">Task 2 done </t>
  </si>
  <si>
    <t xml:space="preserve">Evidencing </t>
  </si>
  <si>
    <t xml:space="preserve">Task 3 starting </t>
  </si>
  <si>
    <t xml:space="preserve">Learning Log </t>
  </si>
  <si>
    <t xml:space="preserve">My code said is working but still I need to do some adjustment </t>
  </si>
  <si>
    <t>Task 5</t>
  </si>
  <si>
    <t xml:space="preserve">Training the model </t>
  </si>
  <si>
    <t xml:space="preserve">Task  4 </t>
  </si>
  <si>
    <t xml:space="preserve">Task 4 </t>
  </si>
  <si>
    <t xml:space="preserve">Finding matching images </t>
  </si>
  <si>
    <t>For this task I used the 2023 dataset to find the corresponding name and mask</t>
  </si>
  <si>
    <t xml:space="preserve">making a script to search the corresponding masks </t>
  </si>
  <si>
    <t xml:space="preserve">For the 2023 dataset only a few had root mask path so I needed to make a script to see the mask have it then find the corresponding image </t>
  </si>
  <si>
    <t xml:space="preserve">task 4 </t>
  </si>
  <si>
    <t xml:space="preserve">Cropping  images </t>
  </si>
  <si>
    <t xml:space="preserve">Patching first phase </t>
  </si>
  <si>
    <t>Rearraging the folder</t>
  </si>
  <si>
    <t xml:space="preserve">I did patching but it is not done yet there is still more to improve </t>
  </si>
  <si>
    <t xml:space="preserve">I wanted to ensure that all of the corresponding mask and images are taken since 3, 4 were missing </t>
  </si>
  <si>
    <t xml:space="preserve">Training the model once again </t>
  </si>
  <si>
    <t>task 5</t>
  </si>
  <si>
    <t>Working, Learning Log</t>
  </si>
  <si>
    <t xml:space="preserve">Inference on the model </t>
  </si>
  <si>
    <t xml:space="preserve">It did not work accordingly my image output was really bad that is why I ma re training the model </t>
  </si>
  <si>
    <t>I got f1 score of 70</t>
  </si>
  <si>
    <t xml:space="preserve">Adding the 2024 dataset </t>
  </si>
  <si>
    <t xml:space="preserve">I had some problem my code that worked for extracting the 2023 dataset did not work </t>
  </si>
  <si>
    <t xml:space="preserve">I got f1 score of 80 in the second iteration </t>
  </si>
  <si>
    <t>Task4</t>
  </si>
  <si>
    <t xml:space="preserve">Notebook 7 </t>
  </si>
  <si>
    <t>Task5</t>
  </si>
  <si>
    <t xml:space="preserve">It worked this time my model completed all of the steps and it worked </t>
  </si>
  <si>
    <t xml:space="preserve">Doing the inference model again </t>
  </si>
  <si>
    <t xml:space="preserve">Inference code </t>
  </si>
  <si>
    <t>Waiting</t>
  </si>
  <si>
    <t xml:space="preserve">Task 5 </t>
  </si>
  <si>
    <t>7/125</t>
  </si>
  <si>
    <t xml:space="preserve">Reviewng my mask with my colleagues </t>
  </si>
  <si>
    <t>Late I found out that I was just overfitting</t>
  </si>
  <si>
    <t xml:space="preserve">Fixing the inference code </t>
  </si>
  <si>
    <t xml:space="preserve">I fixed the code and got a better more workable image </t>
  </si>
  <si>
    <t xml:space="preserve">I tried to make a model with step size on my locl machinhe but it took way longer than expected </t>
  </si>
  <si>
    <t xml:space="preserve">Training model 2 </t>
  </si>
  <si>
    <t>Task 6</t>
  </si>
  <si>
    <t xml:space="preserve">Using morphological operations </t>
  </si>
  <si>
    <t>using morphological operations on the test image</t>
  </si>
  <si>
    <t xml:space="preserve">https://github.com/BredaUniversityADSAI/2024-25b-fai2-adsai-PetarPaskalev232725/blob/ac7eca7107680388afed589c7b1c24140b9120f5/datalab_tasks/task5/task5_inference_template%20-%20Copy1.ipynb </t>
  </si>
  <si>
    <t xml:space="preserve">https://github.com/BredaUniversityADSAI/2024-25b-fai2-adsai-PetarPaskalev232725/blob/ac7eca7107680388afed589c7b1c24140b9120f5/datalab_tasks/task5/Training_model_1.ipynb </t>
  </si>
  <si>
    <t xml:space="preserve">https://github.com/BredaUniversityADSAI/2024-25b-fai2-adsai-PetarPaskalev232725/blob/ac7eca7107680388afed589c7b1c24140b9120f5/datalab_tasks/Pipeline/Pipeline_Task_6_7.ipynb </t>
  </si>
  <si>
    <t>Task 7</t>
  </si>
  <si>
    <t xml:space="preserve">Skeletonize </t>
  </si>
  <si>
    <t xml:space="preserve">making the logic to take the lowest point of an id skelton and the top one </t>
  </si>
  <si>
    <t xml:space="preserve">Task 8 </t>
  </si>
  <si>
    <t xml:space="preserve">Preparing the Pipeline </t>
  </si>
  <si>
    <t xml:space="preserve">Finishing the pipeline </t>
  </si>
  <si>
    <t xml:space="preserve"> Finished the pipeline for task 8</t>
  </si>
  <si>
    <t xml:space="preserve">https://github.com/BredaUniversityADSAI/2024-25b-fai2-adsai-PetarPaskalev232725/blob/e8b2c2da8919e62c23c3e758436921afb0e75fc4/datalab_tasks/Task8/task_8.ipynb </t>
  </si>
  <si>
    <t>Starting the pipeline for task 8</t>
  </si>
  <si>
    <t xml:space="preserve"> Logic for the sumarrization of the brach tope data </t>
  </si>
  <si>
    <t xml:space="preserve">https://github.com/BredaUniversityADSAI/2024-25b-fai2-adsai-PetarPaskalev232725/blob/e8b2c2da8919e62c23c3e758436921afb0e75fc4/datalab_tasks/Task8/submission.csv </t>
  </si>
  <si>
    <t>this got a score of 93</t>
  </si>
  <si>
    <t xml:space="preserve">Adjusting a logic to have a better score </t>
  </si>
  <si>
    <t xml:space="preserve">I got a meeting to do a </t>
  </si>
  <si>
    <t xml:space="preserve">Making a notebook for extracting validation dataset </t>
  </si>
  <si>
    <t>Do not have the the link for how preprocess everything so my github desktop stays empty</t>
  </si>
  <si>
    <t xml:space="preserve">Making the code for the train dataset </t>
  </si>
  <si>
    <t xml:space="preserve">the logic is to sepearte the </t>
  </si>
  <si>
    <t xml:space="preserve">Giving a submission to kaggle </t>
  </si>
  <si>
    <t xml:space="preserve">Making a submission to kaggle with the new logic </t>
  </si>
  <si>
    <t>the logic was to make the whole picture to have a maximum of 5 roots that are the biggest in each sector</t>
  </si>
  <si>
    <t xml:space="preserve">Making more logic for an even better score </t>
  </si>
  <si>
    <t xml:space="preserve">The top node is always in the above 50 % so to remove every noise that is bellow the 50 % with logic I desriped in the cell above </t>
  </si>
  <si>
    <t xml:space="preserve">Making another model </t>
  </si>
  <si>
    <t>this model is with more step size to see if it is actually going to improve the model more, but waited 3 hours and it was only on 2 epochs</t>
  </si>
  <si>
    <t>Fixing the logic for the submission</t>
  </si>
  <si>
    <t xml:space="preserve">got my best score so far of 4 and got 5th place on the kaggle competion </t>
  </si>
  <si>
    <t>Task 10,11</t>
  </si>
  <si>
    <t>Metting with a Niels</t>
  </si>
  <si>
    <t>We talked about the hyperparameters since I have not done them we are going to use his already built gymnasium so we know what are the best parameters</t>
  </si>
  <si>
    <t>Task 9</t>
  </si>
  <si>
    <t xml:space="preserve">Understanding the Task </t>
  </si>
  <si>
    <t xml:space="preserve">Task 9 </t>
  </si>
  <si>
    <t xml:space="preserve">trying to finalize Task 9 </t>
  </si>
  <si>
    <t>HOLIDAY</t>
  </si>
  <si>
    <t xml:space="preserve">This is extra added </t>
  </si>
  <si>
    <t>Improving the Morphological operations</t>
  </si>
  <si>
    <t xml:space="preserve">Made more morphological components iterating throug closing and aslo made preprocessing after for a better quality masks </t>
  </si>
  <si>
    <t xml:space="preserve">Working log </t>
  </si>
  <si>
    <t xml:space="preserve">Training another model </t>
  </si>
  <si>
    <t xml:space="preserve">Kaagle submission </t>
  </si>
  <si>
    <t xml:space="preserve">I got a lower score of 3.7786 </t>
  </si>
  <si>
    <t xml:space="preserve">I changed the step size of the patchfying to 128 </t>
  </si>
  <si>
    <t xml:space="preserve">Making the controlller work smoothly </t>
  </si>
  <si>
    <t xml:space="preserve">I used 0.9 for all the spped and step size to about 130 </t>
  </si>
  <si>
    <t>ILO 8.8</t>
  </si>
  <si>
    <t>ILO 8.7</t>
  </si>
  <si>
    <t>Task 10</t>
  </si>
  <si>
    <t xml:space="preserve">Wrapper and making all the dependencies </t>
  </si>
  <si>
    <t>Video of dean explaining the wrapper</t>
  </si>
  <si>
    <t>Task 11,13,10</t>
  </si>
  <si>
    <t xml:space="preserve">Task 11 </t>
  </si>
  <si>
    <t xml:space="preserve">Task 10 </t>
  </si>
  <si>
    <t xml:space="preserve">It explained a lot what actually the whole RL process looks like </t>
  </si>
  <si>
    <t>Task 11 RL</t>
  </si>
  <si>
    <t xml:space="preserve">https://github.com/BredaUniversityADSAI/2024-25b-fai2-adsai-PetarPaskalev232725/blob/63f393df72b4caafffc6160269db7a3bcde59402/datalab_tasks/Task8/Final_submission_1.csv </t>
  </si>
  <si>
    <t xml:space="preserve">https://github.com/BredaUniversityADSAI/2024-25b-fai2-adsai-PetarPaskalev232725/blob/63f393df72b4caafffc6160269db7a3bcde59402/datalab_tasks/Task8/task_8%20_12-01.ipynb </t>
  </si>
  <si>
    <t>https://github.com/BredaUniversityADSAI/2024-25b-fai2-adsai-PetarPaskalev232725/blob/63f393df72b4caafffc61602 69db7a3bcde59402/datalab_tasks/Task8/task_8%20_12-01.ipynb</t>
  </si>
  <si>
    <t xml:space="preserve">https://github.com/BredaUniversityADSAI/2024-25b-fai2-adsai-PetarPaskalev232725/blob/63f393df72b4caafffc6160269db7a3bcde59402/datalab_tasks/task9-10-11/Task11.py </t>
  </si>
  <si>
    <t xml:space="preserve">https://github.com/BredaUniversityADSAI/2024-25b-fai2-adsai-PetarPaskalev232725/blob/63f393df72b4caafffc6160269db7a3bcde59402/datalab_tasks/task9-10-11/Simulation.py </t>
  </si>
  <si>
    <t>Wrapper and still working</t>
  </si>
  <si>
    <t xml:space="preserve">https://github.com/BredaUniversityADSAI/2024-25b-fai2-adsai-PetarPaskalev232725/blob/da885f5ada0b03a02848b536a240e73bfa560f91/datalab_tasks/task9-10-11/ot2_gym_wrapper.py  </t>
  </si>
  <si>
    <t xml:space="preserve">My wrapper and reviewed it back </t>
  </si>
  <si>
    <t xml:space="preserve">Try to run the Rl did not work </t>
  </si>
  <si>
    <t>Task 11</t>
  </si>
  <si>
    <t xml:space="preserve">I made the Reinforcment learning work </t>
  </si>
  <si>
    <t xml:space="preserve">Made new made an architecture </t>
  </si>
  <si>
    <t>Task 4</t>
  </si>
  <si>
    <t xml:space="preserve">Trying to run task 5 again </t>
  </si>
  <si>
    <t xml:space="preserve">It did not work and understood my models mask were not good enough </t>
  </si>
  <si>
    <t xml:space="preserve">Redid my entire patching function </t>
  </si>
  <si>
    <t xml:space="preserve">Redoing the whole patchifying function for 2023 dataset </t>
  </si>
  <si>
    <t xml:space="preserve">Managing all the data with 2024 dataset </t>
  </si>
  <si>
    <t xml:space="preserve">I made it work at the end when I made a list to look at the first 53 </t>
  </si>
  <si>
    <t>spllited all of the datasets correctly</t>
  </si>
  <si>
    <t xml:space="preserve">Make a function to separate 2024 </t>
  </si>
  <si>
    <t>Made a notebook to get all of the train dataset in one placed all of the cropped images</t>
  </si>
  <si>
    <t xml:space="preserve">Making the tempalte for making the mode </t>
  </si>
  <si>
    <t>Fixing the pacifying for the 2024 validation set</t>
  </si>
  <si>
    <t xml:space="preserve">Installing a new environment </t>
  </si>
  <si>
    <t xml:space="preserve">made a new environment because I didn't install the tenserflow as It should have been </t>
  </si>
  <si>
    <t xml:space="preserve">Installing the new drivers on my computer from Nvidia </t>
  </si>
  <si>
    <t xml:space="preserve">cropping the images </t>
  </si>
  <si>
    <t xml:space="preserve">My image didn't work for the 2024 dataset so I made a new one </t>
  </si>
  <si>
    <t xml:space="preserve">saw the requirement of only the val starting images in one to be the validation dataset </t>
  </si>
  <si>
    <t xml:space="preserve">https://github.com/BredaUniversityADSAI/2024-25b-fai2-adsai-PetarPaskalev232725/blob/da885f5ada0b03a02848b536a240e73bfa560f91/datalab_tasks/task5/task_4_for_val_24.ipynb </t>
  </si>
  <si>
    <t xml:space="preserve">Flying </t>
  </si>
  <si>
    <t xml:space="preserve">I was flying to my home country during this week so I made a new Holiday sector so I can put all of the important stuff in there </t>
  </si>
  <si>
    <t xml:space="preserve">training a model </t>
  </si>
  <si>
    <t xml:space="preserve">still got 0 </t>
  </si>
  <si>
    <t>task 4</t>
  </si>
  <si>
    <t>checker for right image data generator</t>
  </si>
  <si>
    <t xml:space="preserve">my friend helped me make a function that checks through the images to see what is wrong with them </t>
  </si>
  <si>
    <t xml:space="preserve">https://github.com/BredaUniversityADSAI/2024-25b-fai2-adsai-PetarPaskalev232725/blob/da885f5ada0b03a02848b536a240e73bfa560f91/datalab_tasks/task5/task_4_for_train_24.ipynb </t>
  </si>
  <si>
    <t xml:space="preserve">Task 10 wrapper changes </t>
  </si>
  <si>
    <t xml:space="preserve">I changed what is the end goal of the wrapper and I made it to be 0,001 cm </t>
  </si>
  <si>
    <t>Helping</t>
  </si>
  <si>
    <t xml:space="preserve">Adviced people </t>
  </si>
  <si>
    <t xml:space="preserve">I helped people while my reinforcement learning was training because I do it locally </t>
  </si>
  <si>
    <t xml:space="preserve">Making a callback </t>
  </si>
  <si>
    <t>I mad a callback so it tracks the reward function if it goes up or not</t>
  </si>
  <si>
    <t>Creating another trainer for task 11</t>
  </si>
  <si>
    <t xml:space="preserve">I also got a model waiting 4 hours for it to train completelly </t>
  </si>
  <si>
    <t>Learning log</t>
  </si>
  <si>
    <t xml:space="preserve">I cathed up on Learning log from week 3 </t>
  </si>
  <si>
    <t xml:space="preserve">Training models on the server and RL </t>
  </si>
  <si>
    <t>changed the learning rate right to 0,0001 to 0,00001</t>
  </si>
  <si>
    <t>Task11</t>
  </si>
  <si>
    <t xml:space="preserve">Task11 </t>
  </si>
  <si>
    <t xml:space="preserve">Training more models on the RL </t>
  </si>
  <si>
    <t xml:space="preserve">Task12 </t>
  </si>
  <si>
    <t>Strated doing the PID controller</t>
  </si>
  <si>
    <t xml:space="preserve">I made it work but my controller is still far away on the z axis </t>
  </si>
  <si>
    <t xml:space="preserve">Continuing to make the pid controller </t>
  </si>
  <si>
    <t xml:space="preserve">My z axis was making to the top and didn't move, no matter where the z axis was  </t>
  </si>
  <si>
    <t xml:space="preserve">Finishing the PID controller </t>
  </si>
  <si>
    <t xml:space="preserve">Fixed made the whole PID Controller way easier </t>
  </si>
  <si>
    <t xml:space="preserve">Testing the PID controller </t>
  </si>
  <si>
    <t xml:space="preserve">Adjusting a logic for sector 5 </t>
  </si>
  <si>
    <t xml:space="preserve">Mde a logic so it goes down the root that detect that is the biggest and makes a smaller box for sector 5 </t>
  </si>
  <si>
    <t xml:space="preserve">Testing the Rl to reach the desired goals </t>
  </si>
  <si>
    <t xml:space="preserve">Got the same score on the Kaggle but I am sure that is the best model I can produce with the methods I used </t>
  </si>
  <si>
    <t xml:space="preserve">https://github.com/BredaUniversityADSAI/2024-25b-fai2-adsai-PetarPaskalev232725/blob/e2628a6e1453746d53152c9616b41e2b6771ef37/datalab_tasks/task9-10-11/Task_11.py </t>
  </si>
  <si>
    <t xml:space="preserve">Made more models with different parameters on 2 million steps </t>
  </si>
  <si>
    <t>Started with task 13</t>
  </si>
  <si>
    <t xml:space="preserve">Task 13 </t>
  </si>
  <si>
    <t xml:space="preserve">Task 13 on notebook </t>
  </si>
  <si>
    <t xml:space="preserve">Strate making a notebook for it, but it didn't work in the end </t>
  </si>
  <si>
    <t xml:space="preserve">Made the evaluation to first make computer vision pipeline on a script and then make into combined script both and called the simualtion that I made </t>
  </si>
  <si>
    <t xml:space="preserve">Task 13 CV pipeline class </t>
  </si>
  <si>
    <t xml:space="preserve">Made pipeline class so my PID Controller so my PID is way easier to use </t>
  </si>
  <si>
    <t xml:space="preserve">https://github.com/BredaUniversityADSAI/2024-25b-fai2-adsai-PetarPaskalev232725/blob/83da535ef59f7023032785ef543240b734614f0c/datalab_tasks/task9-10-11/Pipeline_13_computer_vision.ipynb </t>
  </si>
  <si>
    <t xml:space="preserve">https://github.com/BredaUniversityADSAI/2024-25b-fai2-adsai-PetarPaskalev232725/blob/5d2e17c77770a2becb83f0dc63f2957cd0e3ea4f/datalab_tasks/task9-10-11/CV_pipeline.py </t>
  </si>
  <si>
    <t>Task 13 PID Controller</t>
  </si>
  <si>
    <t xml:space="preserve">Made the controller work finally </t>
  </si>
  <si>
    <t xml:space="preserve">https://github.com/BredaUniversityADSAI/2024-25b-fai2-adsai-PetarPaskalev232725/blob/5d2e17c77770a2becb83f0dc63f2957cd0e3ea4f/datalab_tasks/task9-10-11/Task_13_PID.py </t>
  </si>
  <si>
    <t xml:space="preserve">Task 15 </t>
  </si>
  <si>
    <t>Start with presentation</t>
  </si>
  <si>
    <t xml:space="preserve">https://github.com/BredaUniversityADSAI/2024-25b-fai2-adsai-PetarPaskalev232725/blob/5d2e17c77770a2becb83f0dc63f2957cd0e3ea4f/datalab_tasks/task15/Task15_presentation.pdf </t>
  </si>
  <si>
    <t xml:space="preserve">Task 13 with RL </t>
  </si>
  <si>
    <t xml:space="preserve">Programming </t>
  </si>
  <si>
    <t>Tried to make the the RL work, but had some issues with the shape of the petri dish</t>
  </si>
  <si>
    <t>Finish presentation</t>
  </si>
  <si>
    <t xml:space="preserve">Presenting </t>
  </si>
  <si>
    <t>Presenting</t>
  </si>
  <si>
    <t xml:space="preserve">Got a feedback to do more error analysis from Jason, but overall really good </t>
  </si>
  <si>
    <t>Watching other presentations</t>
  </si>
  <si>
    <t xml:space="preserve">Drinks </t>
  </si>
  <si>
    <t>Learning Log</t>
  </si>
  <si>
    <t xml:space="preserve">Watching with my colleagues the result from the, got 7th place on the kaggle public leaderboard </t>
  </si>
  <si>
    <t xml:space="preserve">Npec client research </t>
  </si>
  <si>
    <t>Task 15</t>
  </si>
  <si>
    <t xml:space="preserve">Task 3 applying morphlogical operations </t>
  </si>
  <si>
    <t>ILO 5.1</t>
  </si>
  <si>
    <t xml:space="preserve">Learning log evidencing </t>
  </si>
  <si>
    <t xml:space="preserve">Smart goal </t>
  </si>
  <si>
    <t xml:space="preserve">Meeting with a client </t>
  </si>
  <si>
    <t xml:space="preserve">Metting almost every week I attendted this meetings to help a client choose what they need to make an ai agent </t>
  </si>
  <si>
    <t xml:space="preserve">continue evidencing </t>
  </si>
  <si>
    <t xml:space="preserve">Retake </t>
  </si>
  <si>
    <t xml:space="preserve">Blcok a </t>
  </si>
  <si>
    <t>retake</t>
  </si>
  <si>
    <t xml:space="preserve">I am retaking this block_a since I did not pass it last time </t>
  </si>
  <si>
    <t>task 9 to 15</t>
  </si>
  <si>
    <t xml:space="preserve">Making a read me file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</si>
</sst>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d&quot;/&quot;m&quot;/&quot;yy"/>
    <numFmt numFmtId="165" formatCode="d&quot;-&quot;mmm&quot;-&quot;yyyy"/>
    <numFmt numFmtId="166" formatCode="d/m/yy"/>
  </numFmts>
  <fonts count="16" x14ac:knownFonts="1">
    <font>
      <sz val="10"/>
      <color rgb="FF000000"/>
      <name val="Arial"/>
    </font>
    <font>
      <sz val="10"/>
      <color rgb="FFFFFFFF"/>
      <name val="Arial"/>
      <family val="2"/>
    </font>
    <font>
      <b/>
      <sz val="10"/>
      <color rgb="FF000000"/>
      <name val="Calibri"/>
      <family val="2"/>
    </font>
    <font>
      <b/>
      <sz val="9"/>
      <color rgb="FFFFFFFF"/>
      <name val="Calibri"/>
      <family val="2"/>
    </font>
    <font>
      <b/>
      <sz val="9"/>
      <name val="Calibri"/>
      <family val="2"/>
    </font>
    <font>
      <sz val="10"/>
      <name val="Arial"/>
      <family val="2"/>
    </font>
    <font>
      <sz val="10"/>
      <color rgb="FF000000"/>
      <name val="Calibri"/>
      <family val="2"/>
    </font>
    <font>
      <i/>
      <sz val="9"/>
      <color rgb="FF000000"/>
      <name val="Calibri"/>
      <family val="2"/>
    </font>
    <font>
      <sz val="9"/>
      <name val="Calibri"/>
      <family val="2"/>
    </font>
    <font>
      <i/>
      <sz val="8"/>
      <name val="Calibri"/>
      <family val="2"/>
    </font>
    <font>
      <u/>
      <sz val="9"/>
      <color rgb="FF1155CC"/>
      <name val="Calibri"/>
      <family val="2"/>
    </font>
    <font>
      <i/>
      <sz val="10"/>
      <color rgb="FF000000"/>
      <name val="Calibri"/>
      <family val="2"/>
    </font>
    <font>
      <b/>
      <sz val="10"/>
      <name val="Arial"/>
      <family val="2"/>
    </font>
    <font>
      <u/>
      <sz val="10"/>
      <color theme="10"/>
      <name val="Arial"/>
    </font>
    <font>
      <sz val="8"/>
      <name val="Arial"/>
    </font>
    <font>
      <b/>
      <sz val="9"/>
      <name val="Modern Love"/>
      <family val="5"/>
    </font>
  </fonts>
  <fills count="15">
    <fill>
      <patternFill patternType="none"/>
    </fill>
    <fill>
      <patternFill patternType="gray125"/>
    </fill>
    <fill>
      <patternFill patternType="solid">
        <fgColor rgb="FF000000"/>
        <bgColor rgb="FF000000"/>
      </patternFill>
    </fill>
    <fill>
      <patternFill patternType="solid">
        <fgColor rgb="FFE6B8AF"/>
        <bgColor rgb="FFE6B8AF"/>
      </patternFill>
    </fill>
    <fill>
      <patternFill patternType="solid">
        <fgColor rgb="FFF3F3F3"/>
        <bgColor rgb="FFF3F3F3"/>
      </patternFill>
    </fill>
    <fill>
      <patternFill patternType="solid">
        <fgColor rgb="FFEFEFEF"/>
        <bgColor rgb="FFEFEFEF"/>
      </patternFill>
    </fill>
    <fill>
      <patternFill patternType="solid">
        <fgColor rgb="FFFF9900"/>
        <bgColor rgb="FFFF9900"/>
      </patternFill>
    </fill>
    <fill>
      <patternFill patternType="solid">
        <fgColor rgb="FFCCCCCC"/>
        <bgColor rgb="FFCCCCCC"/>
      </patternFill>
    </fill>
    <fill>
      <patternFill patternType="solid">
        <fgColor rgb="FFF4CCCC"/>
        <bgColor rgb="FFF4CCCC"/>
      </patternFill>
    </fill>
    <fill>
      <patternFill patternType="solid">
        <fgColor rgb="FFFCE5CD"/>
        <bgColor rgb="FFFCE5CD"/>
      </patternFill>
    </fill>
    <fill>
      <patternFill patternType="solid">
        <fgColor rgb="FFFFF2CC"/>
        <bgColor rgb="FFFFF2CC"/>
      </patternFill>
    </fill>
    <fill>
      <patternFill patternType="solid">
        <fgColor rgb="FFD9EAD3"/>
        <bgColor rgb="FFD9EAD3"/>
      </patternFill>
    </fill>
    <fill>
      <patternFill patternType="solid">
        <fgColor rgb="FFD0E0E3"/>
        <bgColor rgb="FFD0E0E3"/>
      </patternFill>
    </fill>
    <fill>
      <patternFill patternType="solid">
        <fgColor rgb="FFC9DAF8"/>
        <bgColor rgb="FFC9DAF8"/>
      </patternFill>
    </fill>
    <fill>
      <patternFill patternType="solid">
        <fgColor theme="2" tint="-9.9978637043366805E-2"/>
        <bgColor indexed="64"/>
      </patternFill>
    </fill>
  </fills>
  <borders count="15">
    <border>
      <left/>
      <right/>
      <top/>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top/>
      <bottom style="thin">
        <color rgb="FF000000"/>
      </bottom>
      <diagonal/>
    </border>
    <border>
      <left style="thin">
        <color rgb="FF000000"/>
      </left>
      <right style="thin">
        <color rgb="FF000000"/>
      </right>
      <top/>
      <bottom/>
      <diagonal/>
    </border>
    <border>
      <left style="thin">
        <color rgb="FF000000"/>
      </left>
      <right/>
      <top style="thin">
        <color rgb="FF000000"/>
      </top>
      <bottom style="thin">
        <color rgb="FF000000"/>
      </bottom>
      <diagonal/>
    </border>
    <border>
      <left/>
      <right/>
      <top style="thin">
        <color rgb="FF000000"/>
      </top>
      <bottom/>
      <diagonal/>
    </border>
    <border>
      <left/>
      <right style="thin">
        <color indexed="64"/>
      </right>
      <top/>
      <bottom/>
      <diagonal/>
    </border>
    <border>
      <left/>
      <right style="thin">
        <color indexed="64"/>
      </right>
      <top/>
      <bottom style="thin">
        <color rgb="FF000000"/>
      </bottom>
      <diagonal/>
    </border>
    <border>
      <left/>
      <right style="thin">
        <color indexed="64"/>
      </right>
      <top style="thin">
        <color rgb="FF000000"/>
      </top>
      <bottom style="thin">
        <color rgb="FF000000"/>
      </bottom>
      <diagonal/>
    </border>
    <border>
      <left/>
      <right style="thin">
        <color indexed="64"/>
      </right>
      <top style="thin">
        <color rgb="FF000000"/>
      </top>
      <bottom/>
      <diagonal/>
    </border>
    <border>
      <left/>
      <right/>
      <top style="thin">
        <color rgb="FF000000"/>
      </top>
      <bottom style="thin">
        <color indexed="64"/>
      </bottom>
      <diagonal/>
    </border>
    <border>
      <left/>
      <right style="thin">
        <color indexed="64"/>
      </right>
      <top style="thin">
        <color rgb="FF000000"/>
      </top>
      <bottom style="thin">
        <color indexed="64"/>
      </bottom>
      <diagonal/>
    </border>
    <border>
      <left/>
      <right style="thin">
        <color indexed="64"/>
      </right>
      <top style="thin">
        <color indexed="64"/>
      </top>
      <bottom/>
      <diagonal/>
    </border>
    <border>
      <left/>
      <right/>
      <top style="thin">
        <color indexed="64"/>
      </top>
      <bottom/>
      <diagonal/>
    </border>
  </borders>
  <cellStyleXfs count="2">
    <xf numFmtId="0" fontId="0" fillId="0" borderId="0"/>
    <xf numFmtId="0" fontId="13" fillId="0" borderId="0" applyNumberFormat="0" applyFill="0" applyBorder="0" applyAlignment="0" applyProtection="0"/>
  </cellStyleXfs>
  <cellXfs count="95">
    <xf numFmtId="0" fontId="0" fillId="0" borderId="0" xfId="0"/>
    <xf numFmtId="0" fontId="1" fillId="2" borderId="0" xfId="0" applyFont="1" applyFill="1"/>
    <xf numFmtId="0" fontId="2" fillId="0" borderId="2" xfId="0" applyFont="1" applyBorder="1" applyAlignment="1">
      <alignment horizontal="center"/>
    </xf>
    <xf numFmtId="0" fontId="2" fillId="0" borderId="1" xfId="0" applyFont="1" applyBorder="1" applyAlignment="1">
      <alignment horizontal="center"/>
    </xf>
    <xf numFmtId="0" fontId="6" fillId="4" borderId="4" xfId="0" applyFont="1" applyFill="1" applyBorder="1"/>
    <xf numFmtId="0" fontId="4" fillId="3" borderId="3" xfId="0" applyFont="1" applyFill="1" applyBorder="1" applyAlignment="1">
      <alignment vertical="center" wrapText="1"/>
    </xf>
    <xf numFmtId="0" fontId="6" fillId="4" borderId="0" xfId="0" applyFont="1" applyFill="1" applyAlignment="1">
      <alignment horizontal="center" vertical="top"/>
    </xf>
    <xf numFmtId="0" fontId="6" fillId="4" borderId="4" xfId="0" applyFont="1" applyFill="1" applyBorder="1" applyAlignment="1">
      <alignment horizontal="center"/>
    </xf>
    <xf numFmtId="0" fontId="4" fillId="3" borderId="1" xfId="0" applyFont="1" applyFill="1" applyBorder="1" applyAlignment="1">
      <alignment vertical="center" wrapText="1"/>
    </xf>
    <xf numFmtId="0" fontId="5" fillId="0" borderId="0" xfId="0" applyFont="1"/>
    <xf numFmtId="0" fontId="6" fillId="5" borderId="0" xfId="0" applyFont="1" applyFill="1" applyAlignment="1">
      <alignment horizontal="center" vertical="top"/>
    </xf>
    <xf numFmtId="0" fontId="2" fillId="0" borderId="1" xfId="0" applyFont="1" applyBorder="1"/>
    <xf numFmtId="0" fontId="2" fillId="0" borderId="2" xfId="0" applyFont="1" applyBorder="1" applyAlignment="1">
      <alignment horizontal="center" vertical="top"/>
    </xf>
    <xf numFmtId="165" fontId="8" fillId="0" borderId="6" xfId="0" applyNumberFormat="1" applyFont="1" applyBorder="1" applyAlignment="1">
      <alignment vertical="top"/>
    </xf>
    <xf numFmtId="0" fontId="2" fillId="0" borderId="1" xfId="0" applyFont="1" applyBorder="1" applyAlignment="1">
      <alignment horizontal="center" vertical="top"/>
    </xf>
    <xf numFmtId="0" fontId="8" fillId="0" borderId="6" xfId="0" applyFont="1" applyBorder="1" applyAlignment="1">
      <alignment vertical="top"/>
    </xf>
    <xf numFmtId="0" fontId="6" fillId="0" borderId="0" xfId="0" applyFont="1"/>
    <xf numFmtId="0" fontId="6" fillId="0" borderId="0" xfId="0" applyFont="1" applyAlignment="1">
      <alignment horizontal="center"/>
    </xf>
    <xf numFmtId="0" fontId="8" fillId="0" borderId="6" xfId="0" applyFont="1" applyBorder="1" applyAlignment="1">
      <alignment horizontal="right" vertical="top"/>
    </xf>
    <xf numFmtId="0" fontId="8" fillId="0" borderId="6" xfId="0" applyFont="1" applyBorder="1" applyAlignment="1">
      <alignment horizontal="left" vertical="top"/>
    </xf>
    <xf numFmtId="0" fontId="4" fillId="8" borderId="1" xfId="0" applyFont="1" applyFill="1" applyBorder="1" applyAlignment="1">
      <alignment vertical="center" wrapText="1"/>
    </xf>
    <xf numFmtId="0" fontId="4" fillId="9" borderId="3" xfId="0" applyFont="1" applyFill="1" applyBorder="1" applyAlignment="1">
      <alignment vertical="center" wrapText="1"/>
    </xf>
    <xf numFmtId="0" fontId="4" fillId="9" borderId="1" xfId="0" applyFont="1" applyFill="1" applyBorder="1" applyAlignment="1">
      <alignment vertical="center" wrapText="1"/>
    </xf>
    <xf numFmtId="0" fontId="4" fillId="10" borderId="3" xfId="0" applyFont="1" applyFill="1" applyBorder="1" applyAlignment="1">
      <alignment vertical="center" wrapText="1"/>
    </xf>
    <xf numFmtId="0" fontId="4" fillId="10" borderId="1" xfId="0" applyFont="1" applyFill="1" applyBorder="1" applyAlignment="1">
      <alignment vertical="center" wrapText="1"/>
    </xf>
    <xf numFmtId="0" fontId="4" fillId="11" borderId="3" xfId="0" applyFont="1" applyFill="1" applyBorder="1" applyAlignment="1">
      <alignment vertical="center" wrapText="1"/>
    </xf>
    <xf numFmtId="0" fontId="4" fillId="11" borderId="1" xfId="0" applyFont="1" applyFill="1" applyBorder="1" applyAlignment="1">
      <alignment vertical="center" wrapText="1"/>
    </xf>
    <xf numFmtId="0" fontId="4" fillId="12" borderId="3" xfId="0" applyFont="1" applyFill="1" applyBorder="1" applyAlignment="1">
      <alignment vertical="center" wrapText="1"/>
    </xf>
    <xf numFmtId="0" fontId="4" fillId="12" borderId="1" xfId="0" applyFont="1" applyFill="1" applyBorder="1" applyAlignment="1">
      <alignment vertical="center" wrapText="1"/>
    </xf>
    <xf numFmtId="0" fontId="4" fillId="13" borderId="3" xfId="0" applyFont="1" applyFill="1" applyBorder="1" applyAlignment="1">
      <alignment vertical="center" wrapText="1"/>
    </xf>
    <xf numFmtId="0" fontId="4" fillId="13" borderId="1" xfId="0" applyFont="1" applyFill="1" applyBorder="1" applyAlignment="1">
      <alignment vertical="center" wrapText="1"/>
    </xf>
    <xf numFmtId="0" fontId="4" fillId="8" borderId="3" xfId="0" applyFont="1" applyFill="1" applyBorder="1" applyAlignment="1">
      <alignment vertical="center" wrapText="1"/>
    </xf>
    <xf numFmtId="0" fontId="4" fillId="14" borderId="1" xfId="0" applyFont="1" applyFill="1" applyBorder="1" applyAlignment="1">
      <alignment vertical="center" wrapText="1"/>
    </xf>
    <xf numFmtId="0" fontId="3" fillId="2" borderId="0" xfId="0" applyFont="1" applyFill="1" applyAlignment="1">
      <alignment wrapText="1"/>
    </xf>
    <xf numFmtId="0" fontId="3" fillId="2" borderId="0" xfId="0" applyFont="1" applyFill="1" applyAlignment="1">
      <alignment horizontal="center" wrapText="1"/>
    </xf>
    <xf numFmtId="0" fontId="3" fillId="2" borderId="7" xfId="0" applyFont="1" applyFill="1" applyBorder="1" applyAlignment="1">
      <alignment wrapText="1"/>
    </xf>
    <xf numFmtId="164" fontId="8" fillId="0" borderId="0" xfId="0" applyNumberFormat="1" applyFont="1" applyAlignment="1">
      <alignment horizontal="right" vertical="top"/>
    </xf>
    <xf numFmtId="0" fontId="8" fillId="0" borderId="0" xfId="0" applyFont="1" applyAlignment="1">
      <alignment vertical="top"/>
    </xf>
    <xf numFmtId="0" fontId="9" fillId="0" borderId="0" xfId="0" applyFont="1" applyAlignment="1">
      <alignment vertical="top"/>
    </xf>
    <xf numFmtId="0" fontId="8" fillId="0" borderId="0" xfId="0" applyFont="1" applyAlignment="1">
      <alignment horizontal="center" vertical="top"/>
    </xf>
    <xf numFmtId="0" fontId="8" fillId="0" borderId="0" xfId="0" applyFont="1" applyAlignment="1">
      <alignment horizontal="right" vertical="top"/>
    </xf>
    <xf numFmtId="0" fontId="10" fillId="0" borderId="0" xfId="0" applyFont="1" applyAlignment="1">
      <alignment horizontal="left" vertical="top"/>
    </xf>
    <xf numFmtId="0" fontId="8" fillId="0" borderId="7" xfId="0" applyFont="1" applyBorder="1" applyAlignment="1">
      <alignment vertical="top"/>
    </xf>
    <xf numFmtId="0" fontId="8" fillId="0" borderId="7" xfId="0" applyFont="1" applyBorder="1" applyAlignment="1">
      <alignment vertical="top" wrapText="1"/>
    </xf>
    <xf numFmtId="0" fontId="8" fillId="0" borderId="0" xfId="0" applyFont="1" applyAlignment="1">
      <alignment horizontal="left" vertical="top"/>
    </xf>
    <xf numFmtId="0" fontId="8" fillId="0" borderId="10" xfId="0" applyFont="1" applyBorder="1" applyAlignment="1">
      <alignment vertical="top"/>
    </xf>
    <xf numFmtId="166" fontId="8" fillId="0" borderId="0" xfId="0" applyNumberFormat="1" applyFont="1" applyAlignment="1">
      <alignment horizontal="right" vertical="top"/>
    </xf>
    <xf numFmtId="165" fontId="8" fillId="0" borderId="11" xfId="0" applyNumberFormat="1" applyFont="1" applyBorder="1" applyAlignment="1">
      <alignment vertical="top"/>
    </xf>
    <xf numFmtId="0" fontId="8" fillId="0" borderId="11" xfId="0" applyFont="1" applyBorder="1" applyAlignment="1">
      <alignment vertical="top"/>
    </xf>
    <xf numFmtId="0" fontId="8" fillId="0" borderId="11" xfId="0" applyFont="1" applyBorder="1" applyAlignment="1">
      <alignment horizontal="right" vertical="top"/>
    </xf>
    <xf numFmtId="0" fontId="8" fillId="0" borderId="11" xfId="0" applyFont="1" applyBorder="1" applyAlignment="1">
      <alignment horizontal="left" vertical="top"/>
    </xf>
    <xf numFmtId="0" fontId="8" fillId="0" borderId="12" xfId="0" applyFont="1" applyBorder="1" applyAlignment="1">
      <alignment vertical="top"/>
    </xf>
    <xf numFmtId="164" fontId="8" fillId="0" borderId="14" xfId="0" applyNumberFormat="1" applyFont="1" applyBorder="1" applyAlignment="1">
      <alignment horizontal="right" vertical="top"/>
    </xf>
    <xf numFmtId="0" fontId="8" fillId="0" borderId="14" xfId="0" applyFont="1" applyBorder="1" applyAlignment="1">
      <alignment vertical="top"/>
    </xf>
    <xf numFmtId="0" fontId="9" fillId="0" borderId="14" xfId="0" applyFont="1" applyBorder="1" applyAlignment="1">
      <alignment vertical="top"/>
    </xf>
    <xf numFmtId="0" fontId="8" fillId="0" borderId="14" xfId="0" applyFont="1" applyBorder="1" applyAlignment="1">
      <alignment horizontal="center" vertical="top"/>
    </xf>
    <xf numFmtId="0" fontId="8" fillId="0" borderId="14" xfId="0" applyFont="1" applyBorder="1" applyAlignment="1">
      <alignment horizontal="right" vertical="top"/>
    </xf>
    <xf numFmtId="0" fontId="8" fillId="0" borderId="14" xfId="0" applyFont="1" applyBorder="1" applyAlignment="1">
      <alignment horizontal="left" vertical="top"/>
    </xf>
    <xf numFmtId="0" fontId="8" fillId="0" borderId="13" xfId="0" applyFont="1" applyBorder="1" applyAlignment="1">
      <alignment vertical="top" wrapText="1"/>
    </xf>
    <xf numFmtId="166" fontId="8" fillId="0" borderId="14" xfId="0" applyNumberFormat="1" applyFont="1" applyBorder="1" applyAlignment="1">
      <alignment horizontal="right" vertical="top"/>
    </xf>
    <xf numFmtId="0" fontId="8" fillId="0" borderId="13" xfId="0" applyFont="1" applyBorder="1" applyAlignment="1">
      <alignment vertical="top"/>
    </xf>
    <xf numFmtId="0" fontId="13" fillId="0" borderId="14" xfId="1" applyBorder="1" applyAlignment="1">
      <alignment horizontal="left" vertical="top"/>
    </xf>
    <xf numFmtId="0" fontId="13" fillId="0" borderId="0" xfId="1" applyAlignment="1">
      <alignment horizontal="left" vertical="top"/>
    </xf>
    <xf numFmtId="0" fontId="13" fillId="0" borderId="0" xfId="1" applyBorder="1" applyAlignment="1">
      <alignment horizontal="left" vertical="top"/>
    </xf>
    <xf numFmtId="16" fontId="9" fillId="0" borderId="0" xfId="0" applyNumberFormat="1" applyFont="1" applyAlignment="1">
      <alignment vertical="top"/>
    </xf>
    <xf numFmtId="0" fontId="15" fillId="14" borderId="3" xfId="0" applyFont="1" applyFill="1" applyBorder="1" applyAlignment="1">
      <alignment vertical="center" wrapText="1"/>
    </xf>
    <xf numFmtId="0" fontId="7" fillId="12" borderId="5" xfId="0" applyFont="1" applyFill="1" applyBorder="1" applyAlignment="1">
      <alignment vertical="center"/>
    </xf>
    <xf numFmtId="0" fontId="7" fillId="12" borderId="2" xfId="0" applyFont="1" applyFill="1" applyBorder="1" applyAlignment="1">
      <alignment vertical="center"/>
    </xf>
    <xf numFmtId="0" fontId="7" fillId="12" borderId="9" xfId="0" applyFont="1" applyFill="1" applyBorder="1" applyAlignment="1">
      <alignment vertical="center"/>
    </xf>
    <xf numFmtId="0" fontId="4" fillId="13" borderId="5" xfId="0" applyFont="1" applyFill="1" applyBorder="1" applyAlignment="1">
      <alignment vertical="center" wrapText="1"/>
    </xf>
    <xf numFmtId="0" fontId="5" fillId="0" borderId="2" xfId="0" applyFont="1" applyBorder="1"/>
    <xf numFmtId="0" fontId="5" fillId="0" borderId="9" xfId="0" applyFont="1" applyBorder="1"/>
    <xf numFmtId="0" fontId="7" fillId="10" borderId="5" xfId="0" applyFont="1" applyFill="1" applyBorder="1" applyAlignment="1">
      <alignment vertical="center"/>
    </xf>
    <xf numFmtId="0" fontId="4" fillId="11" borderId="5" xfId="0" applyFont="1" applyFill="1" applyBorder="1" applyAlignment="1">
      <alignment vertical="center" wrapText="1"/>
    </xf>
    <xf numFmtId="0" fontId="7" fillId="11" borderId="5" xfId="0" applyFont="1" applyFill="1" applyBorder="1" applyAlignment="1">
      <alignment vertical="center"/>
    </xf>
    <xf numFmtId="0" fontId="4" fillId="12" borderId="5" xfId="0" applyFont="1" applyFill="1" applyBorder="1" applyAlignment="1">
      <alignment vertical="center" wrapText="1"/>
    </xf>
    <xf numFmtId="0" fontId="4" fillId="12" borderId="2" xfId="0" applyFont="1" applyFill="1" applyBorder="1" applyAlignment="1">
      <alignment vertical="center" wrapText="1"/>
    </xf>
    <xf numFmtId="0" fontId="4" fillId="12" borderId="9" xfId="0" applyFont="1" applyFill="1" applyBorder="1" applyAlignment="1">
      <alignment vertical="center" wrapText="1"/>
    </xf>
    <xf numFmtId="0" fontId="7" fillId="13" borderId="5" xfId="0" applyFont="1" applyFill="1" applyBorder="1" applyAlignment="1">
      <alignment vertical="center"/>
    </xf>
    <xf numFmtId="0" fontId="4" fillId="14" borderId="5" xfId="0" applyFont="1" applyFill="1" applyBorder="1" applyAlignment="1">
      <alignment vertical="center" wrapText="1"/>
    </xf>
    <xf numFmtId="0" fontId="5" fillId="14" borderId="2" xfId="0" applyFont="1" applyFill="1" applyBorder="1"/>
    <xf numFmtId="0" fontId="5" fillId="14" borderId="9" xfId="0" applyFont="1" applyFill="1" applyBorder="1"/>
    <xf numFmtId="0" fontId="7" fillId="14" borderId="5" xfId="0" applyFont="1" applyFill="1" applyBorder="1" applyAlignment="1">
      <alignment vertical="center"/>
    </xf>
    <xf numFmtId="0" fontId="4" fillId="3" borderId="3" xfId="0" applyFont="1" applyFill="1" applyBorder="1" applyAlignment="1">
      <alignment horizontal="left" vertical="center" wrapText="1"/>
    </xf>
    <xf numFmtId="0" fontId="5" fillId="0" borderId="3" xfId="0" applyFont="1" applyBorder="1"/>
    <xf numFmtId="0" fontId="5" fillId="0" borderId="8" xfId="0" applyFont="1" applyBorder="1"/>
    <xf numFmtId="0" fontId="7" fillId="3" borderId="5" xfId="0" applyFont="1" applyFill="1" applyBorder="1" applyAlignment="1">
      <alignment vertical="center"/>
    </xf>
    <xf numFmtId="0" fontId="4" fillId="8" borderId="3" xfId="0" applyFont="1" applyFill="1" applyBorder="1" applyAlignment="1">
      <alignment vertical="center" wrapText="1"/>
    </xf>
    <xf numFmtId="0" fontId="7" fillId="8" borderId="5" xfId="0" applyFont="1" applyFill="1" applyBorder="1" applyAlignment="1">
      <alignment vertical="center"/>
    </xf>
    <xf numFmtId="0" fontId="4" fillId="9" borderId="5" xfId="0" applyFont="1" applyFill="1" applyBorder="1" applyAlignment="1">
      <alignment vertical="center" wrapText="1"/>
    </xf>
    <xf numFmtId="0" fontId="7" fillId="9" borderId="5" xfId="0" applyFont="1" applyFill="1" applyBorder="1" applyAlignment="1">
      <alignment vertical="center"/>
    </xf>
    <xf numFmtId="0" fontId="4" fillId="10" borderId="5" xfId="0" applyFont="1" applyFill="1" applyBorder="1" applyAlignment="1">
      <alignment vertical="center" wrapText="1"/>
    </xf>
    <xf numFmtId="0" fontId="11" fillId="6" borderId="0" xfId="0" applyFont="1" applyFill="1" applyAlignment="1">
      <alignment vertical="top" wrapText="1"/>
    </xf>
    <xf numFmtId="0" fontId="0" fillId="0" borderId="0" xfId="0"/>
    <xf numFmtId="0" fontId="5" fillId="7" borderId="0" xfId="0" applyFont="1" applyFill="1" applyAlignment="1">
      <alignment horizontal="center" vertical="center" wrapText="1"/>
    </xf>
  </cellXfs>
  <cellStyles count="2">
    <cellStyle name="Hyperlink" xfId="1" builtinId="8"/>
    <cellStyle name="Normal" xfId="0" builtinId="0"/>
  </cellStyles>
  <dxfs count="21">
    <dxf>
      <fill>
        <patternFill patternType="solid">
          <fgColor rgb="FFFCE8B2"/>
          <bgColor rgb="FFFCE8B2"/>
        </patternFill>
      </fill>
    </dxf>
    <dxf>
      <fill>
        <patternFill patternType="solid">
          <fgColor rgb="FFF4C7C3"/>
          <bgColor rgb="FFF4C7C3"/>
        </patternFill>
      </fill>
    </dxf>
    <dxf>
      <fill>
        <patternFill patternType="solid">
          <fgColor rgb="FFF4C7C3"/>
          <bgColor rgb="FFF4C7C3"/>
        </patternFill>
      </fill>
    </dxf>
    <dxf>
      <fill>
        <patternFill patternType="solid">
          <fgColor rgb="FFF4C7C3"/>
          <bgColor rgb="FFF4C7C3"/>
        </patternFill>
      </fill>
    </dxf>
    <dxf>
      <font>
        <b/>
        <color rgb="FF000000"/>
      </font>
      <fill>
        <patternFill patternType="solid">
          <fgColor rgb="FF93C47D"/>
          <bgColor rgb="FF93C47D"/>
        </patternFill>
      </fill>
    </dxf>
    <dxf>
      <font>
        <b/>
        <color rgb="FFFFFFFF"/>
      </font>
      <fill>
        <patternFill patternType="solid">
          <fgColor rgb="FFFF0000"/>
          <bgColor rgb="FFFF0000"/>
        </patternFill>
      </fill>
    </dxf>
    <dxf>
      <fill>
        <patternFill patternType="solid">
          <fgColor rgb="FFD0E0E3"/>
          <bgColor rgb="FFD0E0E3"/>
        </patternFill>
      </fill>
    </dxf>
    <dxf>
      <fill>
        <patternFill patternType="solid">
          <fgColor rgb="FFFFF2CC"/>
          <bgColor rgb="FFFFF2CC"/>
        </patternFill>
      </fill>
    </dxf>
    <dxf>
      <fill>
        <patternFill patternType="solid">
          <fgColor rgb="FFFCE5CD"/>
          <bgColor rgb="FFFCE5CD"/>
        </patternFill>
      </fill>
    </dxf>
    <dxf>
      <font>
        <b/>
        <color rgb="FF000000"/>
      </font>
      <fill>
        <patternFill patternType="solid">
          <fgColor rgb="FF93C47D"/>
          <bgColor rgb="FF93C47D"/>
        </patternFill>
      </fill>
    </dxf>
    <dxf>
      <font>
        <b/>
        <color rgb="FFFFFFFF"/>
      </font>
      <fill>
        <patternFill patternType="solid">
          <fgColor rgb="FFFF0000"/>
          <bgColor rgb="FFFF0000"/>
        </patternFill>
      </fill>
    </dxf>
    <dxf>
      <fill>
        <patternFill patternType="solid">
          <fgColor rgb="FFD0E0E3"/>
          <bgColor rgb="FFD0E0E3"/>
        </patternFill>
      </fill>
    </dxf>
    <dxf>
      <fill>
        <patternFill patternType="solid">
          <fgColor rgb="FFFFF2CC"/>
          <bgColor rgb="FFFFF2CC"/>
        </patternFill>
      </fill>
    </dxf>
    <dxf>
      <fill>
        <patternFill patternType="solid">
          <fgColor rgb="FFFCE5CD"/>
          <bgColor rgb="FFFCE5CD"/>
        </patternFill>
      </fill>
    </dxf>
    <dxf>
      <fill>
        <patternFill patternType="solid">
          <fgColor rgb="FFFFD966"/>
          <bgColor rgb="FFFFD966"/>
        </patternFill>
      </fill>
    </dxf>
    <dxf>
      <fill>
        <patternFill patternType="solid">
          <fgColor rgb="FFF6B26B"/>
          <bgColor rgb="FFF6B26B"/>
        </patternFill>
      </fill>
    </dxf>
    <dxf>
      <font>
        <b/>
        <color rgb="FF000000"/>
      </font>
      <fill>
        <patternFill patternType="solid">
          <fgColor rgb="FF93C47D"/>
          <bgColor rgb="FF93C47D"/>
        </patternFill>
      </fill>
    </dxf>
    <dxf>
      <font>
        <b/>
        <color rgb="FFFFFFFF"/>
      </font>
      <fill>
        <patternFill patternType="solid">
          <fgColor rgb="FFFF0000"/>
          <bgColor rgb="FFFF0000"/>
        </patternFill>
      </fill>
    </dxf>
    <dxf>
      <fill>
        <patternFill patternType="solid">
          <fgColor rgb="FFD0E0E3"/>
          <bgColor rgb="FFD0E0E3"/>
        </patternFill>
      </fill>
    </dxf>
    <dxf>
      <fill>
        <patternFill patternType="solid">
          <fgColor rgb="FFFFF2CC"/>
          <bgColor rgb="FFFFF2CC"/>
        </patternFill>
      </fill>
    </dxf>
    <dxf>
      <fill>
        <patternFill patternType="solid">
          <fgColor rgb="FFFCE5CD"/>
          <bgColor rgb="FFFCE5CD"/>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openxmlformats.org/officeDocument/2006/relationships/customXml" Target="../customXml/item3.xml"/><Relationship Id="rId5" Type="http://schemas.openxmlformats.org/officeDocument/2006/relationships/styles" Target="styles.xml"/><Relationship Id="rId10" Type="http://schemas.openxmlformats.org/officeDocument/2006/relationships/customXml" Target="../customXml/item2.xml"/><Relationship Id="rId4" Type="http://schemas.openxmlformats.org/officeDocument/2006/relationships/theme" Target="theme/theme1.xml"/><Relationship Id="rId9" Type="http://schemas.openxmlformats.org/officeDocument/2006/relationships/customXml" Target="../customXml/item1.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github.com/BredaUniversityADSAI/2024-25b-fai2-adsai-PetarPaskalev232725/blob/042f0c3fb8f6d09fda590fa46501f2862e00f554/Peer_review_Niels/peer_review_Niels.pdf" TargetMode="External"/><Relationship Id="rId18" Type="http://schemas.openxmlformats.org/officeDocument/2006/relationships/hyperlink" Target="https://github.com/BredaUniversityADSAI/2024-25b-fai2-adsai-PetarPaskalev232725/blob/2824f0b7e14ddc54cad4c0681faac7f6067e203c/datalab_tasks/task3/task_3_test.ipynb" TargetMode="External"/><Relationship Id="rId26" Type="http://schemas.openxmlformats.org/officeDocument/2006/relationships/hyperlink" Target="https://github.com/BredaUniversityADSAI/2024-25b-fai2-adsai-PetarPaskalev232725/blob/ac7eca7107680388afed589c7b1c24140b9120f5/datalab_tasks/task5/Training_model_1.ipynb" TargetMode="External"/><Relationship Id="rId39" Type="http://schemas.openxmlformats.org/officeDocument/2006/relationships/hyperlink" Target="https://github.com/BredaUniversityADSAI/2024-25b-fai2-adsai-PetarPaskalev232725/blob/e2628a6e1453746d53152c9616b41e2b6771ef37/datalab_tasks/task9-10-11/Task_11.py" TargetMode="External"/><Relationship Id="rId21" Type="http://schemas.openxmlformats.org/officeDocument/2006/relationships/hyperlink" Target="https://github.com/BredaUniversityADSAI/2024-25b-fai2-adsai-PetarPaskalev232725/blob/e8b2c2da8919e62c23c3e758436921afb0e75fc4/datalab_tasks/Task8/task_8.ipynb" TargetMode="External"/><Relationship Id="rId34" Type="http://schemas.openxmlformats.org/officeDocument/2006/relationships/hyperlink" Target="https://github.com/BredaUniversityADSAI/2024-25b-fai2-adsai-PetarPaskalev232725/blob/da885f5ada0b03a02848b536a240e73bfa560f91/datalab_tasks/task9-10-11/ot2_gym_wrapper.py" TargetMode="External"/><Relationship Id="rId42" Type="http://schemas.openxmlformats.org/officeDocument/2006/relationships/hyperlink" Target="https://github.com/BredaUniversityADSAI/2024-25b-fai2-adsai-PetarPaskalev232725/blob/5d2e17c77770a2becb83f0dc63f2957cd0e3ea4f/datalab_tasks/task9-10-11/Task_13_PID.py" TargetMode="External"/><Relationship Id="rId7" Type="http://schemas.openxmlformats.org/officeDocument/2006/relationships/hyperlink" Target="https://github.com/BredaUniversityADSAI/2024-25b-fai2-adsai-PetarPaskalev232725/blob/46c3d6f221287b9d300e5dc9549111335a308e65/self_stduy/2024-25-Y2-BlockB-main/2024-25-Y2-BlockB-main/self_study/w1/2.%20Thresholding%20and%20Filtering.ipynb" TargetMode="External"/><Relationship Id="rId2" Type="http://schemas.openxmlformats.org/officeDocument/2006/relationships/hyperlink" Target="https://github.com/BredaUniversityADSAI/2024-25b-fai2-adsai-PetarPaskalev232725/tree/46c3d6f221287b9d300e5dc9549111335a308e65/datasets/ready_5_images" TargetMode="External"/><Relationship Id="rId16" Type="http://schemas.openxmlformats.org/officeDocument/2006/relationships/hyperlink" Target="https://github.com/BredaUniversityADSAI/2024-25b-fai2-adsai-PetarPaskalev232725/blob/2824f0b7e14ddc54cad4c0681faac7f6067e203c/datalab_tasks/task3/task_3_test.ipynb" TargetMode="External"/><Relationship Id="rId20" Type="http://schemas.openxmlformats.org/officeDocument/2006/relationships/hyperlink" Target="https://github.com/BredaUniversityADSAI/2024-25b-fai2-adsai-PetarPaskalev232725/blob/e8b2c2da8919e62c23c3e758436921afb0e75fc4/datalab_tasks/Task8/task_8.ipynb" TargetMode="External"/><Relationship Id="rId29" Type="http://schemas.openxmlformats.org/officeDocument/2006/relationships/hyperlink" Target="https://github.com/BredaUniversityADSAI/2024-25b-fai2-adsai-PetarPaskalev232725/blob/63f393df72b4caafffc6160269db7a3bcde59402/datalab_tasks/Task8/task_8%20_12-01.ipynb" TargetMode="External"/><Relationship Id="rId41" Type="http://schemas.openxmlformats.org/officeDocument/2006/relationships/hyperlink" Target="https://github.com/BredaUniversityADSAI/2024-25b-fai2-adsai-PetarPaskalev232725/blob/5d2e17c77770a2becb83f0dc63f2957cd0e3ea4f/datalab_tasks/task9-10-11/CV_pipeline.py" TargetMode="External"/><Relationship Id="rId1" Type="http://schemas.openxmlformats.org/officeDocument/2006/relationships/hyperlink" Target="https://github.com/BredaUniversityADSAI/2024-25b-fai2-adsai-PetarPaskalev232725/tree/46c3d6f221287b9d300e5dc9549111335a308e65/datasets/ready_5_images" TargetMode="External"/><Relationship Id="rId6" Type="http://schemas.openxmlformats.org/officeDocument/2006/relationships/hyperlink" Target="https://github.com/BredaUniversityADSAI/2024-25b-fai2-adsai-PetarPaskalev232725/blob/46c3d6f221287b9d300e5dc9549111335a308e65/self_stduy/2024-25-Y2-BlockB-main/2024-25-Y2-BlockB-main/self_study/w1/1.%20Basics.ipynb" TargetMode="External"/><Relationship Id="rId11" Type="http://schemas.openxmlformats.org/officeDocument/2006/relationships/hyperlink" Target="https://github.com/BredaUniversityADSAI/2024-25b-fai2-adsai-PetarPaskalev232725/blob/46c3d6f221287b9d300e5dc9549111335a308e65/self_stduy/2024-25-Y2-BlockB-main/2024-25-Y2-BlockB-main/self_study/w1/5.%20Image%20Segmentation.ipynb" TargetMode="External"/><Relationship Id="rId24" Type="http://schemas.openxmlformats.org/officeDocument/2006/relationships/hyperlink" Target="https://github.com/BredaUniversityADSAI/2024-25b-fai2-adsai-PetarPaskalev232725/blob/ac7eca7107680388afed589c7b1c24140b9120f5/datalab_tasks/task5/task5_inference_template%20-%20Copy1.ipynb" TargetMode="External"/><Relationship Id="rId32" Type="http://schemas.openxmlformats.org/officeDocument/2006/relationships/hyperlink" Target="https://github.com/BredaUniversityADSAI/2024-25b-fai2-adsai-PetarPaskalev232725/blob/63f393df72b4caafffc6160269db7a3bcde59402/datalab_tasks/task9-10-11/Task11.py" TargetMode="External"/><Relationship Id="rId37" Type="http://schemas.openxmlformats.org/officeDocument/2006/relationships/hyperlink" Target="https://github.com/BredaUniversityADSAI/2024-25b-fai2-adsai-PetarPaskalev232725/blob/da885f5ada0b03a02848b536a240e73bfa560f91/datalab_tasks/task5/task_4_for_train_24.ipynb" TargetMode="External"/><Relationship Id="rId40" Type="http://schemas.openxmlformats.org/officeDocument/2006/relationships/hyperlink" Target="https://github.com/BredaUniversityADSAI/2024-25b-fai2-adsai-PetarPaskalev232725/blob/83da535ef59f7023032785ef543240b734614f0c/datalab_tasks/task9-10-11/Pipeline_13_computer_vision.ipynb" TargetMode="External"/><Relationship Id="rId5" Type="http://schemas.openxmlformats.org/officeDocument/2006/relationships/hyperlink" Target="https://github.com/BredaUniversityADSAI/2024-25b-fai2-adsai-PetarPaskalev232725/blob/46c3d6f221287b9d300e5dc9549111335a308e65/self_stduy/2024-25-Y2-BlockB-main/2024-25-Y2-BlockB-main/self_study/w1/1.%20Basics.ipynb" TargetMode="External"/><Relationship Id="rId15" Type="http://schemas.openxmlformats.org/officeDocument/2006/relationships/hyperlink" Target="https://github.com/BredaUniversityADSAI/2024-25b-fai2-adsai-PetarPaskalev232725/blob/2824f0b7e14ddc54cad4c0681faac7f6067e203c/Peer_review_me/232725_feedback.docx" TargetMode="External"/><Relationship Id="rId23" Type="http://schemas.openxmlformats.org/officeDocument/2006/relationships/hyperlink" Target="https://github.com/BredaUniversityADSAI/2024-25b-fai2-adsai-PetarPaskalev232725/blob/ac7eca7107680388afed589c7b1c24140b9120f5/datalab_tasks/task5/task5_inference_template%20-%20Copy1.ipynb" TargetMode="External"/><Relationship Id="rId28" Type="http://schemas.openxmlformats.org/officeDocument/2006/relationships/hyperlink" Target="https://github.com/BredaUniversityADSAI/2024-25b-fai2-adsai-PetarPaskalev232725/blob/63f393df72b4caafffc6160269db7a3bcde59402/datalab_tasks/Task8/Final_submission_1.csv" TargetMode="External"/><Relationship Id="rId36" Type="http://schemas.openxmlformats.org/officeDocument/2006/relationships/hyperlink" Target="https://github.com/BredaUniversityADSAI/2024-25b-fai2-adsai-PetarPaskalev232725/blob/da885f5ada0b03a02848b536a240e73bfa560f91/datalab_tasks/task5/task_4_for_train_24.ipynb" TargetMode="External"/><Relationship Id="rId10" Type="http://schemas.openxmlformats.org/officeDocument/2006/relationships/hyperlink" Target="https://github.com/BredaUniversityADSAI/2024-25b-fai2-adsai-PetarPaskalev232725/blob/46c3d6f221287b9d300e5dc9549111335a308e65/self_stduy/2024-25-Y2-BlockB-main/2024-25-Y2-BlockB-main/self_study/w1/4.%20Edge%20and%20Contour%20detection.ipynb" TargetMode="External"/><Relationship Id="rId19" Type="http://schemas.openxmlformats.org/officeDocument/2006/relationships/hyperlink" Target="https://github.com/BredaUniversityADSAI/2024-25b-fai2-adsai-PetarPaskalev232725/blob/ac7eca7107680388afed589c7b1c24140b9120f5/datalab_tasks/Pipeline/Pipeline_Task_6_7.ipynb" TargetMode="External"/><Relationship Id="rId31" Type="http://schemas.openxmlformats.org/officeDocument/2006/relationships/hyperlink" Target="https://github.com/BredaUniversityADSAI/2024-25b-fai2-adsai-PetarPaskalev232725/blob/63f393df72b4caafffc61602%2069db7a3bcde59402/datalab_tasks/Task8/task_8%20_12-01.ipynb" TargetMode="External"/><Relationship Id="rId44" Type="http://schemas.openxmlformats.org/officeDocument/2006/relationships/printerSettings" Target="../printerSettings/printerSettings1.bin"/><Relationship Id="rId4" Type="http://schemas.openxmlformats.org/officeDocument/2006/relationships/hyperlink" Target="https://github.com/BredaUniversityADSAI/2024-25b-fai2-adsai-PetarPaskalev232725/tree/46c3d6f221287b9d300e5dc9549111335a308e65/datasets/ready_5_images" TargetMode="External"/><Relationship Id="rId9" Type="http://schemas.openxmlformats.org/officeDocument/2006/relationships/hyperlink" Target="https://github.com/BredaUniversityADSAI/2024-25b-fai2-adsai-PetarPaskalev232725/blob/46c3d6f221287b9d300e5dc9549111335a308e65/self_stduy/2024-25-Y2-BlockB-main/2024-25-Y2-BlockB-main/self_study/w1/3.%20Morphological%20Operations.ipynb" TargetMode="External"/><Relationship Id="rId14" Type="http://schemas.openxmlformats.org/officeDocument/2006/relationships/hyperlink" Target="https://github.com/BredaUniversityADSAI/2024-25b-fai2-adsai-PetarPaskalev232725/blob/042f0c3fb8f6d09fda590fa46501f2862e00f554/datalab_tasks/task2/task_2.ipynb" TargetMode="External"/><Relationship Id="rId22" Type="http://schemas.openxmlformats.org/officeDocument/2006/relationships/hyperlink" Target="https://github.com/BredaUniversityADSAI/2024-25b-fai2-adsai-PetarPaskalev232725/blob/e8b2c2da8919e62c23c3e758436921afb0e75fc4/datalab_tasks/Task8/submission.csv" TargetMode="External"/><Relationship Id="rId27" Type="http://schemas.openxmlformats.org/officeDocument/2006/relationships/hyperlink" Target="https://github.com/BredaUniversityADSAI/2024-25b-fai2-adsai-PetarPaskalev232725/blob/ac7eca7107680388afed589c7b1c24140b9120f5/datalab_tasks/Pipeline/Pipeline_Task_6_7.ipynb" TargetMode="External"/><Relationship Id="rId30" Type="http://schemas.openxmlformats.org/officeDocument/2006/relationships/hyperlink" Target="https://github.com/BredaUniversityADSAI/2024-25b-fai2-adsai-PetarPaskalev232725/blob/63f393df72b4caafffc6160269db7a3bcde59402/datalab_tasks/Task8/task_8%20_12-01.ipynb" TargetMode="External"/><Relationship Id="rId35" Type="http://schemas.openxmlformats.org/officeDocument/2006/relationships/hyperlink" Target="https://github.com/BredaUniversityADSAI/2024-25b-fai2-adsai-PetarPaskalev232725/blob/da885f5ada0b03a02848b536a240e73bfa560f91/datalab_tasks/task5/task_4_for_val_24.ipynb" TargetMode="External"/><Relationship Id="rId43" Type="http://schemas.openxmlformats.org/officeDocument/2006/relationships/hyperlink" Target="https://github.com/BredaUniversityADSAI/2024-25b-fai2-adsai-PetarPaskalev232725/blob/5d2e17c77770a2becb83f0dc63f2957cd0e3ea4f/datalab_tasks/task15/Task15_presentation.pdf" TargetMode="External"/><Relationship Id="rId8" Type="http://schemas.openxmlformats.org/officeDocument/2006/relationships/hyperlink" Target="https://github.com/BredaUniversityADSAI/2024-25b-fai2-adsai-PetarPaskalev232725/blob/46c3d6f221287b9d300e5dc9549111335a308e65/self_stduy/2024-25-Y2-BlockB-main/2024-25-Y2-BlockB-main/self_study/w1/3.%20Morphological%20Operations.ipynb" TargetMode="External"/><Relationship Id="rId3" Type="http://schemas.openxmlformats.org/officeDocument/2006/relationships/hyperlink" Target="https://github.com/BredaUniversityADSAI/2024-25b-fai2-adsai-PetarPaskalev232725/tree/46c3d6f221287b9d300e5dc9549111335a308e65/datasets/ready_5_images" TargetMode="External"/><Relationship Id="rId12" Type="http://schemas.openxmlformats.org/officeDocument/2006/relationships/hyperlink" Target="https://github.com/BredaUniversityADSAI/2024-25b-fai2-adsai-PetarPaskalev232725/blob/042f0c3fb8f6d09fda590fa46501f2862e00f554/Peer_review_Niels/peer_review_Niels.pdf" TargetMode="External"/><Relationship Id="rId17" Type="http://schemas.openxmlformats.org/officeDocument/2006/relationships/hyperlink" Target="https://github.com/BredaUniversityADSAI/2024-25b-fai2-adsai-PetarPaskalev232725/blob/2824f0b7e14ddc54cad4c0681faac7f6067e203c/datalab_tasks/task3/task_3_test.ipynb" TargetMode="External"/><Relationship Id="rId25" Type="http://schemas.openxmlformats.org/officeDocument/2006/relationships/hyperlink" Target="https://github.com/BredaUniversityADSAI/2024-25b-fai2-adsai-PetarPaskalev232725/blob/ac7eca7107680388afed589c7b1c24140b9120f5/datalab_tasks/task5/Training_model_1.ipynb" TargetMode="External"/><Relationship Id="rId33" Type="http://schemas.openxmlformats.org/officeDocument/2006/relationships/hyperlink" Target="https://github.com/BredaUniversityADSAI/2024-25b-fai2-adsai-PetarPaskalev232725/blob/63f393df72b4caafffc6160269db7a3bcde59402/datalab_tasks/task9-10-11/Simulation.py" TargetMode="External"/><Relationship Id="rId38" Type="http://schemas.openxmlformats.org/officeDocument/2006/relationships/hyperlink" Target="https://github.com/BredaUniversityADSAI/2024-25b-fai2-adsai-PetarPaskalev232725/blob/e2628a6e1453746d53152c9616b41e2b6771ef37/datalab_tasks/task9-10-11/Task_11.p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pageSetUpPr fitToPage="1"/>
  </sheetPr>
  <dimension ref="A1:K196"/>
  <sheetViews>
    <sheetView tabSelected="1" zoomScale="102" zoomScaleNormal="102" workbookViewId="0">
      <pane ySplit="1" topLeftCell="A150" activePane="bottomLeft" state="frozen"/>
      <selection pane="bottomLeft" activeCell="J169" sqref="J169"/>
    </sheetView>
  </sheetViews>
  <sheetFormatPr defaultColWidth="14.42578125" defaultRowHeight="15" customHeight="1" x14ac:dyDescent="0.2"/>
  <cols>
    <col min="1" max="1" width="9.85546875" customWidth="1"/>
    <col min="2" max="2" width="11.28515625" customWidth="1"/>
    <col min="3" max="3" width="16.28515625" customWidth="1"/>
    <col min="4" max="4" width="43.42578125" customWidth="1"/>
    <col min="5" max="6" width="15.42578125" customWidth="1"/>
    <col min="7" max="7" width="8.7109375" customWidth="1"/>
    <col min="8" max="8" width="8.42578125" customWidth="1"/>
    <col min="9" max="9" width="6.42578125" customWidth="1"/>
    <col min="10" max="10" width="18.42578125" customWidth="1"/>
    <col min="11" max="11" width="127.7109375" bestFit="1" customWidth="1"/>
  </cols>
  <sheetData>
    <row r="1" spans="1:11" ht="24" x14ac:dyDescent="0.2">
      <c r="A1" s="33" t="s">
        <v>0</v>
      </c>
      <c r="B1" s="33" t="s">
        <v>1</v>
      </c>
      <c r="C1" s="33" t="s">
        <v>2</v>
      </c>
      <c r="D1" s="33" t="s">
        <v>3</v>
      </c>
      <c r="E1" s="34" t="s">
        <v>4</v>
      </c>
      <c r="F1" s="34" t="s">
        <v>5</v>
      </c>
      <c r="G1" s="34" t="s">
        <v>6</v>
      </c>
      <c r="H1" s="34" t="s">
        <v>7</v>
      </c>
      <c r="I1" s="34" t="s">
        <v>8</v>
      </c>
      <c r="J1" s="34" t="s">
        <v>9</v>
      </c>
      <c r="K1" s="35" t="s">
        <v>10</v>
      </c>
    </row>
    <row r="2" spans="1:11" ht="18.75" customHeight="1" x14ac:dyDescent="0.2">
      <c r="A2" s="83" t="s">
        <v>11</v>
      </c>
      <c r="B2" s="84"/>
      <c r="C2" s="84"/>
      <c r="D2" s="84"/>
      <c r="E2" s="84"/>
      <c r="F2" s="84"/>
      <c r="G2" s="84"/>
      <c r="H2" s="84"/>
      <c r="I2" s="84"/>
      <c r="J2" s="84"/>
      <c r="K2" s="85"/>
    </row>
    <row r="3" spans="1:11" ht="12.75" x14ac:dyDescent="0.2">
      <c r="A3" s="5" t="s">
        <v>12</v>
      </c>
      <c r="B3" s="86" t="s">
        <v>13</v>
      </c>
      <c r="C3" s="70"/>
      <c r="D3" s="70"/>
      <c r="E3" s="70"/>
      <c r="F3" s="70"/>
      <c r="G3" s="70"/>
      <c r="H3" s="70"/>
      <c r="I3" s="70"/>
      <c r="J3" s="70"/>
      <c r="K3" s="71"/>
    </row>
    <row r="4" spans="1:11" ht="27.75" customHeight="1" x14ac:dyDescent="0.2">
      <c r="A4" s="8" t="s">
        <v>14</v>
      </c>
      <c r="B4" s="86" t="s">
        <v>15</v>
      </c>
      <c r="C4" s="70"/>
      <c r="D4" s="70"/>
      <c r="E4" s="70"/>
      <c r="F4" s="70"/>
      <c r="G4" s="70"/>
      <c r="H4" s="70"/>
      <c r="I4" s="70"/>
      <c r="J4" s="70"/>
      <c r="K4" s="71"/>
    </row>
    <row r="5" spans="1:11" ht="12.75" x14ac:dyDescent="0.2">
      <c r="A5" s="36">
        <v>45614</v>
      </c>
      <c r="B5" s="37" t="s">
        <v>54</v>
      </c>
      <c r="C5" s="38" t="s">
        <v>86</v>
      </c>
      <c r="D5" s="37" t="s">
        <v>70</v>
      </c>
      <c r="E5" s="39" t="s">
        <v>65</v>
      </c>
      <c r="F5" s="39" t="s">
        <v>69</v>
      </c>
      <c r="G5" s="40">
        <v>1</v>
      </c>
      <c r="H5" s="40">
        <v>1.5</v>
      </c>
      <c r="I5" s="40">
        <f t="shared" ref="I5:I24" si="0">H5-G5</f>
        <v>0.5</v>
      </c>
      <c r="J5" s="41"/>
      <c r="K5" s="42" t="s">
        <v>71</v>
      </c>
    </row>
    <row r="6" spans="1:11" ht="12.75" x14ac:dyDescent="0.2">
      <c r="A6" s="36">
        <v>45614</v>
      </c>
      <c r="B6" s="37" t="s">
        <v>54</v>
      </c>
      <c r="C6" s="38"/>
      <c r="D6" s="37" t="s">
        <v>72</v>
      </c>
      <c r="E6" s="39" t="s">
        <v>72</v>
      </c>
      <c r="F6" s="39" t="s">
        <v>41</v>
      </c>
      <c r="G6" s="40">
        <v>1</v>
      </c>
      <c r="H6" s="40">
        <v>1</v>
      </c>
      <c r="I6" s="40">
        <f t="shared" si="0"/>
        <v>0</v>
      </c>
      <c r="J6" s="41"/>
      <c r="K6" s="43"/>
    </row>
    <row r="7" spans="1:11" ht="12.75" x14ac:dyDescent="0.2">
      <c r="A7" s="36">
        <v>45614</v>
      </c>
      <c r="B7" s="37" t="s">
        <v>54</v>
      </c>
      <c r="C7" s="38" t="s">
        <v>87</v>
      </c>
      <c r="D7" s="37" t="s">
        <v>73</v>
      </c>
      <c r="E7" s="39" t="s">
        <v>66</v>
      </c>
      <c r="F7" s="39" t="s">
        <v>83</v>
      </c>
      <c r="G7" s="40">
        <v>0.5</v>
      </c>
      <c r="H7" s="40">
        <v>0.5</v>
      </c>
      <c r="I7" s="40">
        <f t="shared" si="0"/>
        <v>0</v>
      </c>
      <c r="J7" s="41"/>
      <c r="K7" s="43" t="s">
        <v>74</v>
      </c>
    </row>
    <row r="8" spans="1:11" ht="12.75" x14ac:dyDescent="0.2">
      <c r="A8" s="36">
        <v>45614</v>
      </c>
      <c r="B8" s="37" t="s">
        <v>54</v>
      </c>
      <c r="C8" s="38" t="s">
        <v>88</v>
      </c>
      <c r="D8" s="37" t="s">
        <v>75</v>
      </c>
      <c r="E8" s="39" t="s">
        <v>65</v>
      </c>
      <c r="F8" s="39" t="s">
        <v>76</v>
      </c>
      <c r="G8" s="40">
        <v>1.5</v>
      </c>
      <c r="H8" s="40">
        <v>1.5</v>
      </c>
      <c r="I8" s="40">
        <f t="shared" si="0"/>
        <v>0</v>
      </c>
      <c r="J8" s="41"/>
      <c r="K8" s="43"/>
    </row>
    <row r="9" spans="1:11" ht="12.75" x14ac:dyDescent="0.2">
      <c r="A9" s="36">
        <v>45614</v>
      </c>
      <c r="B9" s="37" t="s">
        <v>54</v>
      </c>
      <c r="C9" s="38" t="s">
        <v>87</v>
      </c>
      <c r="D9" s="37" t="s">
        <v>77</v>
      </c>
      <c r="E9" s="39" t="s">
        <v>66</v>
      </c>
      <c r="F9" s="39" t="s">
        <v>83</v>
      </c>
      <c r="G9" s="40">
        <v>1</v>
      </c>
      <c r="H9" s="40">
        <v>1</v>
      </c>
      <c r="I9" s="40">
        <f t="shared" si="0"/>
        <v>0</v>
      </c>
      <c r="J9" s="41" t="s">
        <v>105</v>
      </c>
      <c r="K9" s="43" t="s">
        <v>106</v>
      </c>
    </row>
    <row r="10" spans="1:11" ht="12.75" x14ac:dyDescent="0.2">
      <c r="A10" s="52">
        <v>45615</v>
      </c>
      <c r="B10" s="53" t="s">
        <v>54</v>
      </c>
      <c r="C10" s="54" t="s">
        <v>87</v>
      </c>
      <c r="D10" s="53" t="s">
        <v>78</v>
      </c>
      <c r="E10" s="55" t="s">
        <v>66</v>
      </c>
      <c r="F10" s="55" t="s">
        <v>83</v>
      </c>
      <c r="G10" s="56">
        <v>1</v>
      </c>
      <c r="H10" s="56">
        <v>3</v>
      </c>
      <c r="I10" s="56">
        <f t="shared" si="0"/>
        <v>2</v>
      </c>
      <c r="J10" s="61" t="s">
        <v>107</v>
      </c>
      <c r="K10" s="58" t="s">
        <v>79</v>
      </c>
    </row>
    <row r="11" spans="1:11" ht="12.75" x14ac:dyDescent="0.2">
      <c r="A11" s="36">
        <v>45615</v>
      </c>
      <c r="B11" s="37" t="s">
        <v>54</v>
      </c>
      <c r="C11" s="38" t="s">
        <v>87</v>
      </c>
      <c r="D11" s="37" t="s">
        <v>80</v>
      </c>
      <c r="E11" s="39" t="s">
        <v>66</v>
      </c>
      <c r="F11" s="39" t="s">
        <v>83</v>
      </c>
      <c r="G11" s="40">
        <v>2</v>
      </c>
      <c r="H11" s="40">
        <v>2</v>
      </c>
      <c r="I11" s="40">
        <f t="shared" si="0"/>
        <v>0</v>
      </c>
      <c r="J11" s="62" t="s">
        <v>107</v>
      </c>
      <c r="K11" s="43" t="s">
        <v>106</v>
      </c>
    </row>
    <row r="12" spans="1:11" ht="12.75" x14ac:dyDescent="0.2">
      <c r="A12" s="36">
        <v>45615</v>
      </c>
      <c r="B12" s="37" t="s">
        <v>54</v>
      </c>
      <c r="C12" s="38" t="s">
        <v>87</v>
      </c>
      <c r="D12" s="37" t="s">
        <v>81</v>
      </c>
      <c r="E12" s="39" t="s">
        <v>66</v>
      </c>
      <c r="F12" s="39" t="s">
        <v>83</v>
      </c>
      <c r="G12" s="40">
        <v>3</v>
      </c>
      <c r="H12" s="40">
        <v>3</v>
      </c>
      <c r="I12" s="40">
        <f t="shared" si="0"/>
        <v>0</v>
      </c>
      <c r="J12" s="62" t="s">
        <v>107</v>
      </c>
      <c r="K12" s="43" t="s">
        <v>106</v>
      </c>
    </row>
    <row r="13" spans="1:11" ht="12.75" x14ac:dyDescent="0.2">
      <c r="A13" s="36">
        <v>45615</v>
      </c>
      <c r="B13" s="37" t="s">
        <v>54</v>
      </c>
      <c r="C13" s="38" t="s">
        <v>87</v>
      </c>
      <c r="D13" s="37" t="s">
        <v>82</v>
      </c>
      <c r="E13" s="39" t="s">
        <v>66</v>
      </c>
      <c r="F13" s="39" t="s">
        <v>83</v>
      </c>
      <c r="G13" s="40">
        <v>2</v>
      </c>
      <c r="H13" s="40">
        <v>2</v>
      </c>
      <c r="I13" s="40">
        <f t="shared" si="0"/>
        <v>0</v>
      </c>
      <c r="J13" s="62" t="s">
        <v>107</v>
      </c>
      <c r="K13" s="43" t="s">
        <v>106</v>
      </c>
    </row>
    <row r="14" spans="1:11" ht="12.75" x14ac:dyDescent="0.2">
      <c r="A14" s="52">
        <v>45616</v>
      </c>
      <c r="B14" s="53" t="s">
        <v>54</v>
      </c>
      <c r="C14" s="54" t="s">
        <v>87</v>
      </c>
      <c r="D14" s="53" t="s">
        <v>84</v>
      </c>
      <c r="E14" s="55" t="s">
        <v>66</v>
      </c>
      <c r="F14" s="55" t="s">
        <v>83</v>
      </c>
      <c r="G14" s="56">
        <v>1.5</v>
      </c>
      <c r="H14" s="56">
        <v>2.5</v>
      </c>
      <c r="I14" s="56">
        <f t="shared" si="0"/>
        <v>1</v>
      </c>
      <c r="J14" s="57"/>
      <c r="K14" s="58" t="s">
        <v>85</v>
      </c>
    </row>
    <row r="15" spans="1:11" ht="12.75" x14ac:dyDescent="0.2">
      <c r="A15" s="36">
        <v>45616</v>
      </c>
      <c r="B15" s="37" t="s">
        <v>54</v>
      </c>
      <c r="C15" s="38" t="s">
        <v>63</v>
      </c>
      <c r="D15" s="37" t="s">
        <v>89</v>
      </c>
      <c r="E15" s="39" t="s">
        <v>63</v>
      </c>
      <c r="F15" s="39" t="s">
        <v>90</v>
      </c>
      <c r="G15" s="40">
        <v>1</v>
      </c>
      <c r="H15" s="40">
        <v>1</v>
      </c>
      <c r="I15" s="40">
        <f t="shared" si="0"/>
        <v>0</v>
      </c>
      <c r="J15" s="44"/>
      <c r="K15" s="43"/>
    </row>
    <row r="16" spans="1:11" ht="12.75" x14ac:dyDescent="0.2">
      <c r="A16" s="36">
        <v>45616</v>
      </c>
      <c r="B16" s="37" t="s">
        <v>54</v>
      </c>
      <c r="C16" s="38" t="s">
        <v>91</v>
      </c>
      <c r="D16" s="37" t="s">
        <v>93</v>
      </c>
      <c r="E16" s="39" t="s">
        <v>66</v>
      </c>
      <c r="F16" s="39" t="s">
        <v>90</v>
      </c>
      <c r="G16" s="40">
        <v>1</v>
      </c>
      <c r="H16" s="40">
        <v>1</v>
      </c>
      <c r="I16" s="40">
        <f t="shared" si="0"/>
        <v>0</v>
      </c>
      <c r="J16" s="62" t="s">
        <v>108</v>
      </c>
      <c r="K16" s="43" t="s">
        <v>106</v>
      </c>
    </row>
    <row r="17" spans="1:11" ht="12.75" x14ac:dyDescent="0.2">
      <c r="A17" s="52">
        <v>45617</v>
      </c>
      <c r="B17" s="53" t="s">
        <v>54</v>
      </c>
      <c r="C17" s="54" t="s">
        <v>91</v>
      </c>
      <c r="D17" s="53" t="s">
        <v>92</v>
      </c>
      <c r="E17" s="55" t="s">
        <v>66</v>
      </c>
      <c r="F17" s="55" t="s">
        <v>83</v>
      </c>
      <c r="G17" s="56">
        <v>2</v>
      </c>
      <c r="H17" s="56">
        <v>2</v>
      </c>
      <c r="I17" s="56">
        <f t="shared" si="0"/>
        <v>0</v>
      </c>
      <c r="J17" s="61" t="s">
        <v>108</v>
      </c>
      <c r="K17" s="58" t="s">
        <v>106</v>
      </c>
    </row>
    <row r="18" spans="1:11" ht="12.75" x14ac:dyDescent="0.2">
      <c r="A18" s="36">
        <v>45617</v>
      </c>
      <c r="B18" s="37" t="s">
        <v>54</v>
      </c>
      <c r="C18" s="38" t="s">
        <v>91</v>
      </c>
      <c r="D18" s="37" t="s">
        <v>94</v>
      </c>
      <c r="E18" s="39" t="s">
        <v>66</v>
      </c>
      <c r="F18" s="39" t="s">
        <v>83</v>
      </c>
      <c r="G18" s="40">
        <v>3</v>
      </c>
      <c r="H18" s="40">
        <v>3</v>
      </c>
      <c r="I18" s="40">
        <f t="shared" si="0"/>
        <v>0</v>
      </c>
      <c r="J18" s="62" t="s">
        <v>109</v>
      </c>
      <c r="K18" s="43" t="s">
        <v>106</v>
      </c>
    </row>
    <row r="19" spans="1:11" ht="12.75" x14ac:dyDescent="0.2">
      <c r="A19" s="36">
        <v>45618</v>
      </c>
      <c r="B19" s="37" t="s">
        <v>60</v>
      </c>
      <c r="C19" s="38" t="s">
        <v>91</v>
      </c>
      <c r="D19" s="37" t="s">
        <v>95</v>
      </c>
      <c r="E19" s="39" t="s">
        <v>66</v>
      </c>
      <c r="F19" s="39" t="s">
        <v>83</v>
      </c>
      <c r="G19" s="40">
        <v>3</v>
      </c>
      <c r="H19" s="40"/>
      <c r="I19" s="40">
        <f t="shared" si="0"/>
        <v>-3</v>
      </c>
      <c r="J19" s="44"/>
      <c r="K19" s="43"/>
    </row>
    <row r="20" spans="1:11" ht="12.75" x14ac:dyDescent="0.2">
      <c r="A20" s="52">
        <v>45619</v>
      </c>
      <c r="B20" s="53" t="s">
        <v>54</v>
      </c>
      <c r="C20" s="54" t="s">
        <v>63</v>
      </c>
      <c r="D20" s="53" t="s">
        <v>96</v>
      </c>
      <c r="E20" s="55" t="s">
        <v>63</v>
      </c>
      <c r="F20" s="55" t="s">
        <v>90</v>
      </c>
      <c r="G20" s="56">
        <v>1</v>
      </c>
      <c r="H20" s="56">
        <v>1</v>
      </c>
      <c r="I20" s="56">
        <f t="shared" si="0"/>
        <v>0</v>
      </c>
      <c r="J20" s="57"/>
      <c r="K20" s="58"/>
    </row>
    <row r="21" spans="1:11" ht="12.75" x14ac:dyDescent="0.2">
      <c r="A21" s="36">
        <v>45619</v>
      </c>
      <c r="B21" s="37" t="s">
        <v>54</v>
      </c>
      <c r="C21" s="38" t="s">
        <v>97</v>
      </c>
      <c r="D21" s="37" t="s">
        <v>98</v>
      </c>
      <c r="E21" s="39" t="s">
        <v>66</v>
      </c>
      <c r="F21" s="39" t="s">
        <v>76</v>
      </c>
      <c r="G21" s="40">
        <v>1.5</v>
      </c>
      <c r="H21" s="40">
        <v>1.5</v>
      </c>
      <c r="I21" s="40">
        <f t="shared" si="0"/>
        <v>0</v>
      </c>
      <c r="J21" s="44"/>
      <c r="K21" s="43" t="s">
        <v>99</v>
      </c>
    </row>
    <row r="22" spans="1:11" ht="12.75" x14ac:dyDescent="0.2">
      <c r="A22" s="36">
        <v>45619</v>
      </c>
      <c r="B22" s="37" t="s">
        <v>54</v>
      </c>
      <c r="C22" s="38" t="s">
        <v>63</v>
      </c>
      <c r="D22" s="37" t="s">
        <v>89</v>
      </c>
      <c r="E22" s="39" t="s">
        <v>63</v>
      </c>
      <c r="F22" s="39" t="s">
        <v>90</v>
      </c>
      <c r="G22" s="40">
        <v>0.5</v>
      </c>
      <c r="H22" s="40">
        <v>0.5</v>
      </c>
      <c r="I22" s="40">
        <f t="shared" si="0"/>
        <v>0</v>
      </c>
      <c r="J22" s="44"/>
      <c r="K22" s="43"/>
    </row>
    <row r="23" spans="1:11" ht="12.75" x14ac:dyDescent="0.2">
      <c r="A23" s="36"/>
      <c r="B23" s="37"/>
      <c r="C23" s="38"/>
      <c r="D23" s="37"/>
      <c r="E23" s="39"/>
      <c r="F23" s="39"/>
      <c r="G23" s="40"/>
      <c r="H23" s="40"/>
      <c r="I23" s="40">
        <f t="shared" si="0"/>
        <v>0</v>
      </c>
      <c r="J23" s="44"/>
      <c r="K23" s="43"/>
    </row>
    <row r="24" spans="1:11" ht="12.75" x14ac:dyDescent="0.2">
      <c r="A24" s="13"/>
      <c r="B24" s="15"/>
      <c r="C24" s="15"/>
      <c r="D24" s="15"/>
      <c r="E24" s="15" t="s">
        <v>17</v>
      </c>
      <c r="F24" s="15"/>
      <c r="G24" s="18">
        <f t="shared" ref="G24:H24" si="1">SUM(G5:G23)</f>
        <v>27.5</v>
      </c>
      <c r="H24" s="18">
        <f t="shared" si="1"/>
        <v>28</v>
      </c>
      <c r="I24" s="18">
        <f t="shared" si="0"/>
        <v>0.5</v>
      </c>
      <c r="J24" s="19"/>
      <c r="K24" s="45"/>
    </row>
    <row r="25" spans="1:11" ht="18.75" customHeight="1" x14ac:dyDescent="0.2">
      <c r="A25" s="87" t="s">
        <v>18</v>
      </c>
      <c r="B25" s="84"/>
      <c r="C25" s="84"/>
      <c r="D25" s="84"/>
      <c r="E25" s="84"/>
      <c r="F25" s="84"/>
      <c r="G25" s="84"/>
      <c r="H25" s="84"/>
      <c r="I25" s="84"/>
      <c r="J25" s="84"/>
      <c r="K25" s="85"/>
    </row>
    <row r="26" spans="1:11" ht="12.75" x14ac:dyDescent="0.2">
      <c r="A26" s="31" t="s">
        <v>12</v>
      </c>
      <c r="B26" s="88" t="s">
        <v>13</v>
      </c>
      <c r="C26" s="70"/>
      <c r="D26" s="70"/>
      <c r="E26" s="70"/>
      <c r="F26" s="70"/>
      <c r="G26" s="70"/>
      <c r="H26" s="70"/>
      <c r="I26" s="70"/>
      <c r="J26" s="70"/>
      <c r="K26" s="71"/>
    </row>
    <row r="27" spans="1:11" ht="27.75" customHeight="1" x14ac:dyDescent="0.2">
      <c r="A27" s="20" t="s">
        <v>14</v>
      </c>
      <c r="B27" s="88" t="s">
        <v>19</v>
      </c>
      <c r="C27" s="70"/>
      <c r="D27" s="70"/>
      <c r="E27" s="70"/>
      <c r="F27" s="70"/>
      <c r="G27" s="70"/>
      <c r="H27" s="70"/>
      <c r="I27" s="70"/>
      <c r="J27" s="70"/>
      <c r="K27" s="71"/>
    </row>
    <row r="28" spans="1:11" ht="12.75" x14ac:dyDescent="0.2">
      <c r="A28" s="46">
        <v>45622</v>
      </c>
      <c r="B28" s="37" t="s">
        <v>54</v>
      </c>
      <c r="C28" s="38" t="s">
        <v>101</v>
      </c>
      <c r="D28" s="37" t="s">
        <v>100</v>
      </c>
      <c r="E28" s="39" t="s">
        <v>66</v>
      </c>
      <c r="F28" s="39" t="s">
        <v>90</v>
      </c>
      <c r="G28" s="40">
        <v>0.25</v>
      </c>
      <c r="H28" s="40">
        <v>0.25</v>
      </c>
      <c r="I28" s="40">
        <f t="shared" ref="I28:I43" si="2">H28-G28</f>
        <v>0</v>
      </c>
      <c r="J28" s="44"/>
      <c r="K28" s="42"/>
    </row>
    <row r="29" spans="1:11" ht="12.75" x14ac:dyDescent="0.2">
      <c r="A29" s="46">
        <v>45622</v>
      </c>
      <c r="B29" s="37" t="s">
        <v>54</v>
      </c>
      <c r="C29" s="38" t="s">
        <v>103</v>
      </c>
      <c r="D29" s="37" t="s">
        <v>102</v>
      </c>
      <c r="E29" s="39" t="s">
        <v>66</v>
      </c>
      <c r="F29" s="39" t="s">
        <v>83</v>
      </c>
      <c r="G29" s="40">
        <v>2</v>
      </c>
      <c r="H29" s="40">
        <v>2</v>
      </c>
      <c r="I29" s="40">
        <f t="shared" si="2"/>
        <v>0</v>
      </c>
      <c r="J29" s="44"/>
      <c r="K29" s="42"/>
    </row>
    <row r="30" spans="1:11" ht="12.75" x14ac:dyDescent="0.2">
      <c r="A30" s="46">
        <v>45622</v>
      </c>
      <c r="B30" s="37" t="s">
        <v>54</v>
      </c>
      <c r="C30" s="38" t="s">
        <v>104</v>
      </c>
      <c r="D30" s="37" t="s">
        <v>95</v>
      </c>
      <c r="E30" s="39" t="s">
        <v>66</v>
      </c>
      <c r="F30" s="39" t="s">
        <v>83</v>
      </c>
      <c r="G30" s="40">
        <v>3</v>
      </c>
      <c r="H30" s="40">
        <v>3</v>
      </c>
      <c r="I30" s="40">
        <f t="shared" si="2"/>
        <v>0</v>
      </c>
      <c r="J30" s="62" t="s">
        <v>111</v>
      </c>
      <c r="K30" s="42" t="s">
        <v>106</v>
      </c>
    </row>
    <row r="31" spans="1:11" ht="12.75" x14ac:dyDescent="0.2">
      <c r="A31" s="59">
        <v>45623</v>
      </c>
      <c r="B31" s="53" t="s">
        <v>54</v>
      </c>
      <c r="C31" s="54" t="s">
        <v>110</v>
      </c>
      <c r="D31" s="53" t="s">
        <v>95</v>
      </c>
      <c r="E31" s="55" t="s">
        <v>66</v>
      </c>
      <c r="F31" s="55" t="s">
        <v>83</v>
      </c>
      <c r="G31" s="56">
        <v>1</v>
      </c>
      <c r="H31" s="56">
        <v>1</v>
      </c>
      <c r="I31" s="56">
        <f t="shared" si="2"/>
        <v>0</v>
      </c>
      <c r="J31" s="61" t="s">
        <v>111</v>
      </c>
      <c r="K31" s="60" t="s">
        <v>106</v>
      </c>
    </row>
    <row r="32" spans="1:11" ht="12.75" x14ac:dyDescent="0.2">
      <c r="A32" s="46">
        <v>45623</v>
      </c>
      <c r="B32" s="37" t="s">
        <v>54</v>
      </c>
      <c r="C32" s="38" t="s">
        <v>110</v>
      </c>
      <c r="D32" s="37" t="s">
        <v>113</v>
      </c>
      <c r="E32" s="39" t="s">
        <v>66</v>
      </c>
      <c r="F32" s="39" t="s">
        <v>83</v>
      </c>
      <c r="G32" s="40">
        <v>3</v>
      </c>
      <c r="H32" s="40">
        <v>3</v>
      </c>
      <c r="I32" s="40">
        <f t="shared" si="2"/>
        <v>0</v>
      </c>
      <c r="J32" s="62" t="s">
        <v>112</v>
      </c>
      <c r="K32" s="42" t="s">
        <v>106</v>
      </c>
    </row>
    <row r="33" spans="1:11" ht="12.75" x14ac:dyDescent="0.2">
      <c r="A33" s="46">
        <v>45623</v>
      </c>
      <c r="B33" s="37" t="s">
        <v>54</v>
      </c>
      <c r="C33" s="38" t="s">
        <v>87</v>
      </c>
      <c r="D33" s="37" t="s">
        <v>114</v>
      </c>
      <c r="E33" s="39" t="s">
        <v>66</v>
      </c>
      <c r="F33" s="39" t="s">
        <v>76</v>
      </c>
      <c r="G33" s="40">
        <v>3</v>
      </c>
      <c r="H33" s="40">
        <v>3</v>
      </c>
      <c r="I33" s="40">
        <f t="shared" si="2"/>
        <v>0</v>
      </c>
      <c r="J33" s="62" t="s">
        <v>123</v>
      </c>
      <c r="K33" s="42" t="s">
        <v>125</v>
      </c>
    </row>
    <row r="34" spans="1:11" ht="12.75" x14ac:dyDescent="0.2">
      <c r="A34" s="46">
        <v>45623</v>
      </c>
      <c r="B34" s="37" t="s">
        <v>54</v>
      </c>
      <c r="C34" s="38" t="s">
        <v>104</v>
      </c>
      <c r="D34" s="37" t="s">
        <v>115</v>
      </c>
      <c r="E34" s="39" t="s">
        <v>66</v>
      </c>
      <c r="F34" s="39" t="s">
        <v>83</v>
      </c>
      <c r="G34" s="40">
        <v>3</v>
      </c>
      <c r="H34" s="40">
        <v>3</v>
      </c>
      <c r="I34" s="40">
        <f t="shared" si="2"/>
        <v>0</v>
      </c>
      <c r="J34" s="62" t="s">
        <v>119</v>
      </c>
      <c r="K34" s="42" t="s">
        <v>106</v>
      </c>
    </row>
    <row r="35" spans="1:11" ht="12.75" x14ac:dyDescent="0.2">
      <c r="A35" s="59">
        <v>45624</v>
      </c>
      <c r="B35" s="53" t="s">
        <v>54</v>
      </c>
      <c r="C35" s="54" t="s">
        <v>116</v>
      </c>
      <c r="D35" s="53" t="s">
        <v>100</v>
      </c>
      <c r="E35" s="55" t="s">
        <v>46</v>
      </c>
      <c r="F35" s="55" t="s">
        <v>90</v>
      </c>
      <c r="G35" s="56">
        <v>0.25</v>
      </c>
      <c r="H35" s="56">
        <v>0.25</v>
      </c>
      <c r="I35" s="56">
        <f t="shared" si="2"/>
        <v>0</v>
      </c>
      <c r="J35" s="57"/>
      <c r="K35" s="60"/>
    </row>
    <row r="36" spans="1:11" ht="12.75" x14ac:dyDescent="0.2">
      <c r="A36" s="46">
        <v>45624</v>
      </c>
      <c r="B36" s="37" t="s">
        <v>54</v>
      </c>
      <c r="C36" s="38" t="s">
        <v>117</v>
      </c>
      <c r="D36" s="37" t="s">
        <v>118</v>
      </c>
      <c r="E36" s="39" t="s">
        <v>66</v>
      </c>
      <c r="F36" s="39" t="s">
        <v>76</v>
      </c>
      <c r="G36" s="40">
        <v>2</v>
      </c>
      <c r="H36" s="40">
        <v>2</v>
      </c>
      <c r="I36" s="40">
        <f t="shared" si="2"/>
        <v>0</v>
      </c>
      <c r="J36" s="63" t="s">
        <v>124</v>
      </c>
      <c r="K36" s="42" t="s">
        <v>106</v>
      </c>
    </row>
    <row r="37" spans="1:11" ht="12.75" x14ac:dyDescent="0.2">
      <c r="A37" s="46">
        <v>45624</v>
      </c>
      <c r="B37" s="37" t="s">
        <v>54</v>
      </c>
      <c r="C37" s="38" t="s">
        <v>121</v>
      </c>
      <c r="D37" s="37" t="s">
        <v>120</v>
      </c>
      <c r="E37" s="39" t="s">
        <v>66</v>
      </c>
      <c r="F37" s="39" t="s">
        <v>76</v>
      </c>
      <c r="G37" s="40">
        <v>2</v>
      </c>
      <c r="H37" s="40">
        <v>2</v>
      </c>
      <c r="I37" s="40">
        <f t="shared" si="2"/>
        <v>0</v>
      </c>
      <c r="J37" s="63" t="s">
        <v>126</v>
      </c>
      <c r="K37" s="42" t="s">
        <v>106</v>
      </c>
    </row>
    <row r="38" spans="1:11" ht="12.75" x14ac:dyDescent="0.2">
      <c r="A38" s="46">
        <v>45624</v>
      </c>
      <c r="B38" s="37" t="s">
        <v>54</v>
      </c>
      <c r="C38" s="38" t="s">
        <v>122</v>
      </c>
      <c r="D38" s="37" t="s">
        <v>89</v>
      </c>
      <c r="E38" s="39" t="s">
        <v>63</v>
      </c>
      <c r="F38" s="39" t="s">
        <v>90</v>
      </c>
      <c r="G38" s="40">
        <v>1</v>
      </c>
      <c r="H38" s="40">
        <v>1</v>
      </c>
      <c r="I38" s="40">
        <f t="shared" si="2"/>
        <v>0</v>
      </c>
      <c r="J38" s="44"/>
      <c r="K38" s="42"/>
    </row>
    <row r="39" spans="1:11" ht="12.75" x14ac:dyDescent="0.2">
      <c r="A39" s="59">
        <v>45625</v>
      </c>
      <c r="B39" s="53" t="s">
        <v>54</v>
      </c>
      <c r="C39" s="54" t="s">
        <v>121</v>
      </c>
      <c r="D39" s="53" t="s">
        <v>127</v>
      </c>
      <c r="E39" s="55" t="s">
        <v>66</v>
      </c>
      <c r="F39" s="55" t="s">
        <v>83</v>
      </c>
      <c r="G39" s="56">
        <v>3</v>
      </c>
      <c r="H39" s="56">
        <v>3</v>
      </c>
      <c r="I39" s="56">
        <f t="shared" si="2"/>
        <v>0</v>
      </c>
      <c r="J39" s="57"/>
      <c r="K39" s="60" t="s">
        <v>128</v>
      </c>
    </row>
    <row r="40" spans="1:11" ht="12.75" x14ac:dyDescent="0.2">
      <c r="A40" s="46">
        <v>45625</v>
      </c>
      <c r="B40" s="37" t="s">
        <v>54</v>
      </c>
      <c r="C40" s="38" t="s">
        <v>121</v>
      </c>
      <c r="D40" s="37" t="s">
        <v>129</v>
      </c>
      <c r="E40" s="39" t="s">
        <v>66</v>
      </c>
      <c r="F40" s="39" t="s">
        <v>83</v>
      </c>
      <c r="G40" s="40">
        <v>2</v>
      </c>
      <c r="H40" s="40">
        <v>2</v>
      </c>
      <c r="I40" s="40">
        <f t="shared" si="2"/>
        <v>0</v>
      </c>
      <c r="J40" s="44"/>
      <c r="K40" s="42"/>
    </row>
    <row r="41" spans="1:11" ht="12.75" x14ac:dyDescent="0.2">
      <c r="A41" s="59">
        <v>45626</v>
      </c>
      <c r="B41" s="53" t="s">
        <v>54</v>
      </c>
      <c r="C41" s="54" t="s">
        <v>345</v>
      </c>
      <c r="D41" s="53" t="s">
        <v>344</v>
      </c>
      <c r="E41" s="55" t="s">
        <v>66</v>
      </c>
      <c r="F41" s="55" t="s">
        <v>76</v>
      </c>
      <c r="G41" s="56">
        <v>1</v>
      </c>
      <c r="H41" s="56">
        <v>1</v>
      </c>
      <c r="I41" s="56">
        <f t="shared" si="2"/>
        <v>0</v>
      </c>
      <c r="J41" s="57"/>
      <c r="K41" s="60"/>
    </row>
    <row r="42" spans="1:11" ht="12.75" x14ac:dyDescent="0.2">
      <c r="A42" s="46"/>
      <c r="B42" s="37"/>
      <c r="C42" s="38"/>
      <c r="D42" s="37"/>
      <c r="E42" s="39"/>
      <c r="F42" s="39"/>
      <c r="G42" s="40"/>
      <c r="H42" s="40"/>
      <c r="I42" s="40">
        <f t="shared" si="2"/>
        <v>0</v>
      </c>
      <c r="J42" s="44"/>
      <c r="K42" s="42"/>
    </row>
    <row r="43" spans="1:11" ht="12.75" x14ac:dyDescent="0.2">
      <c r="A43" s="13"/>
      <c r="B43" s="15"/>
      <c r="C43" s="15"/>
      <c r="D43" s="15"/>
      <c r="E43" s="15" t="s">
        <v>17</v>
      </c>
      <c r="F43" s="15"/>
      <c r="G43" s="18">
        <f t="shared" ref="G43:H43" si="3">SUM(G26:G42)</f>
        <v>26.5</v>
      </c>
      <c r="H43" s="18">
        <f t="shared" si="3"/>
        <v>26.5</v>
      </c>
      <c r="I43" s="18">
        <f t="shared" si="2"/>
        <v>0</v>
      </c>
      <c r="J43" s="19"/>
      <c r="K43" s="45"/>
    </row>
    <row r="44" spans="1:11" ht="18.75" customHeight="1" x14ac:dyDescent="0.2">
      <c r="A44" s="89" t="s">
        <v>20</v>
      </c>
      <c r="B44" s="70"/>
      <c r="C44" s="70"/>
      <c r="D44" s="70"/>
      <c r="E44" s="70"/>
      <c r="F44" s="70"/>
      <c r="G44" s="70"/>
      <c r="H44" s="70"/>
      <c r="I44" s="70"/>
      <c r="J44" s="70"/>
      <c r="K44" s="71"/>
    </row>
    <row r="45" spans="1:11" ht="12.75" x14ac:dyDescent="0.2">
      <c r="A45" s="21" t="s">
        <v>12</v>
      </c>
      <c r="B45" s="90" t="s">
        <v>13</v>
      </c>
      <c r="C45" s="70"/>
      <c r="D45" s="70"/>
      <c r="E45" s="70"/>
      <c r="F45" s="70"/>
      <c r="G45" s="70"/>
      <c r="H45" s="70"/>
      <c r="I45" s="70"/>
      <c r="J45" s="70"/>
      <c r="K45" s="71"/>
    </row>
    <row r="46" spans="1:11" ht="27.75" customHeight="1" x14ac:dyDescent="0.2">
      <c r="A46" s="22" t="s">
        <v>14</v>
      </c>
      <c r="B46" s="90" t="s">
        <v>15</v>
      </c>
      <c r="C46" s="70"/>
      <c r="D46" s="70"/>
      <c r="E46" s="70"/>
      <c r="F46" s="70"/>
      <c r="G46" s="70"/>
      <c r="H46" s="70"/>
      <c r="I46" s="70"/>
      <c r="J46" s="70"/>
      <c r="K46" s="71"/>
    </row>
    <row r="47" spans="1:11" ht="12.75" x14ac:dyDescent="0.2">
      <c r="A47" s="36">
        <v>45628</v>
      </c>
      <c r="B47" s="37" t="s">
        <v>54</v>
      </c>
      <c r="C47" s="38" t="s">
        <v>136</v>
      </c>
      <c r="D47" s="37" t="s">
        <v>131</v>
      </c>
      <c r="E47" s="39" t="s">
        <v>66</v>
      </c>
      <c r="F47" s="39" t="s">
        <v>90</v>
      </c>
      <c r="G47" s="40">
        <v>1</v>
      </c>
      <c r="H47" s="40">
        <v>1</v>
      </c>
      <c r="I47" s="40">
        <f t="shared" ref="I47:I61" si="4">H47-G47</f>
        <v>0</v>
      </c>
      <c r="J47" s="44"/>
      <c r="K47" s="42"/>
    </row>
    <row r="48" spans="1:11" ht="12.75" x14ac:dyDescent="0.2">
      <c r="A48" s="36">
        <v>45628</v>
      </c>
      <c r="B48" s="37" t="s">
        <v>54</v>
      </c>
      <c r="C48" s="38" t="s">
        <v>136</v>
      </c>
      <c r="D48" s="37" t="s">
        <v>132</v>
      </c>
      <c r="E48" s="39" t="s">
        <v>66</v>
      </c>
      <c r="F48" s="39" t="s">
        <v>90</v>
      </c>
      <c r="G48" s="40">
        <v>4</v>
      </c>
      <c r="H48" s="40">
        <v>4</v>
      </c>
      <c r="I48" s="40">
        <f t="shared" si="4"/>
        <v>0</v>
      </c>
      <c r="J48" s="44"/>
      <c r="K48" s="42"/>
    </row>
    <row r="49" spans="1:11" ht="12.75" x14ac:dyDescent="0.2">
      <c r="A49" s="36">
        <v>45628</v>
      </c>
      <c r="B49" s="37" t="s">
        <v>54</v>
      </c>
      <c r="C49" s="38" t="s">
        <v>136</v>
      </c>
      <c r="D49" s="37" t="s">
        <v>130</v>
      </c>
      <c r="E49" s="39" t="s">
        <v>66</v>
      </c>
      <c r="F49" s="39"/>
      <c r="G49" s="40">
        <v>2</v>
      </c>
      <c r="H49" s="40">
        <v>2</v>
      </c>
      <c r="I49" s="40">
        <f t="shared" si="4"/>
        <v>0</v>
      </c>
      <c r="J49" s="44"/>
      <c r="K49" s="42"/>
    </row>
    <row r="50" spans="1:11" ht="12.75" x14ac:dyDescent="0.2">
      <c r="A50" s="52">
        <v>45629</v>
      </c>
      <c r="B50" s="53" t="s">
        <v>54</v>
      </c>
      <c r="C50" s="54" t="s">
        <v>135</v>
      </c>
      <c r="D50" s="53" t="s">
        <v>137</v>
      </c>
      <c r="E50" s="55" t="s">
        <v>66</v>
      </c>
      <c r="F50" s="55" t="s">
        <v>83</v>
      </c>
      <c r="G50" s="56">
        <v>2</v>
      </c>
      <c r="H50" s="56">
        <v>2</v>
      </c>
      <c r="I50" s="56">
        <f t="shared" si="4"/>
        <v>0</v>
      </c>
      <c r="J50" s="57"/>
      <c r="K50" s="60"/>
    </row>
    <row r="51" spans="1:11" ht="12.75" x14ac:dyDescent="0.2">
      <c r="A51" s="36">
        <v>45629</v>
      </c>
      <c r="B51" s="37" t="s">
        <v>54</v>
      </c>
      <c r="C51" s="38" t="s">
        <v>121</v>
      </c>
      <c r="D51" s="37" t="s">
        <v>139</v>
      </c>
      <c r="E51" s="39" t="s">
        <v>66</v>
      </c>
      <c r="F51" s="39" t="s">
        <v>83</v>
      </c>
      <c r="G51" s="40">
        <v>3</v>
      </c>
      <c r="H51" s="40">
        <v>3</v>
      </c>
      <c r="I51" s="40">
        <f t="shared" si="4"/>
        <v>0</v>
      </c>
      <c r="J51" s="44"/>
      <c r="K51" s="42" t="s">
        <v>149</v>
      </c>
    </row>
    <row r="52" spans="1:11" ht="12.75" x14ac:dyDescent="0.2">
      <c r="A52" s="36">
        <v>45629</v>
      </c>
      <c r="B52" s="37" t="s">
        <v>54</v>
      </c>
      <c r="C52" s="38" t="s">
        <v>142</v>
      </c>
      <c r="D52" s="37" t="s">
        <v>140</v>
      </c>
      <c r="E52" s="39" t="s">
        <v>66</v>
      </c>
      <c r="F52" s="39" t="s">
        <v>83</v>
      </c>
      <c r="G52" s="40">
        <v>2</v>
      </c>
      <c r="H52" s="40">
        <v>2</v>
      </c>
      <c r="I52" s="40">
        <f t="shared" si="4"/>
        <v>0</v>
      </c>
      <c r="J52" s="62" t="s">
        <v>141</v>
      </c>
      <c r="K52" s="42" t="s">
        <v>106</v>
      </c>
    </row>
    <row r="53" spans="1:11" ht="12.75" x14ac:dyDescent="0.2">
      <c r="A53" s="52">
        <v>45630</v>
      </c>
      <c r="B53" s="53" t="s">
        <v>138</v>
      </c>
      <c r="C53" s="54" t="s">
        <v>121</v>
      </c>
      <c r="D53" s="53" t="s">
        <v>145</v>
      </c>
      <c r="E53" s="55" t="s">
        <v>66</v>
      </c>
      <c r="F53" s="55" t="s">
        <v>83</v>
      </c>
      <c r="G53" s="56">
        <v>3</v>
      </c>
      <c r="H53" s="56">
        <v>3</v>
      </c>
      <c r="I53" s="56">
        <f t="shared" si="4"/>
        <v>0</v>
      </c>
      <c r="J53" s="57"/>
      <c r="K53" s="60"/>
    </row>
    <row r="54" spans="1:11" ht="12.75" x14ac:dyDescent="0.2">
      <c r="A54" s="36">
        <v>45630</v>
      </c>
      <c r="B54" s="37" t="s">
        <v>54</v>
      </c>
      <c r="C54" s="38" t="s">
        <v>133</v>
      </c>
      <c r="D54" s="37" t="s">
        <v>147</v>
      </c>
      <c r="E54" s="39" t="s">
        <v>66</v>
      </c>
      <c r="F54" s="39" t="s">
        <v>83</v>
      </c>
      <c r="G54" s="40">
        <v>2</v>
      </c>
      <c r="H54" s="40">
        <v>2</v>
      </c>
      <c r="I54" s="40">
        <f t="shared" si="4"/>
        <v>0</v>
      </c>
      <c r="J54" s="44"/>
      <c r="K54" s="42"/>
    </row>
    <row r="55" spans="1:11" ht="12.75" x14ac:dyDescent="0.2">
      <c r="A55" s="36">
        <v>45630</v>
      </c>
      <c r="B55" s="37" t="s">
        <v>54</v>
      </c>
      <c r="C55" s="38" t="s">
        <v>146</v>
      </c>
      <c r="D55" s="37" t="s">
        <v>148</v>
      </c>
      <c r="E55" s="39" t="s">
        <v>63</v>
      </c>
      <c r="F55" s="39" t="s">
        <v>90</v>
      </c>
      <c r="G55" s="40">
        <v>1</v>
      </c>
      <c r="H55" s="40">
        <v>2</v>
      </c>
      <c r="I55" s="40">
        <f t="shared" si="4"/>
        <v>1</v>
      </c>
      <c r="J55" s="44"/>
      <c r="K55" s="42"/>
    </row>
    <row r="56" spans="1:11" ht="12.75" x14ac:dyDescent="0.2">
      <c r="A56" s="52">
        <v>45631</v>
      </c>
      <c r="B56" s="53" t="s">
        <v>54</v>
      </c>
      <c r="C56" s="54" t="s">
        <v>133</v>
      </c>
      <c r="D56" s="53" t="s">
        <v>346</v>
      </c>
      <c r="E56" s="55" t="s">
        <v>66</v>
      </c>
      <c r="F56" s="55" t="s">
        <v>347</v>
      </c>
      <c r="G56" s="56">
        <v>1</v>
      </c>
      <c r="H56" s="56">
        <v>1</v>
      </c>
      <c r="I56" s="56">
        <f t="shared" si="4"/>
        <v>0</v>
      </c>
      <c r="J56" s="57"/>
      <c r="K56" s="60"/>
    </row>
    <row r="57" spans="1:11" ht="12.75" x14ac:dyDescent="0.2">
      <c r="A57" s="36">
        <v>45631</v>
      </c>
      <c r="B57" s="37" t="s">
        <v>54</v>
      </c>
      <c r="C57" s="38"/>
      <c r="D57" s="37"/>
      <c r="E57" s="39"/>
      <c r="F57" s="39"/>
      <c r="G57" s="40"/>
      <c r="H57" s="40"/>
      <c r="I57" s="40"/>
      <c r="J57" s="44"/>
      <c r="K57" s="42"/>
    </row>
    <row r="58" spans="1:11" ht="12.75" x14ac:dyDescent="0.2">
      <c r="A58" s="52">
        <v>45632</v>
      </c>
      <c r="B58" s="53" t="s">
        <v>54</v>
      </c>
      <c r="C58" s="54"/>
      <c r="D58" s="53"/>
      <c r="E58" s="55"/>
      <c r="F58" s="55"/>
      <c r="G58" s="56"/>
      <c r="H58" s="56"/>
      <c r="I58" s="56"/>
      <c r="J58" s="57"/>
      <c r="K58" s="60"/>
    </row>
    <row r="59" spans="1:11" ht="12.75" x14ac:dyDescent="0.2">
      <c r="A59" s="36">
        <v>45632</v>
      </c>
      <c r="B59" s="37" t="s">
        <v>54</v>
      </c>
      <c r="C59" s="38"/>
      <c r="D59" s="37"/>
      <c r="E59" s="39"/>
      <c r="F59" s="39"/>
      <c r="G59" s="40"/>
      <c r="H59" s="40"/>
      <c r="I59" s="40"/>
      <c r="J59" s="44"/>
      <c r="K59" s="42"/>
    </row>
    <row r="60" spans="1:11" ht="12.75" x14ac:dyDescent="0.2">
      <c r="A60" s="36"/>
      <c r="B60" s="37"/>
      <c r="C60" s="38" t="s">
        <v>16</v>
      </c>
      <c r="D60" s="37"/>
      <c r="E60" s="39"/>
      <c r="F60" s="39"/>
      <c r="G60" s="40"/>
      <c r="H60" s="40"/>
      <c r="I60" s="40">
        <f t="shared" si="4"/>
        <v>0</v>
      </c>
      <c r="J60" s="44"/>
      <c r="K60" s="42"/>
    </row>
    <row r="61" spans="1:11" ht="12.75" x14ac:dyDescent="0.2">
      <c r="A61" s="13"/>
      <c r="B61" s="15"/>
      <c r="C61" s="15"/>
      <c r="D61" s="15"/>
      <c r="E61" s="15" t="s">
        <v>17</v>
      </c>
      <c r="F61" s="15"/>
      <c r="G61" s="18">
        <f t="shared" ref="G61:H61" si="5">SUM(G47:G60)</f>
        <v>21</v>
      </c>
      <c r="H61" s="18">
        <f t="shared" si="5"/>
        <v>22</v>
      </c>
      <c r="I61" s="18">
        <f t="shared" si="4"/>
        <v>1</v>
      </c>
      <c r="J61" s="19"/>
      <c r="K61" s="45"/>
    </row>
    <row r="62" spans="1:11" ht="18.75" customHeight="1" x14ac:dyDescent="0.2">
      <c r="A62" s="91" t="s">
        <v>21</v>
      </c>
      <c r="B62" s="70"/>
      <c r="C62" s="70"/>
      <c r="D62" s="70"/>
      <c r="E62" s="70"/>
      <c r="F62" s="70"/>
      <c r="G62" s="70"/>
      <c r="H62" s="70"/>
      <c r="I62" s="70"/>
      <c r="J62" s="70"/>
      <c r="K62" s="71"/>
    </row>
    <row r="63" spans="1:11" ht="12.75" x14ac:dyDescent="0.2">
      <c r="A63" s="23" t="s">
        <v>12</v>
      </c>
      <c r="B63" s="72" t="s">
        <v>13</v>
      </c>
      <c r="C63" s="70"/>
      <c r="D63" s="70"/>
      <c r="E63" s="70"/>
      <c r="F63" s="70"/>
      <c r="G63" s="70"/>
      <c r="H63" s="70"/>
      <c r="I63" s="70"/>
      <c r="J63" s="70"/>
      <c r="K63" s="71"/>
    </row>
    <row r="64" spans="1:11" ht="27.75" customHeight="1" x14ac:dyDescent="0.2">
      <c r="A64" s="24" t="s">
        <v>14</v>
      </c>
      <c r="B64" s="72" t="s">
        <v>15</v>
      </c>
      <c r="C64" s="70"/>
      <c r="D64" s="70"/>
      <c r="E64" s="70"/>
      <c r="F64" s="70"/>
      <c r="G64" s="70"/>
      <c r="H64" s="70"/>
      <c r="I64" s="70"/>
      <c r="J64" s="70"/>
      <c r="K64" s="71"/>
    </row>
    <row r="65" spans="1:11" ht="12.75" x14ac:dyDescent="0.2">
      <c r="A65" s="36">
        <v>45635</v>
      </c>
      <c r="B65" s="37" t="s">
        <v>54</v>
      </c>
      <c r="C65" s="38" t="s">
        <v>133</v>
      </c>
      <c r="D65" s="37" t="s">
        <v>134</v>
      </c>
      <c r="E65" s="39" t="s">
        <v>66</v>
      </c>
      <c r="F65" s="39" t="s">
        <v>83</v>
      </c>
      <c r="G65" s="40">
        <v>1</v>
      </c>
      <c r="H65" s="40">
        <v>1</v>
      </c>
      <c r="I65" s="40">
        <f t="shared" ref="I65:I82" si="6">H65-G65</f>
        <v>0</v>
      </c>
      <c r="J65" s="62" t="s">
        <v>143</v>
      </c>
      <c r="K65" s="42" t="s">
        <v>106</v>
      </c>
    </row>
    <row r="66" spans="1:11" ht="12.75" x14ac:dyDescent="0.2">
      <c r="A66" s="36">
        <v>45635</v>
      </c>
      <c r="B66" s="37" t="s">
        <v>54</v>
      </c>
      <c r="C66" s="38" t="s">
        <v>133</v>
      </c>
      <c r="D66" s="37" t="s">
        <v>144</v>
      </c>
      <c r="E66" s="39" t="s">
        <v>66</v>
      </c>
      <c r="F66" s="39" t="s">
        <v>76</v>
      </c>
      <c r="G66" s="40">
        <v>4</v>
      </c>
      <c r="H66" s="40">
        <v>4</v>
      </c>
      <c r="I66" s="40">
        <f t="shared" si="6"/>
        <v>0</v>
      </c>
      <c r="J66" s="62" t="s">
        <v>143</v>
      </c>
      <c r="K66" s="42" t="s">
        <v>106</v>
      </c>
    </row>
    <row r="67" spans="1:11" ht="12.75" x14ac:dyDescent="0.2">
      <c r="A67" s="36">
        <v>45635</v>
      </c>
      <c r="B67" s="37" t="s">
        <v>54</v>
      </c>
      <c r="C67" s="38" t="s">
        <v>133</v>
      </c>
      <c r="D67" s="37" t="s">
        <v>144</v>
      </c>
      <c r="E67" s="39" t="s">
        <v>66</v>
      </c>
      <c r="F67" s="39" t="s">
        <v>76</v>
      </c>
      <c r="G67" s="40">
        <v>3</v>
      </c>
      <c r="H67" s="40">
        <v>3</v>
      </c>
      <c r="I67" s="40">
        <f t="shared" si="6"/>
        <v>0</v>
      </c>
      <c r="J67" s="62" t="s">
        <v>143</v>
      </c>
      <c r="K67" s="42" t="s">
        <v>106</v>
      </c>
    </row>
    <row r="68" spans="1:11" ht="12.75" x14ac:dyDescent="0.2">
      <c r="A68" s="36">
        <v>45635</v>
      </c>
      <c r="B68" s="37" t="s">
        <v>54</v>
      </c>
      <c r="C68" s="38" t="s">
        <v>63</v>
      </c>
      <c r="D68" s="37" t="s">
        <v>63</v>
      </c>
      <c r="E68" s="39" t="s">
        <v>66</v>
      </c>
      <c r="F68" s="39" t="s">
        <v>90</v>
      </c>
      <c r="G68" s="40">
        <v>1</v>
      </c>
      <c r="H68" s="40">
        <v>1</v>
      </c>
      <c r="I68" s="40">
        <f t="shared" si="6"/>
        <v>0</v>
      </c>
      <c r="J68" s="44"/>
      <c r="K68" s="42"/>
    </row>
    <row r="69" spans="1:11" ht="12.75" x14ac:dyDescent="0.2">
      <c r="A69" s="52">
        <v>45636</v>
      </c>
      <c r="B69" s="53" t="s">
        <v>54</v>
      </c>
      <c r="C69" s="54" t="s">
        <v>152</v>
      </c>
      <c r="D69" s="53" t="s">
        <v>154</v>
      </c>
      <c r="E69" s="55" t="s">
        <v>66</v>
      </c>
      <c r="F69" s="55" t="s">
        <v>76</v>
      </c>
      <c r="G69" s="56">
        <v>2.5</v>
      </c>
      <c r="H69" s="56">
        <v>2.5</v>
      </c>
      <c r="I69" s="56">
        <f t="shared" si="6"/>
        <v>0</v>
      </c>
      <c r="J69" s="57"/>
      <c r="K69" s="60" t="s">
        <v>155</v>
      </c>
    </row>
    <row r="70" spans="1:11" ht="12.75" x14ac:dyDescent="0.2">
      <c r="A70" s="36">
        <v>45636</v>
      </c>
      <c r="B70" s="37" t="s">
        <v>54</v>
      </c>
      <c r="C70" s="38" t="s">
        <v>153</v>
      </c>
      <c r="D70" s="37" t="s">
        <v>156</v>
      </c>
      <c r="E70" s="39" t="s">
        <v>66</v>
      </c>
      <c r="F70" s="39" t="s">
        <v>90</v>
      </c>
      <c r="G70" s="40">
        <v>2</v>
      </c>
      <c r="H70" s="40">
        <v>2</v>
      </c>
      <c r="I70" s="40">
        <f t="shared" si="6"/>
        <v>0</v>
      </c>
      <c r="J70" s="44"/>
      <c r="K70" s="42" t="s">
        <v>157</v>
      </c>
    </row>
    <row r="71" spans="1:11" ht="12.75" x14ac:dyDescent="0.2">
      <c r="A71" s="36">
        <v>45636</v>
      </c>
      <c r="B71" s="37" t="s">
        <v>54</v>
      </c>
      <c r="C71" s="38" t="s">
        <v>158</v>
      </c>
      <c r="D71" s="37" t="s">
        <v>159</v>
      </c>
      <c r="E71" s="39" t="s">
        <v>66</v>
      </c>
      <c r="F71" s="39" t="s">
        <v>83</v>
      </c>
      <c r="G71" s="40">
        <v>3</v>
      </c>
      <c r="H71" s="40">
        <v>3</v>
      </c>
      <c r="I71" s="40">
        <f t="shared" si="6"/>
        <v>0</v>
      </c>
      <c r="J71" s="44"/>
      <c r="K71" s="42"/>
    </row>
    <row r="72" spans="1:11" ht="12.75" x14ac:dyDescent="0.2">
      <c r="A72" s="36">
        <v>45636</v>
      </c>
      <c r="B72" s="37" t="s">
        <v>54</v>
      </c>
      <c r="C72" s="38" t="s">
        <v>153</v>
      </c>
      <c r="D72" s="37" t="s">
        <v>160</v>
      </c>
      <c r="E72" s="39" t="s">
        <v>66</v>
      </c>
      <c r="F72" s="39" t="s">
        <v>76</v>
      </c>
      <c r="G72" s="40">
        <v>3</v>
      </c>
      <c r="H72" s="40">
        <v>3</v>
      </c>
      <c r="I72" s="40">
        <f t="shared" si="6"/>
        <v>0</v>
      </c>
      <c r="J72" s="44"/>
      <c r="K72" s="42" t="s">
        <v>162</v>
      </c>
    </row>
    <row r="73" spans="1:11" ht="12.75" x14ac:dyDescent="0.2">
      <c r="A73" s="52">
        <v>45637</v>
      </c>
      <c r="B73" s="53" t="s">
        <v>54</v>
      </c>
      <c r="C73" s="54" t="s">
        <v>153</v>
      </c>
      <c r="D73" s="53" t="s">
        <v>161</v>
      </c>
      <c r="E73" s="55" t="s">
        <v>49</v>
      </c>
      <c r="F73" s="55" t="s">
        <v>76</v>
      </c>
      <c r="G73" s="56">
        <v>2</v>
      </c>
      <c r="H73" s="56">
        <v>2</v>
      </c>
      <c r="I73" s="56">
        <f t="shared" si="6"/>
        <v>0</v>
      </c>
      <c r="J73" s="57"/>
      <c r="K73" s="60" t="s">
        <v>163</v>
      </c>
    </row>
    <row r="74" spans="1:11" ht="12.75" x14ac:dyDescent="0.2">
      <c r="A74" s="36">
        <v>45637</v>
      </c>
      <c r="B74" s="37" t="s">
        <v>54</v>
      </c>
      <c r="C74" s="38" t="s">
        <v>153</v>
      </c>
      <c r="D74" s="37" t="s">
        <v>170</v>
      </c>
      <c r="E74" s="39" t="s">
        <v>49</v>
      </c>
      <c r="F74" s="39" t="s">
        <v>76</v>
      </c>
      <c r="G74" s="40">
        <v>2</v>
      </c>
      <c r="H74" s="40">
        <v>2</v>
      </c>
      <c r="I74" s="40">
        <f t="shared" si="6"/>
        <v>0</v>
      </c>
      <c r="J74" s="44"/>
      <c r="K74" s="42" t="s">
        <v>171</v>
      </c>
    </row>
    <row r="75" spans="1:11" ht="12.75" x14ac:dyDescent="0.2">
      <c r="A75" s="36">
        <v>45637</v>
      </c>
      <c r="B75" s="37" t="s">
        <v>138</v>
      </c>
      <c r="C75" s="38" t="s">
        <v>153</v>
      </c>
      <c r="D75" s="37" t="s">
        <v>208</v>
      </c>
      <c r="E75" s="39" t="s">
        <v>49</v>
      </c>
      <c r="F75" s="39" t="s">
        <v>83</v>
      </c>
      <c r="G75" s="40">
        <v>2</v>
      </c>
      <c r="H75" s="40">
        <v>2</v>
      </c>
      <c r="I75" s="40">
        <f t="shared" si="6"/>
        <v>0</v>
      </c>
      <c r="J75" s="44"/>
      <c r="K75" s="42" t="s">
        <v>209</v>
      </c>
    </row>
    <row r="76" spans="1:11" ht="12.75" x14ac:dyDescent="0.2">
      <c r="A76" s="52">
        <v>45638</v>
      </c>
      <c r="B76" s="53" t="s">
        <v>54</v>
      </c>
      <c r="C76" s="54" t="s">
        <v>153</v>
      </c>
      <c r="D76" s="53" t="s">
        <v>174</v>
      </c>
      <c r="E76" s="55" t="s">
        <v>49</v>
      </c>
      <c r="F76" s="55" t="s">
        <v>83</v>
      </c>
      <c r="G76" s="56">
        <v>2</v>
      </c>
      <c r="H76" s="56">
        <v>2</v>
      </c>
      <c r="I76" s="56"/>
      <c r="J76" s="57"/>
      <c r="K76" s="60"/>
    </row>
    <row r="77" spans="1:11" ht="12.75" x14ac:dyDescent="0.2">
      <c r="A77" s="36">
        <v>45638</v>
      </c>
      <c r="B77" s="37" t="s">
        <v>54</v>
      </c>
      <c r="C77" s="38" t="s">
        <v>173</v>
      </c>
      <c r="D77" s="37" t="s">
        <v>210</v>
      </c>
      <c r="E77" s="39" t="s">
        <v>49</v>
      </c>
      <c r="F77" s="39" t="s">
        <v>83</v>
      </c>
      <c r="G77" s="40">
        <v>3</v>
      </c>
      <c r="H77" s="40">
        <v>3</v>
      </c>
      <c r="I77" s="40"/>
      <c r="J77" s="44"/>
      <c r="K77" s="42"/>
    </row>
    <row r="78" spans="1:11" ht="12.75" x14ac:dyDescent="0.2">
      <c r="A78" s="52">
        <v>45639</v>
      </c>
      <c r="B78" s="53" t="s">
        <v>54</v>
      </c>
      <c r="C78" s="54" t="s">
        <v>173</v>
      </c>
      <c r="D78" s="53"/>
      <c r="E78" s="55"/>
      <c r="F78" s="55"/>
      <c r="G78" s="56"/>
      <c r="H78" s="56"/>
      <c r="I78" s="56">
        <f t="shared" si="6"/>
        <v>0</v>
      </c>
      <c r="J78" s="57"/>
      <c r="K78" s="60"/>
    </row>
    <row r="79" spans="1:11" ht="12.75" x14ac:dyDescent="0.2">
      <c r="A79" s="36"/>
      <c r="B79" s="37"/>
      <c r="C79" s="38"/>
      <c r="D79" s="37"/>
      <c r="E79" s="39"/>
      <c r="F79" s="39"/>
      <c r="G79" s="40"/>
      <c r="H79" s="40"/>
      <c r="I79" s="40"/>
      <c r="J79" s="44"/>
      <c r="K79" s="42"/>
    </row>
    <row r="80" spans="1:11" ht="12.75" x14ac:dyDescent="0.2">
      <c r="A80" s="36"/>
      <c r="B80" s="37"/>
      <c r="C80" s="38"/>
      <c r="D80" s="37"/>
      <c r="E80" s="39"/>
      <c r="F80" s="39"/>
      <c r="G80" s="40"/>
      <c r="H80" s="40"/>
      <c r="I80" s="40"/>
      <c r="J80" s="44"/>
      <c r="K80" s="42"/>
    </row>
    <row r="81" spans="1:11" ht="12.75" x14ac:dyDescent="0.2">
      <c r="A81" s="36"/>
      <c r="B81" s="37"/>
      <c r="C81" s="38"/>
      <c r="D81" s="37"/>
      <c r="E81" s="39"/>
      <c r="F81" s="39"/>
      <c r="G81" s="40"/>
      <c r="H81" s="40"/>
      <c r="I81" s="40">
        <f t="shared" si="6"/>
        <v>0</v>
      </c>
      <c r="J81" s="44"/>
      <c r="K81" s="42"/>
    </row>
    <row r="82" spans="1:11" ht="12.75" x14ac:dyDescent="0.2">
      <c r="A82" s="13"/>
      <c r="B82" s="15"/>
      <c r="C82" s="15"/>
      <c r="D82" s="15"/>
      <c r="E82" s="15" t="s">
        <v>17</v>
      </c>
      <c r="F82" s="15"/>
      <c r="G82" s="18">
        <f t="shared" ref="G82:H82" si="7">SUM(G65:G81)</f>
        <v>30.5</v>
      </c>
      <c r="H82" s="18">
        <f t="shared" si="7"/>
        <v>30.5</v>
      </c>
      <c r="I82" s="18">
        <f t="shared" si="6"/>
        <v>0</v>
      </c>
      <c r="J82" s="19"/>
      <c r="K82" s="45"/>
    </row>
    <row r="83" spans="1:11" ht="18.75" customHeight="1" x14ac:dyDescent="0.2">
      <c r="A83" s="73" t="s">
        <v>22</v>
      </c>
      <c r="B83" s="70"/>
      <c r="C83" s="70"/>
      <c r="D83" s="70"/>
      <c r="E83" s="70"/>
      <c r="F83" s="70"/>
      <c r="G83" s="70"/>
      <c r="H83" s="70"/>
      <c r="I83" s="70"/>
      <c r="J83" s="70"/>
      <c r="K83" s="71"/>
    </row>
    <row r="84" spans="1:11" ht="12.75" x14ac:dyDescent="0.2">
      <c r="A84" s="25" t="s">
        <v>12</v>
      </c>
      <c r="B84" s="74" t="s">
        <v>13</v>
      </c>
      <c r="C84" s="70"/>
      <c r="D84" s="70"/>
      <c r="E84" s="70"/>
      <c r="F84" s="70"/>
      <c r="G84" s="70"/>
      <c r="H84" s="70"/>
      <c r="I84" s="70"/>
      <c r="J84" s="70"/>
      <c r="K84" s="71"/>
    </row>
    <row r="85" spans="1:11" ht="27.75" customHeight="1" x14ac:dyDescent="0.2">
      <c r="A85" s="26" t="s">
        <v>14</v>
      </c>
      <c r="B85" s="74" t="s">
        <v>281</v>
      </c>
      <c r="C85" s="70"/>
      <c r="D85" s="70"/>
      <c r="E85" s="70"/>
      <c r="F85" s="70"/>
      <c r="G85" s="70"/>
      <c r="H85" s="70"/>
      <c r="I85" s="70"/>
      <c r="J85" s="70"/>
      <c r="K85" s="71"/>
    </row>
    <row r="86" spans="1:11" ht="12.75" x14ac:dyDescent="0.2">
      <c r="A86" s="36">
        <v>45642</v>
      </c>
      <c r="B86" s="37" t="s">
        <v>54</v>
      </c>
      <c r="C86" s="38" t="s">
        <v>261</v>
      </c>
      <c r="D86" s="37" t="s">
        <v>265</v>
      </c>
      <c r="E86" s="39" t="s">
        <v>49</v>
      </c>
      <c r="F86" s="39" t="s">
        <v>83</v>
      </c>
      <c r="G86" s="40">
        <v>3</v>
      </c>
      <c r="H86" s="40">
        <v>3</v>
      </c>
      <c r="I86" s="40">
        <f t="shared" ref="I86:I101" si="8">H86-G86</f>
        <v>0</v>
      </c>
      <c r="J86" s="44"/>
      <c r="K86" s="42" t="s">
        <v>267</v>
      </c>
    </row>
    <row r="87" spans="1:11" ht="12.75" x14ac:dyDescent="0.2">
      <c r="A87" s="36">
        <v>45642</v>
      </c>
      <c r="B87" s="37" t="s">
        <v>54</v>
      </c>
      <c r="C87" s="38" t="s">
        <v>261</v>
      </c>
      <c r="D87" s="37" t="s">
        <v>266</v>
      </c>
      <c r="E87" s="39" t="s">
        <v>49</v>
      </c>
      <c r="F87" s="39" t="s">
        <v>83</v>
      </c>
      <c r="G87" s="40">
        <v>2</v>
      </c>
      <c r="H87" s="40">
        <v>2</v>
      </c>
      <c r="I87" s="40">
        <f t="shared" si="8"/>
        <v>0</v>
      </c>
      <c r="J87" s="62" t="s">
        <v>287</v>
      </c>
      <c r="K87" s="42" t="s">
        <v>268</v>
      </c>
    </row>
    <row r="88" spans="1:11" ht="12.75" x14ac:dyDescent="0.2">
      <c r="A88" s="36">
        <v>45642</v>
      </c>
      <c r="B88" s="37" t="s">
        <v>54</v>
      </c>
      <c r="C88" s="38" t="s">
        <v>261</v>
      </c>
      <c r="D88" s="37" t="s">
        <v>269</v>
      </c>
      <c r="E88" s="39" t="s">
        <v>49</v>
      </c>
      <c r="F88" s="39" t="s">
        <v>76</v>
      </c>
      <c r="G88" s="40">
        <v>3</v>
      </c>
      <c r="H88" s="40">
        <v>3</v>
      </c>
      <c r="I88" s="40">
        <f t="shared" si="8"/>
        <v>0</v>
      </c>
      <c r="J88" s="62" t="s">
        <v>287</v>
      </c>
      <c r="K88" s="42" t="s">
        <v>270</v>
      </c>
    </row>
    <row r="89" spans="1:11" ht="12.75" x14ac:dyDescent="0.2">
      <c r="A89" s="52">
        <v>45643</v>
      </c>
      <c r="B89" s="53" t="s">
        <v>54</v>
      </c>
      <c r="C89" s="54" t="s">
        <v>150</v>
      </c>
      <c r="D89" s="53" t="s">
        <v>271</v>
      </c>
      <c r="E89" s="55" t="s">
        <v>49</v>
      </c>
      <c r="F89" s="55" t="s">
        <v>83</v>
      </c>
      <c r="G89" s="56">
        <v>3</v>
      </c>
      <c r="H89" s="56">
        <v>3</v>
      </c>
      <c r="I89" s="56">
        <f t="shared" si="8"/>
        <v>0</v>
      </c>
      <c r="J89" s="57"/>
      <c r="K89" s="60"/>
    </row>
    <row r="90" spans="1:11" ht="12.75" x14ac:dyDescent="0.2">
      <c r="A90" s="36">
        <v>45643</v>
      </c>
      <c r="B90" s="37" t="s">
        <v>54</v>
      </c>
      <c r="C90" s="38" t="s">
        <v>261</v>
      </c>
      <c r="D90" s="37" t="s">
        <v>272</v>
      </c>
      <c r="E90" s="39" t="s">
        <v>49</v>
      </c>
      <c r="F90" s="39" t="s">
        <v>83</v>
      </c>
      <c r="G90" s="40">
        <v>4</v>
      </c>
      <c r="H90" s="40">
        <v>4</v>
      </c>
      <c r="I90" s="40">
        <f t="shared" si="8"/>
        <v>0</v>
      </c>
      <c r="J90" s="44"/>
      <c r="K90" s="42"/>
    </row>
    <row r="91" spans="1:11" ht="12.75" x14ac:dyDescent="0.2">
      <c r="A91" s="36">
        <v>45643</v>
      </c>
      <c r="B91" s="37" t="s">
        <v>54</v>
      </c>
      <c r="C91" s="38" t="s">
        <v>122</v>
      </c>
      <c r="D91" s="37" t="s">
        <v>232</v>
      </c>
      <c r="E91" s="39" t="s">
        <v>63</v>
      </c>
      <c r="F91" s="39" t="s">
        <v>90</v>
      </c>
      <c r="G91" s="40">
        <v>1</v>
      </c>
      <c r="H91" s="40">
        <v>1</v>
      </c>
      <c r="I91" s="40">
        <f t="shared" si="8"/>
        <v>0</v>
      </c>
      <c r="J91" s="44"/>
      <c r="K91" s="42"/>
    </row>
    <row r="92" spans="1:11" ht="12.75" x14ac:dyDescent="0.2">
      <c r="A92" s="52">
        <v>45644</v>
      </c>
      <c r="B92" s="53" t="s">
        <v>54</v>
      </c>
      <c r="C92" s="54" t="s">
        <v>150</v>
      </c>
      <c r="D92" s="53" t="s">
        <v>273</v>
      </c>
      <c r="E92" s="55" t="s">
        <v>66</v>
      </c>
      <c r="F92" s="55" t="s">
        <v>83</v>
      </c>
      <c r="G92" s="56">
        <v>2</v>
      </c>
      <c r="H92" s="56">
        <v>2</v>
      </c>
      <c r="I92" s="56">
        <f t="shared" si="8"/>
        <v>0</v>
      </c>
      <c r="J92" s="57"/>
      <c r="K92" s="60" t="s">
        <v>274</v>
      </c>
    </row>
    <row r="93" spans="1:11" ht="12.75" x14ac:dyDescent="0.2">
      <c r="A93" s="36">
        <v>46009</v>
      </c>
      <c r="B93" s="37" t="s">
        <v>54</v>
      </c>
      <c r="C93" s="38" t="s">
        <v>150</v>
      </c>
      <c r="D93" s="37" t="s">
        <v>275</v>
      </c>
      <c r="E93" s="39" t="s">
        <v>66</v>
      </c>
      <c r="F93" s="39" t="s">
        <v>83</v>
      </c>
      <c r="G93" s="40">
        <v>2</v>
      </c>
      <c r="H93" s="40">
        <v>2</v>
      </c>
      <c r="I93" s="40">
        <f t="shared" si="8"/>
        <v>0</v>
      </c>
      <c r="J93" s="44"/>
      <c r="K93" s="42"/>
    </row>
    <row r="94" spans="1:11" ht="12.75" x14ac:dyDescent="0.2">
      <c r="A94" s="52">
        <v>45645</v>
      </c>
      <c r="B94" s="53" t="s">
        <v>54</v>
      </c>
      <c r="C94" s="54" t="s">
        <v>261</v>
      </c>
      <c r="D94" s="53" t="s">
        <v>276</v>
      </c>
      <c r="E94" s="55" t="s">
        <v>49</v>
      </c>
      <c r="F94" s="55" t="s">
        <v>76</v>
      </c>
      <c r="G94" s="56">
        <v>2</v>
      </c>
      <c r="H94" s="56">
        <v>2</v>
      </c>
      <c r="I94" s="56">
        <f t="shared" si="8"/>
        <v>0</v>
      </c>
      <c r="J94" s="57"/>
      <c r="K94" s="60" t="s">
        <v>277</v>
      </c>
    </row>
    <row r="95" spans="1:11" ht="12.75" x14ac:dyDescent="0.2">
      <c r="A95" s="36">
        <v>45645</v>
      </c>
      <c r="B95" s="37" t="s">
        <v>54</v>
      </c>
      <c r="C95" s="38" t="s">
        <v>261</v>
      </c>
      <c r="D95" s="37" t="s">
        <v>153</v>
      </c>
      <c r="E95" s="39" t="s">
        <v>49</v>
      </c>
      <c r="F95" s="39" t="s">
        <v>83</v>
      </c>
      <c r="G95" s="40">
        <v>3</v>
      </c>
      <c r="H95" s="40">
        <v>3</v>
      </c>
      <c r="I95" s="40">
        <f t="shared" si="8"/>
        <v>0</v>
      </c>
      <c r="J95" s="63" t="s">
        <v>279</v>
      </c>
      <c r="K95" s="42" t="s">
        <v>278</v>
      </c>
    </row>
    <row r="96" spans="1:11" ht="12.75" x14ac:dyDescent="0.2">
      <c r="A96" s="36">
        <v>45645</v>
      </c>
      <c r="B96" s="37" t="s">
        <v>54</v>
      </c>
      <c r="C96" s="38" t="s">
        <v>261</v>
      </c>
      <c r="D96" s="37"/>
      <c r="E96" s="39"/>
      <c r="F96" s="39"/>
      <c r="G96" s="40"/>
      <c r="H96" s="40"/>
      <c r="I96" s="40"/>
      <c r="J96" s="44"/>
      <c r="K96" s="42"/>
    </row>
    <row r="97" spans="1:11" ht="12.75" x14ac:dyDescent="0.2">
      <c r="A97" s="52">
        <v>45646</v>
      </c>
      <c r="B97" s="53" t="s">
        <v>54</v>
      </c>
      <c r="C97" s="54" t="s">
        <v>16</v>
      </c>
      <c r="D97" s="53" t="s">
        <v>280</v>
      </c>
      <c r="E97" s="55"/>
      <c r="F97" s="55"/>
      <c r="G97" s="56">
        <v>6</v>
      </c>
      <c r="H97" s="56">
        <v>6</v>
      </c>
      <c r="I97" s="56">
        <f t="shared" si="8"/>
        <v>0</v>
      </c>
      <c r="J97" s="57"/>
      <c r="K97" s="60"/>
    </row>
    <row r="98" spans="1:11" ht="12.75" x14ac:dyDescent="0.2">
      <c r="A98" s="36"/>
      <c r="B98" s="37" t="s">
        <v>54</v>
      </c>
      <c r="C98" s="38" t="s">
        <v>16</v>
      </c>
      <c r="D98" s="37"/>
      <c r="E98" s="39"/>
      <c r="F98" s="39"/>
      <c r="G98" s="40"/>
      <c r="H98" s="40"/>
      <c r="I98" s="40">
        <f t="shared" si="8"/>
        <v>0</v>
      </c>
      <c r="J98" s="44"/>
      <c r="K98" s="42"/>
    </row>
    <row r="99" spans="1:11" ht="12.75" x14ac:dyDescent="0.2">
      <c r="A99" s="36"/>
      <c r="B99" s="37" t="s">
        <v>54</v>
      </c>
      <c r="C99" s="38" t="s">
        <v>16</v>
      </c>
      <c r="D99" s="37"/>
      <c r="E99" s="39"/>
      <c r="F99" s="39"/>
      <c r="G99" s="40"/>
      <c r="H99" s="40"/>
      <c r="I99" s="40">
        <f t="shared" si="8"/>
        <v>0</v>
      </c>
      <c r="J99" s="44"/>
      <c r="K99" s="42"/>
    </row>
    <row r="100" spans="1:11" ht="12.75" x14ac:dyDescent="0.2">
      <c r="A100" s="36"/>
      <c r="B100" s="37" t="s">
        <v>54</v>
      </c>
      <c r="C100" s="38" t="s">
        <v>16</v>
      </c>
      <c r="D100" s="37"/>
      <c r="E100" s="39"/>
      <c r="F100" s="39"/>
      <c r="G100" s="40"/>
      <c r="H100" s="40"/>
      <c r="I100" s="40">
        <f t="shared" si="8"/>
        <v>0</v>
      </c>
      <c r="J100" s="44"/>
      <c r="K100" s="42"/>
    </row>
    <row r="101" spans="1:11" ht="12.75" x14ac:dyDescent="0.2">
      <c r="A101" s="13"/>
      <c r="B101" s="15"/>
      <c r="C101" s="15"/>
      <c r="D101" s="15"/>
      <c r="E101" s="15" t="s">
        <v>17</v>
      </c>
      <c r="F101" s="15"/>
      <c r="G101" s="18">
        <f t="shared" ref="G101:H101" si="9">SUM(G86:G100)</f>
        <v>31</v>
      </c>
      <c r="H101" s="18">
        <f t="shared" si="9"/>
        <v>31</v>
      </c>
      <c r="I101" s="18">
        <f t="shared" si="8"/>
        <v>0</v>
      </c>
      <c r="J101" s="19"/>
      <c r="K101" s="45"/>
    </row>
    <row r="102" spans="1:11" ht="12.75" x14ac:dyDescent="0.2">
      <c r="A102" s="69" t="s">
        <v>228</v>
      </c>
      <c r="B102" s="70"/>
      <c r="C102" s="70"/>
      <c r="D102" s="70"/>
      <c r="E102" s="70"/>
      <c r="F102" s="70"/>
      <c r="G102" s="70"/>
      <c r="H102" s="70"/>
      <c r="I102" s="70"/>
      <c r="J102" s="70"/>
      <c r="K102" s="71"/>
    </row>
    <row r="103" spans="1:11" ht="12.75" x14ac:dyDescent="0.2">
      <c r="A103" s="29" t="s">
        <v>12</v>
      </c>
      <c r="B103" s="78" t="s">
        <v>13</v>
      </c>
      <c r="C103" s="70"/>
      <c r="D103" s="70"/>
      <c r="E103" s="70"/>
      <c r="F103" s="70"/>
      <c r="G103" s="70"/>
      <c r="H103" s="70"/>
      <c r="I103" s="70"/>
      <c r="J103" s="70"/>
      <c r="K103" s="71"/>
    </row>
    <row r="104" spans="1:11" ht="24" x14ac:dyDescent="0.2">
      <c r="A104" s="30" t="s">
        <v>14</v>
      </c>
      <c r="B104" s="78" t="s">
        <v>229</v>
      </c>
      <c r="C104" s="70"/>
      <c r="D104" s="70"/>
      <c r="E104" s="70"/>
      <c r="F104" s="70"/>
      <c r="G104" s="70"/>
      <c r="H104" s="70"/>
      <c r="I104" s="70"/>
      <c r="J104" s="70"/>
      <c r="K104" s="71"/>
    </row>
    <row r="105" spans="1:11" ht="12.75" x14ac:dyDescent="0.2">
      <c r="A105" s="36">
        <v>45647</v>
      </c>
      <c r="B105" s="37" t="s">
        <v>54</v>
      </c>
      <c r="C105" s="38" t="s">
        <v>261</v>
      </c>
      <c r="D105" s="37" t="s">
        <v>262</v>
      </c>
      <c r="E105" s="39" t="s">
        <v>49</v>
      </c>
      <c r="F105" s="39" t="s">
        <v>83</v>
      </c>
      <c r="G105" s="40">
        <v>1</v>
      </c>
      <c r="H105" s="40">
        <v>1</v>
      </c>
      <c r="I105" s="40">
        <f xml:space="preserve"> G105 - H105</f>
        <v>0</v>
      </c>
      <c r="J105" s="44"/>
      <c r="K105" s="42" t="s">
        <v>263</v>
      </c>
    </row>
    <row r="106" spans="1:11" ht="12.75" x14ac:dyDescent="0.2">
      <c r="A106" s="36">
        <v>46013</v>
      </c>
      <c r="B106" s="37" t="s">
        <v>54</v>
      </c>
      <c r="C106" s="38" t="s">
        <v>261</v>
      </c>
      <c r="D106" s="37" t="s">
        <v>264</v>
      </c>
      <c r="E106" s="39" t="s">
        <v>49</v>
      </c>
      <c r="F106" s="39" t="s">
        <v>83</v>
      </c>
      <c r="G106" s="40">
        <v>2</v>
      </c>
      <c r="H106" s="40">
        <v>2</v>
      </c>
      <c r="I106" s="40">
        <f t="shared" ref="I106:I111" si="10" xml:space="preserve"> G106 - H106</f>
        <v>0</v>
      </c>
      <c r="J106" s="44"/>
      <c r="K106" s="42"/>
    </row>
    <row r="107" spans="1:11" ht="12.75" x14ac:dyDescent="0.2">
      <c r="A107" s="36">
        <v>46016</v>
      </c>
      <c r="B107" s="37" t="s">
        <v>54</v>
      </c>
      <c r="C107" s="38" t="s">
        <v>165</v>
      </c>
      <c r="D107" s="37" t="s">
        <v>282</v>
      </c>
      <c r="E107" s="39" t="s">
        <v>49</v>
      </c>
      <c r="F107" s="39" t="s">
        <v>83</v>
      </c>
      <c r="G107" s="40">
        <v>4</v>
      </c>
      <c r="H107" s="40">
        <v>4</v>
      </c>
      <c r="I107" s="40">
        <f t="shared" si="10"/>
        <v>0</v>
      </c>
      <c r="J107" s="44"/>
      <c r="K107" s="42" t="s">
        <v>283</v>
      </c>
    </row>
    <row r="108" spans="1:11" ht="12.75" x14ac:dyDescent="0.2">
      <c r="A108" s="36">
        <v>45645</v>
      </c>
      <c r="B108" s="37" t="s">
        <v>54</v>
      </c>
      <c r="C108" s="38" t="s">
        <v>284</v>
      </c>
      <c r="D108" s="37" t="s">
        <v>285</v>
      </c>
      <c r="E108" s="39" t="s">
        <v>49</v>
      </c>
      <c r="F108" s="39" t="s">
        <v>83</v>
      </c>
      <c r="G108" s="40">
        <v>2</v>
      </c>
      <c r="H108" s="40">
        <v>2</v>
      </c>
      <c r="I108" s="40">
        <f t="shared" si="10"/>
        <v>0</v>
      </c>
      <c r="J108" s="44"/>
      <c r="K108" s="42" t="s">
        <v>286</v>
      </c>
    </row>
    <row r="109" spans="1:11" ht="12.75" x14ac:dyDescent="0.2">
      <c r="A109" s="36">
        <v>45646</v>
      </c>
      <c r="B109" s="37" t="s">
        <v>54</v>
      </c>
      <c r="C109" s="38" t="s">
        <v>16</v>
      </c>
      <c r="D109" s="37"/>
      <c r="E109" s="39" t="s">
        <v>49</v>
      </c>
      <c r="F109" s="39" t="s">
        <v>83</v>
      </c>
      <c r="G109" s="40">
        <v>1</v>
      </c>
      <c r="H109" s="40">
        <v>1</v>
      </c>
      <c r="I109" s="40">
        <f t="shared" si="10"/>
        <v>0</v>
      </c>
      <c r="J109" s="44"/>
      <c r="K109" s="42"/>
    </row>
    <row r="110" spans="1:11" ht="12.75" x14ac:dyDescent="0.2">
      <c r="A110" s="36">
        <v>45647</v>
      </c>
      <c r="B110" s="37" t="s">
        <v>54</v>
      </c>
      <c r="C110" s="38" t="s">
        <v>16</v>
      </c>
      <c r="D110" s="37"/>
      <c r="E110" s="39" t="s">
        <v>49</v>
      </c>
      <c r="F110" s="39" t="s">
        <v>83</v>
      </c>
      <c r="G110" s="40">
        <f t="shared" ref="G110:G111" si="11">SUM(G106)</f>
        <v>2</v>
      </c>
      <c r="H110" s="40"/>
      <c r="I110" s="40">
        <f t="shared" si="10"/>
        <v>2</v>
      </c>
      <c r="J110" s="44"/>
      <c r="K110" s="42"/>
    </row>
    <row r="111" spans="1:11" ht="12.75" x14ac:dyDescent="0.2">
      <c r="A111" s="36">
        <v>45648</v>
      </c>
      <c r="B111" s="37" t="s">
        <v>54</v>
      </c>
      <c r="C111" s="38" t="s">
        <v>16</v>
      </c>
      <c r="D111" s="37"/>
      <c r="E111" s="39" t="s">
        <v>49</v>
      </c>
      <c r="F111" s="39" t="s">
        <v>83</v>
      </c>
      <c r="G111" s="40">
        <f t="shared" si="11"/>
        <v>4</v>
      </c>
      <c r="H111" s="40"/>
      <c r="I111" s="40">
        <f t="shared" si="10"/>
        <v>4</v>
      </c>
      <c r="J111" s="44"/>
      <c r="K111" s="42"/>
    </row>
    <row r="112" spans="1:11" ht="12.75" x14ac:dyDescent="0.2">
      <c r="A112" s="13"/>
      <c r="B112" s="15"/>
      <c r="C112" s="15"/>
      <c r="D112" s="15"/>
      <c r="E112" s="15" t="s">
        <v>17</v>
      </c>
      <c r="F112" s="15"/>
      <c r="G112" s="18">
        <f>SUM(G105:G111)</f>
        <v>16</v>
      </c>
      <c r="H112" s="18">
        <f>SUM(H105:H111)</f>
        <v>10</v>
      </c>
      <c r="I112" s="18">
        <f t="shared" ref="I112" si="12">H112-G112</f>
        <v>-6</v>
      </c>
      <c r="J112" s="19"/>
      <c r="K112" s="45"/>
    </row>
    <row r="113" spans="1:11" ht="18.75" customHeight="1" x14ac:dyDescent="0.2">
      <c r="A113" s="75" t="s">
        <v>23</v>
      </c>
      <c r="B113" s="76"/>
      <c r="C113" s="76"/>
      <c r="D113" s="76"/>
      <c r="E113" s="76"/>
      <c r="F113" s="76"/>
      <c r="G113" s="76"/>
      <c r="H113" s="76"/>
      <c r="I113" s="76"/>
      <c r="J113" s="76"/>
      <c r="K113" s="77"/>
    </row>
    <row r="114" spans="1:11" ht="12.75" x14ac:dyDescent="0.2">
      <c r="A114" s="27" t="s">
        <v>12</v>
      </c>
      <c r="B114" s="66" t="s">
        <v>13</v>
      </c>
      <c r="C114" s="67"/>
      <c r="D114" s="67"/>
      <c r="E114" s="67"/>
      <c r="F114" s="67"/>
      <c r="G114" s="67"/>
      <c r="H114" s="67"/>
      <c r="I114" s="67"/>
      <c r="J114" s="67"/>
      <c r="K114" s="68"/>
    </row>
    <row r="115" spans="1:11" ht="27.75" customHeight="1" x14ac:dyDescent="0.2">
      <c r="A115" s="28" t="s">
        <v>14</v>
      </c>
      <c r="B115" s="66" t="s">
        <v>15</v>
      </c>
      <c r="C115" s="67"/>
      <c r="D115" s="67"/>
      <c r="E115" s="67"/>
      <c r="F115" s="67"/>
      <c r="G115" s="67"/>
      <c r="H115" s="67"/>
      <c r="I115" s="67"/>
      <c r="J115" s="67"/>
      <c r="K115" s="68"/>
    </row>
    <row r="116" spans="1:11" ht="12.75" x14ac:dyDescent="0.2">
      <c r="A116" s="36">
        <v>45663</v>
      </c>
      <c r="B116" s="37" t="s">
        <v>54</v>
      </c>
      <c r="C116" s="38" t="s">
        <v>150</v>
      </c>
      <c r="D116" s="37" t="s">
        <v>151</v>
      </c>
      <c r="E116" s="39" t="s">
        <v>49</v>
      </c>
      <c r="F116" s="39" t="s">
        <v>83</v>
      </c>
      <c r="G116" s="40">
        <v>2</v>
      </c>
      <c r="H116" s="40">
        <v>2</v>
      </c>
      <c r="I116" s="40">
        <f t="shared" ref="I116:I145" si="13">H116-G116</f>
        <v>0</v>
      </c>
      <c r="J116" s="44"/>
      <c r="K116" s="42" t="s">
        <v>169</v>
      </c>
    </row>
    <row r="117" spans="1:11" ht="12.75" x14ac:dyDescent="0.2">
      <c r="A117" s="36">
        <v>45663</v>
      </c>
      <c r="B117" s="37" t="s">
        <v>54</v>
      </c>
      <c r="C117" s="38" t="s">
        <v>150</v>
      </c>
      <c r="D117" s="37" t="s">
        <v>167</v>
      </c>
      <c r="E117" s="39" t="s">
        <v>49</v>
      </c>
      <c r="F117" s="39" t="s">
        <v>83</v>
      </c>
      <c r="G117" s="40">
        <v>1.5</v>
      </c>
      <c r="H117" s="40">
        <v>1.5</v>
      </c>
      <c r="I117" s="40">
        <f t="shared" si="13"/>
        <v>0</v>
      </c>
      <c r="J117" s="44"/>
      <c r="K117" s="42" t="s">
        <v>168</v>
      </c>
    </row>
    <row r="118" spans="1:11" ht="12.75" x14ac:dyDescent="0.2">
      <c r="A118" s="36">
        <v>45663</v>
      </c>
      <c r="B118" s="37" t="s">
        <v>54</v>
      </c>
      <c r="C118" s="38" t="s">
        <v>122</v>
      </c>
      <c r="D118" s="37" t="s">
        <v>166</v>
      </c>
      <c r="E118" s="39" t="s">
        <v>63</v>
      </c>
      <c r="F118" s="39" t="s">
        <v>83</v>
      </c>
      <c r="G118" s="40">
        <v>2</v>
      </c>
      <c r="H118" s="40">
        <v>2</v>
      </c>
      <c r="I118" s="40">
        <f t="shared" si="13"/>
        <v>0</v>
      </c>
      <c r="J118" s="44"/>
      <c r="K118" s="42"/>
    </row>
    <row r="119" spans="1:11" ht="12.75" x14ac:dyDescent="0.2">
      <c r="A119" s="36">
        <v>45663</v>
      </c>
      <c r="B119" s="37" t="s">
        <v>54</v>
      </c>
      <c r="C119" s="64" t="s">
        <v>165</v>
      </c>
      <c r="D119" s="37" t="s">
        <v>164</v>
      </c>
      <c r="E119" s="39" t="s">
        <v>179</v>
      </c>
      <c r="F119" s="39" t="s">
        <v>83</v>
      </c>
      <c r="G119" s="40">
        <v>3</v>
      </c>
      <c r="H119" s="40">
        <v>3</v>
      </c>
      <c r="I119" s="40">
        <f t="shared" si="13"/>
        <v>0</v>
      </c>
      <c r="J119" s="62" t="s">
        <v>192</v>
      </c>
      <c r="K119" s="42" t="s">
        <v>172</v>
      </c>
    </row>
    <row r="120" spans="1:11" ht="12.75" x14ac:dyDescent="0.2">
      <c r="A120" s="36">
        <v>45663</v>
      </c>
      <c r="B120" s="37" t="s">
        <v>54</v>
      </c>
      <c r="C120" s="64" t="s">
        <v>175</v>
      </c>
      <c r="D120" s="37" t="s">
        <v>167</v>
      </c>
      <c r="E120" s="39" t="s">
        <v>179</v>
      </c>
      <c r="F120" s="39" t="s">
        <v>83</v>
      </c>
      <c r="G120" s="40">
        <v>0.5</v>
      </c>
      <c r="H120" s="40">
        <v>0.5</v>
      </c>
      <c r="I120" s="40">
        <f t="shared" si="13"/>
        <v>0</v>
      </c>
      <c r="J120" s="62" t="s">
        <v>192</v>
      </c>
      <c r="K120" s="42" t="s">
        <v>176</v>
      </c>
    </row>
    <row r="121" spans="1:11" ht="12.75" x14ac:dyDescent="0.2">
      <c r="A121" s="52">
        <v>45664</v>
      </c>
      <c r="B121" s="53" t="s">
        <v>54</v>
      </c>
      <c r="C121" s="54" t="s">
        <v>180</v>
      </c>
      <c r="D121" s="53" t="s">
        <v>178</v>
      </c>
      <c r="E121" s="55" t="s">
        <v>49</v>
      </c>
      <c r="F121" s="55" t="s">
        <v>83</v>
      </c>
      <c r="G121" s="56">
        <v>2</v>
      </c>
      <c r="H121" s="56">
        <v>2</v>
      </c>
      <c r="I121" s="56">
        <f t="shared" si="13"/>
        <v>0</v>
      </c>
      <c r="J121" s="61" t="s">
        <v>191</v>
      </c>
      <c r="K121" s="60" t="s">
        <v>177</v>
      </c>
    </row>
    <row r="122" spans="1:11" ht="12.75" x14ac:dyDescent="0.2">
      <c r="A122" s="36" t="s">
        <v>181</v>
      </c>
      <c r="B122" s="37" t="s">
        <v>54</v>
      </c>
      <c r="C122" s="38" t="s">
        <v>150</v>
      </c>
      <c r="D122" s="37" t="s">
        <v>182</v>
      </c>
      <c r="E122" s="39" t="s">
        <v>49</v>
      </c>
      <c r="F122" s="39" t="s">
        <v>76</v>
      </c>
      <c r="G122" s="40">
        <v>3</v>
      </c>
      <c r="H122" s="40">
        <v>3</v>
      </c>
      <c r="I122" s="40">
        <f t="shared" si="13"/>
        <v>0</v>
      </c>
      <c r="J122" s="44"/>
      <c r="K122" s="42" t="s">
        <v>183</v>
      </c>
    </row>
    <row r="123" spans="1:11" ht="12.75" x14ac:dyDescent="0.2">
      <c r="A123" s="36">
        <v>45664</v>
      </c>
      <c r="B123" s="37" t="s">
        <v>54</v>
      </c>
      <c r="C123" s="38" t="s">
        <v>150</v>
      </c>
      <c r="D123" s="37" t="s">
        <v>184</v>
      </c>
      <c r="E123" s="39" t="s">
        <v>49</v>
      </c>
      <c r="F123" s="39" t="s">
        <v>76</v>
      </c>
      <c r="G123" s="40">
        <v>2</v>
      </c>
      <c r="H123" s="40">
        <v>2</v>
      </c>
      <c r="I123" s="40">
        <f t="shared" si="13"/>
        <v>0</v>
      </c>
      <c r="J123" s="62" t="s">
        <v>191</v>
      </c>
      <c r="K123" s="42" t="s">
        <v>185</v>
      </c>
    </row>
    <row r="124" spans="1:11" ht="12.75" x14ac:dyDescent="0.2">
      <c r="A124" s="52">
        <v>45665</v>
      </c>
      <c r="B124" s="53" t="s">
        <v>54</v>
      </c>
      <c r="C124" s="54" t="s">
        <v>180</v>
      </c>
      <c r="D124" s="53" t="s">
        <v>187</v>
      </c>
      <c r="E124" s="55" t="s">
        <v>179</v>
      </c>
      <c r="F124" s="55" t="s">
        <v>76</v>
      </c>
      <c r="G124" s="56">
        <v>2</v>
      </c>
      <c r="H124" s="56">
        <v>2</v>
      </c>
      <c r="I124" s="56">
        <f t="shared" si="13"/>
        <v>0</v>
      </c>
      <c r="J124" s="61"/>
      <c r="K124" s="60" t="s">
        <v>186</v>
      </c>
    </row>
    <row r="125" spans="1:11" ht="12.75" x14ac:dyDescent="0.2">
      <c r="A125" s="36">
        <v>45665</v>
      </c>
      <c r="B125" s="37" t="s">
        <v>54</v>
      </c>
      <c r="C125" s="38" t="s">
        <v>188</v>
      </c>
      <c r="D125" s="37" t="s">
        <v>189</v>
      </c>
      <c r="E125" s="39" t="s">
        <v>49</v>
      </c>
      <c r="F125" s="39" t="s">
        <v>83</v>
      </c>
      <c r="G125" s="40">
        <v>4</v>
      </c>
      <c r="H125" s="40">
        <v>4</v>
      </c>
      <c r="I125" s="40">
        <f t="shared" si="13"/>
        <v>0</v>
      </c>
      <c r="J125" s="62" t="s">
        <v>193</v>
      </c>
      <c r="K125" s="42" t="s">
        <v>190</v>
      </c>
    </row>
    <row r="126" spans="1:11" ht="12.75" x14ac:dyDescent="0.2">
      <c r="A126" s="36">
        <v>45665</v>
      </c>
      <c r="B126" s="37" t="s">
        <v>54</v>
      </c>
      <c r="C126" s="38" t="s">
        <v>194</v>
      </c>
      <c r="D126" s="37" t="s">
        <v>195</v>
      </c>
      <c r="E126" s="39" t="s">
        <v>49</v>
      </c>
      <c r="F126" s="39" t="s">
        <v>83</v>
      </c>
      <c r="G126" s="40">
        <v>3</v>
      </c>
      <c r="H126" s="40">
        <v>3</v>
      </c>
      <c r="I126" s="40">
        <f t="shared" si="13"/>
        <v>0</v>
      </c>
      <c r="J126" s="62" t="s">
        <v>193</v>
      </c>
      <c r="K126" s="42" t="s">
        <v>106</v>
      </c>
    </row>
    <row r="127" spans="1:11" ht="12.75" x14ac:dyDescent="0.2">
      <c r="A127" s="36">
        <v>45665</v>
      </c>
      <c r="B127" s="37" t="s">
        <v>54</v>
      </c>
      <c r="C127" s="38" t="s">
        <v>194</v>
      </c>
      <c r="D127" s="37" t="s">
        <v>203</v>
      </c>
      <c r="E127" s="39" t="s">
        <v>49</v>
      </c>
      <c r="F127" s="39" t="s">
        <v>83</v>
      </c>
      <c r="G127" s="40">
        <v>2</v>
      </c>
      <c r="H127" s="40">
        <v>2</v>
      </c>
      <c r="I127" s="40">
        <f t="shared" si="13"/>
        <v>0</v>
      </c>
      <c r="J127" s="44"/>
      <c r="K127" s="42" t="s">
        <v>196</v>
      </c>
    </row>
    <row r="128" spans="1:11" ht="12.75" x14ac:dyDescent="0.2">
      <c r="A128" s="36">
        <v>45665</v>
      </c>
      <c r="B128" s="37" t="s">
        <v>54</v>
      </c>
      <c r="C128" s="38" t="s">
        <v>197</v>
      </c>
      <c r="D128" s="37" t="s">
        <v>198</v>
      </c>
      <c r="E128" s="39" t="s">
        <v>49</v>
      </c>
      <c r="F128" s="39" t="s">
        <v>83</v>
      </c>
      <c r="G128" s="40">
        <v>1</v>
      </c>
      <c r="H128" s="40">
        <v>1</v>
      </c>
      <c r="I128" s="40">
        <f t="shared" si="13"/>
        <v>0</v>
      </c>
      <c r="J128" s="62" t="s">
        <v>201</v>
      </c>
      <c r="K128" s="42" t="s">
        <v>202</v>
      </c>
    </row>
    <row r="129" spans="1:11" ht="12.75" x14ac:dyDescent="0.2">
      <c r="A129" s="52">
        <v>45666</v>
      </c>
      <c r="B129" s="53" t="s">
        <v>54</v>
      </c>
      <c r="C129" s="54" t="s">
        <v>197</v>
      </c>
      <c r="D129" s="53" t="s">
        <v>199</v>
      </c>
      <c r="E129" s="55" t="s">
        <v>49</v>
      </c>
      <c r="F129" s="55" t="s">
        <v>83</v>
      </c>
      <c r="G129" s="56">
        <v>3</v>
      </c>
      <c r="H129" s="56">
        <v>3</v>
      </c>
      <c r="I129" s="56">
        <f t="shared" si="13"/>
        <v>0</v>
      </c>
      <c r="J129" s="61" t="s">
        <v>201</v>
      </c>
      <c r="K129" s="60" t="s">
        <v>200</v>
      </c>
    </row>
    <row r="130" spans="1:11" ht="12.75" x14ac:dyDescent="0.2">
      <c r="A130" s="36">
        <v>45666</v>
      </c>
      <c r="B130" s="37" t="s">
        <v>54</v>
      </c>
      <c r="C130" s="38" t="s">
        <v>197</v>
      </c>
      <c r="D130" s="37" t="s">
        <v>84</v>
      </c>
      <c r="E130" s="39" t="s">
        <v>46</v>
      </c>
      <c r="F130" s="39" t="s">
        <v>90</v>
      </c>
      <c r="G130" s="40">
        <v>1</v>
      </c>
      <c r="H130" s="40">
        <v>1</v>
      </c>
      <c r="I130" s="40">
        <f t="shared" si="13"/>
        <v>0</v>
      </c>
      <c r="J130" s="63"/>
      <c r="K130" s="42" t="s">
        <v>207</v>
      </c>
    </row>
    <row r="131" spans="1:11" ht="12.75" x14ac:dyDescent="0.2">
      <c r="A131" s="36">
        <v>45666</v>
      </c>
      <c r="B131" s="37" t="s">
        <v>54</v>
      </c>
      <c r="C131" s="38" t="s">
        <v>197</v>
      </c>
      <c r="D131" s="37" t="s">
        <v>212</v>
      </c>
      <c r="E131" s="39" t="s">
        <v>49</v>
      </c>
      <c r="F131" s="39" t="s">
        <v>83</v>
      </c>
      <c r="G131" s="40">
        <v>1</v>
      </c>
      <c r="H131" s="40">
        <v>1</v>
      </c>
      <c r="I131" s="40">
        <f t="shared" si="13"/>
        <v>0</v>
      </c>
      <c r="J131" s="63" t="s">
        <v>204</v>
      </c>
      <c r="K131" s="42" t="s">
        <v>205</v>
      </c>
    </row>
    <row r="132" spans="1:11" ht="12.75" x14ac:dyDescent="0.2">
      <c r="A132" s="36">
        <v>45666</v>
      </c>
      <c r="B132" s="37" t="s">
        <v>54</v>
      </c>
      <c r="C132" s="38" t="s">
        <v>197</v>
      </c>
      <c r="D132" s="37" t="s">
        <v>206</v>
      </c>
      <c r="E132" s="39" t="s">
        <v>49</v>
      </c>
      <c r="F132" s="39" t="s">
        <v>83</v>
      </c>
      <c r="G132" s="40">
        <v>3</v>
      </c>
      <c r="H132" s="40">
        <v>3</v>
      </c>
      <c r="I132" s="40">
        <f t="shared" si="13"/>
        <v>0</v>
      </c>
      <c r="J132" s="44"/>
      <c r="K132" s="42" t="s">
        <v>211</v>
      </c>
    </row>
    <row r="133" spans="1:11" ht="12.75" x14ac:dyDescent="0.2">
      <c r="A133" s="36">
        <v>45666</v>
      </c>
      <c r="B133" s="37" t="s">
        <v>54</v>
      </c>
      <c r="C133" s="38" t="s">
        <v>197</v>
      </c>
      <c r="D133" s="37" t="s">
        <v>213</v>
      </c>
      <c r="E133" s="39" t="s">
        <v>49</v>
      </c>
      <c r="F133" s="39" t="s">
        <v>83</v>
      </c>
      <c r="G133" s="40">
        <v>1</v>
      </c>
      <c r="H133" s="40">
        <v>1</v>
      </c>
      <c r="I133" s="40">
        <f t="shared" si="13"/>
        <v>0</v>
      </c>
      <c r="J133" s="62" t="s">
        <v>250</v>
      </c>
      <c r="K133" s="42" t="s">
        <v>214</v>
      </c>
    </row>
    <row r="134" spans="1:11" ht="12.75" x14ac:dyDescent="0.2">
      <c r="A134" s="36">
        <v>45666</v>
      </c>
      <c r="B134" s="37" t="s">
        <v>54</v>
      </c>
      <c r="C134" s="38" t="s">
        <v>197</v>
      </c>
      <c r="D134" s="37" t="s">
        <v>215</v>
      </c>
      <c r="E134" s="39" t="s">
        <v>49</v>
      </c>
      <c r="F134" s="39" t="s">
        <v>83</v>
      </c>
      <c r="G134" s="40">
        <v>1</v>
      </c>
      <c r="H134" s="40">
        <v>1</v>
      </c>
      <c r="I134" s="40">
        <f t="shared" si="13"/>
        <v>0</v>
      </c>
      <c r="J134" s="44"/>
      <c r="K134" s="42" t="s">
        <v>216</v>
      </c>
    </row>
    <row r="135" spans="1:11" ht="12.75" x14ac:dyDescent="0.2">
      <c r="A135" s="36">
        <v>45666</v>
      </c>
      <c r="B135" s="37" t="s">
        <v>48</v>
      </c>
      <c r="C135" s="38" t="s">
        <v>150</v>
      </c>
      <c r="D135" s="37" t="s">
        <v>217</v>
      </c>
      <c r="E135" s="39" t="s">
        <v>179</v>
      </c>
      <c r="F135" s="39" t="s">
        <v>83</v>
      </c>
      <c r="G135" s="40">
        <v>3</v>
      </c>
      <c r="H135" s="40">
        <v>3</v>
      </c>
      <c r="I135" s="40">
        <f t="shared" si="13"/>
        <v>0</v>
      </c>
      <c r="J135" s="44"/>
      <c r="K135" s="42" t="s">
        <v>218</v>
      </c>
    </row>
    <row r="136" spans="1:11" ht="12.75" x14ac:dyDescent="0.2">
      <c r="A136" s="52">
        <v>45667</v>
      </c>
      <c r="B136" s="53" t="s">
        <v>54</v>
      </c>
      <c r="C136" s="54" t="s">
        <v>197</v>
      </c>
      <c r="D136" s="53" t="s">
        <v>219</v>
      </c>
      <c r="E136" s="55" t="s">
        <v>49</v>
      </c>
      <c r="F136" s="55" t="s">
        <v>83</v>
      </c>
      <c r="G136" s="56">
        <v>1</v>
      </c>
      <c r="H136" s="56">
        <v>1</v>
      </c>
      <c r="I136" s="56">
        <f t="shared" si="13"/>
        <v>0</v>
      </c>
      <c r="J136" s="57"/>
      <c r="K136" s="60" t="s">
        <v>220</v>
      </c>
    </row>
    <row r="137" spans="1:11" ht="12.75" x14ac:dyDescent="0.2">
      <c r="A137" s="36">
        <v>45667</v>
      </c>
      <c r="B137" s="37" t="s">
        <v>54</v>
      </c>
      <c r="C137" s="38" t="s">
        <v>221</v>
      </c>
      <c r="D137" s="37" t="s">
        <v>222</v>
      </c>
      <c r="E137" s="39" t="s">
        <v>46</v>
      </c>
      <c r="F137" s="39" t="s">
        <v>69</v>
      </c>
      <c r="G137" s="40">
        <v>1</v>
      </c>
      <c r="H137" s="40">
        <v>1</v>
      </c>
      <c r="I137" s="40">
        <f t="shared" si="13"/>
        <v>0</v>
      </c>
      <c r="J137" s="44"/>
      <c r="K137" s="42" t="s">
        <v>223</v>
      </c>
    </row>
    <row r="138" spans="1:11" ht="12.75" x14ac:dyDescent="0.2">
      <c r="A138" s="36">
        <v>45667</v>
      </c>
      <c r="B138" s="37" t="s">
        <v>54</v>
      </c>
      <c r="C138" s="38" t="s">
        <v>224</v>
      </c>
      <c r="D138" s="37" t="s">
        <v>225</v>
      </c>
      <c r="E138" s="39" t="s">
        <v>49</v>
      </c>
      <c r="F138" s="39" t="s">
        <v>69</v>
      </c>
      <c r="G138" s="40">
        <v>1</v>
      </c>
      <c r="H138" s="40">
        <v>1</v>
      </c>
      <c r="I138" s="40">
        <f t="shared" si="13"/>
        <v>0</v>
      </c>
      <c r="J138" s="62" t="s">
        <v>250</v>
      </c>
      <c r="K138" s="42" t="s">
        <v>106</v>
      </c>
    </row>
    <row r="139" spans="1:11" ht="12.75" x14ac:dyDescent="0.2">
      <c r="A139" s="36">
        <v>45667</v>
      </c>
      <c r="B139" s="37" t="s">
        <v>54</v>
      </c>
      <c r="C139" s="38" t="s">
        <v>226</v>
      </c>
      <c r="D139" s="37" t="s">
        <v>227</v>
      </c>
      <c r="E139" s="39" t="s">
        <v>49</v>
      </c>
      <c r="F139" s="39" t="s">
        <v>69</v>
      </c>
      <c r="G139" s="40">
        <v>1</v>
      </c>
      <c r="H139" s="40">
        <v>1</v>
      </c>
      <c r="I139" s="40">
        <f t="shared" si="13"/>
        <v>0</v>
      </c>
      <c r="J139" s="44"/>
      <c r="K139" s="42"/>
    </row>
    <row r="140" spans="1:11" ht="12.75" x14ac:dyDescent="0.2">
      <c r="A140" s="36">
        <v>45667</v>
      </c>
      <c r="B140" s="37" t="s">
        <v>54</v>
      </c>
      <c r="C140" s="38" t="s">
        <v>197</v>
      </c>
      <c r="D140" s="37" t="s">
        <v>230</v>
      </c>
      <c r="E140" s="39" t="s">
        <v>49</v>
      </c>
      <c r="F140" s="39" t="s">
        <v>83</v>
      </c>
      <c r="G140" s="40">
        <v>1.5</v>
      </c>
      <c r="H140" s="40">
        <v>1.5</v>
      </c>
      <c r="I140" s="40">
        <f t="shared" si="13"/>
        <v>0</v>
      </c>
      <c r="J140" s="62" t="s">
        <v>251</v>
      </c>
      <c r="K140" s="42" t="s">
        <v>231</v>
      </c>
    </row>
    <row r="141" spans="1:11" ht="12.75" x14ac:dyDescent="0.2">
      <c r="A141" s="36">
        <v>45667</v>
      </c>
      <c r="B141" s="37" t="s">
        <v>54</v>
      </c>
      <c r="C141" s="38" t="s">
        <v>122</v>
      </c>
      <c r="D141" s="37" t="s">
        <v>232</v>
      </c>
      <c r="E141" s="39" t="s">
        <v>63</v>
      </c>
      <c r="F141" s="39" t="s">
        <v>90</v>
      </c>
      <c r="G141" s="40">
        <v>1</v>
      </c>
      <c r="H141" s="40">
        <v>1</v>
      </c>
      <c r="I141" s="40">
        <f t="shared" si="13"/>
        <v>0</v>
      </c>
      <c r="J141" s="44"/>
      <c r="K141" s="42"/>
    </row>
    <row r="142" spans="1:11" ht="12.75" x14ac:dyDescent="0.2">
      <c r="A142" s="52">
        <v>45668</v>
      </c>
      <c r="B142" s="53" t="s">
        <v>54</v>
      </c>
      <c r="C142" s="54" t="s">
        <v>180</v>
      </c>
      <c r="D142" s="53" t="s">
        <v>233</v>
      </c>
      <c r="E142" s="55" t="s">
        <v>179</v>
      </c>
      <c r="F142" s="55" t="s">
        <v>76</v>
      </c>
      <c r="G142" s="56">
        <v>8</v>
      </c>
      <c r="H142" s="56">
        <v>8</v>
      </c>
      <c r="I142" s="56">
        <f t="shared" si="13"/>
        <v>0</v>
      </c>
      <c r="J142" s="57"/>
      <c r="K142" s="60" t="s">
        <v>236</v>
      </c>
    </row>
    <row r="143" spans="1:11" ht="12.75" x14ac:dyDescent="0.2">
      <c r="A143" s="36">
        <v>45668</v>
      </c>
      <c r="B143" s="37" t="s">
        <v>54</v>
      </c>
      <c r="C143" s="38" t="s">
        <v>197</v>
      </c>
      <c r="D143" s="37" t="s">
        <v>234</v>
      </c>
      <c r="E143" s="39" t="s">
        <v>66</v>
      </c>
      <c r="F143" s="39" t="s">
        <v>69</v>
      </c>
      <c r="G143" s="40">
        <v>2</v>
      </c>
      <c r="H143" s="40">
        <v>2</v>
      </c>
      <c r="I143" s="40">
        <f t="shared" si="13"/>
        <v>0</v>
      </c>
      <c r="J143" s="62" t="s">
        <v>249</v>
      </c>
      <c r="K143" s="42" t="s">
        <v>235</v>
      </c>
    </row>
    <row r="144" spans="1:11" ht="12.75" x14ac:dyDescent="0.2">
      <c r="A144" s="36">
        <v>45668</v>
      </c>
      <c r="B144" s="37" t="s">
        <v>54</v>
      </c>
      <c r="C144" s="38" t="s">
        <v>150</v>
      </c>
      <c r="D144" s="37" t="s">
        <v>260</v>
      </c>
      <c r="E144" s="39" t="s">
        <v>66</v>
      </c>
      <c r="F144" s="39" t="s">
        <v>83</v>
      </c>
      <c r="G144" s="40">
        <v>3</v>
      </c>
      <c r="H144" s="40">
        <v>3</v>
      </c>
      <c r="I144" s="40">
        <f t="shared" si="13"/>
        <v>0</v>
      </c>
      <c r="J144" s="44"/>
      <c r="K144" s="42"/>
    </row>
    <row r="145" spans="1:11" ht="12.75" x14ac:dyDescent="0.2">
      <c r="A145" s="13"/>
      <c r="B145" s="15"/>
      <c r="C145" s="15"/>
      <c r="D145" s="15"/>
      <c r="E145" s="15" t="s">
        <v>17</v>
      </c>
      <c r="F145" s="15"/>
      <c r="G145" s="18">
        <f>SUM(G116:G144)</f>
        <v>60.5</v>
      </c>
      <c r="H145" s="18">
        <f>SUM(H116:H144)</f>
        <v>60.5</v>
      </c>
      <c r="I145" s="18">
        <f t="shared" si="13"/>
        <v>0</v>
      </c>
      <c r="J145" s="19"/>
      <c r="K145" s="45"/>
    </row>
    <row r="146" spans="1:11" ht="18.75" customHeight="1" x14ac:dyDescent="0.2">
      <c r="A146" s="69" t="s">
        <v>24</v>
      </c>
      <c r="B146" s="70"/>
      <c r="C146" s="70"/>
      <c r="D146" s="70"/>
      <c r="E146" s="70"/>
      <c r="F146" s="70"/>
      <c r="G146" s="70"/>
      <c r="H146" s="70"/>
      <c r="I146" s="70"/>
      <c r="J146" s="70"/>
      <c r="K146" s="71"/>
    </row>
    <row r="147" spans="1:11" ht="12.75" x14ac:dyDescent="0.2">
      <c r="A147" s="29" t="s">
        <v>12</v>
      </c>
      <c r="B147" s="78" t="s">
        <v>13</v>
      </c>
      <c r="C147" s="70"/>
      <c r="D147" s="70"/>
      <c r="E147" s="70"/>
      <c r="F147" s="70"/>
      <c r="G147" s="70"/>
      <c r="H147" s="70"/>
      <c r="I147" s="70"/>
      <c r="J147" s="70"/>
      <c r="K147" s="71"/>
    </row>
    <row r="148" spans="1:11" ht="28.5" customHeight="1" x14ac:dyDescent="0.2">
      <c r="A148" s="30" t="s">
        <v>14</v>
      </c>
      <c r="B148" s="78" t="s">
        <v>15</v>
      </c>
      <c r="C148" s="70"/>
      <c r="D148" s="70"/>
      <c r="E148" s="70"/>
      <c r="F148" s="70"/>
      <c r="G148" s="70"/>
      <c r="H148" s="70"/>
      <c r="I148" s="70"/>
      <c r="J148" s="70"/>
      <c r="K148" s="71"/>
    </row>
    <row r="149" spans="1:11" ht="12.75" x14ac:dyDescent="0.2">
      <c r="A149" s="36">
        <v>45670</v>
      </c>
      <c r="B149" s="37" t="s">
        <v>54</v>
      </c>
      <c r="C149" s="38" t="s">
        <v>224</v>
      </c>
      <c r="D149" s="37" t="s">
        <v>237</v>
      </c>
      <c r="E149" s="39" t="s">
        <v>49</v>
      </c>
      <c r="F149" s="39" t="s">
        <v>239</v>
      </c>
      <c r="G149" s="40">
        <v>2</v>
      </c>
      <c r="H149" s="40">
        <v>2</v>
      </c>
      <c r="I149" s="40">
        <f t="shared" ref="I149:I173" si="14">H149-G149</f>
        <v>0</v>
      </c>
      <c r="J149" s="62" t="s">
        <v>253</v>
      </c>
      <c r="K149" s="42" t="s">
        <v>238</v>
      </c>
    </row>
    <row r="150" spans="1:11" ht="12.75" x14ac:dyDescent="0.2">
      <c r="A150" s="36">
        <v>45670</v>
      </c>
      <c r="B150" s="37" t="s">
        <v>54</v>
      </c>
      <c r="C150" s="38" t="s">
        <v>241</v>
      </c>
      <c r="D150" s="37" t="s">
        <v>242</v>
      </c>
      <c r="E150" s="39" t="s">
        <v>49</v>
      </c>
      <c r="F150" s="39" t="s">
        <v>240</v>
      </c>
      <c r="G150" s="40">
        <v>2</v>
      </c>
      <c r="H150" s="40">
        <v>2</v>
      </c>
      <c r="I150" s="40">
        <f t="shared" si="14"/>
        <v>0</v>
      </c>
      <c r="J150" s="44"/>
      <c r="K150" s="42"/>
    </row>
    <row r="151" spans="1:11" ht="12.75" x14ac:dyDescent="0.2">
      <c r="A151" s="36">
        <v>45670</v>
      </c>
      <c r="B151" s="37" t="s">
        <v>54</v>
      </c>
      <c r="C151" s="38" t="s">
        <v>244</v>
      </c>
      <c r="D151" s="37" t="s">
        <v>243</v>
      </c>
      <c r="E151" s="39" t="s">
        <v>66</v>
      </c>
      <c r="F151" s="39" t="s">
        <v>76</v>
      </c>
      <c r="G151" s="40">
        <v>1</v>
      </c>
      <c r="H151" s="40">
        <v>1</v>
      </c>
      <c r="I151" s="40">
        <f t="shared" si="14"/>
        <v>0</v>
      </c>
      <c r="J151" s="44"/>
      <c r="K151" s="42" t="s">
        <v>247</v>
      </c>
    </row>
    <row r="152" spans="1:11" ht="12.75" x14ac:dyDescent="0.2">
      <c r="A152" s="52">
        <v>45671</v>
      </c>
      <c r="B152" s="53" t="s">
        <v>54</v>
      </c>
      <c r="C152" s="54" t="s">
        <v>245</v>
      </c>
      <c r="D152" s="53" t="s">
        <v>248</v>
      </c>
      <c r="E152" s="55" t="s">
        <v>49</v>
      </c>
      <c r="F152" s="55" t="s">
        <v>240</v>
      </c>
      <c r="G152" s="56">
        <v>3</v>
      </c>
      <c r="H152" s="56">
        <v>3</v>
      </c>
      <c r="I152" s="56">
        <f t="shared" si="14"/>
        <v>0</v>
      </c>
      <c r="J152" s="61" t="s">
        <v>252</v>
      </c>
      <c r="K152" s="60" t="s">
        <v>257</v>
      </c>
    </row>
    <row r="153" spans="1:11" ht="12.75" x14ac:dyDescent="0.2">
      <c r="A153" s="36">
        <v>45671</v>
      </c>
      <c r="B153" s="37" t="s">
        <v>54</v>
      </c>
      <c r="C153" s="38" t="s">
        <v>258</v>
      </c>
      <c r="D153" s="37" t="s">
        <v>248</v>
      </c>
      <c r="E153" s="39" t="s">
        <v>49</v>
      </c>
      <c r="F153" s="39" t="s">
        <v>240</v>
      </c>
      <c r="G153" s="40">
        <v>2</v>
      </c>
      <c r="H153" s="40">
        <v>2</v>
      </c>
      <c r="I153" s="40">
        <f t="shared" si="14"/>
        <v>0</v>
      </c>
      <c r="J153" s="63"/>
      <c r="K153" s="42" t="s">
        <v>259</v>
      </c>
    </row>
    <row r="154" spans="1:11" ht="12.75" x14ac:dyDescent="0.2">
      <c r="A154" s="36">
        <v>45671</v>
      </c>
      <c r="B154" s="37" t="s">
        <v>54</v>
      </c>
      <c r="C154" s="38" t="s">
        <v>122</v>
      </c>
      <c r="D154" s="37" t="s">
        <v>232</v>
      </c>
      <c r="E154" s="39" t="s">
        <v>66</v>
      </c>
      <c r="F154" s="39" t="s">
        <v>90</v>
      </c>
      <c r="G154" s="40">
        <v>1</v>
      </c>
      <c r="H154" s="40">
        <v>1</v>
      </c>
      <c r="I154" s="40">
        <f t="shared" si="14"/>
        <v>0</v>
      </c>
      <c r="J154" s="44"/>
      <c r="K154" s="42"/>
    </row>
    <row r="155" spans="1:11" ht="12.75" x14ac:dyDescent="0.2">
      <c r="A155" s="36">
        <v>45671</v>
      </c>
      <c r="B155" s="37" t="s">
        <v>54</v>
      </c>
      <c r="C155" s="38" t="s">
        <v>246</v>
      </c>
      <c r="D155" s="37" t="s">
        <v>254</v>
      </c>
      <c r="E155" s="39" t="s">
        <v>49</v>
      </c>
      <c r="F155" s="39" t="s">
        <v>240</v>
      </c>
      <c r="G155" s="40">
        <v>2</v>
      </c>
      <c r="H155" s="40">
        <v>2</v>
      </c>
      <c r="I155" s="40">
        <f t="shared" si="14"/>
        <v>0</v>
      </c>
      <c r="J155" s="62" t="s">
        <v>255</v>
      </c>
      <c r="K155" s="42" t="s">
        <v>256</v>
      </c>
    </row>
    <row r="156" spans="1:11" ht="12.75" x14ac:dyDescent="0.2">
      <c r="A156" s="36">
        <v>45671</v>
      </c>
      <c r="B156" s="37" t="s">
        <v>54</v>
      </c>
      <c r="C156" s="38" t="s">
        <v>63</v>
      </c>
      <c r="D156" s="37" t="s">
        <v>297</v>
      </c>
      <c r="E156" s="39" t="s">
        <v>63</v>
      </c>
      <c r="F156" s="39" t="s">
        <v>90</v>
      </c>
      <c r="G156" s="40">
        <v>3</v>
      </c>
      <c r="H156" s="40">
        <v>3</v>
      </c>
      <c r="I156" s="40">
        <f t="shared" si="14"/>
        <v>0</v>
      </c>
      <c r="J156" s="62"/>
      <c r="K156" s="42" t="s">
        <v>298</v>
      </c>
    </row>
    <row r="157" spans="1:11" ht="12.75" x14ac:dyDescent="0.2">
      <c r="A157" s="52">
        <v>45672</v>
      </c>
      <c r="B157" s="53" t="s">
        <v>54</v>
      </c>
      <c r="C157" s="54" t="s">
        <v>241</v>
      </c>
      <c r="D157" s="53" t="s">
        <v>288</v>
      </c>
      <c r="E157" s="55" t="s">
        <v>49</v>
      </c>
      <c r="F157" s="55" t="s">
        <v>76</v>
      </c>
      <c r="G157" s="56">
        <v>3</v>
      </c>
      <c r="H157" s="56">
        <v>3</v>
      </c>
      <c r="I157" s="56">
        <f t="shared" si="14"/>
        <v>0</v>
      </c>
      <c r="J157" s="57"/>
      <c r="K157" s="60" t="s">
        <v>289</v>
      </c>
    </row>
    <row r="158" spans="1:11" ht="12.75" x14ac:dyDescent="0.2">
      <c r="A158" s="36">
        <v>45672</v>
      </c>
      <c r="B158" s="37" t="s">
        <v>54</v>
      </c>
      <c r="C158" s="38" t="s">
        <v>258</v>
      </c>
      <c r="D158" s="37" t="s">
        <v>293</v>
      </c>
      <c r="E158" s="39" t="s">
        <v>49</v>
      </c>
      <c r="F158" s="39" t="s">
        <v>76</v>
      </c>
      <c r="G158" s="40">
        <v>1</v>
      </c>
      <c r="H158" s="40">
        <v>1</v>
      </c>
      <c r="I158" s="40">
        <f t="shared" si="14"/>
        <v>0</v>
      </c>
      <c r="J158" s="44"/>
      <c r="K158" s="42" t="s">
        <v>294</v>
      </c>
    </row>
    <row r="159" spans="1:11" ht="12.75" x14ac:dyDescent="0.2">
      <c r="A159" s="36">
        <v>45672</v>
      </c>
      <c r="B159" s="37" t="s">
        <v>54</v>
      </c>
      <c r="C159" s="38" t="s">
        <v>290</v>
      </c>
      <c r="D159" s="37" t="s">
        <v>291</v>
      </c>
      <c r="E159" s="39" t="s">
        <v>66</v>
      </c>
      <c r="F159" s="39" t="s">
        <v>90</v>
      </c>
      <c r="G159" s="40">
        <v>2</v>
      </c>
      <c r="H159" s="40">
        <v>2</v>
      </c>
      <c r="I159" s="40">
        <f t="shared" si="14"/>
        <v>0</v>
      </c>
      <c r="J159" s="44"/>
      <c r="K159" s="42" t="s">
        <v>292</v>
      </c>
    </row>
    <row r="160" spans="1:11" ht="12.75" x14ac:dyDescent="0.2">
      <c r="A160" s="36">
        <v>45672</v>
      </c>
      <c r="B160" s="37" t="s">
        <v>54</v>
      </c>
      <c r="C160" s="38" t="s">
        <v>245</v>
      </c>
      <c r="D160" s="37" t="s">
        <v>295</v>
      </c>
      <c r="E160" s="39" t="s">
        <v>49</v>
      </c>
      <c r="F160" s="39" t="s">
        <v>240</v>
      </c>
      <c r="G160" s="40">
        <v>4</v>
      </c>
      <c r="H160" s="40">
        <v>4</v>
      </c>
      <c r="I160" s="40">
        <f t="shared" si="14"/>
        <v>0</v>
      </c>
      <c r="J160" s="62" t="s">
        <v>316</v>
      </c>
      <c r="K160" s="42" t="s">
        <v>296</v>
      </c>
    </row>
    <row r="161" spans="1:11" ht="12.75" x14ac:dyDescent="0.2">
      <c r="A161" s="52">
        <v>45673</v>
      </c>
      <c r="B161" s="53" t="s">
        <v>54</v>
      </c>
      <c r="C161" s="54" t="s">
        <v>63</v>
      </c>
      <c r="D161" s="53" t="s">
        <v>232</v>
      </c>
      <c r="E161" s="55" t="s">
        <v>63</v>
      </c>
      <c r="F161" s="55" t="s">
        <v>90</v>
      </c>
      <c r="G161" s="56">
        <v>1</v>
      </c>
      <c r="H161" s="56">
        <v>1</v>
      </c>
      <c r="I161" s="56">
        <f t="shared" si="14"/>
        <v>0</v>
      </c>
      <c r="J161" s="57"/>
      <c r="K161" s="60" t="s">
        <v>63</v>
      </c>
    </row>
    <row r="162" spans="1:11" ht="12.75" x14ac:dyDescent="0.2">
      <c r="A162" s="36">
        <v>45673</v>
      </c>
      <c r="B162" s="37" t="s">
        <v>54</v>
      </c>
      <c r="C162" s="38" t="s">
        <v>301</v>
      </c>
      <c r="D162" s="37" t="s">
        <v>299</v>
      </c>
      <c r="E162" s="39" t="s">
        <v>49</v>
      </c>
      <c r="F162" s="39" t="s">
        <v>240</v>
      </c>
      <c r="G162" s="40">
        <v>1</v>
      </c>
      <c r="H162" s="40">
        <v>1.2</v>
      </c>
      <c r="I162" s="40">
        <f t="shared" si="14"/>
        <v>0.19999999999999996</v>
      </c>
      <c r="J162" s="44"/>
      <c r="K162" s="42" t="s">
        <v>300</v>
      </c>
    </row>
    <row r="163" spans="1:11" ht="12.75" x14ac:dyDescent="0.2">
      <c r="A163" s="36">
        <v>45673</v>
      </c>
      <c r="B163" s="37" t="s">
        <v>54</v>
      </c>
      <c r="C163" s="38" t="s">
        <v>302</v>
      </c>
      <c r="D163" s="37" t="s">
        <v>303</v>
      </c>
      <c r="E163" s="39" t="s">
        <v>49</v>
      </c>
      <c r="F163" s="39" t="s">
        <v>240</v>
      </c>
      <c r="G163" s="40">
        <v>2</v>
      </c>
      <c r="H163" s="40">
        <v>2</v>
      </c>
      <c r="I163" s="40">
        <f t="shared" si="14"/>
        <v>0</v>
      </c>
      <c r="J163" s="62" t="s">
        <v>316</v>
      </c>
      <c r="K163" s="42" t="s">
        <v>317</v>
      </c>
    </row>
    <row r="164" spans="1:11" ht="12.75" x14ac:dyDescent="0.2">
      <c r="A164" s="36">
        <v>45673</v>
      </c>
      <c r="B164" s="37" t="s">
        <v>54</v>
      </c>
      <c r="C164" s="38" t="s">
        <v>304</v>
      </c>
      <c r="D164" s="37" t="s">
        <v>305</v>
      </c>
      <c r="E164" s="39" t="s">
        <v>49</v>
      </c>
      <c r="F164" s="39" t="s">
        <v>69</v>
      </c>
      <c r="G164" s="40">
        <v>2</v>
      </c>
      <c r="H164" s="40">
        <v>2</v>
      </c>
      <c r="I164" s="40">
        <f t="shared" si="14"/>
        <v>0</v>
      </c>
      <c r="J164" s="44"/>
      <c r="K164" s="42" t="s">
        <v>306</v>
      </c>
    </row>
    <row r="165" spans="1:11" ht="12.75" x14ac:dyDescent="0.2">
      <c r="A165" s="52">
        <v>45674</v>
      </c>
      <c r="B165" s="53" t="s">
        <v>54</v>
      </c>
      <c r="C165" s="54" t="s">
        <v>304</v>
      </c>
      <c r="D165" s="53" t="s">
        <v>307</v>
      </c>
      <c r="E165" s="55" t="s">
        <v>55</v>
      </c>
      <c r="F165" s="55" t="s">
        <v>240</v>
      </c>
      <c r="G165" s="56">
        <v>2</v>
      </c>
      <c r="H165" s="56">
        <v>2</v>
      </c>
      <c r="I165" s="56">
        <f t="shared" si="14"/>
        <v>0</v>
      </c>
      <c r="J165" s="57"/>
      <c r="K165" s="60" t="s">
        <v>308</v>
      </c>
    </row>
    <row r="166" spans="1:11" ht="12.75" x14ac:dyDescent="0.2">
      <c r="A166" s="36">
        <v>45674</v>
      </c>
      <c r="B166" s="37" t="s">
        <v>54</v>
      </c>
      <c r="C166" s="38" t="s">
        <v>304</v>
      </c>
      <c r="D166" s="37" t="s">
        <v>309</v>
      </c>
      <c r="E166" s="39" t="s">
        <v>49</v>
      </c>
      <c r="F166" s="39" t="s">
        <v>240</v>
      </c>
      <c r="G166" s="40">
        <v>3</v>
      </c>
      <c r="H166" s="40">
        <v>3</v>
      </c>
      <c r="I166" s="40">
        <f t="shared" si="14"/>
        <v>0</v>
      </c>
      <c r="J166" s="44"/>
      <c r="K166" s="42" t="s">
        <v>310</v>
      </c>
    </row>
    <row r="167" spans="1:11" ht="12.75" x14ac:dyDescent="0.2">
      <c r="A167" s="36">
        <v>45674</v>
      </c>
      <c r="B167" s="37" t="s">
        <v>54</v>
      </c>
      <c r="C167" s="38" t="s">
        <v>304</v>
      </c>
      <c r="D167" s="37" t="s">
        <v>311</v>
      </c>
      <c r="E167" s="39" t="s">
        <v>55</v>
      </c>
      <c r="F167" s="39" t="s">
        <v>239</v>
      </c>
      <c r="G167" s="40">
        <v>2</v>
      </c>
      <c r="H167" s="40">
        <v>2</v>
      </c>
      <c r="I167" s="40">
        <f t="shared" si="14"/>
        <v>0</v>
      </c>
      <c r="J167" s="44"/>
      <c r="K167" s="42"/>
    </row>
    <row r="168" spans="1:11" ht="12.75" x14ac:dyDescent="0.2">
      <c r="A168" s="52">
        <v>45675</v>
      </c>
      <c r="B168" s="53" t="s">
        <v>54</v>
      </c>
      <c r="C168" s="54" t="s">
        <v>197</v>
      </c>
      <c r="D168" s="53" t="s">
        <v>312</v>
      </c>
      <c r="E168" s="55" t="s">
        <v>49</v>
      </c>
      <c r="F168" s="55" t="s">
        <v>76</v>
      </c>
      <c r="G168" s="56">
        <v>3</v>
      </c>
      <c r="H168" s="56">
        <v>3</v>
      </c>
      <c r="I168" s="56">
        <f t="shared" si="14"/>
        <v>0</v>
      </c>
      <c r="J168" s="57"/>
      <c r="K168" s="60" t="s">
        <v>313</v>
      </c>
    </row>
    <row r="169" spans="1:11" ht="12.75" x14ac:dyDescent="0.2">
      <c r="A169" s="36">
        <v>45675</v>
      </c>
      <c r="B169" s="37" t="s">
        <v>54</v>
      </c>
      <c r="C169" s="38" t="s">
        <v>197</v>
      </c>
      <c r="D169" s="37" t="s">
        <v>234</v>
      </c>
      <c r="E169" s="39" t="s">
        <v>49</v>
      </c>
      <c r="F169" s="39" t="s">
        <v>76</v>
      </c>
      <c r="G169" s="40">
        <v>2</v>
      </c>
      <c r="H169" s="40">
        <v>2</v>
      </c>
      <c r="I169" s="40">
        <f t="shared" si="14"/>
        <v>0</v>
      </c>
      <c r="J169" s="44"/>
      <c r="K169" s="42" t="s">
        <v>315</v>
      </c>
    </row>
    <row r="170" spans="1:11" ht="12.75" x14ac:dyDescent="0.2">
      <c r="A170" s="36">
        <v>45675</v>
      </c>
      <c r="B170" s="37" t="s">
        <v>54</v>
      </c>
      <c r="C170" s="38" t="s">
        <v>258</v>
      </c>
      <c r="D170" s="37" t="s">
        <v>314</v>
      </c>
      <c r="E170" s="39" t="s">
        <v>55</v>
      </c>
      <c r="F170" s="39" t="s">
        <v>240</v>
      </c>
      <c r="G170" s="40">
        <v>2</v>
      </c>
      <c r="H170" s="40">
        <v>2</v>
      </c>
      <c r="I170" s="40">
        <f t="shared" si="14"/>
        <v>0</v>
      </c>
      <c r="J170" s="44"/>
      <c r="K170" s="42"/>
    </row>
    <row r="171" spans="1:11" ht="12.75" x14ac:dyDescent="0.2">
      <c r="A171" s="36"/>
      <c r="B171" s="37"/>
      <c r="C171" s="38"/>
      <c r="D171" s="37"/>
      <c r="E171" s="39"/>
      <c r="F171" s="39"/>
      <c r="G171" s="40"/>
      <c r="H171" s="40"/>
      <c r="I171" s="40">
        <f t="shared" si="14"/>
        <v>0</v>
      </c>
      <c r="J171" s="44"/>
      <c r="K171" s="42"/>
    </row>
    <row r="172" spans="1:11" ht="12.75" x14ac:dyDescent="0.2">
      <c r="A172" s="36"/>
      <c r="B172" s="37"/>
      <c r="C172" s="38"/>
      <c r="D172" s="37"/>
      <c r="E172" s="39"/>
      <c r="F172" s="39"/>
      <c r="G172" s="40"/>
      <c r="H172" s="40"/>
      <c r="I172" s="40">
        <f t="shared" si="14"/>
        <v>0</v>
      </c>
      <c r="J172" s="44"/>
      <c r="K172" s="42"/>
    </row>
    <row r="173" spans="1:11" ht="12.75" x14ac:dyDescent="0.2">
      <c r="A173" s="13"/>
      <c r="B173" s="15"/>
      <c r="C173" s="15"/>
      <c r="D173" s="15"/>
      <c r="E173" s="15" t="s">
        <v>17</v>
      </c>
      <c r="F173" s="15"/>
      <c r="G173" s="18">
        <f>SUM(G149:G168)</f>
        <v>42</v>
      </c>
      <c r="H173" s="18">
        <f>SUM(H149:H168)</f>
        <v>42.2</v>
      </c>
      <c r="I173" s="18">
        <f t="shared" si="14"/>
        <v>0.20000000000000284</v>
      </c>
      <c r="J173" s="19"/>
      <c r="K173" s="45"/>
    </row>
    <row r="174" spans="1:11" ht="18.75" customHeight="1" x14ac:dyDescent="0.2">
      <c r="A174" s="79" t="s">
        <v>25</v>
      </c>
      <c r="B174" s="80"/>
      <c r="C174" s="80"/>
      <c r="D174" s="80"/>
      <c r="E174" s="80"/>
      <c r="F174" s="80"/>
      <c r="G174" s="80"/>
      <c r="H174" s="80"/>
      <c r="I174" s="80"/>
      <c r="J174" s="80"/>
      <c r="K174" s="81"/>
    </row>
    <row r="175" spans="1:11" ht="34.5" x14ac:dyDescent="0.2">
      <c r="A175" s="65" t="s">
        <v>12</v>
      </c>
      <c r="B175" s="82" t="s">
        <v>13</v>
      </c>
      <c r="C175" s="80"/>
      <c r="D175" s="80"/>
      <c r="E175" s="80"/>
      <c r="F175" s="80"/>
      <c r="G175" s="80"/>
      <c r="H175" s="80"/>
      <c r="I175" s="80"/>
      <c r="J175" s="80"/>
      <c r="K175" s="81"/>
    </row>
    <row r="176" spans="1:11" ht="28.5" customHeight="1" x14ac:dyDescent="0.2">
      <c r="A176" s="32" t="s">
        <v>14</v>
      </c>
      <c r="B176" s="82" t="s">
        <v>15</v>
      </c>
      <c r="C176" s="80"/>
      <c r="D176" s="80"/>
      <c r="E176" s="80"/>
      <c r="F176" s="80"/>
      <c r="G176" s="80"/>
      <c r="H176" s="80"/>
      <c r="I176" s="80"/>
      <c r="J176" s="80"/>
      <c r="K176" s="81"/>
    </row>
    <row r="177" spans="1:11" ht="12.75" x14ac:dyDescent="0.2">
      <c r="A177" s="36">
        <v>45677</v>
      </c>
      <c r="B177" s="37" t="s">
        <v>54</v>
      </c>
      <c r="C177" s="38" t="s">
        <v>197</v>
      </c>
      <c r="D177" s="37" t="s">
        <v>234</v>
      </c>
      <c r="E177" s="39" t="s">
        <v>179</v>
      </c>
      <c r="F177" s="39" t="s">
        <v>69</v>
      </c>
      <c r="G177" s="40">
        <v>3</v>
      </c>
      <c r="H177" s="40">
        <v>3</v>
      </c>
      <c r="I177" s="40">
        <f t="shared" ref="I177:I196" si="15">H177-G177</f>
        <v>0</v>
      </c>
      <c r="J177" s="44"/>
      <c r="K177" s="42" t="s">
        <v>343</v>
      </c>
    </row>
    <row r="178" spans="1:11" ht="12.75" x14ac:dyDescent="0.2">
      <c r="A178" s="36">
        <v>45677</v>
      </c>
      <c r="B178" s="37" t="s">
        <v>54</v>
      </c>
      <c r="C178" s="38" t="s">
        <v>319</v>
      </c>
      <c r="D178" s="37" t="s">
        <v>318</v>
      </c>
      <c r="E178" s="39" t="s">
        <v>49</v>
      </c>
      <c r="F178" s="39" t="s">
        <v>69</v>
      </c>
      <c r="G178" s="40">
        <v>2</v>
      </c>
      <c r="H178" s="40">
        <v>2</v>
      </c>
      <c r="I178" s="40">
        <f t="shared" si="15"/>
        <v>0</v>
      </c>
      <c r="J178" s="44"/>
      <c r="K178" s="42" t="s">
        <v>322</v>
      </c>
    </row>
    <row r="179" spans="1:11" ht="12.75" x14ac:dyDescent="0.2">
      <c r="A179" s="36">
        <v>45677</v>
      </c>
      <c r="B179" s="37" t="s">
        <v>54</v>
      </c>
      <c r="C179" s="38" t="s">
        <v>319</v>
      </c>
      <c r="D179" s="37" t="s">
        <v>320</v>
      </c>
      <c r="E179" s="39" t="s">
        <v>49</v>
      </c>
      <c r="F179" s="39" t="s">
        <v>69</v>
      </c>
      <c r="G179" s="40">
        <v>4</v>
      </c>
      <c r="H179" s="40">
        <v>4</v>
      </c>
      <c r="I179" s="40">
        <f t="shared" si="15"/>
        <v>0</v>
      </c>
      <c r="J179" s="62" t="s">
        <v>325</v>
      </c>
      <c r="K179" s="42" t="s">
        <v>321</v>
      </c>
    </row>
    <row r="180" spans="1:11" ht="12.75" x14ac:dyDescent="0.2">
      <c r="A180" s="52">
        <v>45678</v>
      </c>
      <c r="B180" s="53" t="s">
        <v>54</v>
      </c>
      <c r="C180" s="54" t="s">
        <v>319</v>
      </c>
      <c r="D180" s="53" t="s">
        <v>323</v>
      </c>
      <c r="E180" s="55" t="s">
        <v>49</v>
      </c>
      <c r="F180" s="55" t="s">
        <v>239</v>
      </c>
      <c r="G180" s="56">
        <v>3.5</v>
      </c>
      <c r="H180" s="56">
        <v>3.5</v>
      </c>
      <c r="I180" s="56">
        <f t="shared" si="15"/>
        <v>0</v>
      </c>
      <c r="J180" s="61" t="s">
        <v>326</v>
      </c>
      <c r="K180" s="60" t="s">
        <v>324</v>
      </c>
    </row>
    <row r="181" spans="1:11" ht="12.75" x14ac:dyDescent="0.2">
      <c r="A181" s="36">
        <v>45678</v>
      </c>
      <c r="B181" s="37" t="s">
        <v>54</v>
      </c>
      <c r="C181" s="38" t="s">
        <v>319</v>
      </c>
      <c r="D181" s="37" t="s">
        <v>327</v>
      </c>
      <c r="E181" s="39" t="s">
        <v>49</v>
      </c>
      <c r="F181" s="39" t="s">
        <v>239</v>
      </c>
      <c r="G181" s="40">
        <v>2</v>
      </c>
      <c r="H181" s="40">
        <v>3</v>
      </c>
      <c r="I181" s="40">
        <f t="shared" si="15"/>
        <v>1</v>
      </c>
      <c r="J181" s="62" t="s">
        <v>329</v>
      </c>
      <c r="K181" s="42" t="s">
        <v>328</v>
      </c>
    </row>
    <row r="182" spans="1:11" ht="12.75" x14ac:dyDescent="0.2">
      <c r="A182" s="36">
        <v>45678</v>
      </c>
      <c r="B182" s="37" t="s">
        <v>54</v>
      </c>
      <c r="C182" s="38" t="s">
        <v>330</v>
      </c>
      <c r="D182" s="37" t="s">
        <v>331</v>
      </c>
      <c r="E182" s="39" t="s">
        <v>43</v>
      </c>
      <c r="F182" s="39" t="s">
        <v>90</v>
      </c>
      <c r="G182" s="40">
        <v>3</v>
      </c>
      <c r="H182" s="40">
        <v>3</v>
      </c>
      <c r="I182" s="40">
        <f t="shared" si="15"/>
        <v>0</v>
      </c>
      <c r="J182" s="62" t="s">
        <v>332</v>
      </c>
      <c r="K182" s="42" t="s">
        <v>106</v>
      </c>
    </row>
    <row r="183" spans="1:11" ht="12.75" x14ac:dyDescent="0.2">
      <c r="A183" s="36">
        <v>45678</v>
      </c>
      <c r="B183" s="37" t="s">
        <v>54</v>
      </c>
      <c r="C183" s="38" t="s">
        <v>319</v>
      </c>
      <c r="D183" s="37" t="s">
        <v>333</v>
      </c>
      <c r="E183" s="39" t="s">
        <v>334</v>
      </c>
      <c r="F183" s="39" t="s">
        <v>239</v>
      </c>
      <c r="G183" s="40">
        <v>2</v>
      </c>
      <c r="H183" s="40">
        <v>2</v>
      </c>
      <c r="I183" s="40">
        <f t="shared" si="15"/>
        <v>0</v>
      </c>
      <c r="J183" s="44"/>
      <c r="K183" s="42" t="s">
        <v>335</v>
      </c>
    </row>
    <row r="184" spans="1:11" ht="12.75" x14ac:dyDescent="0.2">
      <c r="A184" s="36">
        <v>45678</v>
      </c>
      <c r="B184" s="37" t="s">
        <v>54</v>
      </c>
      <c r="C184" s="38" t="s">
        <v>330</v>
      </c>
      <c r="D184" s="37" t="s">
        <v>336</v>
      </c>
      <c r="E184" s="39" t="s">
        <v>43</v>
      </c>
      <c r="F184" s="39" t="s">
        <v>239</v>
      </c>
      <c r="G184" s="40">
        <v>3</v>
      </c>
      <c r="H184" s="40">
        <v>3</v>
      </c>
      <c r="I184" s="40">
        <f t="shared" si="15"/>
        <v>0</v>
      </c>
      <c r="J184" s="44"/>
      <c r="K184" s="42"/>
    </row>
    <row r="185" spans="1:11" ht="12.75" x14ac:dyDescent="0.2">
      <c r="A185" s="52">
        <v>45679</v>
      </c>
      <c r="B185" s="53" t="s">
        <v>54</v>
      </c>
      <c r="C185" s="54" t="s">
        <v>330</v>
      </c>
      <c r="D185" s="53" t="s">
        <v>337</v>
      </c>
      <c r="E185" s="55" t="s">
        <v>338</v>
      </c>
      <c r="F185" s="55" t="s">
        <v>239</v>
      </c>
      <c r="G185" s="56">
        <v>0.5</v>
      </c>
      <c r="H185" s="56">
        <v>0.5</v>
      </c>
      <c r="I185" s="56">
        <f t="shared" si="15"/>
        <v>0</v>
      </c>
      <c r="J185" s="57"/>
      <c r="K185" s="60" t="s">
        <v>339</v>
      </c>
    </row>
    <row r="186" spans="1:11" ht="12.75" x14ac:dyDescent="0.2">
      <c r="A186" s="36">
        <v>45679</v>
      </c>
      <c r="B186" s="37" t="s">
        <v>54</v>
      </c>
      <c r="C186" s="38" t="s">
        <v>330</v>
      </c>
      <c r="D186" s="37" t="s">
        <v>340</v>
      </c>
      <c r="E186" s="39" t="s">
        <v>46</v>
      </c>
      <c r="F186" s="39" t="s">
        <v>41</v>
      </c>
      <c r="G186" s="40">
        <v>5</v>
      </c>
      <c r="H186" s="40">
        <v>5</v>
      </c>
      <c r="I186" s="40">
        <f t="shared" si="15"/>
        <v>0</v>
      </c>
      <c r="J186" s="44"/>
      <c r="K186" s="42"/>
    </row>
    <row r="187" spans="1:11" ht="12.75" x14ac:dyDescent="0.2">
      <c r="A187" s="36">
        <v>45679</v>
      </c>
      <c r="B187" s="37" t="s">
        <v>54</v>
      </c>
      <c r="C187" s="38"/>
      <c r="D187" s="37" t="s">
        <v>341</v>
      </c>
      <c r="E187" s="39" t="s">
        <v>67</v>
      </c>
      <c r="F187" s="39" t="s">
        <v>41</v>
      </c>
      <c r="G187" s="40">
        <v>2</v>
      </c>
      <c r="H187" s="40">
        <v>4</v>
      </c>
      <c r="I187" s="40">
        <f t="shared" si="15"/>
        <v>2</v>
      </c>
      <c r="J187" s="44"/>
      <c r="K187" s="42"/>
    </row>
    <row r="188" spans="1:11" ht="12.75" x14ac:dyDescent="0.2">
      <c r="A188" s="52">
        <v>45680</v>
      </c>
      <c r="B188" s="53" t="s">
        <v>54</v>
      </c>
      <c r="C188" s="54" t="s">
        <v>63</v>
      </c>
      <c r="D188" s="53" t="s">
        <v>232</v>
      </c>
      <c r="E188" s="55" t="s">
        <v>63</v>
      </c>
      <c r="F188" s="55" t="s">
        <v>90</v>
      </c>
      <c r="G188" s="56">
        <v>1</v>
      </c>
      <c r="H188" s="56">
        <v>1</v>
      </c>
      <c r="I188" s="56">
        <f t="shared" si="15"/>
        <v>0</v>
      </c>
      <c r="J188" s="57"/>
      <c r="K188" s="60"/>
    </row>
    <row r="189" spans="1:11" ht="12.75" x14ac:dyDescent="0.2">
      <c r="A189" s="36">
        <v>45680</v>
      </c>
      <c r="B189" s="37" t="s">
        <v>54</v>
      </c>
      <c r="C189" s="38" t="s">
        <v>63</v>
      </c>
      <c r="D189" s="37" t="s">
        <v>342</v>
      </c>
      <c r="E189" s="39" t="s">
        <v>63</v>
      </c>
      <c r="F189" s="39" t="s">
        <v>90</v>
      </c>
      <c r="G189" s="40">
        <v>2</v>
      </c>
      <c r="H189" s="40">
        <v>2</v>
      </c>
      <c r="I189" s="40">
        <f t="shared" si="15"/>
        <v>0</v>
      </c>
      <c r="J189" s="44"/>
      <c r="K189" s="42"/>
    </row>
    <row r="190" spans="1:11" ht="12.75" x14ac:dyDescent="0.2">
      <c r="A190" s="36">
        <v>45680</v>
      </c>
      <c r="B190" s="37" t="s">
        <v>54</v>
      </c>
      <c r="C190" s="38" t="s">
        <v>16</v>
      </c>
      <c r="D190" s="37" t="s">
        <v>348</v>
      </c>
      <c r="E190" s="39" t="s">
        <v>63</v>
      </c>
      <c r="F190" s="39" t="s">
        <v>76</v>
      </c>
      <c r="G190" s="40">
        <v>3</v>
      </c>
      <c r="H190" s="40">
        <v>3</v>
      </c>
      <c r="I190" s="40">
        <f t="shared" si="15"/>
        <v>0</v>
      </c>
      <c r="J190" s="44"/>
      <c r="K190" s="42"/>
    </row>
    <row r="191" spans="1:11" ht="12.75" x14ac:dyDescent="0.2">
      <c r="A191" s="36">
        <v>45680</v>
      </c>
      <c r="B191" s="37" t="s">
        <v>54</v>
      </c>
      <c r="C191" s="38" t="s">
        <v>349</v>
      </c>
      <c r="D191" s="37" t="s">
        <v>350</v>
      </c>
      <c r="E191" s="39" t="s">
        <v>46</v>
      </c>
      <c r="F191" s="39" t="s">
        <v>76</v>
      </c>
      <c r="G191" s="40">
        <v>1</v>
      </c>
      <c r="H191" s="40">
        <v>0.5</v>
      </c>
      <c r="I191" s="40">
        <f t="shared" si="15"/>
        <v>-0.5</v>
      </c>
      <c r="J191" s="44"/>
      <c r="K191" s="42" t="s">
        <v>351</v>
      </c>
    </row>
    <row r="192" spans="1:11" ht="12.75" x14ac:dyDescent="0.2">
      <c r="A192" s="52">
        <v>45681</v>
      </c>
      <c r="B192" s="53" t="s">
        <v>54</v>
      </c>
      <c r="C192" s="54" t="s">
        <v>122</v>
      </c>
      <c r="D192" s="53" t="s">
        <v>352</v>
      </c>
      <c r="E192" s="55" t="s">
        <v>63</v>
      </c>
      <c r="F192" s="55" t="s">
        <v>76</v>
      </c>
      <c r="G192" s="56">
        <v>3</v>
      </c>
      <c r="H192" s="56">
        <v>3</v>
      </c>
      <c r="I192" s="56">
        <f t="shared" si="15"/>
        <v>0</v>
      </c>
      <c r="J192" s="57"/>
      <c r="K192" s="60"/>
    </row>
    <row r="193" spans="1:11" ht="12.75" x14ac:dyDescent="0.2">
      <c r="A193" s="36">
        <v>45681</v>
      </c>
      <c r="B193" s="37" t="s">
        <v>54</v>
      </c>
      <c r="C193" s="38" t="s">
        <v>353</v>
      </c>
      <c r="D193" s="37" t="s">
        <v>354</v>
      </c>
      <c r="E193" s="39" t="s">
        <v>355</v>
      </c>
      <c r="F193" s="39" t="s">
        <v>76</v>
      </c>
      <c r="G193" s="40">
        <v>4</v>
      </c>
      <c r="H193" s="40">
        <v>4</v>
      </c>
      <c r="I193" s="40">
        <f t="shared" si="15"/>
        <v>0</v>
      </c>
      <c r="J193" s="44"/>
      <c r="K193" s="42" t="s">
        <v>356</v>
      </c>
    </row>
    <row r="194" spans="1:11" ht="12.75" x14ac:dyDescent="0.2">
      <c r="A194" s="36">
        <v>45681</v>
      </c>
      <c r="B194" s="37" t="s">
        <v>54</v>
      </c>
      <c r="C194" s="38" t="s">
        <v>357</v>
      </c>
      <c r="D194" s="37" t="s">
        <v>358</v>
      </c>
      <c r="E194" s="39" t="s">
        <v>66</v>
      </c>
      <c r="F194" s="39" t="s">
        <v>347</v>
      </c>
      <c r="G194" s="40">
        <v>3</v>
      </c>
      <c r="H194" s="40">
        <v>3</v>
      </c>
      <c r="I194" s="40">
        <f t="shared" si="15"/>
        <v>0</v>
      </c>
      <c r="J194" s="44"/>
      <c r="K194" s="42"/>
    </row>
    <row r="195" spans="1:11" ht="12.75" x14ac:dyDescent="0.2">
      <c r="A195" s="36"/>
      <c r="B195" s="37"/>
      <c r="C195" s="38" t="s">
        <v>16</v>
      </c>
      <c r="D195" s="37"/>
      <c r="E195" s="39"/>
      <c r="F195" s="39"/>
      <c r="G195" s="40"/>
      <c r="H195" s="40"/>
      <c r="I195" s="40">
        <f t="shared" si="15"/>
        <v>0</v>
      </c>
      <c r="J195" s="44"/>
      <c r="K195" s="42"/>
    </row>
    <row r="196" spans="1:11" ht="12.75" x14ac:dyDescent="0.2">
      <c r="A196" s="47"/>
      <c r="B196" s="48"/>
      <c r="C196" s="48"/>
      <c r="D196" s="48"/>
      <c r="E196" s="48" t="s">
        <v>17</v>
      </c>
      <c r="F196" s="48"/>
      <c r="G196" s="49">
        <f t="shared" ref="G196:H196" si="16">SUM(G177:G195)</f>
        <v>47</v>
      </c>
      <c r="H196" s="49">
        <f t="shared" si="16"/>
        <v>49.5</v>
      </c>
      <c r="I196" s="49">
        <f t="shared" si="15"/>
        <v>2.5</v>
      </c>
      <c r="J196" s="50"/>
      <c r="K196" s="51"/>
    </row>
  </sheetData>
  <autoFilter ref="A1:K24" xr:uid="{00000000-0009-0000-0000-000000000000}"/>
  <customSheetViews>
    <customSheetView guid="{8BAC9A6B-5D32-4E8D-967D-E17D357516F8}" filter="1" showAutoFilter="1">
      <pageMargins left="0" right="0" top="0" bottom="0" header="0" footer="0"/>
      <autoFilter ref="A1:K15" xr:uid="{88F2DC1F-8F05-4099-BC05-28E863E9E47D}">
        <filterColumn colId="1">
          <filters blank="1">
            <filter val="- Weekplan item 1_x000a_- Weekplan item 2_x000a_- Weekplan item 3_x000a_- etc"/>
            <filter val="[Enter known possible issues that are a risk for you to finish the high level week planning]"/>
          </filters>
        </filterColumn>
      </autoFilter>
    </customSheetView>
  </customSheetViews>
  <mergeCells count="27">
    <mergeCell ref="A174:K174"/>
    <mergeCell ref="B175:K175"/>
    <mergeCell ref="B176:K176"/>
    <mergeCell ref="A2:K2"/>
    <mergeCell ref="B3:K3"/>
    <mergeCell ref="B4:K4"/>
    <mergeCell ref="A25:K25"/>
    <mergeCell ref="B26:K26"/>
    <mergeCell ref="B27:K27"/>
    <mergeCell ref="A44:K44"/>
    <mergeCell ref="B45:K45"/>
    <mergeCell ref="B46:K46"/>
    <mergeCell ref="A62:K62"/>
    <mergeCell ref="B147:K147"/>
    <mergeCell ref="B148:K148"/>
    <mergeCell ref="B63:K63"/>
    <mergeCell ref="B114:K114"/>
    <mergeCell ref="B115:K115"/>
    <mergeCell ref="A146:K146"/>
    <mergeCell ref="B64:K64"/>
    <mergeCell ref="A83:K83"/>
    <mergeCell ref="B84:K84"/>
    <mergeCell ref="B85:K85"/>
    <mergeCell ref="A113:K113"/>
    <mergeCell ref="A102:K102"/>
    <mergeCell ref="B103:K103"/>
    <mergeCell ref="B104:K104"/>
  </mergeCells>
  <phoneticPr fontId="14" type="noConversion"/>
  <conditionalFormatting sqref="B5:B23 B26:B42 B47:B60 B65:B81 B86:B100 B116:B144 B149:B172">
    <cfRule type="containsText" dxfId="20" priority="11" operator="containsText" text="Unplanned">
      <formula>NOT(ISERROR(SEARCH(("Unplanned"),(B5))))</formula>
    </cfRule>
    <cfRule type="containsText" dxfId="19" priority="12" operator="containsText" text="Planned">
      <formula>NOT(ISERROR(SEARCH(("Planned"),(B5))))</formula>
    </cfRule>
    <cfRule type="containsText" dxfId="18" priority="13" operator="containsText" text="In-Progress">
      <formula>NOT(ISERROR(SEARCH(("In-Progress"),(B5))))</formula>
    </cfRule>
    <cfRule type="containsText" dxfId="17" priority="14" operator="containsText" text="Blocked">
      <formula>NOT(ISERROR(SEARCH(("Blocked"),(B5))))</formula>
    </cfRule>
    <cfRule type="containsText" dxfId="16" priority="15" operator="containsText" text="Done">
      <formula>NOT(ISERROR(SEARCH(("Done"),(B5))))</formula>
    </cfRule>
  </conditionalFormatting>
  <conditionalFormatting sqref="B5:B24 B26:B43 B45:B61 B63:B82 B84:B101 B103:B112 B114:B145 B147:B173 B175:B196">
    <cfRule type="containsText" dxfId="15" priority="17" operator="containsText" text="Cancelled">
      <formula>NOT(ISERROR(SEARCH(("Cancelled"),(B5))))</formula>
    </cfRule>
  </conditionalFormatting>
  <conditionalFormatting sqref="B5:B24 B26:B43 B45:B61 B63:B82 B84:B101 B114:B145 B147:B173 B175:B196 B103:B112">
    <cfRule type="containsText" dxfId="14" priority="16" operator="containsText" text="Unplanned">
      <formula>NOT(ISERROR(SEARCH(("Unplanned"),(B5))))</formula>
    </cfRule>
  </conditionalFormatting>
  <conditionalFormatting sqref="B105:B111">
    <cfRule type="containsText" dxfId="13" priority="1" operator="containsText" text="Unplanned">
      <formula>NOT(ISERROR(SEARCH(("Unplanned"),(B105))))</formula>
    </cfRule>
    <cfRule type="containsText" dxfId="12" priority="2" operator="containsText" text="Planned">
      <formula>NOT(ISERROR(SEARCH(("Planned"),(B105))))</formula>
    </cfRule>
    <cfRule type="containsText" dxfId="11" priority="3" operator="containsText" text="In-Progress">
      <formula>NOT(ISERROR(SEARCH(("In-Progress"),(B105))))</formula>
    </cfRule>
    <cfRule type="containsText" dxfId="10" priority="4" operator="containsText" text="Blocked">
      <formula>NOT(ISERROR(SEARCH(("Blocked"),(B105))))</formula>
    </cfRule>
    <cfRule type="containsText" dxfId="9" priority="5" operator="containsText" text="Done">
      <formula>NOT(ISERROR(SEARCH(("Done"),(B105))))</formula>
    </cfRule>
  </conditionalFormatting>
  <conditionalFormatting sqref="B177:B195">
    <cfRule type="containsText" dxfId="8" priority="6" operator="containsText" text="Unplanned">
      <formula>NOT(ISERROR(SEARCH(("Unplanned"),(B177))))</formula>
    </cfRule>
    <cfRule type="containsText" dxfId="7" priority="7" operator="containsText" text="Planned">
      <formula>NOT(ISERROR(SEARCH(("Planned"),(B177))))</formula>
    </cfRule>
    <cfRule type="containsText" dxfId="6" priority="8" operator="containsText" text="In-Progress">
      <formula>NOT(ISERROR(SEARCH(("In-Progress"),(B177))))</formula>
    </cfRule>
    <cfRule type="containsText" dxfId="5" priority="9" operator="containsText" text="Blocked">
      <formula>NOT(ISERROR(SEARCH(("Blocked"),(B177))))</formula>
    </cfRule>
    <cfRule type="containsText" dxfId="4" priority="10" operator="containsText" text="Done">
      <formula>NOT(ISERROR(SEARCH(("Done"),(B177))))</formula>
    </cfRule>
  </conditionalFormatting>
  <conditionalFormatting sqref="G1 G3:G24 G28:G43 G47:G61 G65:G82 G86:G101 G105:G112 G116:G145 G149:G173 G177:G196">
    <cfRule type="cellIs" dxfId="3" priority="20" operator="greaterThan">
      <formula>4</formula>
    </cfRule>
  </conditionalFormatting>
  <conditionalFormatting sqref="H1:H196">
    <cfRule type="containsBlanks" dxfId="2" priority="21">
      <formula>LEN(TRIM(H1))=0</formula>
    </cfRule>
  </conditionalFormatting>
  <conditionalFormatting sqref="I5:I24 I28:I43 I47:I61 I65:I82 I86:I101 I105:I112 I116:I145 I149:I173 I177:I196">
    <cfRule type="expression" dxfId="1" priority="18">
      <formula>H5/G5&gt;=1.5</formula>
    </cfRule>
    <cfRule type="expression" dxfId="0" priority="19">
      <formula>H5/G5&lt;=0.5</formula>
    </cfRule>
  </conditionalFormatting>
  <dataValidations count="1">
    <dataValidation type="list" allowBlank="1" sqref="F5:F23 F28:F42 F47:F60 F65:F81 F86:F100 F177:F195 F149:F172 F116:F144 F105:F111" xr:uid="{0FAB3063-668E-4727-8636-10D0A6594410}">
      <formula1>"ILO 1.6, ILO 2.6, ILO 5.1, ILO 6.4, ILO 8.6, ILO 8.7, ILO 8.8"</formula1>
    </dataValidation>
  </dataValidations>
  <hyperlinks>
    <hyperlink ref="J10" r:id="rId1" xr:uid="{FB6E26E2-DA44-41D6-847E-B976A0B72906}"/>
    <hyperlink ref="J11" r:id="rId2" xr:uid="{35593FA5-EAE2-4687-A67A-7ECE6E2F434E}"/>
    <hyperlink ref="J12" r:id="rId3" xr:uid="{DB7F08E0-ADB7-40D0-8740-1AEB97B164EA}"/>
    <hyperlink ref="J13" r:id="rId4" xr:uid="{4F427A5A-D113-45B4-8DC3-11F67EBD4DCA}"/>
    <hyperlink ref="J16" r:id="rId5" xr:uid="{86B9089E-B644-4656-A7C9-77C83B1F7793}"/>
    <hyperlink ref="J17" r:id="rId6" xr:uid="{B324DAD9-7259-47C9-9284-16E5F920FD91}"/>
    <hyperlink ref="J18" r:id="rId7" xr:uid="{FC594ED4-C84F-47B5-8243-89B7D317FBBA}"/>
    <hyperlink ref="J30" r:id="rId8" xr:uid="{7F8E6030-FDDE-4CAC-934F-ED06CD9A36DC}"/>
    <hyperlink ref="J31" r:id="rId9" xr:uid="{E6879689-3681-4FA7-92FA-0FE3DA919145}"/>
    <hyperlink ref="J32" r:id="rId10" xr:uid="{9B31EE6B-53A8-46B5-9FA0-E360074BC5D4}"/>
    <hyperlink ref="J34" r:id="rId11" xr:uid="{418CA0A2-55A9-4522-B115-CC99ED862D1E}"/>
    <hyperlink ref="J36" r:id="rId12" xr:uid="{254FF656-D4A0-404D-8354-B94578C4D4E4}"/>
    <hyperlink ref="J33" r:id="rId13" xr:uid="{E63144FE-2CFD-498C-A2B9-53D47CA243EA}"/>
    <hyperlink ref="J37" r:id="rId14" xr:uid="{382104B7-A663-4B62-B7CF-E586E5BCE9A6}"/>
    <hyperlink ref="J52" r:id="rId15" xr:uid="{372B42E1-8F6A-4667-9D95-237514946256}"/>
    <hyperlink ref="J65" r:id="rId16" xr:uid="{2C3AA1DA-E6AA-4772-85F8-A3CEC7AEE938}"/>
    <hyperlink ref="J66" r:id="rId17" xr:uid="{04AA7143-E151-4D17-952B-59FB69F612DF}"/>
    <hyperlink ref="J67" r:id="rId18" xr:uid="{E6D8EDEE-F6A4-4ECD-AC87-212922736393}"/>
    <hyperlink ref="J126" r:id="rId19" xr:uid="{5760FCF6-2CB1-4E8E-8027-AAA021939F99}"/>
    <hyperlink ref="J129" r:id="rId20" xr:uid="{FDBB936D-FB12-4F3D-B720-18FE0A2F1013}"/>
    <hyperlink ref="J128" r:id="rId21" xr:uid="{2E89E46C-1484-43A2-A6B9-111575CE8735}"/>
    <hyperlink ref="J131" r:id="rId22" xr:uid="{EEB9ED45-85D8-414C-BA22-0C916D84DD48}"/>
    <hyperlink ref="J121" r:id="rId23" xr:uid="{255AE5BE-E063-44D7-8CA1-492094B951EA}"/>
    <hyperlink ref="J123" r:id="rId24" xr:uid="{F2B54F61-807D-4E0A-9069-7E1B7D107FE2}"/>
    <hyperlink ref="J119" r:id="rId25" xr:uid="{16AA233F-691E-4A60-92B0-1BB2F56A0992}"/>
    <hyperlink ref="J120" r:id="rId26" xr:uid="{46ACDB9A-C527-46F2-A57C-B89489EFBAEB}"/>
    <hyperlink ref="J125" r:id="rId27" xr:uid="{3DA1FC4B-A350-4F0F-B0D6-C10FF60E4BEC}"/>
    <hyperlink ref="J143" r:id="rId28" xr:uid="{B0E93383-8661-4ABB-9228-24D85AA4B400}"/>
    <hyperlink ref="J133" r:id="rId29" xr:uid="{D27EA6D8-F016-426A-9C68-B65E93D17432}"/>
    <hyperlink ref="J138" r:id="rId30" xr:uid="{816EC19D-6167-415E-BA5E-0457DF51E449}"/>
    <hyperlink ref="J140" r:id="rId31" xr:uid="{9F826EA0-702B-4B70-AF3C-107D96B1788D}"/>
    <hyperlink ref="J152" r:id="rId32" xr:uid="{593168F5-B425-48E8-A01E-A4F6206AB270}"/>
    <hyperlink ref="J149" r:id="rId33" xr:uid="{7D89502C-C3EA-4F57-A814-F1F1BCD130CB}"/>
    <hyperlink ref="J155" r:id="rId34" xr:uid="{E915860C-7C34-4F3D-BD63-94DD78B056BC}"/>
    <hyperlink ref="J95" r:id="rId35" xr:uid="{FD434279-0F7D-4E65-96FC-B85B625637EB}"/>
    <hyperlink ref="J88" r:id="rId36" xr:uid="{FD85F4B1-1621-4A04-AFA4-108785FDA23D}"/>
    <hyperlink ref="J87" r:id="rId37" xr:uid="{755E26D8-3A66-4C88-9E67-A4DA4908AA64}"/>
    <hyperlink ref="J160" r:id="rId38" xr:uid="{3D47A852-6E83-451B-B207-03217834AD40}"/>
    <hyperlink ref="J163" r:id="rId39" xr:uid="{373C24F5-FF84-4243-9D0B-3C34B923D1BE}"/>
    <hyperlink ref="J179" r:id="rId40" xr:uid="{104D52CE-D445-4F95-90AD-177C2754D375}"/>
    <hyperlink ref="J180" r:id="rId41" xr:uid="{5A66CD81-66EF-4538-BFBD-3D492DB4CF98}"/>
    <hyperlink ref="J181" r:id="rId42" xr:uid="{60C116D9-52F4-4B75-8D10-67AB7CF6E344}"/>
    <hyperlink ref="J182" r:id="rId43" xr:uid="{4305864A-8A5B-49AF-8AE2-D014323944E7}"/>
  </hyperlinks>
  <pageMargins left="0.7" right="0.7" top="0.75" bottom="0.75" header="0.3" footer="0.3"/>
  <pageSetup paperSize="9" scale="52" fitToHeight="0" orientation="landscape" horizontalDpi="1200" verticalDpi="1200" r:id="rId44"/>
  <extLst>
    <ext xmlns:x14="http://schemas.microsoft.com/office/spreadsheetml/2009/9/main" uri="{CCE6A557-97BC-4b89-ADB6-D9C93CAAB3DF}">
      <x14:dataValidations xmlns:xm="http://schemas.microsoft.com/office/excel/2006/main" count="2">
        <x14:dataValidation type="list" allowBlank="1" xr:uid="{00000000-0002-0000-0000-000001000000}">
          <x14:formula1>
            <xm:f>'Drop-downs'!$B$2:$B$16</xm:f>
          </x14:formula1>
          <xm:sqref>E5:E23 E28:E42 E47:E60 E65:E81 E86:E100 E116:E144 E149:E172 E177:E195 E105:E111</xm:sqref>
        </x14:dataValidation>
        <x14:dataValidation type="list" allowBlank="1" xr:uid="{00000000-0002-0000-0000-000002000000}">
          <x14:formula1>
            <xm:f>'Drop-downs'!$A$2:$A$9</xm:f>
          </x14:formula1>
          <xm:sqref>B5:B23 B28:B42 B47:B60 B65:B81 B86:B100 B116:B144 B149:B172 B177:B195 B105:B111</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B2:K23"/>
  <sheetViews>
    <sheetView workbookViewId="0">
      <selection activeCell="D5" sqref="D5"/>
    </sheetView>
  </sheetViews>
  <sheetFormatPr defaultColWidth="14.42578125" defaultRowHeight="15" customHeight="1" x14ac:dyDescent="0.2"/>
  <cols>
    <col min="2" max="2" width="27" customWidth="1"/>
    <col min="11" max="11" width="20.42578125" customWidth="1"/>
  </cols>
  <sheetData>
    <row r="2" spans="2:11" ht="12.75" x14ac:dyDescent="0.2">
      <c r="B2" s="11" t="s">
        <v>26</v>
      </c>
      <c r="C2" s="2" t="s">
        <v>27</v>
      </c>
      <c r="D2" s="2" t="s">
        <v>28</v>
      </c>
      <c r="E2" s="2" t="s">
        <v>29</v>
      </c>
      <c r="F2" s="2" t="s">
        <v>30</v>
      </c>
      <c r="G2" s="2" t="s">
        <v>31</v>
      </c>
      <c r="H2" s="2" t="s">
        <v>32</v>
      </c>
      <c r="I2" s="2" t="s">
        <v>33</v>
      </c>
      <c r="J2" s="2" t="s">
        <v>34</v>
      </c>
      <c r="K2" s="3" t="s">
        <v>35</v>
      </c>
    </row>
    <row r="3" spans="2:11" ht="12.75" x14ac:dyDescent="0.2">
      <c r="B3" s="4" t="str">
        <f>'Drop-downs'!C2</f>
        <v>-</v>
      </c>
      <c r="C3" s="6"/>
      <c r="D3" s="6"/>
      <c r="E3" s="6"/>
      <c r="F3" s="6"/>
      <c r="G3" s="6"/>
      <c r="H3" s="6"/>
      <c r="I3" s="6"/>
      <c r="J3" s="6"/>
      <c r="K3" s="7">
        <f t="shared" ref="K3:K9" si="0">SUM(C3:J3)</f>
        <v>0</v>
      </c>
    </row>
    <row r="4" spans="2:11" ht="12.75" x14ac:dyDescent="0.2">
      <c r="B4" s="4" t="str">
        <f>'Drop-downs'!C3</f>
        <v>ILO 0.3</v>
      </c>
      <c r="C4" s="10" cm="1">
        <f t="array" ref="C4">IFERROR(SUM(_xlfn._xlws.FILTER('Worklog_Tasks&amp;Times'!$H$5:$H$23,'Worklog_Tasks&amp;Times'!$F$5:$F$23=$B4)),0)</f>
        <v>0</v>
      </c>
      <c r="D4" s="10" cm="1">
        <f t="array" ref="D4">IFERROR(SUM(_xlfn._xlws.FILTER('Worklog_Tasks&amp;Times'!$H$28:$H$42,'Worklog_Tasks&amp;Times'!$F$5:$F$23=$B4)),0)</f>
        <v>0</v>
      </c>
      <c r="E4" s="10" cm="1">
        <f t="array" ref="E4">IFERROR(SUM(_xlfn._xlws.FILTER('Worklog_Tasks&amp;Times'!$H$5:$H$23,'Worklog_Tasks&amp;Times'!$F$5:$F$23=$B4)),0)</f>
        <v>0</v>
      </c>
      <c r="F4" s="10" cm="1">
        <f t="array" ref="F4">IFERROR(SUM(_xlfn._xlws.FILTER('Worklog_Tasks&amp;Times'!$H$5:$H$23,'Worklog_Tasks&amp;Times'!$F$5:$F$23=$B4)),0)</f>
        <v>0</v>
      </c>
      <c r="G4" s="10" cm="1">
        <f t="array" ref="G4">IFERROR(SUM(_xlfn._xlws.FILTER('Worklog_Tasks&amp;Times'!$H$5:$H$23,'Worklog_Tasks&amp;Times'!$F$5:$F$23=$B4)),0)</f>
        <v>0</v>
      </c>
      <c r="H4" s="10" cm="1">
        <f t="array" ref="H4">IFERROR(SUM(_xlfn._xlws.FILTER('Worklog_Tasks&amp;Times'!$H$5:$H$23,'Worklog_Tasks&amp;Times'!$F$5:$F$23=$B4)),0)</f>
        <v>0</v>
      </c>
      <c r="I4" s="10" cm="1">
        <f t="array" ref="I4">IFERROR(SUM(_xlfn._xlws.FILTER('Worklog_Tasks&amp;Times'!$H$5:$H$23,'Worklog_Tasks&amp;Times'!$F$5:$F$23=$B4)),0)</f>
        <v>0</v>
      </c>
      <c r="J4" s="10" cm="1">
        <f t="array" ref="J4">IFERROR(SUM(_xlfn._xlws.FILTER('Worklog_Tasks&amp;Times'!$H$5:$H$23,'Worklog_Tasks&amp;Times'!$F$5:$F$23=$B4)),0)</f>
        <v>0</v>
      </c>
      <c r="K4" s="7">
        <f t="shared" si="0"/>
        <v>0</v>
      </c>
    </row>
    <row r="5" spans="2:11" ht="12.75" x14ac:dyDescent="0.2">
      <c r="B5" s="4" t="str">
        <f>'Drop-downs'!C4</f>
        <v>ILO 1.5</v>
      </c>
      <c r="C5" s="10" cm="1">
        <f t="array" ref="C5">IFERROR(SUM(_xlfn._xlws.FILTER('Worklog_Tasks&amp;Times'!$H$5:$H$23,'Worklog_Tasks&amp;Times'!$F$5:$F$23=$B5)),0)</f>
        <v>0</v>
      </c>
      <c r="D5" s="10" cm="1">
        <f t="array" ref="D5">IFERROR(SUM(_xlfn._xlws.FILTER('Worklog_Tasks&amp;Times'!$H$5:$H$23,'Worklog_Tasks&amp;Times'!$F$5:$F$23=$B5)),0)</f>
        <v>0</v>
      </c>
      <c r="E5" s="10" cm="1">
        <f t="array" ref="E5">IFERROR(SUM(_xlfn._xlws.FILTER('Worklog_Tasks&amp;Times'!$H$5:$H$23,'Worklog_Tasks&amp;Times'!$F$5:$F$23=$B5)),0)</f>
        <v>0</v>
      </c>
      <c r="F5" s="10" cm="1">
        <f t="array" ref="F5">IFERROR(SUM(_xlfn._xlws.FILTER('Worklog_Tasks&amp;Times'!$H$5:$H$23,'Worklog_Tasks&amp;Times'!$F$5:$F$23=$B5)),0)</f>
        <v>0</v>
      </c>
      <c r="G5" s="10" cm="1">
        <f t="array" ref="G5">IFERROR(SUM(_xlfn._xlws.FILTER('Worklog_Tasks&amp;Times'!$H$5:$H$23,'Worklog_Tasks&amp;Times'!$F$5:$F$23=$B5)),0)</f>
        <v>0</v>
      </c>
      <c r="H5" s="10" cm="1">
        <f t="array" ref="H5">IFERROR(SUM(_xlfn._xlws.FILTER('Worklog_Tasks&amp;Times'!$H$5:$H$23,'Worklog_Tasks&amp;Times'!$F$5:$F$23=$B5)),0)</f>
        <v>0</v>
      </c>
      <c r="I5" s="10" cm="1">
        <f t="array" ref="I5">IFERROR(SUM(_xlfn._xlws.FILTER('Worklog_Tasks&amp;Times'!$H$5:$H$23,'Worklog_Tasks&amp;Times'!$F$5:$F$23=$B5)),0)</f>
        <v>0</v>
      </c>
      <c r="J5" s="10" cm="1">
        <f t="array" ref="J5">IFERROR(SUM(_xlfn._xlws.FILTER('Worklog_Tasks&amp;Times'!$H$5:$H$23,'Worklog_Tasks&amp;Times'!$F$5:$F$23=$B5)),0)</f>
        <v>0</v>
      </c>
      <c r="K5" s="7">
        <f t="shared" si="0"/>
        <v>0</v>
      </c>
    </row>
    <row r="6" spans="2:11" ht="12.75" x14ac:dyDescent="0.2">
      <c r="B6" s="4" t="str">
        <f>'Drop-downs'!C5</f>
        <v>ILO 2.5</v>
      </c>
      <c r="C6" s="10" cm="1">
        <f t="array" ref="C6">IFERROR(SUM(_xlfn._xlws.FILTER('Worklog_Tasks&amp;Times'!$H$5:$H$23,'Worklog_Tasks&amp;Times'!$F$5:$F$23=$B6)),0)</f>
        <v>0</v>
      </c>
      <c r="D6" s="10" cm="1">
        <f t="array" ref="D6">IFERROR(SUM(_xlfn._xlws.FILTER('Worklog_Tasks&amp;Times'!$H$5:$H$23,'Worklog_Tasks&amp;Times'!$F$5:$F$23=$B6)),0)</f>
        <v>0</v>
      </c>
      <c r="E6" s="10" cm="1">
        <f t="array" ref="E6">IFERROR(SUM(_xlfn._xlws.FILTER('Worklog_Tasks&amp;Times'!$H$5:$H$23,'Worklog_Tasks&amp;Times'!$F$5:$F$23=$B6)),0)</f>
        <v>0</v>
      </c>
      <c r="F6" s="10" cm="1">
        <f t="array" ref="F6">IFERROR(SUM(_xlfn._xlws.FILTER('Worklog_Tasks&amp;Times'!$H$5:$H$23,'Worklog_Tasks&amp;Times'!$F$5:$F$23=$B6)),0)</f>
        <v>0</v>
      </c>
      <c r="G6" s="10" cm="1">
        <f t="array" ref="G6">IFERROR(SUM(_xlfn._xlws.FILTER('Worklog_Tasks&amp;Times'!$H$5:$H$23,'Worklog_Tasks&amp;Times'!$F$5:$F$23=$B6)),0)</f>
        <v>0</v>
      </c>
      <c r="H6" s="10" cm="1">
        <f t="array" ref="H6">IFERROR(SUM(_xlfn._xlws.FILTER('Worklog_Tasks&amp;Times'!$H$5:$H$23,'Worklog_Tasks&amp;Times'!$F$5:$F$23=$B6)),0)</f>
        <v>0</v>
      </c>
      <c r="I6" s="10" cm="1">
        <f t="array" ref="I6">IFERROR(SUM(_xlfn._xlws.FILTER('Worklog_Tasks&amp;Times'!$H$5:$H$23,'Worklog_Tasks&amp;Times'!$F$5:$F$23=$B6)),0)</f>
        <v>0</v>
      </c>
      <c r="J6" s="10" cm="1">
        <f t="array" ref="J6">IFERROR(SUM(_xlfn._xlws.FILTER('Worklog_Tasks&amp;Times'!$H$5:$H$23,'Worklog_Tasks&amp;Times'!$F$5:$F$23=$B6)),0)</f>
        <v>0</v>
      </c>
      <c r="K6" s="7">
        <f t="shared" si="0"/>
        <v>0</v>
      </c>
    </row>
    <row r="7" spans="2:11" ht="12.75" x14ac:dyDescent="0.2">
      <c r="B7" s="4" t="str">
        <f>'Drop-downs'!C6</f>
        <v>ILO 3.5</v>
      </c>
      <c r="C7" s="10" cm="1">
        <f t="array" ref="C7">IFERROR(SUM(_xlfn._xlws.FILTER('Worklog_Tasks&amp;Times'!$H$5:$H$23,'Worklog_Tasks&amp;Times'!$F$5:$F$23=$B7)),0)</f>
        <v>0</v>
      </c>
      <c r="D7" s="10" cm="1">
        <f t="array" ref="D7">IFERROR(SUM(_xlfn._xlws.FILTER('Worklog_Tasks&amp;Times'!$H$5:$H$23,'Worklog_Tasks&amp;Times'!$F$5:$F$23=$B7)),0)</f>
        <v>0</v>
      </c>
      <c r="E7" s="10" cm="1">
        <f t="array" ref="E7">IFERROR(SUM(_xlfn._xlws.FILTER('Worklog_Tasks&amp;Times'!$H$5:$H$23,'Worklog_Tasks&amp;Times'!$F$5:$F$23=$B7)),0)</f>
        <v>0</v>
      </c>
      <c r="F7" s="10" cm="1">
        <f t="array" ref="F7">IFERROR(SUM(_xlfn._xlws.FILTER('Worklog_Tasks&amp;Times'!$H$5:$H$23,'Worklog_Tasks&amp;Times'!$F$5:$F$23=$B7)),0)</f>
        <v>0</v>
      </c>
      <c r="G7" s="10" cm="1">
        <f t="array" ref="G7">IFERROR(SUM(_xlfn._xlws.FILTER('Worklog_Tasks&amp;Times'!$H$5:$H$23,'Worklog_Tasks&amp;Times'!$F$5:$F$23=$B7)),0)</f>
        <v>0</v>
      </c>
      <c r="H7" s="10" cm="1">
        <f t="array" ref="H7">IFERROR(SUM(_xlfn._xlws.FILTER('Worklog_Tasks&amp;Times'!$H$5:$H$23,'Worklog_Tasks&amp;Times'!$F$5:$F$23=$B7)),0)</f>
        <v>0</v>
      </c>
      <c r="I7" s="10" cm="1">
        <f t="array" ref="I7">IFERROR(SUM(_xlfn._xlws.FILTER('Worklog_Tasks&amp;Times'!$H$5:$H$23,'Worklog_Tasks&amp;Times'!$F$5:$F$23=$B7)),0)</f>
        <v>0</v>
      </c>
      <c r="J7" s="10" cm="1">
        <f t="array" ref="J7">IFERROR(SUM(_xlfn._xlws.FILTER('Worklog_Tasks&amp;Times'!$H$5:$H$23,'Worklog_Tasks&amp;Times'!$F$5:$F$23=$B7)),0)</f>
        <v>0</v>
      </c>
      <c r="K7" s="7">
        <f t="shared" si="0"/>
        <v>0</v>
      </c>
    </row>
    <row r="8" spans="2:11" ht="12.75" x14ac:dyDescent="0.2">
      <c r="B8" s="4" t="str">
        <f>'Drop-downs'!C7</f>
        <v>ILO 4.4</v>
      </c>
      <c r="C8" s="10" cm="1">
        <f t="array" ref="C8">IFERROR(SUM(_xlfn._xlws.FILTER('Worklog_Tasks&amp;Times'!$H$5:$H$23,'Worklog_Tasks&amp;Times'!$F$5:$F$23=$B8)),0)</f>
        <v>0</v>
      </c>
      <c r="D8" s="10" cm="1">
        <f t="array" ref="D8">IFERROR(SUM(_xlfn._xlws.FILTER('Worklog_Tasks&amp;Times'!$H$5:$H$23,'Worklog_Tasks&amp;Times'!$F$5:$F$23=$B8)),0)</f>
        <v>0</v>
      </c>
      <c r="E8" s="10" cm="1">
        <f t="array" ref="E8">IFERROR(SUM(_xlfn._xlws.FILTER('Worklog_Tasks&amp;Times'!$H$5:$H$23,'Worklog_Tasks&amp;Times'!$F$5:$F$23=$B8)),0)</f>
        <v>0</v>
      </c>
      <c r="F8" s="10" cm="1">
        <f t="array" ref="F8">IFERROR(SUM(_xlfn._xlws.FILTER('Worklog_Tasks&amp;Times'!$H$5:$H$23,'Worklog_Tasks&amp;Times'!$F$5:$F$23=$B8)),0)</f>
        <v>0</v>
      </c>
      <c r="G8" s="10" cm="1">
        <f t="array" ref="G8">IFERROR(SUM(_xlfn._xlws.FILTER('Worklog_Tasks&amp;Times'!$H$5:$H$23,'Worklog_Tasks&amp;Times'!$F$5:$F$23=$B8)),0)</f>
        <v>0</v>
      </c>
      <c r="H8" s="10" cm="1">
        <f t="array" ref="H8">IFERROR(SUM(_xlfn._xlws.FILTER('Worklog_Tasks&amp;Times'!$H$5:$H$23,'Worklog_Tasks&amp;Times'!$F$5:$F$23=$B8)),0)</f>
        <v>0</v>
      </c>
      <c r="I8" s="10" cm="1">
        <f t="array" ref="I8">IFERROR(SUM(_xlfn._xlws.FILTER('Worklog_Tasks&amp;Times'!$H$5:$H$23,'Worklog_Tasks&amp;Times'!$F$5:$F$23=$B8)),0)</f>
        <v>0</v>
      </c>
      <c r="J8" s="10" cm="1">
        <f t="array" ref="J8">IFERROR(SUM(_xlfn._xlws.FILTER('Worklog_Tasks&amp;Times'!$H$5:$H$23,'Worklog_Tasks&amp;Times'!$F$5:$F$23=$B8)),0)</f>
        <v>0</v>
      </c>
      <c r="K8" s="7">
        <f t="shared" ref="K8" si="1">SUM(C8:J8)</f>
        <v>0</v>
      </c>
    </row>
    <row r="9" spans="2:11" ht="12.75" x14ac:dyDescent="0.2">
      <c r="B9" s="4" t="str">
        <f>'Drop-downs'!C8</f>
        <v>ILO 7.3</v>
      </c>
      <c r="C9" s="10" cm="1">
        <f t="array" ref="C9">IFERROR(SUM(_xlfn._xlws.FILTER('Worklog_Tasks&amp;Times'!$H$5:$H$23,'Worklog_Tasks&amp;Times'!$F$5:$F$23=$B9)),0)</f>
        <v>0</v>
      </c>
      <c r="D9" s="10" cm="1">
        <f t="array" ref="D9">IFERROR(SUM(_xlfn._xlws.FILTER('Worklog_Tasks&amp;Times'!$H$5:$H$23,'Worklog_Tasks&amp;Times'!$F$5:$F$23=$B9)),0)</f>
        <v>0</v>
      </c>
      <c r="E9" s="10" cm="1">
        <f t="array" ref="E9">IFERROR(SUM(_xlfn._xlws.FILTER('Worklog_Tasks&amp;Times'!$H$5:$H$23,'Worklog_Tasks&amp;Times'!$F$5:$F$23=$B9)),0)</f>
        <v>0</v>
      </c>
      <c r="F9" s="10" cm="1">
        <f t="array" ref="F9">IFERROR(SUM(_xlfn._xlws.FILTER('Worklog_Tasks&amp;Times'!$H$5:$H$23,'Worklog_Tasks&amp;Times'!$F$5:$F$23=$B9)),0)</f>
        <v>0</v>
      </c>
      <c r="G9" s="10" cm="1">
        <f t="array" ref="G9">IFERROR(SUM(_xlfn._xlws.FILTER('Worklog_Tasks&amp;Times'!$H$5:$H$23,'Worklog_Tasks&amp;Times'!$F$5:$F$23=$B9)),0)</f>
        <v>0</v>
      </c>
      <c r="H9" s="10" cm="1">
        <f t="array" ref="H9">IFERROR(SUM(_xlfn._xlws.FILTER('Worklog_Tasks&amp;Times'!$H$5:$H$23,'Worklog_Tasks&amp;Times'!$F$5:$F$23=$B9)),0)</f>
        <v>0</v>
      </c>
      <c r="I9" s="10" cm="1">
        <f t="array" ref="I9">IFERROR(SUM(_xlfn._xlws.FILTER('Worklog_Tasks&amp;Times'!$H$5:$H$23,'Worklog_Tasks&amp;Times'!$F$5:$F$23=$B9)),0)</f>
        <v>0</v>
      </c>
      <c r="J9" s="10" cm="1">
        <f t="array" ref="J9">IFERROR(SUM(_xlfn._xlws.FILTER('Worklog_Tasks&amp;Times'!$H$5:$H$23,'Worklog_Tasks&amp;Times'!$F$5:$F$23=$B9)),0)</f>
        <v>0</v>
      </c>
      <c r="K9" s="7">
        <f t="shared" si="0"/>
        <v>0</v>
      </c>
    </row>
    <row r="10" spans="2:11" ht="12.75" x14ac:dyDescent="0.2">
      <c r="B10" s="4" t="str">
        <f>'Drop-downs'!C9</f>
        <v>ILO 11.2</v>
      </c>
      <c r="C10" s="10" cm="1">
        <f t="array" ref="C10">IFERROR(SUM(_xlfn._xlws.FILTER('Worklog_Tasks&amp;Times'!$H$5:$H$23,'Worklog_Tasks&amp;Times'!$F$5:$F$23=$B10)),0)</f>
        <v>0</v>
      </c>
      <c r="D10" s="10" cm="1">
        <f t="array" ref="D10">IFERROR(SUM(_xlfn._xlws.FILTER('Worklog_Tasks&amp;Times'!$H$5:$H$23,'Worklog_Tasks&amp;Times'!$F$5:$F$23=$B10)),0)</f>
        <v>0</v>
      </c>
      <c r="E10" s="10" cm="1">
        <f t="array" ref="E10">IFERROR(SUM(_xlfn._xlws.FILTER('Worklog_Tasks&amp;Times'!$H$5:$H$23,'Worklog_Tasks&amp;Times'!$F$5:$F$23=$B10)),0)</f>
        <v>0</v>
      </c>
      <c r="F10" s="10" cm="1">
        <f t="array" ref="F10">IFERROR(SUM(_xlfn._xlws.FILTER('Worklog_Tasks&amp;Times'!$H$5:$H$23,'Worklog_Tasks&amp;Times'!$F$5:$F$23=$B10)),0)</f>
        <v>0</v>
      </c>
      <c r="G10" s="10" cm="1">
        <f t="array" ref="G10">IFERROR(SUM(_xlfn._xlws.FILTER('Worklog_Tasks&amp;Times'!$H$5:$H$23,'Worklog_Tasks&amp;Times'!$F$5:$F$23=$B10)),0)</f>
        <v>0</v>
      </c>
      <c r="H10" s="10" cm="1">
        <f t="array" ref="H10">IFERROR(SUM(_xlfn._xlws.FILTER('Worklog_Tasks&amp;Times'!$H$5:$H$23,'Worklog_Tasks&amp;Times'!$F$5:$F$23=$B10)),0)</f>
        <v>0</v>
      </c>
      <c r="I10" s="10" cm="1">
        <f t="array" ref="I10">IFERROR(SUM(_xlfn._xlws.FILTER('Worklog_Tasks&amp;Times'!$H$5:$H$23,'Worklog_Tasks&amp;Times'!$F$5:$F$23=$B10)),0)</f>
        <v>0</v>
      </c>
      <c r="J10" s="10" cm="1">
        <f t="array" ref="J10">IFERROR(SUM(_xlfn._xlws.FILTER('Worklog_Tasks&amp;Times'!$H$5:$H$23,'Worklog_Tasks&amp;Times'!$F$5:$F$23=$B10)),0)</f>
        <v>0</v>
      </c>
      <c r="K10" s="7">
        <f t="shared" ref="K10" si="2">SUM(C10:J10)</f>
        <v>0</v>
      </c>
    </row>
    <row r="11" spans="2:11" ht="12.75" x14ac:dyDescent="0.2">
      <c r="B11" s="4">
        <f>'Drop-downs'!C10</f>
        <v>0</v>
      </c>
      <c r="C11" s="10"/>
      <c r="D11" s="10"/>
      <c r="E11" s="10"/>
      <c r="F11" s="10"/>
      <c r="G11" s="10"/>
      <c r="H11" s="10"/>
      <c r="I11" s="10"/>
      <c r="J11" s="10"/>
      <c r="K11" s="7">
        <f t="shared" ref="K11" si="3">SUM(C11:J11)</f>
        <v>0</v>
      </c>
    </row>
    <row r="12" spans="2:11" ht="12.75" x14ac:dyDescent="0.2">
      <c r="B12" s="11" t="s">
        <v>36</v>
      </c>
      <c r="C12" s="12">
        <f t="shared" ref="C12:J12" si="4">SUM(C3:C9)</f>
        <v>0</v>
      </c>
      <c r="D12" s="12">
        <f t="shared" si="4"/>
        <v>0</v>
      </c>
      <c r="E12" s="12">
        <f t="shared" si="4"/>
        <v>0</v>
      </c>
      <c r="F12" s="12">
        <f t="shared" si="4"/>
        <v>0</v>
      </c>
      <c r="G12" s="12">
        <f t="shared" si="4"/>
        <v>0</v>
      </c>
      <c r="H12" s="12">
        <f t="shared" si="4"/>
        <v>0</v>
      </c>
      <c r="I12" s="12">
        <f t="shared" si="4"/>
        <v>0</v>
      </c>
      <c r="J12" s="12">
        <f t="shared" si="4"/>
        <v>0</v>
      </c>
      <c r="K12" s="14"/>
    </row>
    <row r="13" spans="2:11" ht="12.75" x14ac:dyDescent="0.2">
      <c r="B13" s="16"/>
      <c r="C13" s="17"/>
      <c r="D13" s="17"/>
      <c r="E13" s="17"/>
      <c r="F13" s="17"/>
      <c r="G13" s="17"/>
      <c r="H13" s="17"/>
      <c r="I13" s="17"/>
      <c r="J13" s="17"/>
      <c r="K13" s="17"/>
    </row>
    <row r="14" spans="2:11" ht="15" customHeight="1" x14ac:dyDescent="0.2">
      <c r="B14" s="92" t="s">
        <v>37</v>
      </c>
      <c r="C14" s="93"/>
      <c r="D14" s="93"/>
      <c r="E14" s="93"/>
      <c r="F14" s="93"/>
      <c r="G14" s="93"/>
      <c r="H14" s="93"/>
      <c r="I14" s="93"/>
      <c r="J14" s="93"/>
      <c r="K14" s="93"/>
    </row>
    <row r="18" spans="2:6" ht="15" customHeight="1" x14ac:dyDescent="0.2">
      <c r="B18" s="9"/>
    </row>
    <row r="19" spans="2:6" ht="15" customHeight="1" x14ac:dyDescent="0.2">
      <c r="B19" s="94" t="s">
        <v>38</v>
      </c>
      <c r="C19" s="94"/>
      <c r="D19" s="94"/>
      <c r="E19" s="94"/>
      <c r="F19" s="94"/>
    </row>
    <row r="20" spans="2:6" ht="15" customHeight="1" x14ac:dyDescent="0.2">
      <c r="B20" s="94"/>
      <c r="C20" s="94"/>
      <c r="D20" s="94"/>
      <c r="E20" s="94"/>
      <c r="F20" s="94"/>
    </row>
    <row r="21" spans="2:6" ht="15" customHeight="1" x14ac:dyDescent="0.2">
      <c r="B21" s="94"/>
      <c r="C21" s="94"/>
      <c r="D21" s="94"/>
      <c r="E21" s="94"/>
      <c r="F21" s="94"/>
    </row>
    <row r="22" spans="2:6" ht="15" customHeight="1" x14ac:dyDescent="0.2">
      <c r="B22" s="94"/>
      <c r="C22" s="94"/>
      <c r="D22" s="94"/>
      <c r="E22" s="94"/>
      <c r="F22" s="94"/>
    </row>
    <row r="23" spans="2:6" ht="15" customHeight="1" x14ac:dyDescent="0.2">
      <c r="B23" s="94"/>
      <c r="C23" s="94"/>
      <c r="D23" s="94"/>
      <c r="E23" s="94"/>
      <c r="F23" s="94"/>
    </row>
  </sheetData>
  <mergeCells count="2">
    <mergeCell ref="B14:K14"/>
    <mergeCell ref="B19:F23"/>
  </mergeCells>
  <conditionalFormatting sqref="C12:J12">
    <cfRule type="colorScale" priority="1">
      <colorScale>
        <cfvo type="formula" val="20"/>
        <cfvo type="formula" val="40"/>
        <color rgb="FFE67C73"/>
        <color rgb="FF57BB8A"/>
      </colorScale>
    </cfRule>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C1000"/>
  <sheetViews>
    <sheetView workbookViewId="0">
      <selection activeCell="C4" sqref="C4"/>
    </sheetView>
  </sheetViews>
  <sheetFormatPr defaultColWidth="14.42578125" defaultRowHeight="15" customHeight="1" x14ac:dyDescent="0.2"/>
  <cols>
    <col min="1" max="6" width="14.42578125" customWidth="1"/>
  </cols>
  <sheetData>
    <row r="1" spans="1:3" ht="15.75" customHeight="1" x14ac:dyDescent="0.2">
      <c r="A1" s="1" t="s">
        <v>39</v>
      </c>
      <c r="B1" s="1" t="s">
        <v>4</v>
      </c>
      <c r="C1" s="1" t="s">
        <v>40</v>
      </c>
    </row>
    <row r="2" spans="1:3" ht="15.75" customHeight="1" x14ac:dyDescent="0.2">
      <c r="A2" t="s">
        <v>41</v>
      </c>
      <c r="B2" t="s">
        <v>41</v>
      </c>
      <c r="C2" s="9" t="s">
        <v>41</v>
      </c>
    </row>
    <row r="3" spans="1:3" ht="15.75" customHeight="1" x14ac:dyDescent="0.2">
      <c r="A3" t="s">
        <v>42</v>
      </c>
      <c r="B3" t="s">
        <v>43</v>
      </c>
      <c r="C3" s="9" t="s">
        <v>44</v>
      </c>
    </row>
    <row r="4" spans="1:3" ht="15.75" customHeight="1" x14ac:dyDescent="0.2">
      <c r="A4" t="s">
        <v>45</v>
      </c>
      <c r="B4" t="s">
        <v>46</v>
      </c>
      <c r="C4" s="9" t="s">
        <v>47</v>
      </c>
    </row>
    <row r="5" spans="1:3" ht="15.75" customHeight="1" x14ac:dyDescent="0.2">
      <c r="A5" t="s">
        <v>48</v>
      </c>
      <c r="B5" t="s">
        <v>49</v>
      </c>
      <c r="C5" s="9" t="s">
        <v>50</v>
      </c>
    </row>
    <row r="6" spans="1:3" ht="15.75" customHeight="1" x14ac:dyDescent="0.2">
      <c r="A6" t="s">
        <v>51</v>
      </c>
      <c r="B6" t="s">
        <v>52</v>
      </c>
      <c r="C6" s="9" t="s">
        <v>53</v>
      </c>
    </row>
    <row r="7" spans="1:3" ht="15.75" customHeight="1" x14ac:dyDescent="0.2">
      <c r="A7" t="s">
        <v>54</v>
      </c>
      <c r="B7" t="s">
        <v>55</v>
      </c>
      <c r="C7" s="9" t="s">
        <v>56</v>
      </c>
    </row>
    <row r="8" spans="1:3" ht="15.75" customHeight="1" x14ac:dyDescent="0.2">
      <c r="A8" t="s">
        <v>57</v>
      </c>
      <c r="B8" t="s">
        <v>58</v>
      </c>
      <c r="C8" s="9" t="s">
        <v>59</v>
      </c>
    </row>
    <row r="9" spans="1:3" ht="15.75" customHeight="1" x14ac:dyDescent="0.2">
      <c r="A9" t="s">
        <v>60</v>
      </c>
      <c r="B9" s="9" t="s">
        <v>61</v>
      </c>
      <c r="C9" s="9" t="s">
        <v>62</v>
      </c>
    </row>
    <row r="10" spans="1:3" ht="15.75" customHeight="1" x14ac:dyDescent="0.2">
      <c r="B10" s="9" t="s">
        <v>63</v>
      </c>
      <c r="C10" s="9"/>
    </row>
    <row r="11" spans="1:3" ht="15.75" customHeight="1" x14ac:dyDescent="0.2">
      <c r="B11" s="9" t="s">
        <v>64</v>
      </c>
    </row>
    <row r="12" spans="1:3" ht="15.75" customHeight="1" x14ac:dyDescent="0.2">
      <c r="B12" s="9" t="s">
        <v>65</v>
      </c>
    </row>
    <row r="13" spans="1:3" ht="15.75" customHeight="1" x14ac:dyDescent="0.2">
      <c r="B13" s="9" t="s">
        <v>66</v>
      </c>
    </row>
    <row r="14" spans="1:3" ht="15.75" customHeight="1" x14ac:dyDescent="0.2">
      <c r="B14" s="9" t="s">
        <v>45</v>
      </c>
    </row>
    <row r="15" spans="1:3" ht="15.75" customHeight="1" x14ac:dyDescent="0.2">
      <c r="B15" s="9" t="s">
        <v>67</v>
      </c>
    </row>
    <row r="16" spans="1:3" ht="15.75" customHeight="1" x14ac:dyDescent="0.2">
      <c r="B16" s="9" t="s">
        <v>68</v>
      </c>
    </row>
    <row r="17" ht="15.75" customHeight="1" x14ac:dyDescent="0.2"/>
    <row r="18" ht="15.75" customHeight="1" x14ac:dyDescent="0.2"/>
    <row r="19" ht="15.75" customHeight="1" x14ac:dyDescent="0.2"/>
    <row r="20" ht="15.75" customHeight="1" x14ac:dyDescent="0.2"/>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BADAD4AA324BF48804EF76FD903323C" ma:contentTypeVersion="15" ma:contentTypeDescription="Create a new document." ma:contentTypeScope="" ma:versionID="4ea0feda506421460444ca95554a0aab">
  <xsd:schema xmlns:xsd="http://www.w3.org/2001/XMLSchema" xmlns:xs="http://www.w3.org/2001/XMLSchema" xmlns:p="http://schemas.microsoft.com/office/2006/metadata/properties" xmlns:ns2="5ff92c65-ed86-4457-baee-ccd535c9ea21" xmlns:ns3="6c8d291c-a5bf-4049-930d-38db8e991d8e" targetNamespace="http://schemas.microsoft.com/office/2006/metadata/properties" ma:root="true" ma:fieldsID="0fc8cf7d0f5ee312899395875a30595e" ns2:_="" ns3:_="">
    <xsd:import namespace="5ff92c65-ed86-4457-baee-ccd535c9ea21"/>
    <xsd:import namespace="6c8d291c-a5bf-4049-930d-38db8e991d8e"/>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3:SharedWithUsers" minOccurs="0"/>
                <xsd:element ref="ns3:SharedWithDetails" minOccurs="0"/>
                <xsd:element ref="ns2:lcf76f155ced4ddcb4097134ff3c332f" minOccurs="0"/>
                <xsd:element ref="ns3:TaxCatchAll" minOccurs="0"/>
                <xsd:element ref="ns2:MediaServiceDateTaken" minOccurs="0"/>
                <xsd:element ref="ns2:MediaServiceGenerationTime" minOccurs="0"/>
                <xsd:element ref="ns2:MediaServiceEventHashCode" minOccurs="0"/>
                <xsd:element ref="ns2:MediaServiceOCR"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ff92c65-ed86-4457-baee-ccd535c9ea2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365a90ea-d0e7-4aae-8ef9-9f5dd1eb65e3" ma:termSetId="09814cd3-568e-fe90-9814-8d621ff8fb84" ma:anchorId="fba54fb3-c3e1-fe81-a776-ca4b69148c4d" ma:open="true" ma:isKeyword="false">
      <xsd:complexType>
        <xsd:sequence>
          <xsd:element ref="pc:Terms" minOccurs="0" maxOccurs="1"/>
        </xsd:sequence>
      </xsd:complexType>
    </xsd:element>
    <xsd:element name="MediaServiceDateTaken" ma:index="17" nillable="true" ma:displayName="MediaServiceDateTaken" ma:hidden="true" ma:indexed="true" ma:internalName="MediaServiceDateTaken" ma:readOnly="true">
      <xsd:simpleType>
        <xsd:restriction base="dms:Text"/>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OCR" ma:index="20" nillable="true" ma:displayName="Extracted Text" ma:internalName="MediaServiceOCR" ma:readOnly="true">
      <xsd:simpleType>
        <xsd:restriction base="dms:Note">
          <xsd:maxLength value="255"/>
        </xsd:restriction>
      </xsd:simpleType>
    </xsd:element>
    <xsd:element name="MediaServiceLocation" ma:index="21" nillable="true" ma:displayName="Location" ma:indexed="true" ma:internalName="MediaServiceLocation" ma:readOnly="true">
      <xsd:simpleType>
        <xsd:restriction base="dms:Text"/>
      </xsd:simpleType>
    </xsd:element>
    <xsd:element name="MediaLengthInSeconds" ma:index="22"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6c8d291c-a5bf-4049-930d-38db8e991d8e"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TaxCatchAll" ma:index="16" nillable="true" ma:displayName="Taxonomy Catch All Column" ma:hidden="true" ma:list="{2ad53588-c864-4711-ad43-fad96b40598a}" ma:internalName="TaxCatchAll" ma:showField="CatchAllData" ma:web="6c8d291c-a5bf-4049-930d-38db8e991d8e">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6c8d291c-a5bf-4049-930d-38db8e991d8e" xsi:nil="true"/>
    <lcf76f155ced4ddcb4097134ff3c332f xmlns="5ff92c65-ed86-4457-baee-ccd535c9ea21">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DBBEA8C5-7A8E-4EDD-924F-588BDEE1426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ff92c65-ed86-4457-baee-ccd535c9ea21"/>
    <ds:schemaRef ds:uri="6c8d291c-a5bf-4049-930d-38db8e991d8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67A64A65-7DA4-4AE1-9847-B817073E4705}">
  <ds:schemaRefs>
    <ds:schemaRef ds:uri="http://schemas.microsoft.com/sharepoint/v3/contenttype/forms"/>
  </ds:schemaRefs>
</ds:datastoreItem>
</file>

<file path=customXml/itemProps3.xml><?xml version="1.0" encoding="utf-8"?>
<ds:datastoreItem xmlns:ds="http://schemas.openxmlformats.org/officeDocument/2006/customXml" ds:itemID="{320CF63A-30C9-4A8C-8DF9-EA62B8EC1A62}">
  <ds:schemaRefs>
    <ds:schemaRef ds:uri="http://schemas.microsoft.com/office/2006/metadata/properties"/>
    <ds:schemaRef ds:uri="http://schemas.microsoft.com/office/infopath/2007/PartnerControls"/>
    <ds:schemaRef ds:uri="6c8d291c-a5bf-4049-930d-38db8e991d8e"/>
    <ds:schemaRef ds:uri="5ff92c65-ed86-4457-baee-ccd535c9ea21"/>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Worklog_Tasks&amp;Times</vt:lpstr>
      <vt:lpstr>Overview</vt:lpstr>
      <vt:lpstr>Drop-downs</vt:lpstr>
      <vt:lpstr>'Worklog_Tasks&amp;Times'!Print_Area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Bram Heijligers</dc:creator>
  <cp:keywords/>
  <dc:description/>
  <cp:lastModifiedBy>Paskalev, Petar (232725)</cp:lastModifiedBy>
  <cp:revision/>
  <dcterms:created xsi:type="dcterms:W3CDTF">2020-05-11T09:26:10Z</dcterms:created>
  <dcterms:modified xsi:type="dcterms:W3CDTF">2025-01-24T13:17:15Z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0x0101000BADAD4AA324BF48804EF76FD903323C</vt:lpwstr>
  </property>
  <property fmtid="{D5CDD505-2E9C-101B-9397-08002B2CF9AE}" pid="3" name="MediaServiceImageTags">
    <vt:lpwstr/>
  </property>
</Properties>
</file>