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64.83\phcd\2020 CPH Population Counts\For Web\Statistical Table_for  web\"/>
    </mc:Choice>
  </mc:AlternateContent>
  <xr:revisionPtr revIDLastSave="0" documentId="13_ncr:1_{C6B5D108-0528-4CDE-B143-CE8812EA2DF5}" xr6:coauthVersionLast="47" xr6:coauthVersionMax="47" xr10:uidLastSave="{00000000-0000-0000-0000-000000000000}"/>
  <bookViews>
    <workbookView xWindow="-120" yWindow="-120" windowWidth="29040" windowHeight="15840" tabRatio="701" activeTab="7" xr2:uid="{00000000-000D-0000-FFFF-FFFF00000000}"/>
  </bookViews>
  <sheets>
    <sheet name="car" sheetId="15" r:id="rId1"/>
    <sheet name="abra" sheetId="9" r:id="rId2"/>
    <sheet name="apayao" sheetId="10" r:id="rId3"/>
    <sheet name="benguet" sheetId="11" r:id="rId4"/>
    <sheet name="baguio city" sheetId="14" r:id="rId5"/>
    <sheet name="ifugao" sheetId="12" r:id="rId6"/>
    <sheet name="kalinga" sheetId="13" r:id="rId7"/>
    <sheet name="mt. prov." sheetId="16" r:id="rId8"/>
  </sheets>
  <definedNames>
    <definedName name="_xlnm._FilterDatabase" localSheetId="1" hidden="1">abra!$A$7:$B$7</definedName>
    <definedName name="_xlnm._FilterDatabase" localSheetId="2" hidden="1">apayao!#REF!</definedName>
    <definedName name="_xlnm._FilterDatabase" localSheetId="4" hidden="1">'baguio city'!#REF!</definedName>
    <definedName name="_xlnm._FilterDatabase" localSheetId="3" hidden="1">benguet!#REF!</definedName>
    <definedName name="_xlnm._FilterDatabase" localSheetId="5" hidden="1">ifugao!$A$7:$B$204</definedName>
    <definedName name="_xlnm._FilterDatabase" localSheetId="6" hidden="1">kalinga!$A$7:$B$176</definedName>
    <definedName name="_xlnm._FilterDatabase" localSheetId="7" hidden="1">'mt. prov.'!$A$7:$WUS$171</definedName>
    <definedName name="_xlnm.Print_Area" localSheetId="1">abra!$A$1:$B$366</definedName>
    <definedName name="_xlnm.Print_Area" localSheetId="2">apayao!$A$1:$B$162</definedName>
    <definedName name="_xlnm.Print_Area" localSheetId="4">'baguio city'!$A$1:$B$141</definedName>
    <definedName name="_xlnm.Print_Area" localSheetId="3">benguet!$A$1:$B$181</definedName>
    <definedName name="_xlnm.Print_Area" localSheetId="0">car!$A$1:$B$104</definedName>
    <definedName name="_xlnm.Print_Area" localSheetId="5">ifugao!$A$1:$B$213</definedName>
    <definedName name="_xlnm.Print_Area" localSheetId="6">kalinga!$A$1:$B$183</definedName>
    <definedName name="_xlnm.Print_Area" localSheetId="7">'mt. prov.'!$A$1:$B$174</definedName>
    <definedName name="_xlnm.Print_Titles" localSheetId="1">abra!$1:$6</definedName>
    <definedName name="_xlnm.Print_Titles" localSheetId="2">apayao!$1:$6</definedName>
    <definedName name="_xlnm.Print_Titles" localSheetId="4">'baguio city'!$1:$6</definedName>
    <definedName name="_xlnm.Print_Titles" localSheetId="3">benguet!$1:$6</definedName>
    <definedName name="_xlnm.Print_Titles" localSheetId="0">car!$1:$6</definedName>
    <definedName name="_xlnm.Print_Titles" localSheetId="5">ifugao!$1:$6</definedName>
    <definedName name="_xlnm.Print_Titles" localSheetId="6">kalinga!$1:$6</definedName>
    <definedName name="_xlnm.Print_Titles" localSheetId="7">'mt. prov.'!$1:$6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4" l="1"/>
  <c r="B130" i="16" l="1"/>
  <c r="B52" i="10" l="1"/>
  <c r="B151" i="16"/>
  <c r="B120" i="16"/>
  <c r="B22" i="16"/>
  <c r="B93" i="13"/>
  <c r="B195" i="12"/>
  <c r="B181" i="12"/>
  <c r="B127" i="12"/>
  <c r="B40" i="12"/>
  <c r="B29" i="12"/>
  <c r="B140" i="11"/>
  <c r="B126" i="11"/>
  <c r="B108" i="11"/>
  <c r="B67" i="11"/>
  <c r="B40" i="11"/>
  <c r="B19" i="11"/>
  <c r="B317" i="9" l="1"/>
  <c r="B288" i="9"/>
  <c r="B277" i="9"/>
  <c r="B266" i="9"/>
  <c r="B246" i="9"/>
  <c r="B206" i="9"/>
  <c r="B96" i="9"/>
  <c r="B75" i="9"/>
  <c r="B52" i="9"/>
  <c r="B42" i="9"/>
  <c r="B9" i="9"/>
  <c r="B25" i="13" l="1"/>
  <c r="B103" i="16" l="1"/>
  <c r="B92" i="16"/>
  <c r="B79" i="16"/>
  <c r="B62" i="16"/>
  <c r="B46" i="16"/>
  <c r="B9" i="16"/>
  <c r="B7" i="16" l="1"/>
  <c r="B81" i="9" l="1"/>
  <c r="B113" i="9"/>
  <c r="B127" i="9"/>
  <c r="B155" i="9"/>
  <c r="B162" i="9"/>
  <c r="B229" i="9"/>
  <c r="B309" i="9"/>
  <c r="B28" i="11"/>
  <c r="B99" i="11"/>
  <c r="B62" i="15"/>
  <c r="B9" i="12"/>
  <c r="B98" i="12"/>
  <c r="B149" i="12"/>
  <c r="B167" i="12"/>
  <c r="B36" i="13"/>
  <c r="B29" i="10"/>
  <c r="B93" i="10"/>
  <c r="B117" i="10"/>
  <c r="B87" i="9"/>
  <c r="B135" i="9"/>
  <c r="B170" i="9"/>
  <c r="B183" i="9"/>
  <c r="B192" i="9"/>
  <c r="B219" i="9"/>
  <c r="B330" i="9"/>
  <c r="B342" i="9"/>
  <c r="B354" i="9"/>
  <c r="B9" i="11"/>
  <c r="B56" i="11"/>
  <c r="B82" i="11"/>
  <c r="B151" i="11"/>
  <c r="B166" i="11"/>
  <c r="B56" i="12"/>
  <c r="B78" i="12"/>
  <c r="B9" i="13"/>
  <c r="B52" i="13"/>
  <c r="B77" i="13"/>
  <c r="B138" i="13"/>
  <c r="B156" i="13"/>
  <c r="B9" i="10"/>
  <c r="B70" i="10"/>
  <c r="B141" i="10"/>
  <c r="B36" i="15" l="1"/>
  <c r="B7" i="9"/>
  <c r="B60" i="15"/>
  <c r="B35" i="15"/>
  <c r="B85" i="15"/>
  <c r="B97" i="15"/>
  <c r="B59" i="15"/>
  <c r="B34" i="15" l="1"/>
  <c r="B74" i="15"/>
  <c r="B84" i="15"/>
  <c r="B96" i="15"/>
  <c r="B44" i="15"/>
  <c r="B58" i="15"/>
  <c r="B33" i="15" l="1"/>
  <c r="B73" i="15"/>
  <c r="B83" i="15"/>
  <c r="B95" i="15"/>
  <c r="B43" i="15"/>
  <c r="B57" i="15"/>
  <c r="B32" i="15" l="1"/>
  <c r="B72" i="15"/>
  <c r="B82" i="15"/>
  <c r="B94" i="15"/>
  <c r="B42" i="15"/>
  <c r="B56" i="15"/>
  <c r="B31" i="15" l="1"/>
  <c r="B71" i="15"/>
  <c r="B81" i="15"/>
  <c r="B93" i="15"/>
  <c r="B41" i="15"/>
  <c r="B55" i="15"/>
  <c r="B30" i="15" l="1"/>
  <c r="B70" i="15"/>
  <c r="B80" i="15"/>
  <c r="B92" i="15"/>
  <c r="B40" i="15"/>
  <c r="B54" i="15"/>
  <c r="B29" i="15" l="1"/>
  <c r="B69" i="15"/>
  <c r="B79" i="15"/>
  <c r="B91" i="15"/>
  <c r="B39" i="15"/>
  <c r="B53" i="15"/>
  <c r="B28" i="15" l="1"/>
  <c r="B68" i="15"/>
  <c r="B78" i="15"/>
  <c r="B7" i="13"/>
  <c r="B89" i="15"/>
  <c r="B90" i="15"/>
  <c r="B52" i="15"/>
  <c r="B77" i="15" l="1"/>
  <c r="B27" i="15"/>
  <c r="B67" i="15"/>
  <c r="B88" i="15"/>
  <c r="B51" i="15"/>
  <c r="B87" i="15" l="1"/>
  <c r="B26" i="15"/>
  <c r="B66" i="15"/>
  <c r="B50" i="15"/>
  <c r="B25" i="15" l="1"/>
  <c r="B65" i="15"/>
  <c r="B49" i="15"/>
  <c r="B7" i="11"/>
  <c r="B48" i="15" l="1"/>
  <c r="B24" i="15"/>
  <c r="B45" i="15"/>
  <c r="B38" i="15" l="1"/>
  <c r="B47" i="15"/>
  <c r="B7" i="10"/>
  <c r="B23" i="15"/>
  <c r="B7" i="12"/>
  <c r="B22" i="15" l="1"/>
  <c r="B75" i="15"/>
  <c r="B64" i="15" l="1"/>
  <c r="B21" i="15"/>
  <c r="B20" i="15" l="1"/>
  <c r="B19" i="15" l="1"/>
  <c r="B18" i="15" l="1"/>
  <c r="B17" i="15" l="1"/>
  <c r="B16" i="15" l="1"/>
  <c r="B15" i="15" l="1"/>
  <c r="B14" i="15" l="1"/>
  <c r="B13" i="15" l="1"/>
  <c r="B12" i="15" l="1"/>
  <c r="B11" i="15" l="1"/>
  <c r="B10" i="15" l="1"/>
  <c r="B9" i="15" l="1"/>
  <c r="B7" i="15" l="1"/>
</calcChain>
</file>

<file path=xl/sharedStrings.xml><?xml version="1.0" encoding="utf-8"?>
<sst xmlns="http://schemas.openxmlformats.org/spreadsheetml/2006/main" count="1484" uniqueCount="1190">
  <si>
    <t>and Barangay</t>
  </si>
  <si>
    <t>Population</t>
  </si>
  <si>
    <t>Barit</t>
  </si>
  <si>
    <t>Palao</t>
  </si>
  <si>
    <t>Poblacion</t>
  </si>
  <si>
    <t>Cawayan</t>
  </si>
  <si>
    <t>Lubo</t>
  </si>
  <si>
    <t>Banga</t>
  </si>
  <si>
    <t>Calupaan</t>
  </si>
  <si>
    <t>Bagumbayan</t>
  </si>
  <si>
    <t>Balawag</t>
  </si>
  <si>
    <t>Ipil</t>
  </si>
  <si>
    <t>MOUNTAIN PROVINCE</t>
  </si>
  <si>
    <t/>
  </si>
  <si>
    <t>BARLIG</t>
  </si>
  <si>
    <t>Chupac</t>
  </si>
  <si>
    <t>Fiangtin</t>
  </si>
  <si>
    <t>Kaleo</t>
  </si>
  <si>
    <t>Latang</t>
  </si>
  <si>
    <t>Lias Kanluran</t>
  </si>
  <si>
    <t>Lingoy</t>
  </si>
  <si>
    <t>Lunas</t>
  </si>
  <si>
    <t>Macalana</t>
  </si>
  <si>
    <t>Ogoog</t>
  </si>
  <si>
    <t>Gawana (Pob.)</t>
  </si>
  <si>
    <t>Lias Silangan</t>
  </si>
  <si>
    <t>BAUKO</t>
  </si>
  <si>
    <t>Abatan</t>
  </si>
  <si>
    <t>Bagnen Oriente</t>
  </si>
  <si>
    <t>Bagnen Proper</t>
  </si>
  <si>
    <t>Balintaugan</t>
  </si>
  <si>
    <t>Banao</t>
  </si>
  <si>
    <t>Bila (Bua)</t>
  </si>
  <si>
    <t>Guinzadan Central</t>
  </si>
  <si>
    <t>Guinzadan Norte</t>
  </si>
  <si>
    <t>Guinzadan Sur</t>
  </si>
  <si>
    <t>Lagawa</t>
  </si>
  <si>
    <t>Leseb</t>
  </si>
  <si>
    <t>Mabaay</t>
  </si>
  <si>
    <t>Mayag</t>
  </si>
  <si>
    <t>Monamon Norte</t>
  </si>
  <si>
    <t>Monamon Sur</t>
  </si>
  <si>
    <t>Mount Data</t>
  </si>
  <si>
    <t>Otucan Norte</t>
  </si>
  <si>
    <t>Otucan Sur</t>
  </si>
  <si>
    <t>Poblacion (Bauko)</t>
  </si>
  <si>
    <t>Sadsadan</t>
  </si>
  <si>
    <t>Sinto</t>
  </si>
  <si>
    <t>Tapapan</t>
  </si>
  <si>
    <t>BESAO</t>
  </si>
  <si>
    <t>Agawa</t>
  </si>
  <si>
    <t>Ambaguio</t>
  </si>
  <si>
    <t>Banguitan</t>
  </si>
  <si>
    <t>Besao East (Besao Proper)</t>
  </si>
  <si>
    <t>Besao West</t>
  </si>
  <si>
    <t>Catengan</t>
  </si>
  <si>
    <t>Gueday</t>
  </si>
  <si>
    <t>Lacmaan</t>
  </si>
  <si>
    <t>Laylaya</t>
  </si>
  <si>
    <t>Padangan</t>
  </si>
  <si>
    <t>Payeo</t>
  </si>
  <si>
    <t>Suquib</t>
  </si>
  <si>
    <t>Tamboan</t>
  </si>
  <si>
    <t>Kin-iway (Pob.)</t>
  </si>
  <si>
    <t>BONTOC (Capital)</t>
  </si>
  <si>
    <t>Alab Proper</t>
  </si>
  <si>
    <t>Alab Oriente</t>
  </si>
  <si>
    <t>Balili</t>
  </si>
  <si>
    <t>Bayyo</t>
  </si>
  <si>
    <t>Bontoc Ili</t>
  </si>
  <si>
    <t>Caneo</t>
  </si>
  <si>
    <t>Dalican</t>
  </si>
  <si>
    <t>Gonogon</t>
  </si>
  <si>
    <t>Guinaang</t>
  </si>
  <si>
    <t>Mainit</t>
  </si>
  <si>
    <t>Maligcong</t>
  </si>
  <si>
    <t>Samoki</t>
  </si>
  <si>
    <t>Talubin</t>
  </si>
  <si>
    <t>Tocucan</t>
  </si>
  <si>
    <t>Poblacion (Bontoc)</t>
  </si>
  <si>
    <t>Calutit</t>
  </si>
  <si>
    <t>NATONIN</t>
  </si>
  <si>
    <t>Alunogan</t>
  </si>
  <si>
    <t>Balangao</t>
  </si>
  <si>
    <t>Banawal</t>
  </si>
  <si>
    <t>Butac</t>
  </si>
  <si>
    <t>Maducayan</t>
  </si>
  <si>
    <t>Saliok</t>
  </si>
  <si>
    <t>Santa Isabel</t>
  </si>
  <si>
    <t>Tonglayan</t>
  </si>
  <si>
    <t>Pudo</t>
  </si>
  <si>
    <t>PARACELIS</t>
  </si>
  <si>
    <t>Anonat</t>
  </si>
  <si>
    <t>Bacarni</t>
  </si>
  <si>
    <t>Bananao</t>
  </si>
  <si>
    <t>Bantay</t>
  </si>
  <si>
    <t>Butigue</t>
  </si>
  <si>
    <t>Bunot</t>
  </si>
  <si>
    <t>Buringal</t>
  </si>
  <si>
    <t>Palitod</t>
  </si>
  <si>
    <t>SABANGAN</t>
  </si>
  <si>
    <t>Bao-angan</t>
  </si>
  <si>
    <t>Bun-ayan</t>
  </si>
  <si>
    <t>Busa</t>
  </si>
  <si>
    <t>Camatagan</t>
  </si>
  <si>
    <t>Capinitan</t>
  </si>
  <si>
    <t>Data</t>
  </si>
  <si>
    <t>Gayang</t>
  </si>
  <si>
    <t>Lagan</t>
  </si>
  <si>
    <t>Losad</t>
  </si>
  <si>
    <t>Namatec</t>
  </si>
  <si>
    <t>Napua</t>
  </si>
  <si>
    <t>Pingad</t>
  </si>
  <si>
    <t>Supang</t>
  </si>
  <si>
    <t>Tambingan</t>
  </si>
  <si>
    <t>SADANGA</t>
  </si>
  <si>
    <t>Anabel</t>
  </si>
  <si>
    <t>Belwang</t>
  </si>
  <si>
    <t>Betwagan</t>
  </si>
  <si>
    <t>Bekigan</t>
  </si>
  <si>
    <t>Sacasacan</t>
  </si>
  <si>
    <t>Saclit</t>
  </si>
  <si>
    <t>Demang</t>
  </si>
  <si>
    <t>SAGADA</t>
  </si>
  <si>
    <t>Aguid</t>
  </si>
  <si>
    <t>Tetepan Sur</t>
  </si>
  <si>
    <t>Ambasing</t>
  </si>
  <si>
    <t>Angkeling</t>
  </si>
  <si>
    <t>Antadao</t>
  </si>
  <si>
    <t>Balugan</t>
  </si>
  <si>
    <t>Bangaan</t>
  </si>
  <si>
    <t>Dagdag (Pob.)</t>
  </si>
  <si>
    <t>Demang (Pob.)</t>
  </si>
  <si>
    <t>Fidelisan</t>
  </si>
  <si>
    <t>Kilong</t>
  </si>
  <si>
    <t>Madongo</t>
  </si>
  <si>
    <t>Poblacion (Patay)</t>
  </si>
  <si>
    <t>Pide</t>
  </si>
  <si>
    <t>Nacagang</t>
  </si>
  <si>
    <t>Suyo</t>
  </si>
  <si>
    <t>Taccong</t>
  </si>
  <si>
    <t>Tanulong</t>
  </si>
  <si>
    <t>Tetepan Norte</t>
  </si>
  <si>
    <t>TADIAN</t>
  </si>
  <si>
    <t>Balaoa</t>
  </si>
  <si>
    <t>Banaao</t>
  </si>
  <si>
    <t>Bantey</t>
  </si>
  <si>
    <t>Batayan</t>
  </si>
  <si>
    <t>Bunga</t>
  </si>
  <si>
    <t>Cadad-anan</t>
  </si>
  <si>
    <t>Cagubatan</t>
  </si>
  <si>
    <t>Duagan</t>
  </si>
  <si>
    <t>Dacudac</t>
  </si>
  <si>
    <t>Kayan East</t>
  </si>
  <si>
    <t>Lenga</t>
  </si>
  <si>
    <t>Lubon</t>
  </si>
  <si>
    <t>Mabalite</t>
  </si>
  <si>
    <t>Masla</t>
  </si>
  <si>
    <t>Pandayan</t>
  </si>
  <si>
    <t>Sumadel</t>
  </si>
  <si>
    <t>Tue</t>
  </si>
  <si>
    <t>Kayan West</t>
  </si>
  <si>
    <t>ABRA</t>
  </si>
  <si>
    <t>BANGUED (Capital)</t>
  </si>
  <si>
    <t>Agtangao</t>
  </si>
  <si>
    <t>Angad</t>
  </si>
  <si>
    <t>Bañacao</t>
  </si>
  <si>
    <t>Bangbangar</t>
  </si>
  <si>
    <t>Cabuloan</t>
  </si>
  <si>
    <t>Calaba</t>
  </si>
  <si>
    <t>Tablac (Calot)</t>
  </si>
  <si>
    <t>Cosili West (Buaya)</t>
  </si>
  <si>
    <t>Cosili East (Proper)</t>
  </si>
  <si>
    <t>Dangdangla</t>
  </si>
  <si>
    <t>Lingtan</t>
  </si>
  <si>
    <t>Lipcan</t>
  </si>
  <si>
    <t>Lubong</t>
  </si>
  <si>
    <t>Macarcarmay</t>
  </si>
  <si>
    <t>Maoay</t>
  </si>
  <si>
    <t>Macray</t>
  </si>
  <si>
    <t>Malita</t>
  </si>
  <si>
    <t>Patucannay</t>
  </si>
  <si>
    <t>Sagap</t>
  </si>
  <si>
    <t>San Antonio</t>
  </si>
  <si>
    <t>Santa Rosa</t>
  </si>
  <si>
    <t>Sao-atan</t>
  </si>
  <si>
    <t>Sappaac</t>
  </si>
  <si>
    <t>Zone 2 Pob. (Consiliman)</t>
  </si>
  <si>
    <t>Zone 3 Pob. (Lalaud)</t>
  </si>
  <si>
    <t>Zone 4 Pob. (Town Proper)</t>
  </si>
  <si>
    <t>Zone 5 Pob. (Bo. Barikir)</t>
  </si>
  <si>
    <t>Zone 6 Pob. (Sinapangan)</t>
  </si>
  <si>
    <t>Zone 7 Pob. (Baliling)</t>
  </si>
  <si>
    <t>Zone 1 Pob. (Nalasin)</t>
  </si>
  <si>
    <t>BOLINEY</t>
  </si>
  <si>
    <t>Amti</t>
  </si>
  <si>
    <t>Bao-yan</t>
  </si>
  <si>
    <t>Danac East</t>
  </si>
  <si>
    <t>Dao-angan</t>
  </si>
  <si>
    <t>Dumagas</t>
  </si>
  <si>
    <t>Kilong-Olao</t>
  </si>
  <si>
    <t>Poblacion (Boliney)</t>
  </si>
  <si>
    <t>Danac West</t>
  </si>
  <si>
    <t>BUCAY</t>
  </si>
  <si>
    <t>Abang</t>
  </si>
  <si>
    <t>Bangbangcag</t>
  </si>
  <si>
    <t>Bangcagan</t>
  </si>
  <si>
    <t>Banglolao</t>
  </si>
  <si>
    <t>Bugbog</t>
  </si>
  <si>
    <t>Calao</t>
  </si>
  <si>
    <t>Dugong</t>
  </si>
  <si>
    <t>Labon</t>
  </si>
  <si>
    <t>Layugan</t>
  </si>
  <si>
    <t>Madalipay</t>
  </si>
  <si>
    <t>Pagala</t>
  </si>
  <si>
    <t>Palaquio</t>
  </si>
  <si>
    <t>Pakiling</t>
  </si>
  <si>
    <t>Patoc</t>
  </si>
  <si>
    <t>North Poblacion</t>
  </si>
  <si>
    <t>South Poblacion</t>
  </si>
  <si>
    <t>Quimloong</t>
  </si>
  <si>
    <t>Salnec</t>
  </si>
  <si>
    <t>San Miguel</t>
  </si>
  <si>
    <t>Siblong</t>
  </si>
  <si>
    <t>Tabiog</t>
  </si>
  <si>
    <t>BUCLOC</t>
  </si>
  <si>
    <t>Ducligan</t>
  </si>
  <si>
    <t>Labaan</t>
  </si>
  <si>
    <t>Lingay</t>
  </si>
  <si>
    <t>Lamao (Pob.)</t>
  </si>
  <si>
    <t>DAGUIOMAN</t>
  </si>
  <si>
    <t>Ableg</t>
  </si>
  <si>
    <t>Cabaruyan</t>
  </si>
  <si>
    <t>Pikek</t>
  </si>
  <si>
    <t>Tui (Pob.)</t>
  </si>
  <si>
    <t>DANGLAS</t>
  </si>
  <si>
    <t>Abaquid</t>
  </si>
  <si>
    <t>Cabaruan</t>
  </si>
  <si>
    <t>Caupasan (Pob.)</t>
  </si>
  <si>
    <t>Danglas</t>
  </si>
  <si>
    <t>Nagaparan</t>
  </si>
  <si>
    <t>Padangitan</t>
  </si>
  <si>
    <t>Pangal</t>
  </si>
  <si>
    <t>DOLORES</t>
  </si>
  <si>
    <t>Bayaan</t>
  </si>
  <si>
    <t>Cabaroan</t>
  </si>
  <si>
    <t>Calumbaya</t>
  </si>
  <si>
    <t>Cardona</t>
  </si>
  <si>
    <t>Isit</t>
  </si>
  <si>
    <t>Kimmalaba</t>
  </si>
  <si>
    <t>Libtec</t>
  </si>
  <si>
    <t>Lub-lubba</t>
  </si>
  <si>
    <t>Mudiit</t>
  </si>
  <si>
    <t>Namit-ingan</t>
  </si>
  <si>
    <t>Pacac</t>
  </si>
  <si>
    <t>Salucag</t>
  </si>
  <si>
    <t>Talogtog</t>
  </si>
  <si>
    <t>Taping</t>
  </si>
  <si>
    <t>LA PAZ</t>
  </si>
  <si>
    <t>Benben (Bonbon)</t>
  </si>
  <si>
    <t>Bulbulala</t>
  </si>
  <si>
    <t>Buli</t>
  </si>
  <si>
    <t>Canan (Gapan)</t>
  </si>
  <si>
    <t>Liguis</t>
  </si>
  <si>
    <t>Malabbaga</t>
  </si>
  <si>
    <t>Mudeng</t>
  </si>
  <si>
    <t>Pidipid</t>
  </si>
  <si>
    <t>San Gregorio</t>
  </si>
  <si>
    <t>Toon</t>
  </si>
  <si>
    <t>Udangan</t>
  </si>
  <si>
    <t>LACUB</t>
  </si>
  <si>
    <t>Bacag</t>
  </si>
  <si>
    <t>Buneg</t>
  </si>
  <si>
    <t>Guinguinabang</t>
  </si>
  <si>
    <t>Lan-ag</t>
  </si>
  <si>
    <t>Pacoc</t>
  </si>
  <si>
    <t>Poblacion (Talampac)</t>
  </si>
  <si>
    <t>LAGANGILANG</t>
  </si>
  <si>
    <t>Aguet</t>
  </si>
  <si>
    <t>Bacooc</t>
  </si>
  <si>
    <t>Balais</t>
  </si>
  <si>
    <t>Cayapa</t>
  </si>
  <si>
    <t>Dalaguisen</t>
  </si>
  <si>
    <t>Laang</t>
  </si>
  <si>
    <t>Lagben</t>
  </si>
  <si>
    <t>Laguiben</t>
  </si>
  <si>
    <t>Nagtipulan</t>
  </si>
  <si>
    <t>Nagtupacan</t>
  </si>
  <si>
    <t>Paganao</t>
  </si>
  <si>
    <t>Pawa</t>
  </si>
  <si>
    <t>Presentar</t>
  </si>
  <si>
    <t>San Isidro</t>
  </si>
  <si>
    <t>Tagodtod</t>
  </si>
  <si>
    <t>LAGAYAN</t>
  </si>
  <si>
    <t>Ba-i</t>
  </si>
  <si>
    <t>Collago</t>
  </si>
  <si>
    <t>Pang-ot</t>
  </si>
  <si>
    <t>Pulot</t>
  </si>
  <si>
    <t>LANGIDEN</t>
  </si>
  <si>
    <t>Baac</t>
  </si>
  <si>
    <t>Dalayap (Nalaas)</t>
  </si>
  <si>
    <t>Mabungtot</t>
  </si>
  <si>
    <t>Malapaao</t>
  </si>
  <si>
    <t>Quillat</t>
  </si>
  <si>
    <t>LICUAN-BAAY (LICUAN)</t>
  </si>
  <si>
    <t>Bonglo (Patagui)</t>
  </si>
  <si>
    <t>Domenglay</t>
  </si>
  <si>
    <t>Lenneng</t>
  </si>
  <si>
    <t>Mapisla</t>
  </si>
  <si>
    <t>Mogao</t>
  </si>
  <si>
    <t>Nalbuan</t>
  </si>
  <si>
    <t>Subagan</t>
  </si>
  <si>
    <t>Tumalip</t>
  </si>
  <si>
    <t>LUBA</t>
  </si>
  <si>
    <t>Ampalioc</t>
  </si>
  <si>
    <t>Gayaman</t>
  </si>
  <si>
    <t>Lul-luno</t>
  </si>
  <si>
    <t>Luzong</t>
  </si>
  <si>
    <t>Nagbukel-Tuquipa</t>
  </si>
  <si>
    <t>Sabnangan</t>
  </si>
  <si>
    <t>MALIBCONG</t>
  </si>
  <si>
    <t>Bayabas</t>
  </si>
  <si>
    <t>Binasaran</t>
  </si>
  <si>
    <t>Buanao</t>
  </si>
  <si>
    <t>Dulao</t>
  </si>
  <si>
    <t>Duldulao</t>
  </si>
  <si>
    <t>Gacab</t>
  </si>
  <si>
    <t>Lat-ey</t>
  </si>
  <si>
    <t>Malibcong (Pob.)</t>
  </si>
  <si>
    <t>Mataragan</t>
  </si>
  <si>
    <t>Pacgued</t>
  </si>
  <si>
    <t>Taripan</t>
  </si>
  <si>
    <t>Umnap</t>
  </si>
  <si>
    <t>MANABO</t>
  </si>
  <si>
    <t>Catacdegan Viejo</t>
  </si>
  <si>
    <t>Ayyeng (Pob.)</t>
  </si>
  <si>
    <t>San Jose Norte</t>
  </si>
  <si>
    <t>San Jose Sur</t>
  </si>
  <si>
    <t>San Juan Norte</t>
  </si>
  <si>
    <t>San Juan Sur</t>
  </si>
  <si>
    <t>San Ramon East</t>
  </si>
  <si>
    <t>San Ramon West</t>
  </si>
  <si>
    <t>Santo Tomas</t>
  </si>
  <si>
    <t>Catacdegan Nuevo</t>
  </si>
  <si>
    <t>PEÑARRUBIA</t>
  </si>
  <si>
    <t>Dumayco</t>
  </si>
  <si>
    <t>Lusuac</t>
  </si>
  <si>
    <t>Namarabar</t>
  </si>
  <si>
    <t>Patiao</t>
  </si>
  <si>
    <t>Malamsit (Pau-Malamsit)</t>
  </si>
  <si>
    <t>Riang (Tiang)</t>
  </si>
  <si>
    <t>Tattawa</t>
  </si>
  <si>
    <t>PIDIGAN</t>
  </si>
  <si>
    <t>Alinaya</t>
  </si>
  <si>
    <t>Arab</t>
  </si>
  <si>
    <t>Garreta</t>
  </si>
  <si>
    <t>Immuli</t>
  </si>
  <si>
    <t>Laskig</t>
  </si>
  <si>
    <t>Naguirayan</t>
  </si>
  <si>
    <t>Monggoc</t>
  </si>
  <si>
    <t>Pamutic</t>
  </si>
  <si>
    <t>Pangtud</t>
  </si>
  <si>
    <t>Poblacion East</t>
  </si>
  <si>
    <t>Poblacion West</t>
  </si>
  <si>
    <t>San Diego</t>
  </si>
  <si>
    <t>Sulbec</t>
  </si>
  <si>
    <t>Suyo (Malidong)</t>
  </si>
  <si>
    <t>Yuyeng</t>
  </si>
  <si>
    <t>PILAR</t>
  </si>
  <si>
    <t>Bolbolo</t>
  </si>
  <si>
    <t>Brookside</t>
  </si>
  <si>
    <t>Ocup</t>
  </si>
  <si>
    <t>Dalit</t>
  </si>
  <si>
    <t>Dintan</t>
  </si>
  <si>
    <t>Gapang</t>
  </si>
  <si>
    <t>Kinabiti</t>
  </si>
  <si>
    <t>Maliplipit</t>
  </si>
  <si>
    <t>Nagcanasan</t>
  </si>
  <si>
    <t>Nanangduan</t>
  </si>
  <si>
    <t>Narnara</t>
  </si>
  <si>
    <t>Patad</t>
  </si>
  <si>
    <t>San Juan East</t>
  </si>
  <si>
    <t>San Juan West</t>
  </si>
  <si>
    <t>South Balioag</t>
  </si>
  <si>
    <t>Tikitik</t>
  </si>
  <si>
    <t>Villavieja</t>
  </si>
  <si>
    <t>SALLAPADAN</t>
  </si>
  <si>
    <t>Bazar</t>
  </si>
  <si>
    <t>Bilabila</t>
  </si>
  <si>
    <t>Gangal (Pob.)</t>
  </si>
  <si>
    <t>Maguyepyep</t>
  </si>
  <si>
    <t>Naguilian</t>
  </si>
  <si>
    <t>Saccaang</t>
  </si>
  <si>
    <t>Sallapadan</t>
  </si>
  <si>
    <t>Subusob</t>
  </si>
  <si>
    <t>Ud-udiao</t>
  </si>
  <si>
    <t>SAN ISIDRO</t>
  </si>
  <si>
    <t>Cabayogan</t>
  </si>
  <si>
    <t>Dalimag</t>
  </si>
  <si>
    <t>Langbaban</t>
  </si>
  <si>
    <t>Manayday</t>
  </si>
  <si>
    <t>Pantoc</t>
  </si>
  <si>
    <t>Sabtan-olo</t>
  </si>
  <si>
    <t>San Marcial</t>
  </si>
  <si>
    <t>Tangbao</t>
  </si>
  <si>
    <t>SAN JUAN</t>
  </si>
  <si>
    <t>Abualan</t>
  </si>
  <si>
    <t>Ba-ug</t>
  </si>
  <si>
    <t>Badas</t>
  </si>
  <si>
    <t>Cabcaborao</t>
  </si>
  <si>
    <t>Colabaoan</t>
  </si>
  <si>
    <t>Culiong</t>
  </si>
  <si>
    <t>Daoidao</t>
  </si>
  <si>
    <t>Guimba</t>
  </si>
  <si>
    <t>Lam-ag</t>
  </si>
  <si>
    <t>Lumobang</t>
  </si>
  <si>
    <t>Nangobongan</t>
  </si>
  <si>
    <t>Pattaoig</t>
  </si>
  <si>
    <t>Poblacion North</t>
  </si>
  <si>
    <t>Poblacion South</t>
  </si>
  <si>
    <t>Quidaoen</t>
  </si>
  <si>
    <t>Sabangan</t>
  </si>
  <si>
    <t>Silet</t>
  </si>
  <si>
    <t>Supi-il</t>
  </si>
  <si>
    <t>Tagaytay</t>
  </si>
  <si>
    <t>SAN QUINTIN</t>
  </si>
  <si>
    <t>Palang</t>
  </si>
  <si>
    <t>Tangadan</t>
  </si>
  <si>
    <t>Villa Mercedes</t>
  </si>
  <si>
    <t>TAYUM</t>
  </si>
  <si>
    <t>Bagalay</t>
  </si>
  <si>
    <t>Basbasa</t>
  </si>
  <si>
    <t>Budac</t>
  </si>
  <si>
    <t>Bumagcat</t>
  </si>
  <si>
    <t>Deet</t>
  </si>
  <si>
    <t>Gaddani</t>
  </si>
  <si>
    <t>Pias</t>
  </si>
  <si>
    <t>Velasco</t>
  </si>
  <si>
    <t>TINEG</t>
  </si>
  <si>
    <t>Poblacion (Agsimao)</t>
  </si>
  <si>
    <t>Alaoa</t>
  </si>
  <si>
    <t>Anayan</t>
  </si>
  <si>
    <t>Apao</t>
  </si>
  <si>
    <t>Belaat</t>
  </si>
  <si>
    <t>Caganayan</t>
  </si>
  <si>
    <t>Cogon</t>
  </si>
  <si>
    <t>Lanec</t>
  </si>
  <si>
    <t>Lapat-Balantay</t>
  </si>
  <si>
    <t>Naglibacan</t>
  </si>
  <si>
    <t>TUBO</t>
  </si>
  <si>
    <t>Alangtin</t>
  </si>
  <si>
    <t>Amtuagan</t>
  </si>
  <si>
    <t>Dilong</t>
  </si>
  <si>
    <t>Kili</t>
  </si>
  <si>
    <t>Poblacion (Mayabo)</t>
  </si>
  <si>
    <t>Supo</t>
  </si>
  <si>
    <t>Tiempo</t>
  </si>
  <si>
    <t>Tubtuba</t>
  </si>
  <si>
    <t>Wayangan</t>
  </si>
  <si>
    <t>Tabacda</t>
  </si>
  <si>
    <t>VILLAVICIOSA</t>
  </si>
  <si>
    <t>Ap-apaya</t>
  </si>
  <si>
    <t>Bol-lilising</t>
  </si>
  <si>
    <t>Cal-lao</t>
  </si>
  <si>
    <t>Lap-lapog</t>
  </si>
  <si>
    <t>Lumaba</t>
  </si>
  <si>
    <t>Tamac</t>
  </si>
  <si>
    <t>Tuquib</t>
  </si>
  <si>
    <t>APAYAO</t>
  </si>
  <si>
    <t>CALANASAN (BAYAG)</t>
  </si>
  <si>
    <t>Butao</t>
  </si>
  <si>
    <t>Cadaclan</t>
  </si>
  <si>
    <t>Langnao</t>
  </si>
  <si>
    <t>Namaltugan</t>
  </si>
  <si>
    <t>Santa Filomena</t>
  </si>
  <si>
    <t>Tubongan</t>
  </si>
  <si>
    <t>Tanglagan</t>
  </si>
  <si>
    <t>Tubang</t>
  </si>
  <si>
    <t>Don Roque Ablan Sr.</t>
  </si>
  <si>
    <t>Eleazar</t>
  </si>
  <si>
    <t>Eva Puzon</t>
  </si>
  <si>
    <t>Kabugawan</t>
  </si>
  <si>
    <t>Macalino</t>
  </si>
  <si>
    <t>Santa Elena</t>
  </si>
  <si>
    <t>CONNER</t>
  </si>
  <si>
    <t>Allangigan</t>
  </si>
  <si>
    <t>Buluan</t>
  </si>
  <si>
    <t>Caglayan (New Pob.)</t>
  </si>
  <si>
    <t>Calafug</t>
  </si>
  <si>
    <t>Cupis</t>
  </si>
  <si>
    <t>Daga</t>
  </si>
  <si>
    <t>Guinamgaman</t>
  </si>
  <si>
    <t>Karikitan</t>
  </si>
  <si>
    <t>Katablangan</t>
  </si>
  <si>
    <t>Malama</t>
  </si>
  <si>
    <t>Manag</t>
  </si>
  <si>
    <t>Nabuangan</t>
  </si>
  <si>
    <t>Paddaoan</t>
  </si>
  <si>
    <t>Puguin</t>
  </si>
  <si>
    <t>Ripang (Old Pob.)</t>
  </si>
  <si>
    <t>Sacpil</t>
  </si>
  <si>
    <t>Talifugo</t>
  </si>
  <si>
    <t>Banban</t>
  </si>
  <si>
    <t>Ili</t>
  </si>
  <si>
    <t>Mawegui</t>
  </si>
  <si>
    <t>FLORA</t>
  </si>
  <si>
    <t>Allig</t>
  </si>
  <si>
    <t>Anninipan</t>
  </si>
  <si>
    <t>Atok</t>
  </si>
  <si>
    <t>Bagutong</t>
  </si>
  <si>
    <t>Balasi</t>
  </si>
  <si>
    <t>Balluyan</t>
  </si>
  <si>
    <t>Malayugan</t>
  </si>
  <si>
    <t>Malubibit Norte</t>
  </si>
  <si>
    <t>Tamalunog</t>
  </si>
  <si>
    <t>Mallig</t>
  </si>
  <si>
    <t>Malubibit Sur</t>
  </si>
  <si>
    <t>San Jose</t>
  </si>
  <si>
    <t>Santa Maria</t>
  </si>
  <si>
    <t>Upper Atok (Coliman)</t>
  </si>
  <si>
    <t>KABUGAO (Capital)</t>
  </si>
  <si>
    <t>Badduat</t>
  </si>
  <si>
    <t>Baliwanan</t>
  </si>
  <si>
    <t>Bulu</t>
  </si>
  <si>
    <t>Dagara</t>
  </si>
  <si>
    <t>Dibagat</t>
  </si>
  <si>
    <t>Cabetayan</t>
  </si>
  <si>
    <t>Karagawan</t>
  </si>
  <si>
    <t>Kumao</t>
  </si>
  <si>
    <t>Laco</t>
  </si>
  <si>
    <t>Lenneng (Liyyeng)</t>
  </si>
  <si>
    <t>Lucab</t>
  </si>
  <si>
    <t>Luttuacan</t>
  </si>
  <si>
    <t>Madatag</t>
  </si>
  <si>
    <t>Madduang</t>
  </si>
  <si>
    <t>Magabta</t>
  </si>
  <si>
    <t>Maragat</t>
  </si>
  <si>
    <t>Musimut</t>
  </si>
  <si>
    <t>Nagbabalayan</t>
  </si>
  <si>
    <t>Tuyangan</t>
  </si>
  <si>
    <t>Waga</t>
  </si>
  <si>
    <t>LUNA</t>
  </si>
  <si>
    <t>Bacsay</t>
  </si>
  <si>
    <t>Capagaypayan</t>
  </si>
  <si>
    <t>Dagupan</t>
  </si>
  <si>
    <t>Lappa</t>
  </si>
  <si>
    <t>Marag</t>
  </si>
  <si>
    <t>Quirino</t>
  </si>
  <si>
    <t>Salvacion</t>
  </si>
  <si>
    <t>San Francisco</t>
  </si>
  <si>
    <t>San Isidro Norte</t>
  </si>
  <si>
    <t>San Sebastian</t>
  </si>
  <si>
    <t>Santa Lina</t>
  </si>
  <si>
    <t>Tumog</t>
  </si>
  <si>
    <t>Zumigui</t>
  </si>
  <si>
    <t>Cagandungan</t>
  </si>
  <si>
    <t>Calabigan</t>
  </si>
  <si>
    <t>Cangisitan</t>
  </si>
  <si>
    <t>Luyon</t>
  </si>
  <si>
    <t>San Isidro Sur</t>
  </si>
  <si>
    <t>Shalom</t>
  </si>
  <si>
    <t>Turod</t>
  </si>
  <si>
    <t>PUDTOL</t>
  </si>
  <si>
    <t>Aga</t>
  </si>
  <si>
    <t>Alem</t>
  </si>
  <si>
    <t>Cabatacan</t>
  </si>
  <si>
    <t>Cacalaggan</t>
  </si>
  <si>
    <t>Capannikian</t>
  </si>
  <si>
    <t>Lower Maton</t>
  </si>
  <si>
    <t>Malibang</t>
  </si>
  <si>
    <t>Mataguisi</t>
  </si>
  <si>
    <t>San Antonio (Pugo)</t>
  </si>
  <si>
    <t>Swan</t>
  </si>
  <si>
    <t>Upper Maton</t>
  </si>
  <si>
    <t>Amado</t>
  </si>
  <si>
    <t>Aurora</t>
  </si>
  <si>
    <t>Doña Loreta</t>
  </si>
  <si>
    <t>Emilia</t>
  </si>
  <si>
    <t>Imelda</t>
  </si>
  <si>
    <t>Lydia</t>
  </si>
  <si>
    <t>San Luis</t>
  </si>
  <si>
    <t>San Mariano</t>
  </si>
  <si>
    <t>SANTA MARCELA</t>
  </si>
  <si>
    <t>Barocboc</t>
  </si>
  <si>
    <t>Consuelo</t>
  </si>
  <si>
    <t>Imelda (Sipa Annex)</t>
  </si>
  <si>
    <t>Malekkeg</t>
  </si>
  <si>
    <t>Marcela (Pob.)</t>
  </si>
  <si>
    <t>Nueva</t>
  </si>
  <si>
    <t>Panay</t>
  </si>
  <si>
    <t>Sipa Proper</t>
  </si>
  <si>
    <t>Emiliana</t>
  </si>
  <si>
    <t>San Carlos</t>
  </si>
  <si>
    <t>San Juan</t>
  </si>
  <si>
    <t>BENGUET *</t>
  </si>
  <si>
    <t>ATOK</t>
  </si>
  <si>
    <t>Abiang</t>
  </si>
  <si>
    <t>Caliking</t>
  </si>
  <si>
    <t>Cattubo</t>
  </si>
  <si>
    <t>Naguey</t>
  </si>
  <si>
    <t>Paoay</t>
  </si>
  <si>
    <t>Pasdong</t>
  </si>
  <si>
    <t>Topdac</t>
  </si>
  <si>
    <t>BAKUN</t>
  </si>
  <si>
    <t>Ampusongan</t>
  </si>
  <si>
    <t>Bagu</t>
  </si>
  <si>
    <t>Dalipey</t>
  </si>
  <si>
    <t>Gambang</t>
  </si>
  <si>
    <t>Kayapa</t>
  </si>
  <si>
    <t>Poblacion (Central)</t>
  </si>
  <si>
    <t>Sinacbat</t>
  </si>
  <si>
    <t>BOKOD</t>
  </si>
  <si>
    <t>Ambuclao</t>
  </si>
  <si>
    <t>Bila</t>
  </si>
  <si>
    <t>Bobok-Bisal</t>
  </si>
  <si>
    <t>Daclan</t>
  </si>
  <si>
    <t>Ekip</t>
  </si>
  <si>
    <t>Karao</t>
  </si>
  <si>
    <t>Nawal</t>
  </si>
  <si>
    <t>Pito</t>
  </si>
  <si>
    <t>Tikey</t>
  </si>
  <si>
    <t>BUGUIAS</t>
  </si>
  <si>
    <t>Amgaleyguey</t>
  </si>
  <si>
    <t>Amlimay</t>
  </si>
  <si>
    <t>Baculongan Norte</t>
  </si>
  <si>
    <t>Bangao</t>
  </si>
  <si>
    <t>Buyacaoan</t>
  </si>
  <si>
    <t>Calamagan</t>
  </si>
  <si>
    <t>Catlubong</t>
  </si>
  <si>
    <t>Loo</t>
  </si>
  <si>
    <t>Natubleng</t>
  </si>
  <si>
    <t>Baculongan Sur</t>
  </si>
  <si>
    <t>Lengaoan</t>
  </si>
  <si>
    <t>Sebang</t>
  </si>
  <si>
    <t>ITOGON</t>
  </si>
  <si>
    <t>Ampucao</t>
  </si>
  <si>
    <t>Dalupirip</t>
  </si>
  <si>
    <t>Gumatdang</t>
  </si>
  <si>
    <t>Loacan</t>
  </si>
  <si>
    <t>Tinongdan</t>
  </si>
  <si>
    <t>Tuding</t>
  </si>
  <si>
    <t>Ucab</t>
  </si>
  <si>
    <t>Virac</t>
  </si>
  <si>
    <t>KABAYAN</t>
  </si>
  <si>
    <t>Adaoay</t>
  </si>
  <si>
    <t>Anchukey</t>
  </si>
  <si>
    <t>Ballay</t>
  </si>
  <si>
    <t>Bashoy</t>
  </si>
  <si>
    <t>Batan</t>
  </si>
  <si>
    <t>Duacan</t>
  </si>
  <si>
    <t>Eddet</t>
  </si>
  <si>
    <t>Gusaran</t>
  </si>
  <si>
    <t>Kabayan Barrio</t>
  </si>
  <si>
    <t>Lusod</t>
  </si>
  <si>
    <t>Pacso</t>
  </si>
  <si>
    <t>Tawangan</t>
  </si>
  <si>
    <t>KAPANGAN</t>
  </si>
  <si>
    <t>Balakbak</t>
  </si>
  <si>
    <t>Beleng-Belis</t>
  </si>
  <si>
    <t>Boklaoan</t>
  </si>
  <si>
    <t>Cayapes</t>
  </si>
  <si>
    <t>Cuba</t>
  </si>
  <si>
    <t>Datakan</t>
  </si>
  <si>
    <t>Gadang</t>
  </si>
  <si>
    <t>Gasweling</t>
  </si>
  <si>
    <t>Labueg</t>
  </si>
  <si>
    <t>Paykek</t>
  </si>
  <si>
    <t>Poblacion Central</t>
  </si>
  <si>
    <t>Pudong</t>
  </si>
  <si>
    <t>Pongayan</t>
  </si>
  <si>
    <t>Sagubo</t>
  </si>
  <si>
    <t>Taba-ao</t>
  </si>
  <si>
    <t>KIBUNGAN</t>
  </si>
  <si>
    <t>Badeo</t>
  </si>
  <si>
    <t>Madaymen</t>
  </si>
  <si>
    <t>Palina</t>
  </si>
  <si>
    <t>Sagpat</t>
  </si>
  <si>
    <t>Tacadang</t>
  </si>
  <si>
    <t>LA TRINIDAD (Capital)</t>
  </si>
  <si>
    <t>Alapang</t>
  </si>
  <si>
    <t>Alno</t>
  </si>
  <si>
    <t>Ambiong</t>
  </si>
  <si>
    <t>Bahong</t>
  </si>
  <si>
    <t>Beckel</t>
  </si>
  <si>
    <t>Bineng</t>
  </si>
  <si>
    <t>Betag</t>
  </si>
  <si>
    <t>Cruz</t>
  </si>
  <si>
    <t>Lubas</t>
  </si>
  <si>
    <t>Pico</t>
  </si>
  <si>
    <t>Puguis</t>
  </si>
  <si>
    <t>Shilan</t>
  </si>
  <si>
    <t>Tawang</t>
  </si>
  <si>
    <t>Wangal</t>
  </si>
  <si>
    <t>MANKAYAN</t>
  </si>
  <si>
    <t>Bedbed</t>
  </si>
  <si>
    <t>Bulalacao</t>
  </si>
  <si>
    <t>Cabiten</t>
  </si>
  <si>
    <t>Colalo</t>
  </si>
  <si>
    <t>Guinaoang</t>
  </si>
  <si>
    <t>Paco</t>
  </si>
  <si>
    <t>Palasaan</t>
  </si>
  <si>
    <t>Sapid</t>
  </si>
  <si>
    <t>Tabio</t>
  </si>
  <si>
    <t>Taneg</t>
  </si>
  <si>
    <t>SABLAN</t>
  </si>
  <si>
    <t>Bagong</t>
  </si>
  <si>
    <t>Balluay</t>
  </si>
  <si>
    <t>Banangan</t>
  </si>
  <si>
    <t>Banengbeng</t>
  </si>
  <si>
    <t>Kamog</t>
  </si>
  <si>
    <t>Pappa</t>
  </si>
  <si>
    <t>TUBA</t>
  </si>
  <si>
    <t>Ansagan</t>
  </si>
  <si>
    <t>Camp One</t>
  </si>
  <si>
    <t>Camp 3</t>
  </si>
  <si>
    <t>Camp 4</t>
  </si>
  <si>
    <t>Nangalisan</t>
  </si>
  <si>
    <t>San Pascual</t>
  </si>
  <si>
    <t>Tabaan Norte</t>
  </si>
  <si>
    <t>Tabaan Sur</t>
  </si>
  <si>
    <t>Tadiangan</t>
  </si>
  <si>
    <t>Taloy Norte</t>
  </si>
  <si>
    <t>Taloy Sur</t>
  </si>
  <si>
    <t>Twin Peaks</t>
  </si>
  <si>
    <t>TUBLAY</t>
  </si>
  <si>
    <t>Ambassador</t>
  </si>
  <si>
    <t>Ambongdolan</t>
  </si>
  <si>
    <t>Ba-ayan</t>
  </si>
  <si>
    <t>Basil</t>
  </si>
  <si>
    <t>Caponga (Pob.)</t>
  </si>
  <si>
    <t>Tublay Central</t>
  </si>
  <si>
    <t>Tuel</t>
  </si>
  <si>
    <t>Apugan-Loakan</t>
  </si>
  <si>
    <t>Asin Road</t>
  </si>
  <si>
    <t>Atok Trail</t>
  </si>
  <si>
    <t>Bakakeng Central</t>
  </si>
  <si>
    <t>Bakakeng North</t>
  </si>
  <si>
    <t>Happy Hollow</t>
  </si>
  <si>
    <t>Balsigan</t>
  </si>
  <si>
    <t>Bayan Park West (Bayan Park)</t>
  </si>
  <si>
    <t>Bayan Park East</t>
  </si>
  <si>
    <t>Brookspoint</t>
  </si>
  <si>
    <t>Cabinet Hill-Teacher's Camp</t>
  </si>
  <si>
    <t>Camp Allen</t>
  </si>
  <si>
    <t>Camp 7</t>
  </si>
  <si>
    <t>Camp 8</t>
  </si>
  <si>
    <t>Campo Filipino</t>
  </si>
  <si>
    <t>City Camp Central</t>
  </si>
  <si>
    <t>City Camp Proper</t>
  </si>
  <si>
    <t>Country Club Village</t>
  </si>
  <si>
    <t>Cresencia Village</t>
  </si>
  <si>
    <t>Dagsian, Upper</t>
  </si>
  <si>
    <t>DPS Area</t>
  </si>
  <si>
    <t>Dizon Subdivision</t>
  </si>
  <si>
    <t>Quirino Hill, East</t>
  </si>
  <si>
    <t>Engineers' Hill</t>
  </si>
  <si>
    <t>Fairview Village</t>
  </si>
  <si>
    <t>Fort del Pilar</t>
  </si>
  <si>
    <t>General Luna, Upper</t>
  </si>
  <si>
    <t>General Luna, Lower</t>
  </si>
  <si>
    <t>Gibraltar</t>
  </si>
  <si>
    <t>Greenwater Village</t>
  </si>
  <si>
    <t>Guisad Central</t>
  </si>
  <si>
    <t>Guisad Sorong</t>
  </si>
  <si>
    <t>Hillside</t>
  </si>
  <si>
    <t>Holy Ghost Extension</t>
  </si>
  <si>
    <t>Holy Ghost Proper</t>
  </si>
  <si>
    <t>Imelda Village</t>
  </si>
  <si>
    <t>Irisan</t>
  </si>
  <si>
    <t>Kayang Extension</t>
  </si>
  <si>
    <t>Kias</t>
  </si>
  <si>
    <t>Kagitingan</t>
  </si>
  <si>
    <t>Loakan Proper</t>
  </si>
  <si>
    <t>Lopez Jaena</t>
  </si>
  <si>
    <t>Lourdes Subdivision Extension</t>
  </si>
  <si>
    <t>Dagsian, Lower</t>
  </si>
  <si>
    <t>Lourdes Subdivision, Lower</t>
  </si>
  <si>
    <t>Quirino Hill, Lower</t>
  </si>
  <si>
    <t>Lualhati</t>
  </si>
  <si>
    <t>Lucnab</t>
  </si>
  <si>
    <t>Magsaysay, Lower</t>
  </si>
  <si>
    <t>Magsaysay Private Road</t>
  </si>
  <si>
    <t>Aurora Hill Proper (Malvar-Sgt. Floresca)</t>
  </si>
  <si>
    <t>Bal-Marcoville (Marcoville)</t>
  </si>
  <si>
    <t>Quirino Hill, Middle</t>
  </si>
  <si>
    <t>Military Cut-off</t>
  </si>
  <si>
    <t>Mines View Park</t>
  </si>
  <si>
    <t>Modern Site, East</t>
  </si>
  <si>
    <t>Modern Site, West</t>
  </si>
  <si>
    <t>New Lucban</t>
  </si>
  <si>
    <t>Aurora Hill, North Central</t>
  </si>
  <si>
    <t>Sanitary Camp, North</t>
  </si>
  <si>
    <t>Outlook Drive</t>
  </si>
  <si>
    <t>Pacdal</t>
  </si>
  <si>
    <t>Pinget</t>
  </si>
  <si>
    <t>Pinsao Pilot Project</t>
  </si>
  <si>
    <t>Pinsao Proper</t>
  </si>
  <si>
    <t>Poliwes</t>
  </si>
  <si>
    <t>Pucsusan</t>
  </si>
  <si>
    <t>MRR-Queen Of Peace</t>
  </si>
  <si>
    <t>Rock Quarry, Lower</t>
  </si>
  <si>
    <t>Salud Mitra</t>
  </si>
  <si>
    <t>San Antonio Village</t>
  </si>
  <si>
    <t>San Luis Village</t>
  </si>
  <si>
    <t>San Roque Village</t>
  </si>
  <si>
    <t>San Vicente</t>
  </si>
  <si>
    <t>Santa Escolastica</t>
  </si>
  <si>
    <t>Santo Rosario</t>
  </si>
  <si>
    <t>Santo Tomas School Area</t>
  </si>
  <si>
    <t>Santo Tomas Proper</t>
  </si>
  <si>
    <t>Scout Barrio</t>
  </si>
  <si>
    <t>Session Road Area</t>
  </si>
  <si>
    <t>Slaughter House Area (Santo Niño Slaughter)</t>
  </si>
  <si>
    <t>Sanitary Camp, South</t>
  </si>
  <si>
    <t>Saint Joseph Village</t>
  </si>
  <si>
    <t>Teodora Alonzo</t>
  </si>
  <si>
    <t>Trancoville</t>
  </si>
  <si>
    <t>Rock Quarry, Upper</t>
  </si>
  <si>
    <t>Victoria Village</t>
  </si>
  <si>
    <t>Quirino Hill, West</t>
  </si>
  <si>
    <t>Andres Bonifacio (Lower Bokawkan)</t>
  </si>
  <si>
    <t>Legarda-Burnham-Kisad</t>
  </si>
  <si>
    <t>Imelda R. Marcos (La Salle)</t>
  </si>
  <si>
    <t>Lourdes Subdivision, Proper</t>
  </si>
  <si>
    <t>Quirino-Magsaysay, Upper (Upper QM)</t>
  </si>
  <si>
    <t>A. Bonifacio-Caguioa-Rimando (ABCR)</t>
  </si>
  <si>
    <t>Aurora Hill, South Central</t>
  </si>
  <si>
    <t>Bagong Lipunan (Market Area)</t>
  </si>
  <si>
    <t>BGH Compound</t>
  </si>
  <si>
    <t>Bayan Park Village</t>
  </si>
  <si>
    <t>Camdas Subdivision</t>
  </si>
  <si>
    <t>Palma-Urbano (Cariño-Palma)</t>
  </si>
  <si>
    <t>Dominican Hill-Mirador</t>
  </si>
  <si>
    <t>Alfonso Tabora</t>
  </si>
  <si>
    <t>Dontogan</t>
  </si>
  <si>
    <t>Ferdinand (Happy Homes-Campo Sioco)</t>
  </si>
  <si>
    <t>Happy Homes (Happy Homes-Lucban)</t>
  </si>
  <si>
    <t>Harrison-Claudio Carantes</t>
  </si>
  <si>
    <t>Honeymoon (Honeymoon-Holy Ghost)</t>
  </si>
  <si>
    <t>Kabayanihan</t>
  </si>
  <si>
    <t>Kayang-Hilltop</t>
  </si>
  <si>
    <t>Gabriela Silang</t>
  </si>
  <si>
    <t>Liwanag-Loakan</t>
  </si>
  <si>
    <t>Malcolm Square-Perfecto (Jose Abad Santos)</t>
  </si>
  <si>
    <t>Manuel A. Roxas</t>
  </si>
  <si>
    <t>Padre Burgos</t>
  </si>
  <si>
    <t>Quezon Hill, Upper</t>
  </si>
  <si>
    <t>Rock Quarry, Middle</t>
  </si>
  <si>
    <t>Phil-Am</t>
  </si>
  <si>
    <t>Quezon Hill Proper</t>
  </si>
  <si>
    <t>Rizal Monument Area</t>
  </si>
  <si>
    <t>SLU-SVP Housing Village</t>
  </si>
  <si>
    <t>South Drive</t>
  </si>
  <si>
    <t>Magsaysay, Upper</t>
  </si>
  <si>
    <t>Market Subdivision, Upper</t>
  </si>
  <si>
    <t>Padre Zamora</t>
  </si>
  <si>
    <t>IFUGAO</t>
  </si>
  <si>
    <t>BANAUE</t>
  </si>
  <si>
    <t>Amganad</t>
  </si>
  <si>
    <t>Anaba</t>
  </si>
  <si>
    <t>Batad</t>
  </si>
  <si>
    <t>Bocos</t>
  </si>
  <si>
    <t>Cambulo</t>
  </si>
  <si>
    <t>Gohang</t>
  </si>
  <si>
    <t>Kinakin</t>
  </si>
  <si>
    <t>Poitan</t>
  </si>
  <si>
    <t>San Fernando</t>
  </si>
  <si>
    <t>Balawis</t>
  </si>
  <si>
    <t>Ohaj</t>
  </si>
  <si>
    <t>Tam-an</t>
  </si>
  <si>
    <t>View Point</t>
  </si>
  <si>
    <t>Pula</t>
  </si>
  <si>
    <t>HUNGDUAN</t>
  </si>
  <si>
    <t>Bangbang</t>
  </si>
  <si>
    <t>Maggok</t>
  </si>
  <si>
    <t>Bokiawan</t>
  </si>
  <si>
    <t>Hapao</t>
  </si>
  <si>
    <t>Lubo-ong</t>
  </si>
  <si>
    <t>Nungulunan</t>
  </si>
  <si>
    <t>Ba-ang</t>
  </si>
  <si>
    <t>KIANGAN</t>
  </si>
  <si>
    <t>Ambabag</t>
  </si>
  <si>
    <t>Baguinge</t>
  </si>
  <si>
    <t>Dalligan</t>
  </si>
  <si>
    <t>Duit</t>
  </si>
  <si>
    <t>Hucab</t>
  </si>
  <si>
    <t>Julongan</t>
  </si>
  <si>
    <t>Mungayang</t>
  </si>
  <si>
    <t>Nagacadan</t>
  </si>
  <si>
    <t>Pindongan</t>
  </si>
  <si>
    <t>Tuplac</t>
  </si>
  <si>
    <t>Bolog</t>
  </si>
  <si>
    <t>LAGAWE (Capital)</t>
  </si>
  <si>
    <t>Abinuan</t>
  </si>
  <si>
    <t>Boliwong</t>
  </si>
  <si>
    <t>Burnay</t>
  </si>
  <si>
    <t>Buyabuyan</t>
  </si>
  <si>
    <t>Caba</t>
  </si>
  <si>
    <t>Cudog</t>
  </si>
  <si>
    <t>Jucbong</t>
  </si>
  <si>
    <t>Luta</t>
  </si>
  <si>
    <t>Montabiong</t>
  </si>
  <si>
    <t>Olilicon</t>
  </si>
  <si>
    <t>Ponghal</t>
  </si>
  <si>
    <t>Pullaan</t>
  </si>
  <si>
    <t>Tungngod</t>
  </si>
  <si>
    <t>Tupaya</t>
  </si>
  <si>
    <t>LAMUT</t>
  </si>
  <si>
    <t>Ambasa</t>
  </si>
  <si>
    <t>Hapid</t>
  </si>
  <si>
    <t>Lawig</t>
  </si>
  <si>
    <t>Lucban</t>
  </si>
  <si>
    <t>Mabatobato (Lamut)</t>
  </si>
  <si>
    <t>Magulon</t>
  </si>
  <si>
    <t>Nayon</t>
  </si>
  <si>
    <t>Panopdopan</t>
  </si>
  <si>
    <t>Payawan</t>
  </si>
  <si>
    <t>Pieza</t>
  </si>
  <si>
    <t>Pugol (Ifugao Reservation)</t>
  </si>
  <si>
    <t>Salamague</t>
  </si>
  <si>
    <t>Bimpal</t>
  </si>
  <si>
    <t>Holowon</t>
  </si>
  <si>
    <t>Sanafe</t>
  </si>
  <si>
    <t>Umilag</t>
  </si>
  <si>
    <t>MAYOYAO</t>
  </si>
  <si>
    <t>Aduyongan</t>
  </si>
  <si>
    <t>Alimit</t>
  </si>
  <si>
    <t>Ayangan</t>
  </si>
  <si>
    <t>Balangbang</t>
  </si>
  <si>
    <t>Banhal</t>
  </si>
  <si>
    <t>Bongan</t>
  </si>
  <si>
    <t>Buninan</t>
  </si>
  <si>
    <t>Chaya</t>
  </si>
  <si>
    <t>Chumang</t>
  </si>
  <si>
    <t>Guinihon</t>
  </si>
  <si>
    <t>Inwaloy</t>
  </si>
  <si>
    <t>Langayan</t>
  </si>
  <si>
    <t>Liwo</t>
  </si>
  <si>
    <t>Maga</t>
  </si>
  <si>
    <t>Mapawoy</t>
  </si>
  <si>
    <t>Mayoyao Proper</t>
  </si>
  <si>
    <t>Mongol</t>
  </si>
  <si>
    <t>Nalbu</t>
  </si>
  <si>
    <t>Nattum</t>
  </si>
  <si>
    <t>Palaad</t>
  </si>
  <si>
    <t>Talboc</t>
  </si>
  <si>
    <t>Tulaed</t>
  </si>
  <si>
    <t>Bato-Alatbang</t>
  </si>
  <si>
    <t>Epeng</t>
  </si>
  <si>
    <t>ALFONSO LISTA (POTIA)</t>
  </si>
  <si>
    <t>Bangar</t>
  </si>
  <si>
    <t>Busilac</t>
  </si>
  <si>
    <t>Calimag</t>
  </si>
  <si>
    <t>Caragasan</t>
  </si>
  <si>
    <t>Dolowog</t>
  </si>
  <si>
    <t>Kiling</t>
  </si>
  <si>
    <t>Namnama</t>
  </si>
  <si>
    <t>Namillangan</t>
  </si>
  <si>
    <t>Pinto</t>
  </si>
  <si>
    <t>San Marcos</t>
  </si>
  <si>
    <t>San Quintin</t>
  </si>
  <si>
    <t>Santo Domingo (Cabicalan)</t>
  </si>
  <si>
    <t>Little Tadian</t>
  </si>
  <si>
    <t>Ngileb</t>
  </si>
  <si>
    <t>Laya</t>
  </si>
  <si>
    <t>AGUINALDO</t>
  </si>
  <si>
    <t>Awayan</t>
  </si>
  <si>
    <t>Bunhian</t>
  </si>
  <si>
    <t>Chalalo</t>
  </si>
  <si>
    <t>Damag</t>
  </si>
  <si>
    <t>Galonogon</t>
  </si>
  <si>
    <t>Halag</t>
  </si>
  <si>
    <t>Itab</t>
  </si>
  <si>
    <t>Jacmal</t>
  </si>
  <si>
    <t>Majlong</t>
  </si>
  <si>
    <t>Mongayang</t>
  </si>
  <si>
    <t>Posnaan</t>
  </si>
  <si>
    <t>Ta-ang</t>
  </si>
  <si>
    <t>Talite</t>
  </si>
  <si>
    <t>Ubao</t>
  </si>
  <si>
    <t>Buwag</t>
  </si>
  <si>
    <t>HINGYON</t>
  </si>
  <si>
    <t>Anao</t>
  </si>
  <si>
    <t>Bangtinon</t>
  </si>
  <si>
    <t>Bitu</t>
  </si>
  <si>
    <t>Cababuyan</t>
  </si>
  <si>
    <t>Mompolia</t>
  </si>
  <si>
    <t>Namulditan</t>
  </si>
  <si>
    <t>O-ong</t>
  </si>
  <si>
    <t>Piwong</t>
  </si>
  <si>
    <t>Poblacion (Hingyon)</t>
  </si>
  <si>
    <t>Ubuag</t>
  </si>
  <si>
    <t>Umalbong</t>
  </si>
  <si>
    <t>Northern Cababuyan</t>
  </si>
  <si>
    <t>TINOC</t>
  </si>
  <si>
    <t>Ahin</t>
  </si>
  <si>
    <t>Ap-apid</t>
  </si>
  <si>
    <t>Binablayan</t>
  </si>
  <si>
    <t>Danggo</t>
  </si>
  <si>
    <t>Eheb</t>
  </si>
  <si>
    <t>Gumhang</t>
  </si>
  <si>
    <t>Impugong</t>
  </si>
  <si>
    <t>Luhong</t>
  </si>
  <si>
    <t>Tinoc</t>
  </si>
  <si>
    <t>Tukucan</t>
  </si>
  <si>
    <t>Tulludan</t>
  </si>
  <si>
    <t>Wangwang</t>
  </si>
  <si>
    <t>ASIPULO</t>
  </si>
  <si>
    <t>Amduntog</t>
  </si>
  <si>
    <t>Antipolo</t>
  </si>
  <si>
    <t>Hallap</t>
  </si>
  <si>
    <t>Namal</t>
  </si>
  <si>
    <t>Nungawa</t>
  </si>
  <si>
    <t>Panubtuban</t>
  </si>
  <si>
    <t>KALINGA</t>
  </si>
  <si>
    <t>BALBALAN</t>
  </si>
  <si>
    <t>Ababa-an</t>
  </si>
  <si>
    <t>Balantoy</t>
  </si>
  <si>
    <t>Balbalan Proper</t>
  </si>
  <si>
    <t>Balbalasang</t>
  </si>
  <si>
    <t>Buaya</t>
  </si>
  <si>
    <t>Gawa-an</t>
  </si>
  <si>
    <t>Mabaca</t>
  </si>
  <si>
    <t>Maling (Kabugao)</t>
  </si>
  <si>
    <t>Pantikian</t>
  </si>
  <si>
    <t>Poswoy</t>
  </si>
  <si>
    <t>Poblacion (Salegseg)</t>
  </si>
  <si>
    <t>Talalang</t>
  </si>
  <si>
    <t>LUBUAGAN</t>
  </si>
  <si>
    <t>Dangoy</t>
  </si>
  <si>
    <t>Mabilong</t>
  </si>
  <si>
    <t>Mabongtot</t>
  </si>
  <si>
    <t>Tanglag</t>
  </si>
  <si>
    <t>Lower Uma</t>
  </si>
  <si>
    <t>Upper Uma</t>
  </si>
  <si>
    <t>Antonio Canao</t>
  </si>
  <si>
    <t>Uma del Norte (Western Luna Uma)</t>
  </si>
  <si>
    <t>PASIL</t>
  </si>
  <si>
    <t>Balatoc</t>
  </si>
  <si>
    <t>Balinciagao Norte</t>
  </si>
  <si>
    <t>Cagaluan</t>
  </si>
  <si>
    <t>Colayo</t>
  </si>
  <si>
    <t>Dalupa</t>
  </si>
  <si>
    <t>Dangtalan</t>
  </si>
  <si>
    <t>Galdang (Casaloan)</t>
  </si>
  <si>
    <t>Guina-ang (Pob.)</t>
  </si>
  <si>
    <t>Magsilay</t>
  </si>
  <si>
    <t>Malucsad</t>
  </si>
  <si>
    <t>Pugong</t>
  </si>
  <si>
    <t>Balenciagao Sur</t>
  </si>
  <si>
    <t>Bagtayan</t>
  </si>
  <si>
    <t>PINUKPUK</t>
  </si>
  <si>
    <t>Aciga</t>
  </si>
  <si>
    <t>Allaguia</t>
  </si>
  <si>
    <t>Ammacian</t>
  </si>
  <si>
    <t>Apatan</t>
  </si>
  <si>
    <t>Ba-ay</t>
  </si>
  <si>
    <t>Ballayangon</t>
  </si>
  <si>
    <t>Bayao</t>
  </si>
  <si>
    <t>Wagud</t>
  </si>
  <si>
    <t>Camalog</t>
  </si>
  <si>
    <t>Katabbogan</t>
  </si>
  <si>
    <t>Dugpa</t>
  </si>
  <si>
    <t>Cawagayan</t>
  </si>
  <si>
    <t>Asibanglan</t>
  </si>
  <si>
    <t>Limos</t>
  </si>
  <si>
    <t>Magaogao</t>
  </si>
  <si>
    <t>Malagnat</t>
  </si>
  <si>
    <t>Mapaco</t>
  </si>
  <si>
    <t>Pakawit</t>
  </si>
  <si>
    <t>Pinukpuk Junction</t>
  </si>
  <si>
    <t>Socbot</t>
  </si>
  <si>
    <t>Taga (Pob.)</t>
  </si>
  <si>
    <t>Pinococ</t>
  </si>
  <si>
    <t>Taggay</t>
  </si>
  <si>
    <t>RIZAL (LIWAN)</t>
  </si>
  <si>
    <t>Babalag East (Pob.)</t>
  </si>
  <si>
    <t>Calaocan</t>
  </si>
  <si>
    <t>Kinama</t>
  </si>
  <si>
    <t>Liwan East</t>
  </si>
  <si>
    <t>Liwan West</t>
  </si>
  <si>
    <t>Macutay</t>
  </si>
  <si>
    <t>Santor</t>
  </si>
  <si>
    <t>Babalag West (Pob.)</t>
  </si>
  <si>
    <t>Bulbol</t>
  </si>
  <si>
    <t>Romualdez</t>
  </si>
  <si>
    <t>San Pedro</t>
  </si>
  <si>
    <t>CITY OF TABUK (Capital)</t>
  </si>
  <si>
    <t>Agbannawag</t>
  </si>
  <si>
    <t>Amlao</t>
  </si>
  <si>
    <t>Appas</t>
  </si>
  <si>
    <t>Balong</t>
  </si>
  <si>
    <t>Bulanao</t>
  </si>
  <si>
    <t>Cabaritan</t>
  </si>
  <si>
    <t>Calaccad</t>
  </si>
  <si>
    <t>Calanan</t>
  </si>
  <si>
    <t>Dilag</t>
  </si>
  <si>
    <t>Dupag</t>
  </si>
  <si>
    <t>Gobgob</t>
  </si>
  <si>
    <t>Guilayon</t>
  </si>
  <si>
    <t>Lanna</t>
  </si>
  <si>
    <t>Laya East</t>
  </si>
  <si>
    <t>Laya West</t>
  </si>
  <si>
    <t>Lucog</t>
  </si>
  <si>
    <t>Magnao</t>
  </si>
  <si>
    <t>Magsaysay</t>
  </si>
  <si>
    <t>Malalao</t>
  </si>
  <si>
    <t>Masablang</t>
  </si>
  <si>
    <t>Nambaran</t>
  </si>
  <si>
    <t>Nambucayan</t>
  </si>
  <si>
    <t>Naneng</t>
  </si>
  <si>
    <t>Dagupan Centro (Pob.)</t>
  </si>
  <si>
    <t>Suyang</t>
  </si>
  <si>
    <t>Tuga</t>
  </si>
  <si>
    <t>Bado Dangwa</t>
  </si>
  <si>
    <t>Bulo</t>
  </si>
  <si>
    <t>Casigayan</t>
  </si>
  <si>
    <t>Cudal</t>
  </si>
  <si>
    <t>Dagupan Weste</t>
  </si>
  <si>
    <t>Lacnog</t>
  </si>
  <si>
    <t>Malin-awa</t>
  </si>
  <si>
    <t>New Tanglag</t>
  </si>
  <si>
    <t>San Julian</t>
  </si>
  <si>
    <t>Bulanao Norte</t>
  </si>
  <si>
    <t>TANUDAN</t>
  </si>
  <si>
    <t>Anggacan</t>
  </si>
  <si>
    <t>Babbanoy</t>
  </si>
  <si>
    <t>Dacalan</t>
  </si>
  <si>
    <t>Gaang</t>
  </si>
  <si>
    <t>Lower Mangali</t>
  </si>
  <si>
    <t>Lower Taloctoc</t>
  </si>
  <si>
    <t>Lower Lubo</t>
  </si>
  <si>
    <t>Upper Lubo</t>
  </si>
  <si>
    <t>Pangol</t>
  </si>
  <si>
    <t>Upper Taloctoc</t>
  </si>
  <si>
    <t>Anggacan Sur</t>
  </si>
  <si>
    <t>Dupligan</t>
  </si>
  <si>
    <t>Lay-asan</t>
  </si>
  <si>
    <t>Mangali Centro</t>
  </si>
  <si>
    <t>TINGLAYAN</t>
  </si>
  <si>
    <t>Ambato Legleg</t>
  </si>
  <si>
    <t>Bangad Centro</t>
  </si>
  <si>
    <t>Basao</t>
  </si>
  <si>
    <t>Belong Manubal</t>
  </si>
  <si>
    <t>Butbut (Butbut-Ngibat)</t>
  </si>
  <si>
    <t>Bugnay</t>
  </si>
  <si>
    <t>Buscalan (Buscalan-Locong)</t>
  </si>
  <si>
    <t>Dananao</t>
  </si>
  <si>
    <t>Loccong</t>
  </si>
  <si>
    <t>Luplupa</t>
  </si>
  <si>
    <t>Mallango</t>
  </si>
  <si>
    <t>Sumadel 1</t>
  </si>
  <si>
    <t>Sumadel 2</t>
  </si>
  <si>
    <t>Tulgao East</t>
  </si>
  <si>
    <t>Tulgao West</t>
  </si>
  <si>
    <t>Upper Bangad</t>
  </si>
  <si>
    <t>Ngibat</t>
  </si>
  <si>
    <t>Old Tinglayan</t>
  </si>
  <si>
    <t>Lower Bangad</t>
  </si>
  <si>
    <t>BANGUED (CAPITAL)</t>
  </si>
  <si>
    <t>KABUGAO (CAPITAL)</t>
  </si>
  <si>
    <t>LA TRINIDAD (CAPITAL)</t>
  </si>
  <si>
    <t>LAGAWE (CAPITAL)</t>
  </si>
  <si>
    <t>CITY OF TABUK (CAPITAL)</t>
  </si>
  <si>
    <t>BONTOC (CAPITAL)</t>
  </si>
  <si>
    <t xml:space="preserve">General Emilio F. Aguinaldo </t>
  </si>
  <si>
    <t>(Quirino-Magsaysay, Lower)</t>
  </si>
  <si>
    <t>Province, City, Municipality,</t>
  </si>
  <si>
    <t xml:space="preserve">Province, City, and Municipality </t>
  </si>
  <si>
    <t>Abanao-Zandueta-Kayong-Chugum-Otek (AZKCO)</t>
  </si>
  <si>
    <t>Middle Quezon Hill Subdivision (Quezon Hill Middle)</t>
  </si>
  <si>
    <t>Source:</t>
  </si>
  <si>
    <t>Note:</t>
  </si>
  <si>
    <t>Total Population by Province, City, and Municipality:</t>
  </si>
  <si>
    <t xml:space="preserve"> Total </t>
  </si>
  <si>
    <r>
      <t xml:space="preserve">Philippine Statistics Authority, </t>
    </r>
    <r>
      <rPr>
        <i/>
        <sz val="9"/>
        <color theme="1"/>
        <rFont val="Arial"/>
        <family val="2"/>
      </rPr>
      <t>2020 Census of Population and Housing</t>
    </r>
  </si>
  <si>
    <t>Total Population by Province, City, Municipality, and Barangay:</t>
  </si>
  <si>
    <t xml:space="preserve"> as of May 1, 2020</t>
  </si>
  <si>
    <t>Camandag</t>
  </si>
  <si>
    <r>
      <t xml:space="preserve">Liwon </t>
    </r>
    <r>
      <rPr>
        <vertAlign val="superscript"/>
        <sz val="11"/>
        <rFont val="Arial"/>
        <family val="2"/>
      </rPr>
      <t>1</t>
    </r>
  </si>
  <si>
    <r>
      <t xml:space="preserve">Lacnog West </t>
    </r>
    <r>
      <rPr>
        <vertAlign val="superscript"/>
        <sz val="11"/>
        <rFont val="Arial"/>
        <family val="2"/>
      </rPr>
      <t>1</t>
    </r>
  </si>
  <si>
    <r>
      <t xml:space="preserve">1 </t>
    </r>
    <r>
      <rPr>
        <i/>
        <sz val="9"/>
        <rFont val="Arial"/>
        <family val="2"/>
      </rPr>
      <t>Newly created barangay under Republic Act No. 10957; ratified on March 24, 2018</t>
    </r>
  </si>
  <si>
    <r>
      <t xml:space="preserve">1 </t>
    </r>
    <r>
      <rPr>
        <i/>
        <sz val="9"/>
        <rFont val="Arial"/>
        <family val="2"/>
      </rPr>
      <t>Newly created barangay under Republic Act No. 11328; ratified on February 22, 2020</t>
    </r>
  </si>
  <si>
    <t>CITY OF BAGUIO</t>
  </si>
  <si>
    <t>as of May 1, 2020</t>
  </si>
  <si>
    <t>CORDILLERA ADMINISTRATIVE REGION</t>
  </si>
  <si>
    <r>
      <t xml:space="preserve">Lt. Balag </t>
    </r>
    <r>
      <rPr>
        <vertAlign val="superscript"/>
        <sz val="11"/>
        <rFont val="Arial"/>
        <family val="2"/>
      </rPr>
      <t>1</t>
    </r>
  </si>
  <si>
    <r>
      <rPr>
        <i/>
        <vertAlign val="superscript"/>
        <sz val="9"/>
        <rFont val="Arial"/>
        <family val="2"/>
      </rPr>
      <t xml:space="preserve">1 </t>
    </r>
    <r>
      <rPr>
        <i/>
        <sz val="9"/>
        <rFont val="Arial"/>
        <family val="2"/>
      </rPr>
      <t>Correction of barangay name from Lt. Bilag; Certification from the Office of the Municipal</t>
    </r>
  </si>
  <si>
    <t xml:space="preserve">  Council of Pudtol issued on August 19, 2019.</t>
  </si>
  <si>
    <t>* Excludes the City of Baguio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</si>
</sst>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9"/>
      <name val="Arial"/>
      <family val="2"/>
    </font>
    <font>
      <vertAlign val="superscript"/>
      <sz val="11"/>
      <name val="Arial"/>
      <family val="2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i/>
      <sz val="9"/>
      <color theme="1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i/>
      <vertAlign val="superscript"/>
      <sz val="9"/>
      <name val="Arial"/>
      <family val="2"/>
    </font>
    <font>
      <i/>
      <sz val="9"/>
      <name val="Arial"/>
      <family val="2"/>
    </font>
    <font>
      <b/>
      <i/>
      <sz val="9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5">
    <xf numFmtId="0" fontId="0" fillId="0" borderId="0"/>
    <xf numFmtId="164" fontId="6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2" applyFont="1"/>
    <xf numFmtId="0" fontId="4" fillId="0" borderId="0" xfId="2" applyFont="1"/>
    <xf numFmtId="0" fontId="2" fillId="0" borderId="0" xfId="0" applyFont="1" applyFill="1" applyBorder="1" applyAlignment="1">
      <alignment horizontal="left"/>
    </xf>
    <xf numFmtId="3" fontId="2" fillId="0" borderId="0" xfId="1" applyNumberFormat="1" applyFont="1" applyFill="1" applyAlignment="1">
      <alignment horizontal="center"/>
    </xf>
    <xf numFmtId="3" fontId="1" fillId="0" borderId="0" xfId="1" applyNumberFormat="1" applyFont="1" applyFill="1" applyAlignment="1">
      <alignment horizontal="center"/>
    </xf>
    <xf numFmtId="3" fontId="2" fillId="0" borderId="0" xfId="0" applyNumberFormat="1" applyFont="1"/>
    <xf numFmtId="0" fontId="2" fillId="0" borderId="2" xfId="0" applyFont="1" applyBorder="1"/>
    <xf numFmtId="0" fontId="2" fillId="0" borderId="2" xfId="2" applyFont="1" applyBorder="1"/>
    <xf numFmtId="0" fontId="2" fillId="0" borderId="2" xfId="0" applyFont="1" applyFill="1" applyBorder="1" applyAlignment="1">
      <alignment horizontal="left"/>
    </xf>
    <xf numFmtId="3" fontId="2" fillId="0" borderId="2" xfId="1" applyNumberFormat="1" applyFont="1" applyFill="1" applyBorder="1" applyAlignment="1">
      <alignment horizontal="center"/>
    </xf>
    <xf numFmtId="0" fontId="2" fillId="0" borderId="2" xfId="2" applyFont="1" applyFill="1" applyBorder="1" applyAlignment="1">
      <alignment horizontal="left"/>
    </xf>
    <xf numFmtId="37" fontId="2" fillId="0" borderId="2" xfId="2" applyNumberFormat="1" applyFont="1" applyBorder="1"/>
    <xf numFmtId="3" fontId="2" fillId="0" borderId="0" xfId="1" applyNumberFormat="1" applyFont="1" applyFill="1" applyBorder="1" applyAlignment="1">
      <alignment horizontal="center"/>
    </xf>
    <xf numFmtId="0" fontId="7" fillId="0" borderId="0" xfId="0" applyFont="1" applyBorder="1"/>
    <xf numFmtId="0" fontId="8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4" fillId="0" borderId="0" xfId="0" applyFont="1" applyFill="1" applyBorder="1" applyAlignment="1">
      <alignment horizontal="left"/>
    </xf>
    <xf numFmtId="0" fontId="1" fillId="0" borderId="0" xfId="0" applyFont="1" applyAlignment="1">
      <alignment horizontal="left" indent="5"/>
    </xf>
    <xf numFmtId="0" fontId="2" fillId="0" borderId="0" xfId="0" applyFont="1" applyAlignment="1">
      <alignment horizontal="left" indent="5"/>
    </xf>
    <xf numFmtId="0" fontId="7" fillId="0" borderId="4" xfId="0" applyFont="1" applyBorder="1" applyAlignment="1">
      <alignment horizontal="left" vertical="center" wrapText="1" indent="5"/>
    </xf>
    <xf numFmtId="0" fontId="7" fillId="0" borderId="1" xfId="0" applyFont="1" applyBorder="1" applyAlignment="1">
      <alignment horizontal="left" vertical="center" wrapText="1" indent="3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left" indent="5"/>
    </xf>
    <xf numFmtId="0" fontId="2" fillId="0" borderId="0" xfId="0" applyFont="1" applyFill="1" applyBorder="1" applyAlignment="1">
      <alignment horizontal="left" indent="5"/>
    </xf>
    <xf numFmtId="0" fontId="2" fillId="0" borderId="0" xfId="2" applyFont="1" applyAlignment="1">
      <alignment horizontal="left" indent="5"/>
    </xf>
    <xf numFmtId="0" fontId="1" fillId="0" borderId="0" xfId="0" applyNumberFormat="1" applyFont="1" applyFill="1" applyAlignment="1">
      <alignment horizontal="left" indent="5"/>
    </xf>
    <xf numFmtId="0" fontId="2" fillId="0" borderId="0" xfId="0" applyNumberFormat="1" applyFont="1" applyFill="1" applyAlignment="1">
      <alignment horizontal="left" indent="5"/>
    </xf>
    <xf numFmtId="0" fontId="1" fillId="0" borderId="0" xfId="2" applyFont="1" applyAlignment="1">
      <alignment horizontal="left" indent="5"/>
    </xf>
    <xf numFmtId="0" fontId="1" fillId="0" borderId="0" xfId="0" applyFont="1" applyFill="1" applyAlignment="1">
      <alignment horizontal="left" indent="5"/>
    </xf>
    <xf numFmtId="0" fontId="2" fillId="0" borderId="0" xfId="0" applyFont="1" applyFill="1" applyAlignment="1">
      <alignment horizontal="left" indent="5"/>
    </xf>
    <xf numFmtId="3" fontId="1" fillId="0" borderId="0" xfId="0" applyNumberFormat="1" applyFont="1" applyAlignment="1">
      <alignment horizontal="right" indent="5"/>
    </xf>
    <xf numFmtId="0" fontId="2" fillId="0" borderId="0" xfId="0" applyFont="1" applyAlignment="1">
      <alignment horizontal="right" indent="5"/>
    </xf>
    <xf numFmtId="3" fontId="1" fillId="0" borderId="0" xfId="1" applyNumberFormat="1" applyFont="1" applyFill="1" applyAlignment="1">
      <alignment horizontal="right" indent="5"/>
    </xf>
    <xf numFmtId="3" fontId="2" fillId="0" borderId="0" xfId="1" applyNumberFormat="1" applyFont="1" applyFill="1" applyAlignment="1">
      <alignment horizontal="right" indent="5"/>
    </xf>
    <xf numFmtId="0" fontId="2" fillId="0" borderId="0" xfId="2" applyFont="1" applyAlignment="1">
      <alignment horizontal="right" indent="5"/>
    </xf>
    <xf numFmtId="3" fontId="1" fillId="0" borderId="0" xfId="0" applyNumberFormat="1" applyFont="1" applyFill="1" applyAlignment="1">
      <alignment horizontal="right" indent="5"/>
    </xf>
    <xf numFmtId="3" fontId="2" fillId="0" borderId="0" xfId="0" applyNumberFormat="1" applyFont="1" applyFill="1" applyAlignment="1">
      <alignment horizontal="right" indent="5"/>
    </xf>
    <xf numFmtId="0" fontId="2" fillId="0" borderId="0" xfId="0" applyNumberFormat="1" applyFont="1" applyFill="1" applyBorder="1" applyAlignment="1">
      <alignment horizontal="left" indent="5"/>
    </xf>
    <xf numFmtId="0" fontId="11" fillId="0" borderId="0" xfId="0" applyFont="1"/>
    <xf numFmtId="0" fontId="7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left"/>
    </xf>
    <xf numFmtId="0" fontId="2" fillId="0" borderId="0" xfId="0" applyFont="1" applyBorder="1"/>
    <xf numFmtId="0" fontId="12" fillId="0" borderId="0" xfId="0" applyFont="1" applyBorder="1" applyAlignment="1">
      <alignment horizontal="left" vertical="top" wrapText="1"/>
    </xf>
    <xf numFmtId="0" fontId="13" fillId="0" borderId="0" xfId="0" applyFont="1" applyBorder="1"/>
    <xf numFmtId="0" fontId="4" fillId="0" borderId="0" xfId="0" applyFont="1"/>
    <xf numFmtId="0" fontId="4" fillId="0" borderId="0" xfId="0" applyFont="1" applyAlignment="1">
      <alignment horizontal="left" indent="1"/>
    </xf>
    <xf numFmtId="0" fontId="2" fillId="0" borderId="0" xfId="0" applyNumberFormat="1" applyFont="1" applyFill="1" applyBorder="1" applyAlignment="1">
      <alignment horizontal="left" indent="8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2" fillId="0" borderId="0" xfId="0" applyFont="1" applyBorder="1" applyAlignment="1">
      <alignment vertical="top" wrapText="1"/>
    </xf>
    <xf numFmtId="0" fontId="12" fillId="0" borderId="0" xfId="0" applyFont="1" applyBorder="1" applyAlignment="1">
      <alignment horizontal="left" vertical="top" wrapText="1"/>
    </xf>
  </cellXfs>
  <cellStyles count="5">
    <cellStyle name="Comma" xfId="1" builtinId="3"/>
    <cellStyle name="Comma 2" xfId="4" xr:uid="{00000000-0005-0000-0000-000001000000}"/>
    <cellStyle name="Normal" xfId="0" builtinId="0"/>
    <cellStyle name="Normal 2" xfId="3" xr:uid="{00000000-0005-0000-0000-000003000000}"/>
    <cellStyle name="Normal_tawi2 ni angie  March 25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N104"/>
  <sheetViews>
    <sheetView view="pageBreakPreview" topLeftCell="A74" zoomScaleSheetLayoutView="100" workbookViewId="0">
      <selection activeCell="A101" sqref="A101"/>
    </sheetView>
  </sheetViews>
  <sheetFormatPr defaultColWidth="9.140625" defaultRowHeight="15.75" customHeight="1" x14ac:dyDescent="0.2"/>
  <cols>
    <col min="1" max="1" width="56.7109375" style="3" customWidth="1"/>
    <col min="2" max="2" width="19.7109375" style="3" customWidth="1"/>
    <col min="3" max="16384" width="9.140625" style="3"/>
  </cols>
  <sheetData>
    <row r="1" spans="1:2" s="1" customFormat="1" ht="15.75" customHeight="1" x14ac:dyDescent="0.25">
      <c r="A1" s="54" t="s">
        <v>1173</v>
      </c>
      <c r="B1" s="54"/>
    </row>
    <row r="2" spans="1:2" s="1" customFormat="1" ht="15.75" customHeight="1" x14ac:dyDescent="0.25">
      <c r="A2" s="54" t="s">
        <v>1184</v>
      </c>
      <c r="B2" s="54"/>
    </row>
    <row r="3" spans="1:2" s="1" customFormat="1" ht="15.75" customHeight="1" thickBot="1" x14ac:dyDescent="0.25"/>
    <row r="4" spans="1:2" s="1" customFormat="1" ht="15.75" customHeight="1" thickTop="1" x14ac:dyDescent="0.2">
      <c r="A4" s="52" t="s">
        <v>1168</v>
      </c>
      <c r="B4" s="43" t="s">
        <v>1174</v>
      </c>
    </row>
    <row r="5" spans="1:2" s="1" customFormat="1" ht="15.75" customHeight="1" thickBot="1" x14ac:dyDescent="0.25">
      <c r="A5" s="53" t="s">
        <v>0</v>
      </c>
      <c r="B5" s="44" t="s">
        <v>1</v>
      </c>
    </row>
    <row r="6" spans="1:2" s="1" customFormat="1" ht="15.75" customHeight="1" thickTop="1" x14ac:dyDescent="0.2"/>
    <row r="7" spans="1:2" s="1" customFormat="1" ht="15.75" customHeight="1" x14ac:dyDescent="0.25">
      <c r="A7" s="20" t="s">
        <v>1185</v>
      </c>
      <c r="B7" s="34">
        <f>B9+B38+B47+B62+B64+B77+B87</f>
        <v>1797660</v>
      </c>
    </row>
    <row r="8" spans="1:2" s="1" customFormat="1" ht="15.75" customHeight="1" x14ac:dyDescent="0.2">
      <c r="A8" s="21"/>
      <c r="B8" s="35"/>
    </row>
    <row r="9" spans="1:2" s="1" customFormat="1" ht="15.75" customHeight="1" x14ac:dyDescent="0.25">
      <c r="A9" s="26" t="s">
        <v>162</v>
      </c>
      <c r="B9" s="36">
        <f>SUM(B10:B36)</f>
        <v>250985</v>
      </c>
    </row>
    <row r="10" spans="1:2" s="1" customFormat="1" ht="15.75" customHeight="1" x14ac:dyDescent="0.2">
      <c r="A10" s="27" t="s">
        <v>1159</v>
      </c>
      <c r="B10" s="37">
        <f>abra!B9</f>
        <v>50382</v>
      </c>
    </row>
    <row r="11" spans="1:2" s="1" customFormat="1" ht="15.75" customHeight="1" x14ac:dyDescent="0.2">
      <c r="A11" s="27" t="s">
        <v>194</v>
      </c>
      <c r="B11" s="37">
        <f>abra!B42</f>
        <v>4551</v>
      </c>
    </row>
    <row r="12" spans="1:2" s="1" customFormat="1" ht="15.75" customHeight="1" x14ac:dyDescent="0.2">
      <c r="A12" s="27" t="s">
        <v>203</v>
      </c>
      <c r="B12" s="37">
        <f>abra!B52</f>
        <v>17953</v>
      </c>
    </row>
    <row r="13" spans="1:2" s="1" customFormat="1" ht="15.75" customHeight="1" x14ac:dyDescent="0.2">
      <c r="A13" s="27" t="s">
        <v>225</v>
      </c>
      <c r="B13" s="37">
        <f>abra!B75</f>
        <v>2395</v>
      </c>
    </row>
    <row r="14" spans="1:2" s="1" customFormat="1" ht="15.75" customHeight="1" x14ac:dyDescent="0.2">
      <c r="A14" s="27" t="s">
        <v>230</v>
      </c>
      <c r="B14" s="37">
        <f>abra!B81</f>
        <v>2019</v>
      </c>
    </row>
    <row r="15" spans="1:2" s="1" customFormat="1" ht="15.75" customHeight="1" x14ac:dyDescent="0.2">
      <c r="A15" s="27" t="s">
        <v>235</v>
      </c>
      <c r="B15" s="37">
        <f>abra!B87</f>
        <v>4074</v>
      </c>
    </row>
    <row r="16" spans="1:2" s="1" customFormat="1" ht="15.75" customHeight="1" x14ac:dyDescent="0.2">
      <c r="A16" s="27" t="s">
        <v>243</v>
      </c>
      <c r="B16" s="37">
        <f>abra!B96</f>
        <v>11512</v>
      </c>
    </row>
    <row r="17" spans="1:2" s="1" customFormat="1" ht="15.75" customHeight="1" x14ac:dyDescent="0.2">
      <c r="A17" s="27" t="s">
        <v>258</v>
      </c>
      <c r="B17" s="37">
        <f>abra!B113</f>
        <v>16493</v>
      </c>
    </row>
    <row r="18" spans="1:2" s="1" customFormat="1" ht="15.75" customHeight="1" x14ac:dyDescent="0.2">
      <c r="A18" s="27" t="s">
        <v>270</v>
      </c>
      <c r="B18" s="37">
        <f>abra!B127</f>
        <v>3612</v>
      </c>
    </row>
    <row r="19" spans="1:2" s="1" customFormat="1" ht="15.75" customHeight="1" x14ac:dyDescent="0.2">
      <c r="A19" s="27" t="s">
        <v>277</v>
      </c>
      <c r="B19" s="37">
        <f>abra!B135</f>
        <v>14914</v>
      </c>
    </row>
    <row r="20" spans="1:2" s="1" customFormat="1" ht="15.75" customHeight="1" x14ac:dyDescent="0.2">
      <c r="A20" s="27" t="s">
        <v>293</v>
      </c>
      <c r="B20" s="37">
        <f>abra!B155</f>
        <v>4488</v>
      </c>
    </row>
    <row r="21" spans="1:2" s="1" customFormat="1" ht="15.75" customHeight="1" x14ac:dyDescent="0.2">
      <c r="A21" s="27" t="s">
        <v>298</v>
      </c>
      <c r="B21" s="37">
        <f>abra!B162</f>
        <v>3576</v>
      </c>
    </row>
    <row r="22" spans="1:2" s="1" customFormat="1" ht="15.75" customHeight="1" x14ac:dyDescent="0.2">
      <c r="A22" s="27" t="s">
        <v>304</v>
      </c>
      <c r="B22" s="37">
        <f>abra!B170</f>
        <v>4566</v>
      </c>
    </row>
    <row r="23" spans="1:2" s="1" customFormat="1" ht="15.75" customHeight="1" x14ac:dyDescent="0.2">
      <c r="A23" s="27" t="s">
        <v>313</v>
      </c>
      <c r="B23" s="37">
        <f>abra!B183</f>
        <v>6518</v>
      </c>
    </row>
    <row r="24" spans="1:2" s="1" customFormat="1" ht="15.75" customHeight="1" x14ac:dyDescent="0.2">
      <c r="A24" s="27" t="s">
        <v>320</v>
      </c>
      <c r="B24" s="37">
        <f>abra!B192</f>
        <v>4027</v>
      </c>
    </row>
    <row r="25" spans="1:2" s="1" customFormat="1" ht="15.75" customHeight="1" x14ac:dyDescent="0.2">
      <c r="A25" s="27" t="s">
        <v>333</v>
      </c>
      <c r="B25" s="37">
        <f>abra!B206</f>
        <v>11611</v>
      </c>
    </row>
    <row r="26" spans="1:2" s="1" customFormat="1" ht="15.75" customHeight="1" x14ac:dyDescent="0.2">
      <c r="A26" s="27" t="s">
        <v>344</v>
      </c>
      <c r="B26" s="37">
        <f>abra!B219</f>
        <v>6951</v>
      </c>
    </row>
    <row r="27" spans="1:2" s="1" customFormat="1" ht="15.75" customHeight="1" x14ac:dyDescent="0.2">
      <c r="A27" s="27" t="s">
        <v>352</v>
      </c>
      <c r="B27" s="37">
        <f>abra!B229</f>
        <v>12475</v>
      </c>
    </row>
    <row r="28" spans="1:2" s="1" customFormat="1" ht="15.75" customHeight="1" x14ac:dyDescent="0.2">
      <c r="A28" s="27" t="s">
        <v>368</v>
      </c>
      <c r="B28" s="37">
        <f>abra!B246</f>
        <v>10146</v>
      </c>
    </row>
    <row r="29" spans="1:2" s="1" customFormat="1" ht="15.75" customHeight="1" x14ac:dyDescent="0.2">
      <c r="A29" s="27" t="s">
        <v>386</v>
      </c>
      <c r="B29" s="37">
        <f>abra!B266</f>
        <v>6389</v>
      </c>
    </row>
    <row r="30" spans="1:2" s="1" customFormat="1" ht="15.75" customHeight="1" x14ac:dyDescent="0.2">
      <c r="A30" s="27" t="s">
        <v>396</v>
      </c>
      <c r="B30" s="37">
        <f>abra!B277</f>
        <v>4745</v>
      </c>
    </row>
    <row r="31" spans="1:2" s="1" customFormat="1" ht="15.75" customHeight="1" x14ac:dyDescent="0.2">
      <c r="A31" s="27" t="s">
        <v>405</v>
      </c>
      <c r="B31" s="37">
        <f>abra!B288</f>
        <v>10688</v>
      </c>
    </row>
    <row r="32" spans="1:2" s="1" customFormat="1" ht="15.75" customHeight="1" x14ac:dyDescent="0.2">
      <c r="A32" s="27" t="s">
        <v>425</v>
      </c>
      <c r="B32" s="37">
        <f>abra!B309</f>
        <v>5705</v>
      </c>
    </row>
    <row r="33" spans="1:2" s="1" customFormat="1" ht="15.75" customHeight="1" x14ac:dyDescent="0.2">
      <c r="A33" s="27" t="s">
        <v>429</v>
      </c>
      <c r="B33" s="37">
        <f>abra!B317</f>
        <v>14869</v>
      </c>
    </row>
    <row r="34" spans="1:2" s="1" customFormat="1" ht="15.75" customHeight="1" x14ac:dyDescent="0.2">
      <c r="A34" s="27" t="s">
        <v>438</v>
      </c>
      <c r="B34" s="37">
        <f>abra!B330</f>
        <v>4977</v>
      </c>
    </row>
    <row r="35" spans="1:2" s="1" customFormat="1" ht="15.75" customHeight="1" x14ac:dyDescent="0.2">
      <c r="A35" s="27" t="s">
        <v>449</v>
      </c>
      <c r="B35" s="37">
        <f>abra!B342</f>
        <v>5674</v>
      </c>
    </row>
    <row r="36" spans="1:2" s="1" customFormat="1" ht="15.75" customHeight="1" x14ac:dyDescent="0.2">
      <c r="A36" s="27" t="s">
        <v>460</v>
      </c>
      <c r="B36" s="37">
        <f>abra!B354</f>
        <v>5675</v>
      </c>
    </row>
    <row r="37" spans="1:2" ht="15.75" customHeight="1" x14ac:dyDescent="0.2">
      <c r="A37" s="28"/>
      <c r="B37" s="38"/>
    </row>
    <row r="38" spans="1:2" ht="15.75" customHeight="1" x14ac:dyDescent="0.25">
      <c r="A38" s="26" t="s">
        <v>468</v>
      </c>
      <c r="B38" s="39">
        <f>SUM(B39:B45)</f>
        <v>124366</v>
      </c>
    </row>
    <row r="39" spans="1:2" ht="15.75" customHeight="1" x14ac:dyDescent="0.2">
      <c r="A39" s="27" t="s">
        <v>469</v>
      </c>
      <c r="B39" s="40">
        <f>apayao!B9</f>
        <v>12550</v>
      </c>
    </row>
    <row r="40" spans="1:2" ht="15.75" customHeight="1" x14ac:dyDescent="0.2">
      <c r="A40" s="27" t="s">
        <v>484</v>
      </c>
      <c r="B40" s="40">
        <f>apayao!B29</f>
        <v>27552</v>
      </c>
    </row>
    <row r="41" spans="1:2" ht="15.75" customHeight="1" x14ac:dyDescent="0.2">
      <c r="A41" s="27" t="s">
        <v>505</v>
      </c>
      <c r="B41" s="40">
        <f>apayao!B52</f>
        <v>17944</v>
      </c>
    </row>
    <row r="42" spans="1:2" ht="15.75" customHeight="1" x14ac:dyDescent="0.2">
      <c r="A42" s="27" t="s">
        <v>1160</v>
      </c>
      <c r="B42" s="40">
        <f>apayao!B70</f>
        <v>16215</v>
      </c>
    </row>
    <row r="43" spans="1:2" ht="15.75" customHeight="1" x14ac:dyDescent="0.2">
      <c r="A43" s="27" t="s">
        <v>541</v>
      </c>
      <c r="B43" s="40">
        <f>apayao!B93</f>
        <v>21297</v>
      </c>
    </row>
    <row r="44" spans="1:2" ht="15.75" customHeight="1" x14ac:dyDescent="0.2">
      <c r="A44" s="27" t="s">
        <v>562</v>
      </c>
      <c r="B44" s="40">
        <f>apayao!B117</f>
        <v>15491</v>
      </c>
    </row>
    <row r="45" spans="1:2" ht="15.75" customHeight="1" x14ac:dyDescent="0.2">
      <c r="A45" s="27" t="s">
        <v>582</v>
      </c>
      <c r="B45" s="40">
        <f>apayao!B141</f>
        <v>13317</v>
      </c>
    </row>
    <row r="46" spans="1:2" ht="15.75" customHeight="1" x14ac:dyDescent="0.2">
      <c r="A46" s="27"/>
      <c r="B46" s="40"/>
    </row>
    <row r="47" spans="1:2" ht="15.75" customHeight="1" x14ac:dyDescent="0.25">
      <c r="A47" s="29" t="s">
        <v>594</v>
      </c>
      <c r="B47" s="39">
        <f>SUM(B48:B60)</f>
        <v>460683</v>
      </c>
    </row>
    <row r="48" spans="1:2" ht="15.75" customHeight="1" x14ac:dyDescent="0.2">
      <c r="A48" s="30" t="s">
        <v>595</v>
      </c>
      <c r="B48" s="40">
        <f>benguet!B9</f>
        <v>19218</v>
      </c>
    </row>
    <row r="49" spans="1:2" ht="15.75" customHeight="1" x14ac:dyDescent="0.2">
      <c r="A49" s="30" t="s">
        <v>603</v>
      </c>
      <c r="B49" s="40">
        <f>benguet!B19</f>
        <v>14535</v>
      </c>
    </row>
    <row r="50" spans="1:2" ht="15.75" customHeight="1" x14ac:dyDescent="0.2">
      <c r="A50" s="30" t="s">
        <v>611</v>
      </c>
      <c r="B50" s="40">
        <f>benguet!B28</f>
        <v>14435</v>
      </c>
    </row>
    <row r="51" spans="1:2" ht="15.75" customHeight="1" x14ac:dyDescent="0.2">
      <c r="A51" s="30" t="s">
        <v>621</v>
      </c>
      <c r="B51" s="40">
        <f>benguet!B40</f>
        <v>44877</v>
      </c>
    </row>
    <row r="52" spans="1:2" ht="15.75" customHeight="1" x14ac:dyDescent="0.2">
      <c r="A52" s="30" t="s">
        <v>634</v>
      </c>
      <c r="B52" s="40">
        <f>benguet!B56</f>
        <v>61498</v>
      </c>
    </row>
    <row r="53" spans="1:2" ht="15.75" customHeight="1" x14ac:dyDescent="0.2">
      <c r="A53" s="30" t="s">
        <v>643</v>
      </c>
      <c r="B53" s="40">
        <f>benguet!B67</f>
        <v>15806</v>
      </c>
    </row>
    <row r="54" spans="1:2" ht="15.75" customHeight="1" x14ac:dyDescent="0.2">
      <c r="A54" s="30" t="s">
        <v>656</v>
      </c>
      <c r="B54" s="40">
        <f>benguet!B82</f>
        <v>19297</v>
      </c>
    </row>
    <row r="55" spans="1:2" ht="15.75" customHeight="1" x14ac:dyDescent="0.2">
      <c r="A55" s="30" t="s">
        <v>672</v>
      </c>
      <c r="B55" s="40">
        <f>benguet!B99</f>
        <v>17051</v>
      </c>
    </row>
    <row r="56" spans="1:2" ht="15.75" customHeight="1" x14ac:dyDescent="0.2">
      <c r="A56" s="30" t="s">
        <v>1161</v>
      </c>
      <c r="B56" s="40">
        <f>benguet!B108</f>
        <v>137404</v>
      </c>
    </row>
    <row r="57" spans="1:2" ht="15.75" customHeight="1" x14ac:dyDescent="0.2">
      <c r="A57" s="30" t="s">
        <v>693</v>
      </c>
      <c r="B57" s="40">
        <f>benguet!B126</f>
        <v>37233</v>
      </c>
    </row>
    <row r="58" spans="1:2" ht="15.75" customHeight="1" x14ac:dyDescent="0.2">
      <c r="A58" s="30" t="s">
        <v>704</v>
      </c>
      <c r="B58" s="40">
        <f>benguet!B140</f>
        <v>11588</v>
      </c>
    </row>
    <row r="59" spans="1:2" ht="15.75" customHeight="1" x14ac:dyDescent="0.2">
      <c r="A59" s="30" t="s">
        <v>711</v>
      </c>
      <c r="B59" s="40">
        <f>benguet!B151</f>
        <v>48312</v>
      </c>
    </row>
    <row r="60" spans="1:2" ht="15.75" customHeight="1" x14ac:dyDescent="0.2">
      <c r="A60" s="30" t="s">
        <v>724</v>
      </c>
      <c r="B60" s="40">
        <f>benguet!B166</f>
        <v>19429</v>
      </c>
    </row>
    <row r="61" spans="1:2" ht="15.75" customHeight="1" x14ac:dyDescent="0.2">
      <c r="A61" s="30"/>
      <c r="B61" s="40"/>
    </row>
    <row r="62" spans="1:2" ht="15.75" customHeight="1" x14ac:dyDescent="0.25">
      <c r="A62" s="31" t="s">
        <v>1183</v>
      </c>
      <c r="B62" s="39">
        <f>'baguio city'!B7</f>
        <v>366358</v>
      </c>
    </row>
    <row r="63" spans="1:2" ht="15.75" customHeight="1" x14ac:dyDescent="0.2">
      <c r="A63" s="28"/>
      <c r="B63" s="38"/>
    </row>
    <row r="64" spans="1:2" ht="15.75" customHeight="1" x14ac:dyDescent="0.25">
      <c r="A64" s="26" t="s">
        <v>856</v>
      </c>
      <c r="B64" s="39">
        <f>SUM(B65:B75)</f>
        <v>207498</v>
      </c>
    </row>
    <row r="65" spans="1:2" ht="15.75" customHeight="1" x14ac:dyDescent="0.2">
      <c r="A65" s="27" t="s">
        <v>857</v>
      </c>
      <c r="B65" s="40">
        <f>ifugao!B9</f>
        <v>20652</v>
      </c>
    </row>
    <row r="66" spans="1:2" ht="15.75" customHeight="1" x14ac:dyDescent="0.2">
      <c r="A66" s="27" t="s">
        <v>872</v>
      </c>
      <c r="B66" s="40">
        <f>ifugao!B29</f>
        <v>8866</v>
      </c>
    </row>
    <row r="67" spans="1:2" ht="15.75" customHeight="1" x14ac:dyDescent="0.2">
      <c r="A67" s="27" t="s">
        <v>880</v>
      </c>
      <c r="B67" s="40">
        <f>ifugao!B40</f>
        <v>17691</v>
      </c>
    </row>
    <row r="68" spans="1:2" ht="15.75" customHeight="1" x14ac:dyDescent="0.2">
      <c r="A68" s="27" t="s">
        <v>1162</v>
      </c>
      <c r="B68" s="40">
        <f>ifugao!B56</f>
        <v>18876</v>
      </c>
    </row>
    <row r="69" spans="1:2" ht="15.75" customHeight="1" x14ac:dyDescent="0.2">
      <c r="A69" s="27" t="s">
        <v>907</v>
      </c>
      <c r="B69" s="40">
        <f>ifugao!B78</f>
        <v>26235</v>
      </c>
    </row>
    <row r="70" spans="1:2" ht="15.75" customHeight="1" x14ac:dyDescent="0.2">
      <c r="A70" s="27" t="s">
        <v>924</v>
      </c>
      <c r="B70" s="40">
        <f>ifugao!B98</f>
        <v>15621</v>
      </c>
    </row>
    <row r="71" spans="1:2" ht="15.75" customHeight="1" x14ac:dyDescent="0.2">
      <c r="A71" s="27" t="s">
        <v>949</v>
      </c>
      <c r="B71" s="40">
        <f>ifugao!B127</f>
        <v>34061</v>
      </c>
    </row>
    <row r="72" spans="1:2" ht="15.75" customHeight="1" x14ac:dyDescent="0.2">
      <c r="A72" s="27" t="s">
        <v>965</v>
      </c>
      <c r="B72" s="40">
        <f>ifugao!B149</f>
        <v>21128</v>
      </c>
    </row>
    <row r="73" spans="1:2" ht="15.75" customHeight="1" x14ac:dyDescent="0.2">
      <c r="A73" s="27" t="s">
        <v>981</v>
      </c>
      <c r="B73" s="40">
        <f>ifugao!B167</f>
        <v>9930</v>
      </c>
    </row>
    <row r="74" spans="1:2" ht="15.75" customHeight="1" x14ac:dyDescent="0.2">
      <c r="A74" s="27" t="s">
        <v>994</v>
      </c>
      <c r="B74" s="40">
        <f>ifugao!B181</f>
        <v>18475</v>
      </c>
    </row>
    <row r="75" spans="1:2" ht="15.75" customHeight="1" x14ac:dyDescent="0.2">
      <c r="A75" s="27" t="s">
        <v>1007</v>
      </c>
      <c r="B75" s="40">
        <f>ifugao!B195</f>
        <v>15963</v>
      </c>
    </row>
    <row r="76" spans="1:2" ht="15.75" customHeight="1" x14ac:dyDescent="0.2">
      <c r="A76" s="28"/>
      <c r="B76" s="38"/>
    </row>
    <row r="77" spans="1:2" ht="15.75" customHeight="1" x14ac:dyDescent="0.25">
      <c r="A77" s="32" t="s">
        <v>1014</v>
      </c>
      <c r="B77" s="39">
        <f>SUM(B78:B85)</f>
        <v>229570</v>
      </c>
    </row>
    <row r="78" spans="1:2" ht="15.75" customHeight="1" x14ac:dyDescent="0.2">
      <c r="A78" s="33" t="s">
        <v>1015</v>
      </c>
      <c r="B78" s="40">
        <f>kalinga!B9</f>
        <v>12914</v>
      </c>
    </row>
    <row r="79" spans="1:2" ht="15.75" customHeight="1" x14ac:dyDescent="0.2">
      <c r="A79" s="33" t="s">
        <v>1028</v>
      </c>
      <c r="B79" s="40">
        <f>kalinga!B25</f>
        <v>9323</v>
      </c>
    </row>
    <row r="80" spans="1:2" ht="15.75" customHeight="1" x14ac:dyDescent="0.2">
      <c r="A80" s="33" t="s">
        <v>1037</v>
      </c>
      <c r="B80" s="40">
        <f>kalinga!B36</f>
        <v>10577</v>
      </c>
    </row>
    <row r="81" spans="1:2" ht="15.75" customHeight="1" x14ac:dyDescent="0.2">
      <c r="A81" s="33" t="s">
        <v>1051</v>
      </c>
      <c r="B81" s="40">
        <f>kalinga!B52</f>
        <v>34275</v>
      </c>
    </row>
    <row r="82" spans="1:2" ht="15.75" customHeight="1" x14ac:dyDescent="0.2">
      <c r="A82" s="33" t="s">
        <v>1075</v>
      </c>
      <c r="B82" s="40">
        <f>kalinga!B77</f>
        <v>19554</v>
      </c>
    </row>
    <row r="83" spans="1:2" ht="15.75" customHeight="1" x14ac:dyDescent="0.2">
      <c r="A83" s="33" t="s">
        <v>1163</v>
      </c>
      <c r="B83" s="40">
        <f>kalinga!B93</f>
        <v>121033</v>
      </c>
    </row>
    <row r="84" spans="1:2" ht="15.75" customHeight="1" x14ac:dyDescent="0.2">
      <c r="A84" s="33" t="s">
        <v>1124</v>
      </c>
      <c r="B84" s="40">
        <f>kalinga!B138</f>
        <v>8746</v>
      </c>
    </row>
    <row r="85" spans="1:2" ht="15.75" customHeight="1" x14ac:dyDescent="0.2">
      <c r="A85" s="33" t="s">
        <v>1139</v>
      </c>
      <c r="B85" s="40">
        <f>kalinga!B156</f>
        <v>13148</v>
      </c>
    </row>
    <row r="86" spans="1:2" ht="15.75" customHeight="1" x14ac:dyDescent="0.2">
      <c r="A86" s="33"/>
      <c r="B86" s="40"/>
    </row>
    <row r="87" spans="1:2" ht="15.75" customHeight="1" x14ac:dyDescent="0.25">
      <c r="A87" s="26" t="s">
        <v>12</v>
      </c>
      <c r="B87" s="39">
        <f>SUM(B88:B97)</f>
        <v>158200</v>
      </c>
    </row>
    <row r="88" spans="1:2" ht="15.75" customHeight="1" x14ac:dyDescent="0.2">
      <c r="A88" s="27" t="s">
        <v>14</v>
      </c>
      <c r="B88" s="40">
        <f>'mt. prov.'!B9</f>
        <v>4796</v>
      </c>
    </row>
    <row r="89" spans="1:2" ht="15.75" customHeight="1" x14ac:dyDescent="0.2">
      <c r="A89" s="27" t="s">
        <v>26</v>
      </c>
      <c r="B89" s="40">
        <f>'mt. prov.'!B22</f>
        <v>32021</v>
      </c>
    </row>
    <row r="90" spans="1:2" ht="15.75" customHeight="1" x14ac:dyDescent="0.2">
      <c r="A90" s="27" t="s">
        <v>49</v>
      </c>
      <c r="B90" s="40">
        <f>'mt. prov.'!B46</f>
        <v>6873</v>
      </c>
    </row>
    <row r="91" spans="1:2" ht="15.75" customHeight="1" x14ac:dyDescent="0.2">
      <c r="A91" s="27" t="s">
        <v>1164</v>
      </c>
      <c r="B91" s="40">
        <f>'mt. prov.'!B62</f>
        <v>24104</v>
      </c>
    </row>
    <row r="92" spans="1:2" ht="15.75" customHeight="1" x14ac:dyDescent="0.2">
      <c r="A92" s="27" t="s">
        <v>81</v>
      </c>
      <c r="B92" s="40">
        <f>'mt. prov.'!B79</f>
        <v>10339</v>
      </c>
    </row>
    <row r="93" spans="1:2" ht="15.75" customHeight="1" x14ac:dyDescent="0.2">
      <c r="A93" s="27" t="s">
        <v>91</v>
      </c>
      <c r="B93" s="40">
        <f>'mt. prov.'!B92</f>
        <v>31168</v>
      </c>
    </row>
    <row r="94" spans="1:2" ht="15.75" customHeight="1" x14ac:dyDescent="0.2">
      <c r="A94" s="27" t="s">
        <v>100</v>
      </c>
      <c r="B94" s="40">
        <f>'mt. prov.'!B103</f>
        <v>9621</v>
      </c>
    </row>
    <row r="95" spans="1:2" ht="15.75" customHeight="1" x14ac:dyDescent="0.2">
      <c r="A95" s="27" t="s">
        <v>115</v>
      </c>
      <c r="B95" s="40">
        <f>'mt. prov.'!B120</f>
        <v>8427</v>
      </c>
    </row>
    <row r="96" spans="1:2" ht="15.75" customHeight="1" x14ac:dyDescent="0.2">
      <c r="A96" s="27" t="s">
        <v>123</v>
      </c>
      <c r="B96" s="40">
        <f>'mt. prov.'!B130</f>
        <v>11510</v>
      </c>
    </row>
    <row r="97" spans="1:222" ht="15.75" customHeight="1" x14ac:dyDescent="0.2">
      <c r="A97" s="27" t="s">
        <v>143</v>
      </c>
      <c r="B97" s="40">
        <f>'mt. prov.'!B151</f>
        <v>19341</v>
      </c>
    </row>
    <row r="98" spans="1:222" ht="15.75" customHeight="1" x14ac:dyDescent="0.2">
      <c r="A98" s="11"/>
      <c r="B98" s="12"/>
    </row>
    <row r="99" spans="1:222" s="16" customFormat="1" ht="15.75" customHeight="1" x14ac:dyDescent="0.25">
      <c r="A99" s="5"/>
      <c r="B99" s="6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  <c r="GH99" s="3"/>
      <c r="GI99" s="3"/>
      <c r="GJ99" s="3"/>
      <c r="GK99" s="3"/>
      <c r="GL99" s="3"/>
      <c r="GM99" s="3"/>
      <c r="GN99" s="3"/>
      <c r="GO99" s="3"/>
      <c r="GP99" s="3"/>
      <c r="GQ99" s="3"/>
      <c r="GR99" s="3"/>
      <c r="GS99" s="3"/>
      <c r="GT99" s="3"/>
      <c r="GU99" s="3"/>
      <c r="GV99" s="3"/>
      <c r="GW99" s="3"/>
      <c r="GX99" s="3"/>
      <c r="GY99" s="3"/>
      <c r="GZ99" s="3"/>
      <c r="HA99" s="3"/>
      <c r="HB99" s="3"/>
      <c r="HC99" s="3"/>
      <c r="HD99" s="3"/>
      <c r="HE99" s="3"/>
      <c r="HF99" s="3"/>
      <c r="HG99" s="3"/>
      <c r="HH99" s="3"/>
      <c r="HI99" s="3"/>
      <c r="HJ99" s="3"/>
      <c r="HK99" s="3"/>
      <c r="HL99" s="3"/>
      <c r="HM99" s="3"/>
      <c r="HN99" s="3"/>
    </row>
    <row r="100" spans="1:222" ht="15.75" customHeight="1" x14ac:dyDescent="0.2">
      <c r="A100" s="17" t="s">
        <v>1172</v>
      </c>
      <c r="B100" s="15"/>
    </row>
    <row r="101" spans="1:222" ht="15.75" customHeight="1" x14ac:dyDescent="0.2">
      <c r="A101" s="45" t="s">
        <v>1189</v>
      </c>
      <c r="B101" s="6"/>
    </row>
    <row r="102" spans="1:222" ht="15.75" customHeight="1" x14ac:dyDescent="0.2">
      <c r="A102" s="4"/>
    </row>
    <row r="103" spans="1:222" ht="15.75" customHeight="1" x14ac:dyDescent="0.2">
      <c r="A103" s="17" t="s">
        <v>1171</v>
      </c>
    </row>
    <row r="104" spans="1:222" ht="15.75" customHeight="1" x14ac:dyDescent="0.2">
      <c r="A104" s="18" t="s">
        <v>1175</v>
      </c>
    </row>
  </sheetData>
  <mergeCells count="3">
    <mergeCell ref="A4:A5"/>
    <mergeCell ref="A1:B1"/>
    <mergeCell ref="A2:B2"/>
  </mergeCells>
  <printOptions horizontalCentered="1"/>
  <pageMargins left="0.98425196850393704" right="0.98425196850393704" top="0.98425196850393704" bottom="0.98425196850393704" header="0.51181102362204722" footer="0.51181102362204722"/>
  <pageSetup orientation="portrait" useFirstPageNumber="1" r:id="rId1"/>
  <headerFooter differentOddEven="1">
    <oddHeader>&amp;L&amp;"Arial,Bold Italic"&amp;10 2020 Census of Population and Housing&amp;R&amp;"Arial,Bold Italic"&amp;10CORDILLERA ADMINISTRATIVE REGION</oddHeader>
    <oddFooter>&amp;L&amp;"Arial,Bold Italic"&amp;10Philippine Statistics Authority&amp;R&amp;"Arial,Bold"&amp;10&amp;P</oddFooter>
    <evenHeader>&amp;L&amp;"Arial,Bold Italic"&amp;10CORDILLERA ADMINISTRATIVE REGION&amp;R&amp;"Arial,Bold Italic"&amp;10 2020 Census of Population and Housing</evenHeader>
    <evenFooter>&amp;L&amp;"Arial,Bold"&amp;10&amp;P&amp;R&amp;"Arial,Bold Italic"&amp;10Philippine Statistics Authority</even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66"/>
  <sheetViews>
    <sheetView view="pageBreakPreview" topLeftCell="A335" zoomScaleSheetLayoutView="100" workbookViewId="0">
      <selection activeCell="H14" sqref="H14"/>
    </sheetView>
  </sheetViews>
  <sheetFormatPr defaultColWidth="9.140625" defaultRowHeight="15.75" customHeight="1" x14ac:dyDescent="0.2"/>
  <cols>
    <col min="1" max="1" width="56.7109375" style="3" customWidth="1"/>
    <col min="2" max="2" width="19.7109375" style="3" customWidth="1"/>
    <col min="3" max="16384" width="9.140625" style="3"/>
  </cols>
  <sheetData>
    <row r="1" spans="1:2" s="1" customFormat="1" ht="15.75" customHeight="1" x14ac:dyDescent="0.25">
      <c r="A1" s="54" t="s">
        <v>1176</v>
      </c>
      <c r="B1" s="54"/>
    </row>
    <row r="2" spans="1:2" s="1" customFormat="1" ht="15.75" customHeight="1" x14ac:dyDescent="0.25">
      <c r="A2" s="54" t="s">
        <v>1177</v>
      </c>
      <c r="B2" s="54"/>
    </row>
    <row r="3" spans="1:2" s="1" customFormat="1" ht="15.75" customHeight="1" thickBot="1" x14ac:dyDescent="0.25"/>
    <row r="4" spans="1:2" s="1" customFormat="1" ht="15.75" customHeight="1" thickTop="1" x14ac:dyDescent="0.2">
      <c r="A4" s="24" t="s">
        <v>1167</v>
      </c>
      <c r="B4" s="22" t="s">
        <v>1174</v>
      </c>
    </row>
    <row r="5" spans="1:2" s="1" customFormat="1" ht="15.75" customHeight="1" thickBot="1" x14ac:dyDescent="0.25">
      <c r="A5" s="25" t="s">
        <v>0</v>
      </c>
      <c r="B5" s="23" t="s">
        <v>1</v>
      </c>
    </row>
    <row r="6" spans="1:2" s="1" customFormat="1" ht="15.75" customHeight="1" thickTop="1" x14ac:dyDescent="0.2"/>
    <row r="7" spans="1:2" s="1" customFormat="1" ht="15.75" customHeight="1" x14ac:dyDescent="0.25">
      <c r="A7" s="26" t="s">
        <v>162</v>
      </c>
      <c r="B7" s="36">
        <f>+B9+B42+B52+B75+B81+B87+B96+B113+B127+B135+B155+B162+B170+B183+B192+B206+B219+B229+B246+B266+B277+B288+B309+B317+B330+B342+B354</f>
        <v>250985</v>
      </c>
    </row>
    <row r="8" spans="1:2" s="1" customFormat="1" ht="15.75" customHeight="1" x14ac:dyDescent="0.25">
      <c r="A8" s="26"/>
      <c r="B8" s="36"/>
    </row>
    <row r="9" spans="1:2" s="1" customFormat="1" ht="15.75" customHeight="1" x14ac:dyDescent="0.25">
      <c r="A9" s="26" t="s">
        <v>163</v>
      </c>
      <c r="B9" s="36">
        <f>SUM(B10:B40)</f>
        <v>50382</v>
      </c>
    </row>
    <row r="10" spans="1:2" s="1" customFormat="1" ht="15.75" customHeight="1" x14ac:dyDescent="0.2">
      <c r="A10" s="27" t="s">
        <v>164</v>
      </c>
      <c r="B10" s="37">
        <v>2285</v>
      </c>
    </row>
    <row r="11" spans="1:2" s="1" customFormat="1" ht="15.75" customHeight="1" x14ac:dyDescent="0.2">
      <c r="A11" s="27" t="s">
        <v>165</v>
      </c>
      <c r="B11" s="37">
        <v>2788</v>
      </c>
    </row>
    <row r="12" spans="1:2" s="1" customFormat="1" ht="15.75" customHeight="1" x14ac:dyDescent="0.2">
      <c r="A12" s="27" t="s">
        <v>166</v>
      </c>
      <c r="B12" s="37">
        <v>1465</v>
      </c>
    </row>
    <row r="13" spans="1:2" s="1" customFormat="1" ht="15.75" customHeight="1" x14ac:dyDescent="0.2">
      <c r="A13" s="27" t="s">
        <v>167</v>
      </c>
      <c r="B13" s="37">
        <v>2478</v>
      </c>
    </row>
    <row r="14" spans="1:2" s="1" customFormat="1" ht="15.75" customHeight="1" x14ac:dyDescent="0.2">
      <c r="A14" s="27" t="s">
        <v>168</v>
      </c>
      <c r="B14" s="37">
        <v>1031</v>
      </c>
    </row>
    <row r="15" spans="1:2" s="1" customFormat="1" ht="15.75" customHeight="1" x14ac:dyDescent="0.2">
      <c r="A15" s="27" t="s">
        <v>169</v>
      </c>
      <c r="B15" s="37">
        <v>4862</v>
      </c>
    </row>
    <row r="16" spans="1:2" s="1" customFormat="1" ht="15.75" customHeight="1" x14ac:dyDescent="0.2">
      <c r="A16" s="27" t="s">
        <v>170</v>
      </c>
      <c r="B16" s="37">
        <v>1294</v>
      </c>
    </row>
    <row r="17" spans="1:2" s="1" customFormat="1" ht="15.75" customHeight="1" x14ac:dyDescent="0.2">
      <c r="A17" s="27" t="s">
        <v>171</v>
      </c>
      <c r="B17" s="37">
        <v>1427</v>
      </c>
    </row>
    <row r="18" spans="1:2" s="1" customFormat="1" ht="15.75" customHeight="1" x14ac:dyDescent="0.2">
      <c r="A18" s="27" t="s">
        <v>172</v>
      </c>
      <c r="B18" s="37">
        <v>981</v>
      </c>
    </row>
    <row r="19" spans="1:2" s="1" customFormat="1" ht="15.75" customHeight="1" x14ac:dyDescent="0.2">
      <c r="A19" s="27" t="s">
        <v>173</v>
      </c>
      <c r="B19" s="37">
        <v>2070</v>
      </c>
    </row>
    <row r="20" spans="1:2" s="1" customFormat="1" ht="15.75" customHeight="1" x14ac:dyDescent="0.2">
      <c r="A20" s="27" t="s">
        <v>174</v>
      </c>
      <c r="B20" s="37">
        <v>1007</v>
      </c>
    </row>
    <row r="21" spans="1:2" s="1" customFormat="1" ht="15.75" customHeight="1" x14ac:dyDescent="0.2">
      <c r="A21" s="27" t="s">
        <v>175</v>
      </c>
      <c r="B21" s="37">
        <v>2152</v>
      </c>
    </row>
    <row r="22" spans="1:2" s="1" customFormat="1" ht="15.75" customHeight="1" x14ac:dyDescent="0.2">
      <c r="A22" s="27" t="s">
        <v>176</v>
      </c>
      <c r="B22" s="37">
        <v>901</v>
      </c>
    </row>
    <row r="23" spans="1:2" s="1" customFormat="1" ht="15.75" customHeight="1" x14ac:dyDescent="0.2">
      <c r="A23" s="27" t="s">
        <v>177</v>
      </c>
      <c r="B23" s="37">
        <v>750</v>
      </c>
    </row>
    <row r="24" spans="1:2" s="1" customFormat="1" ht="15.75" customHeight="1" x14ac:dyDescent="0.2">
      <c r="A24" s="27" t="s">
        <v>178</v>
      </c>
      <c r="B24" s="37">
        <v>733</v>
      </c>
    </row>
    <row r="25" spans="1:2" s="1" customFormat="1" ht="15.75" customHeight="1" x14ac:dyDescent="0.2">
      <c r="A25" s="27" t="s">
        <v>179</v>
      </c>
      <c r="B25" s="37">
        <v>675</v>
      </c>
    </row>
    <row r="26" spans="1:2" s="1" customFormat="1" ht="15.75" customHeight="1" x14ac:dyDescent="0.2">
      <c r="A26" s="27" t="s">
        <v>180</v>
      </c>
      <c r="B26" s="37">
        <v>404</v>
      </c>
    </row>
    <row r="27" spans="1:2" s="1" customFormat="1" ht="15.75" customHeight="1" x14ac:dyDescent="0.2">
      <c r="A27" s="27" t="s">
        <v>3</v>
      </c>
      <c r="B27" s="37">
        <v>1898</v>
      </c>
    </row>
    <row r="28" spans="1:2" s="1" customFormat="1" ht="15.75" customHeight="1" x14ac:dyDescent="0.2">
      <c r="A28" s="27" t="s">
        <v>181</v>
      </c>
      <c r="B28" s="37">
        <v>1526</v>
      </c>
    </row>
    <row r="29" spans="1:2" s="1" customFormat="1" ht="15.75" customHeight="1" x14ac:dyDescent="0.2">
      <c r="A29" s="27" t="s">
        <v>182</v>
      </c>
      <c r="B29" s="37">
        <v>797</v>
      </c>
    </row>
    <row r="30" spans="1:2" s="1" customFormat="1" ht="15.75" customHeight="1" x14ac:dyDescent="0.2">
      <c r="A30" s="27" t="s">
        <v>183</v>
      </c>
      <c r="B30" s="37">
        <v>1128</v>
      </c>
    </row>
    <row r="31" spans="1:2" s="1" customFormat="1" ht="15.75" customHeight="1" x14ac:dyDescent="0.2">
      <c r="A31" s="27" t="s">
        <v>184</v>
      </c>
      <c r="B31" s="37">
        <v>2296</v>
      </c>
    </row>
    <row r="32" spans="1:2" s="1" customFormat="1" ht="15.75" customHeight="1" x14ac:dyDescent="0.2">
      <c r="A32" s="27" t="s">
        <v>185</v>
      </c>
      <c r="B32" s="37">
        <v>1069</v>
      </c>
    </row>
    <row r="33" spans="1:2" s="1" customFormat="1" ht="15.75" customHeight="1" x14ac:dyDescent="0.2">
      <c r="A33" s="27" t="s">
        <v>186</v>
      </c>
      <c r="B33" s="37">
        <v>1324</v>
      </c>
    </row>
    <row r="34" spans="1:2" s="1" customFormat="1" ht="15.75" customHeight="1" x14ac:dyDescent="0.2">
      <c r="A34" s="27" t="s">
        <v>187</v>
      </c>
      <c r="B34" s="37">
        <v>1144</v>
      </c>
    </row>
    <row r="35" spans="1:2" s="1" customFormat="1" ht="15.75" customHeight="1" x14ac:dyDescent="0.2">
      <c r="A35" s="27" t="s">
        <v>188</v>
      </c>
      <c r="B35" s="37">
        <v>1566</v>
      </c>
    </row>
    <row r="36" spans="1:2" s="1" customFormat="1" ht="15.75" customHeight="1" x14ac:dyDescent="0.2">
      <c r="A36" s="27" t="s">
        <v>189</v>
      </c>
      <c r="B36" s="37">
        <v>885</v>
      </c>
    </row>
    <row r="37" spans="1:2" s="1" customFormat="1" ht="15.75" customHeight="1" x14ac:dyDescent="0.2">
      <c r="A37" s="27" t="s">
        <v>190</v>
      </c>
      <c r="B37" s="37">
        <v>2193</v>
      </c>
    </row>
    <row r="38" spans="1:2" s="1" customFormat="1" ht="15.75" customHeight="1" x14ac:dyDescent="0.2">
      <c r="A38" s="27" t="s">
        <v>191</v>
      </c>
      <c r="B38" s="37">
        <v>1853</v>
      </c>
    </row>
    <row r="39" spans="1:2" s="1" customFormat="1" ht="15.75" customHeight="1" x14ac:dyDescent="0.2">
      <c r="A39" s="27" t="s">
        <v>192</v>
      </c>
      <c r="B39" s="37">
        <v>3097</v>
      </c>
    </row>
    <row r="40" spans="1:2" s="1" customFormat="1" ht="15.75" customHeight="1" x14ac:dyDescent="0.2">
      <c r="A40" s="27" t="s">
        <v>193</v>
      </c>
      <c r="B40" s="37">
        <v>2303</v>
      </c>
    </row>
    <row r="41" spans="1:2" s="1" customFormat="1" ht="15.75" customHeight="1" x14ac:dyDescent="0.2">
      <c r="A41" s="27" t="s">
        <v>13</v>
      </c>
      <c r="B41" s="37"/>
    </row>
    <row r="42" spans="1:2" s="1" customFormat="1" ht="15.75" customHeight="1" x14ac:dyDescent="0.25">
      <c r="A42" s="26" t="s">
        <v>194</v>
      </c>
      <c r="B42" s="36">
        <f>SUM(B43:B50)</f>
        <v>4551</v>
      </c>
    </row>
    <row r="43" spans="1:2" s="1" customFormat="1" ht="15.75" customHeight="1" x14ac:dyDescent="0.2">
      <c r="A43" s="27" t="s">
        <v>195</v>
      </c>
      <c r="B43" s="37">
        <v>459</v>
      </c>
    </row>
    <row r="44" spans="1:2" s="1" customFormat="1" ht="15.75" customHeight="1" x14ac:dyDescent="0.2">
      <c r="A44" s="27" t="s">
        <v>196</v>
      </c>
      <c r="B44" s="37">
        <v>617</v>
      </c>
    </row>
    <row r="45" spans="1:2" s="1" customFormat="1" ht="15.75" customHeight="1" x14ac:dyDescent="0.2">
      <c r="A45" s="27" t="s">
        <v>197</v>
      </c>
      <c r="B45" s="37">
        <v>538</v>
      </c>
    </row>
    <row r="46" spans="1:2" s="1" customFormat="1" ht="15.75" customHeight="1" x14ac:dyDescent="0.2">
      <c r="A46" s="27" t="s">
        <v>198</v>
      </c>
      <c r="B46" s="37">
        <v>446</v>
      </c>
    </row>
    <row r="47" spans="1:2" s="1" customFormat="1" ht="15.75" customHeight="1" x14ac:dyDescent="0.2">
      <c r="A47" s="27" t="s">
        <v>199</v>
      </c>
      <c r="B47" s="37">
        <v>514</v>
      </c>
    </row>
    <row r="48" spans="1:2" s="1" customFormat="1" ht="15.75" customHeight="1" x14ac:dyDescent="0.2">
      <c r="A48" s="27" t="s">
        <v>200</v>
      </c>
      <c r="B48" s="37">
        <v>277</v>
      </c>
    </row>
    <row r="49" spans="1:2" s="1" customFormat="1" ht="15.75" customHeight="1" x14ac:dyDescent="0.2">
      <c r="A49" s="27" t="s">
        <v>201</v>
      </c>
      <c r="B49" s="37">
        <v>1019</v>
      </c>
    </row>
    <row r="50" spans="1:2" s="1" customFormat="1" ht="15.75" customHeight="1" x14ac:dyDescent="0.2">
      <c r="A50" s="27" t="s">
        <v>202</v>
      </c>
      <c r="B50" s="37">
        <v>681</v>
      </c>
    </row>
    <row r="51" spans="1:2" s="1" customFormat="1" ht="15.75" customHeight="1" x14ac:dyDescent="0.2">
      <c r="A51" s="27" t="s">
        <v>13</v>
      </c>
      <c r="B51" s="37"/>
    </row>
    <row r="52" spans="1:2" s="1" customFormat="1" ht="15.75" customHeight="1" x14ac:dyDescent="0.25">
      <c r="A52" s="26" t="s">
        <v>203</v>
      </c>
      <c r="B52" s="36">
        <f>SUM(B53:B73)</f>
        <v>17953</v>
      </c>
    </row>
    <row r="53" spans="1:2" s="1" customFormat="1" ht="15.75" customHeight="1" x14ac:dyDescent="0.2">
      <c r="A53" s="27" t="s">
        <v>204</v>
      </c>
      <c r="B53" s="37">
        <v>766</v>
      </c>
    </row>
    <row r="54" spans="1:2" s="1" customFormat="1" ht="15.75" customHeight="1" x14ac:dyDescent="0.2">
      <c r="A54" s="27" t="s">
        <v>205</v>
      </c>
      <c r="B54" s="37">
        <v>1156</v>
      </c>
    </row>
    <row r="55" spans="1:2" s="1" customFormat="1" ht="15.75" customHeight="1" x14ac:dyDescent="0.2">
      <c r="A55" s="27" t="s">
        <v>206</v>
      </c>
      <c r="B55" s="37">
        <v>658</v>
      </c>
    </row>
    <row r="56" spans="1:2" s="1" customFormat="1" ht="15.75" customHeight="1" x14ac:dyDescent="0.2">
      <c r="A56" s="27" t="s">
        <v>207</v>
      </c>
      <c r="B56" s="37">
        <v>590</v>
      </c>
    </row>
    <row r="57" spans="1:2" s="1" customFormat="1" ht="15.75" customHeight="1" x14ac:dyDescent="0.2">
      <c r="A57" s="27" t="s">
        <v>208</v>
      </c>
      <c r="B57" s="37">
        <v>754</v>
      </c>
    </row>
    <row r="58" spans="1:2" s="1" customFormat="1" ht="15.75" customHeight="1" x14ac:dyDescent="0.2">
      <c r="A58" s="27" t="s">
        <v>209</v>
      </c>
      <c r="B58" s="37">
        <v>790</v>
      </c>
    </row>
    <row r="59" spans="1:2" s="1" customFormat="1" ht="15.75" customHeight="1" x14ac:dyDescent="0.2">
      <c r="A59" s="27" t="s">
        <v>210</v>
      </c>
      <c r="B59" s="37">
        <v>1628</v>
      </c>
    </row>
    <row r="60" spans="1:2" s="1" customFormat="1" ht="15.75" customHeight="1" x14ac:dyDescent="0.2">
      <c r="A60" s="27" t="s">
        <v>211</v>
      </c>
      <c r="B60" s="37">
        <v>748</v>
      </c>
    </row>
    <row r="61" spans="1:2" s="1" customFormat="1" ht="15.75" customHeight="1" x14ac:dyDescent="0.2">
      <c r="A61" s="27" t="s">
        <v>212</v>
      </c>
      <c r="B61" s="37">
        <v>1053</v>
      </c>
    </row>
    <row r="62" spans="1:2" s="1" customFormat="1" ht="15.75" customHeight="1" x14ac:dyDescent="0.2">
      <c r="A62" s="27" t="s">
        <v>213</v>
      </c>
      <c r="B62" s="37">
        <v>376</v>
      </c>
    </row>
    <row r="63" spans="1:2" s="1" customFormat="1" ht="15.75" customHeight="1" x14ac:dyDescent="0.2">
      <c r="A63" s="27" t="s">
        <v>214</v>
      </c>
      <c r="B63" s="37">
        <v>1184</v>
      </c>
    </row>
    <row r="64" spans="1:2" s="1" customFormat="1" ht="15.75" customHeight="1" x14ac:dyDescent="0.2">
      <c r="A64" s="27" t="s">
        <v>215</v>
      </c>
      <c r="B64" s="37">
        <v>1063</v>
      </c>
    </row>
    <row r="65" spans="1:2" s="1" customFormat="1" ht="15.75" customHeight="1" x14ac:dyDescent="0.2">
      <c r="A65" s="27" t="s">
        <v>216</v>
      </c>
      <c r="B65" s="37">
        <v>799</v>
      </c>
    </row>
    <row r="66" spans="1:2" s="1" customFormat="1" ht="15.75" customHeight="1" x14ac:dyDescent="0.2">
      <c r="A66" s="27" t="s">
        <v>217</v>
      </c>
      <c r="B66" s="37">
        <v>671</v>
      </c>
    </row>
    <row r="67" spans="1:2" s="1" customFormat="1" ht="15.75" customHeight="1" x14ac:dyDescent="0.2">
      <c r="A67" s="27" t="s">
        <v>218</v>
      </c>
      <c r="B67" s="37">
        <v>1175</v>
      </c>
    </row>
    <row r="68" spans="1:2" s="1" customFormat="1" ht="15.75" customHeight="1" x14ac:dyDescent="0.2">
      <c r="A68" s="27" t="s">
        <v>219</v>
      </c>
      <c r="B68" s="37">
        <v>623</v>
      </c>
    </row>
    <row r="69" spans="1:2" s="1" customFormat="1" ht="15.75" customHeight="1" x14ac:dyDescent="0.2">
      <c r="A69" s="27" t="s">
        <v>220</v>
      </c>
      <c r="B69" s="37">
        <v>514</v>
      </c>
    </row>
    <row r="70" spans="1:2" s="1" customFormat="1" ht="15.75" customHeight="1" x14ac:dyDescent="0.2">
      <c r="A70" s="27" t="s">
        <v>221</v>
      </c>
      <c r="B70" s="37">
        <v>357</v>
      </c>
    </row>
    <row r="71" spans="1:2" s="1" customFormat="1" ht="15.75" customHeight="1" x14ac:dyDescent="0.2">
      <c r="A71" s="27" t="s">
        <v>222</v>
      </c>
      <c r="B71" s="37">
        <v>874</v>
      </c>
    </row>
    <row r="72" spans="1:2" s="1" customFormat="1" ht="15.75" customHeight="1" x14ac:dyDescent="0.2">
      <c r="A72" s="27" t="s">
        <v>223</v>
      </c>
      <c r="B72" s="37">
        <v>1036</v>
      </c>
    </row>
    <row r="73" spans="1:2" s="1" customFormat="1" ht="15.75" customHeight="1" x14ac:dyDescent="0.2">
      <c r="A73" s="27" t="s">
        <v>224</v>
      </c>
      <c r="B73" s="37">
        <v>1138</v>
      </c>
    </row>
    <row r="74" spans="1:2" s="1" customFormat="1" ht="15.75" customHeight="1" x14ac:dyDescent="0.2">
      <c r="A74" s="27" t="s">
        <v>13</v>
      </c>
      <c r="B74" s="37"/>
    </row>
    <row r="75" spans="1:2" s="1" customFormat="1" ht="15.75" customHeight="1" x14ac:dyDescent="0.25">
      <c r="A75" s="26" t="s">
        <v>225</v>
      </c>
      <c r="B75" s="36">
        <f>SUM(B76:B79)</f>
        <v>2395</v>
      </c>
    </row>
    <row r="76" spans="1:2" s="1" customFormat="1" ht="15.75" customHeight="1" x14ac:dyDescent="0.2">
      <c r="A76" s="27" t="s">
        <v>226</v>
      </c>
      <c r="B76" s="37">
        <v>559</v>
      </c>
    </row>
    <row r="77" spans="1:2" s="1" customFormat="1" ht="15.75" customHeight="1" x14ac:dyDescent="0.2">
      <c r="A77" s="27" t="s">
        <v>227</v>
      </c>
      <c r="B77" s="37">
        <v>644</v>
      </c>
    </row>
    <row r="78" spans="1:2" s="1" customFormat="1" ht="15.75" customHeight="1" x14ac:dyDescent="0.2">
      <c r="A78" s="27" t="s">
        <v>228</v>
      </c>
      <c r="B78" s="37">
        <v>690</v>
      </c>
    </row>
    <row r="79" spans="1:2" s="1" customFormat="1" ht="15.75" customHeight="1" x14ac:dyDescent="0.2">
      <c r="A79" s="27" t="s">
        <v>229</v>
      </c>
      <c r="B79" s="37">
        <v>502</v>
      </c>
    </row>
    <row r="80" spans="1:2" s="1" customFormat="1" ht="15.75" customHeight="1" x14ac:dyDescent="0.2">
      <c r="A80" s="27" t="s">
        <v>13</v>
      </c>
      <c r="B80" s="37"/>
    </row>
    <row r="81" spans="1:2" s="1" customFormat="1" ht="15.75" customHeight="1" x14ac:dyDescent="0.25">
      <c r="A81" s="26" t="s">
        <v>230</v>
      </c>
      <c r="B81" s="36">
        <f t="shared" ref="B81" si="0">SUM(B82:B85)</f>
        <v>2019</v>
      </c>
    </row>
    <row r="82" spans="1:2" s="1" customFormat="1" ht="15.75" customHeight="1" x14ac:dyDescent="0.2">
      <c r="A82" s="27" t="s">
        <v>231</v>
      </c>
      <c r="B82" s="37">
        <v>226</v>
      </c>
    </row>
    <row r="83" spans="1:2" s="1" customFormat="1" ht="15.75" customHeight="1" x14ac:dyDescent="0.2">
      <c r="A83" s="27" t="s">
        <v>232</v>
      </c>
      <c r="B83" s="37">
        <v>482</v>
      </c>
    </row>
    <row r="84" spans="1:2" s="1" customFormat="1" ht="15.75" customHeight="1" x14ac:dyDescent="0.2">
      <c r="A84" s="27" t="s">
        <v>233</v>
      </c>
      <c r="B84" s="37">
        <v>379</v>
      </c>
    </row>
    <row r="85" spans="1:2" s="1" customFormat="1" ht="15.75" customHeight="1" x14ac:dyDescent="0.2">
      <c r="A85" s="27" t="s">
        <v>234</v>
      </c>
      <c r="B85" s="37">
        <v>932</v>
      </c>
    </row>
    <row r="86" spans="1:2" s="1" customFormat="1" ht="15.75" customHeight="1" x14ac:dyDescent="0.2">
      <c r="A86" s="27" t="s">
        <v>13</v>
      </c>
      <c r="B86" s="37"/>
    </row>
    <row r="87" spans="1:2" s="1" customFormat="1" ht="15.75" customHeight="1" x14ac:dyDescent="0.25">
      <c r="A87" s="26" t="s">
        <v>235</v>
      </c>
      <c r="B87" s="36">
        <f t="shared" ref="B87" si="1">SUM(B88:B94)</f>
        <v>4074</v>
      </c>
    </row>
    <row r="88" spans="1:2" s="1" customFormat="1" ht="15.75" customHeight="1" x14ac:dyDescent="0.2">
      <c r="A88" s="27" t="s">
        <v>236</v>
      </c>
      <c r="B88" s="37">
        <v>331</v>
      </c>
    </row>
    <row r="89" spans="1:2" s="1" customFormat="1" ht="15.75" customHeight="1" x14ac:dyDescent="0.2">
      <c r="A89" s="27" t="s">
        <v>237</v>
      </c>
      <c r="B89" s="37">
        <v>648</v>
      </c>
    </row>
    <row r="90" spans="1:2" s="1" customFormat="1" ht="15.75" customHeight="1" x14ac:dyDescent="0.2">
      <c r="A90" s="27" t="s">
        <v>238</v>
      </c>
      <c r="B90" s="37">
        <v>1189</v>
      </c>
    </row>
    <row r="91" spans="1:2" s="1" customFormat="1" ht="15.75" customHeight="1" x14ac:dyDescent="0.2">
      <c r="A91" s="27" t="s">
        <v>239</v>
      </c>
      <c r="B91" s="37">
        <v>396</v>
      </c>
    </row>
    <row r="92" spans="1:2" s="1" customFormat="1" ht="15.75" customHeight="1" x14ac:dyDescent="0.2">
      <c r="A92" s="27" t="s">
        <v>240</v>
      </c>
      <c r="B92" s="37">
        <v>827</v>
      </c>
    </row>
    <row r="93" spans="1:2" s="1" customFormat="1" ht="15.75" customHeight="1" x14ac:dyDescent="0.2">
      <c r="A93" s="27" t="s">
        <v>241</v>
      </c>
      <c r="B93" s="37">
        <v>417</v>
      </c>
    </row>
    <row r="94" spans="1:2" s="1" customFormat="1" ht="15.75" customHeight="1" x14ac:dyDescent="0.2">
      <c r="A94" s="27" t="s">
        <v>242</v>
      </c>
      <c r="B94" s="37">
        <v>266</v>
      </c>
    </row>
    <row r="95" spans="1:2" s="1" customFormat="1" ht="15.75" customHeight="1" x14ac:dyDescent="0.2">
      <c r="A95" s="27" t="s">
        <v>13</v>
      </c>
      <c r="B95" s="37"/>
    </row>
    <row r="96" spans="1:2" s="1" customFormat="1" ht="15.75" customHeight="1" x14ac:dyDescent="0.25">
      <c r="A96" s="26" t="s">
        <v>243</v>
      </c>
      <c r="B96" s="36">
        <f>SUM(B97:B111)</f>
        <v>11512</v>
      </c>
    </row>
    <row r="97" spans="1:2" s="1" customFormat="1" ht="15.75" customHeight="1" x14ac:dyDescent="0.2">
      <c r="A97" s="27" t="s">
        <v>244</v>
      </c>
      <c r="B97" s="37">
        <v>507</v>
      </c>
    </row>
    <row r="98" spans="1:2" s="1" customFormat="1" ht="15.75" customHeight="1" x14ac:dyDescent="0.2">
      <c r="A98" s="27" t="s">
        <v>245</v>
      </c>
      <c r="B98" s="37">
        <v>522</v>
      </c>
    </row>
    <row r="99" spans="1:2" s="1" customFormat="1" ht="15.75" customHeight="1" x14ac:dyDescent="0.2">
      <c r="A99" s="27" t="s">
        <v>246</v>
      </c>
      <c r="B99" s="37">
        <v>514</v>
      </c>
    </row>
    <row r="100" spans="1:2" s="1" customFormat="1" ht="15.75" customHeight="1" x14ac:dyDescent="0.2">
      <c r="A100" s="27" t="s">
        <v>247</v>
      </c>
      <c r="B100" s="37">
        <v>574</v>
      </c>
    </row>
    <row r="101" spans="1:2" s="1" customFormat="1" ht="15.75" customHeight="1" x14ac:dyDescent="0.2">
      <c r="A101" s="27" t="s">
        <v>248</v>
      </c>
      <c r="B101" s="37">
        <v>846</v>
      </c>
    </row>
    <row r="102" spans="1:2" s="1" customFormat="1" ht="15.75" customHeight="1" x14ac:dyDescent="0.2">
      <c r="A102" s="27" t="s">
        <v>249</v>
      </c>
      <c r="B102" s="37">
        <v>856</v>
      </c>
    </row>
    <row r="103" spans="1:2" s="1" customFormat="1" ht="15.75" customHeight="1" x14ac:dyDescent="0.2">
      <c r="A103" s="27" t="s">
        <v>250</v>
      </c>
      <c r="B103" s="37">
        <v>771</v>
      </c>
    </row>
    <row r="104" spans="1:2" s="1" customFormat="1" ht="15.75" customHeight="1" x14ac:dyDescent="0.2">
      <c r="A104" s="27" t="s">
        <v>251</v>
      </c>
      <c r="B104" s="37">
        <v>323</v>
      </c>
    </row>
    <row r="105" spans="1:2" s="1" customFormat="1" ht="15.75" customHeight="1" x14ac:dyDescent="0.2">
      <c r="A105" s="27" t="s">
        <v>252</v>
      </c>
      <c r="B105" s="37">
        <v>1564</v>
      </c>
    </row>
    <row r="106" spans="1:2" s="1" customFormat="1" ht="15.75" customHeight="1" x14ac:dyDescent="0.2">
      <c r="A106" s="27" t="s">
        <v>253</v>
      </c>
      <c r="B106" s="37">
        <v>406</v>
      </c>
    </row>
    <row r="107" spans="1:2" s="1" customFormat="1" ht="15.75" customHeight="1" x14ac:dyDescent="0.2">
      <c r="A107" s="27" t="s">
        <v>254</v>
      </c>
      <c r="B107" s="37">
        <v>459</v>
      </c>
    </row>
    <row r="108" spans="1:2" s="1" customFormat="1" ht="15.75" customHeight="1" x14ac:dyDescent="0.2">
      <c r="A108" s="27" t="s">
        <v>4</v>
      </c>
      <c r="B108" s="37">
        <v>2105</v>
      </c>
    </row>
    <row r="109" spans="1:2" s="1" customFormat="1" ht="15.75" customHeight="1" x14ac:dyDescent="0.2">
      <c r="A109" s="27" t="s">
        <v>255</v>
      </c>
      <c r="B109" s="37">
        <v>394</v>
      </c>
    </row>
    <row r="110" spans="1:2" s="1" customFormat="1" ht="15.75" customHeight="1" x14ac:dyDescent="0.2">
      <c r="A110" s="27" t="s">
        <v>256</v>
      </c>
      <c r="B110" s="37">
        <v>1254</v>
      </c>
    </row>
    <row r="111" spans="1:2" s="1" customFormat="1" ht="15.75" customHeight="1" x14ac:dyDescent="0.2">
      <c r="A111" s="27" t="s">
        <v>257</v>
      </c>
      <c r="B111" s="37">
        <v>417</v>
      </c>
    </row>
    <row r="112" spans="1:2" s="1" customFormat="1" ht="15.75" customHeight="1" x14ac:dyDescent="0.2">
      <c r="A112" s="27" t="s">
        <v>13</v>
      </c>
      <c r="B112" s="37"/>
    </row>
    <row r="113" spans="1:2" s="1" customFormat="1" ht="15.75" customHeight="1" x14ac:dyDescent="0.25">
      <c r="A113" s="26" t="s">
        <v>258</v>
      </c>
      <c r="B113" s="36">
        <f t="shared" ref="B113" si="2">SUM(B114:B125)</f>
        <v>16493</v>
      </c>
    </row>
    <row r="114" spans="1:2" s="1" customFormat="1" ht="15.75" customHeight="1" x14ac:dyDescent="0.2">
      <c r="A114" s="27" t="s">
        <v>259</v>
      </c>
      <c r="B114" s="37">
        <v>680</v>
      </c>
    </row>
    <row r="115" spans="1:2" s="1" customFormat="1" ht="15.75" customHeight="1" x14ac:dyDescent="0.2">
      <c r="A115" s="27" t="s">
        <v>260</v>
      </c>
      <c r="B115" s="37">
        <v>1529</v>
      </c>
    </row>
    <row r="116" spans="1:2" s="1" customFormat="1" ht="15.75" customHeight="1" x14ac:dyDescent="0.2">
      <c r="A116" s="27" t="s">
        <v>261</v>
      </c>
      <c r="B116" s="37">
        <v>1642</v>
      </c>
    </row>
    <row r="117" spans="1:2" s="1" customFormat="1" ht="15.75" customHeight="1" x14ac:dyDescent="0.2">
      <c r="A117" s="27" t="s">
        <v>262</v>
      </c>
      <c r="B117" s="37">
        <v>1532</v>
      </c>
    </row>
    <row r="118" spans="1:2" s="1" customFormat="1" ht="15.75" customHeight="1" x14ac:dyDescent="0.2">
      <c r="A118" s="27" t="s">
        <v>263</v>
      </c>
      <c r="B118" s="37">
        <v>1029</v>
      </c>
    </row>
    <row r="119" spans="1:2" s="1" customFormat="1" ht="15.75" customHeight="1" x14ac:dyDescent="0.2">
      <c r="A119" s="27" t="s">
        <v>264</v>
      </c>
      <c r="B119" s="37">
        <v>1430</v>
      </c>
    </row>
    <row r="120" spans="1:2" s="1" customFormat="1" ht="15.75" customHeight="1" x14ac:dyDescent="0.2">
      <c r="A120" s="27" t="s">
        <v>265</v>
      </c>
      <c r="B120" s="37">
        <v>1208</v>
      </c>
    </row>
    <row r="121" spans="1:2" s="1" customFormat="1" ht="15.75" customHeight="1" x14ac:dyDescent="0.2">
      <c r="A121" s="27" t="s">
        <v>266</v>
      </c>
      <c r="B121" s="37">
        <v>810</v>
      </c>
    </row>
    <row r="122" spans="1:2" s="1" customFormat="1" ht="15.75" customHeight="1" x14ac:dyDescent="0.2">
      <c r="A122" s="27" t="s">
        <v>4</v>
      </c>
      <c r="B122" s="37">
        <v>3686</v>
      </c>
    </row>
    <row r="123" spans="1:2" s="1" customFormat="1" ht="15.75" customHeight="1" x14ac:dyDescent="0.2">
      <c r="A123" s="27" t="s">
        <v>267</v>
      </c>
      <c r="B123" s="37">
        <v>1493</v>
      </c>
    </row>
    <row r="124" spans="1:2" s="1" customFormat="1" ht="15.75" customHeight="1" x14ac:dyDescent="0.2">
      <c r="A124" s="27" t="s">
        <v>268</v>
      </c>
      <c r="B124" s="37">
        <v>896</v>
      </c>
    </row>
    <row r="125" spans="1:2" s="1" customFormat="1" ht="15.75" customHeight="1" x14ac:dyDescent="0.2">
      <c r="A125" s="27" t="s">
        <v>269</v>
      </c>
      <c r="B125" s="37">
        <v>558</v>
      </c>
    </row>
    <row r="126" spans="1:2" s="1" customFormat="1" ht="15.75" customHeight="1" x14ac:dyDescent="0.2">
      <c r="A126" s="27" t="s">
        <v>13</v>
      </c>
      <c r="B126" s="37"/>
    </row>
    <row r="127" spans="1:2" s="1" customFormat="1" ht="15.75" customHeight="1" x14ac:dyDescent="0.25">
      <c r="A127" s="26" t="s">
        <v>270</v>
      </c>
      <c r="B127" s="36">
        <f t="shared" ref="B127" si="3">SUM(B128:B133)</f>
        <v>3612</v>
      </c>
    </row>
    <row r="128" spans="1:2" s="1" customFormat="1" ht="15.75" customHeight="1" x14ac:dyDescent="0.2">
      <c r="A128" s="27" t="s">
        <v>271</v>
      </c>
      <c r="B128" s="37">
        <v>277</v>
      </c>
    </row>
    <row r="129" spans="1:2" s="1" customFormat="1" ht="15.75" customHeight="1" x14ac:dyDescent="0.2">
      <c r="A129" s="27" t="s">
        <v>272</v>
      </c>
      <c r="B129" s="37">
        <v>865</v>
      </c>
    </row>
    <row r="130" spans="1:2" s="1" customFormat="1" ht="15.75" customHeight="1" x14ac:dyDescent="0.2">
      <c r="A130" s="27" t="s">
        <v>273</v>
      </c>
      <c r="B130" s="37">
        <v>316</v>
      </c>
    </row>
    <row r="131" spans="1:2" s="1" customFormat="1" ht="15.75" customHeight="1" x14ac:dyDescent="0.2">
      <c r="A131" s="27" t="s">
        <v>274</v>
      </c>
      <c r="B131" s="37">
        <v>440</v>
      </c>
    </row>
    <row r="132" spans="1:2" s="1" customFormat="1" ht="15.75" customHeight="1" x14ac:dyDescent="0.2">
      <c r="A132" s="27" t="s">
        <v>275</v>
      </c>
      <c r="B132" s="37">
        <v>700</v>
      </c>
    </row>
    <row r="133" spans="1:2" s="1" customFormat="1" ht="15.75" customHeight="1" x14ac:dyDescent="0.2">
      <c r="A133" s="27" t="s">
        <v>276</v>
      </c>
      <c r="B133" s="37">
        <v>1014</v>
      </c>
    </row>
    <row r="134" spans="1:2" s="1" customFormat="1" ht="15.75" customHeight="1" x14ac:dyDescent="0.2">
      <c r="A134" s="27" t="s">
        <v>13</v>
      </c>
      <c r="B134" s="37"/>
    </row>
    <row r="135" spans="1:2" s="1" customFormat="1" ht="15.75" customHeight="1" x14ac:dyDescent="0.25">
      <c r="A135" s="26" t="s">
        <v>277</v>
      </c>
      <c r="B135" s="36">
        <f t="shared" ref="B135" si="4">SUM(B136:B152)</f>
        <v>14914</v>
      </c>
    </row>
    <row r="136" spans="1:2" s="1" customFormat="1" ht="15.75" customHeight="1" x14ac:dyDescent="0.2">
      <c r="A136" s="27" t="s">
        <v>278</v>
      </c>
      <c r="B136" s="37">
        <v>246</v>
      </c>
    </row>
    <row r="137" spans="1:2" s="1" customFormat="1" ht="15.75" customHeight="1" x14ac:dyDescent="0.2">
      <c r="A137" s="27" t="s">
        <v>279</v>
      </c>
      <c r="B137" s="37">
        <v>440</v>
      </c>
    </row>
    <row r="138" spans="1:2" s="1" customFormat="1" ht="15.75" customHeight="1" x14ac:dyDescent="0.2">
      <c r="A138" s="27" t="s">
        <v>280</v>
      </c>
      <c r="B138" s="37">
        <v>460</v>
      </c>
    </row>
    <row r="139" spans="1:2" s="1" customFormat="1" ht="15.75" customHeight="1" x14ac:dyDescent="0.2">
      <c r="A139" s="27" t="s">
        <v>281</v>
      </c>
      <c r="B139" s="37">
        <v>896</v>
      </c>
    </row>
    <row r="140" spans="1:2" s="1" customFormat="1" ht="15.75" customHeight="1" x14ac:dyDescent="0.2">
      <c r="A140" s="27" t="s">
        <v>282</v>
      </c>
      <c r="B140" s="37">
        <v>829</v>
      </c>
    </row>
    <row r="141" spans="1:2" s="1" customFormat="1" ht="15.75" customHeight="1" x14ac:dyDescent="0.2">
      <c r="A141" s="27" t="s">
        <v>283</v>
      </c>
      <c r="B141" s="37">
        <v>652</v>
      </c>
    </row>
    <row r="142" spans="1:2" s="1" customFormat="1" ht="15.75" customHeight="1" x14ac:dyDescent="0.2">
      <c r="A142" s="27" t="s">
        <v>284</v>
      </c>
      <c r="B142" s="37">
        <v>377</v>
      </c>
    </row>
    <row r="143" spans="1:2" s="1" customFormat="1" ht="15.75" customHeight="1" x14ac:dyDescent="0.2">
      <c r="A143" s="27" t="s">
        <v>285</v>
      </c>
      <c r="B143" s="37">
        <v>1191</v>
      </c>
    </row>
    <row r="144" spans="1:2" s="1" customFormat="1" ht="15.75" customHeight="1" x14ac:dyDescent="0.2">
      <c r="A144" s="27" t="s">
        <v>286</v>
      </c>
      <c r="B144" s="37">
        <v>1488</v>
      </c>
    </row>
    <row r="145" spans="1:2" s="1" customFormat="1" ht="15.75" customHeight="1" x14ac:dyDescent="0.2">
      <c r="A145" s="27" t="s">
        <v>287</v>
      </c>
      <c r="B145" s="37">
        <v>1184</v>
      </c>
    </row>
    <row r="146" spans="1:2" s="1" customFormat="1" ht="15.75" customHeight="1" x14ac:dyDescent="0.2">
      <c r="A146" s="27" t="s">
        <v>288</v>
      </c>
      <c r="B146" s="37">
        <v>343</v>
      </c>
    </row>
    <row r="147" spans="1:2" s="1" customFormat="1" ht="15.75" customHeight="1" x14ac:dyDescent="0.2">
      <c r="A147" s="27" t="s">
        <v>289</v>
      </c>
      <c r="B147" s="37">
        <v>396</v>
      </c>
    </row>
    <row r="148" spans="1:2" s="1" customFormat="1" ht="15.75" customHeight="1" x14ac:dyDescent="0.2">
      <c r="A148" s="27" t="s">
        <v>4</v>
      </c>
      <c r="B148" s="37">
        <v>1369</v>
      </c>
    </row>
    <row r="149" spans="1:2" s="1" customFormat="1" ht="15.75" customHeight="1" x14ac:dyDescent="0.2">
      <c r="A149" s="27" t="s">
        <v>290</v>
      </c>
      <c r="B149" s="37">
        <v>842</v>
      </c>
    </row>
    <row r="150" spans="1:2" s="1" customFormat="1" ht="15.75" customHeight="1" x14ac:dyDescent="0.2">
      <c r="A150" s="27" t="s">
        <v>291</v>
      </c>
      <c r="B150" s="37">
        <v>1668</v>
      </c>
    </row>
    <row r="151" spans="1:2" s="1" customFormat="1" ht="15.75" customHeight="1" x14ac:dyDescent="0.2">
      <c r="A151" s="27" t="s">
        <v>292</v>
      </c>
      <c r="B151" s="37">
        <v>2074</v>
      </c>
    </row>
    <row r="152" spans="1:2" s="1" customFormat="1" ht="15.75" customHeight="1" x14ac:dyDescent="0.2">
      <c r="A152" s="27" t="s">
        <v>257</v>
      </c>
      <c r="B152" s="37">
        <v>459</v>
      </c>
    </row>
    <row r="153" spans="1:2" s="1" customFormat="1" ht="15.75" customHeight="1" x14ac:dyDescent="0.2">
      <c r="A153" s="27"/>
      <c r="B153" s="37"/>
    </row>
    <row r="154" spans="1:2" s="1" customFormat="1" ht="15.75" customHeight="1" x14ac:dyDescent="0.2">
      <c r="A154" s="27" t="s">
        <v>13</v>
      </c>
      <c r="B154" s="37"/>
    </row>
    <row r="155" spans="1:2" s="1" customFormat="1" ht="15.75" customHeight="1" x14ac:dyDescent="0.25">
      <c r="A155" s="26" t="s">
        <v>293</v>
      </c>
      <c r="B155" s="36">
        <f t="shared" ref="B155" si="5">SUM(B156:B160)</f>
        <v>4488</v>
      </c>
    </row>
    <row r="156" spans="1:2" s="1" customFormat="1" ht="15.75" customHeight="1" x14ac:dyDescent="0.2">
      <c r="A156" s="27" t="s">
        <v>294</v>
      </c>
      <c r="B156" s="37">
        <v>731</v>
      </c>
    </row>
    <row r="157" spans="1:2" s="1" customFormat="1" ht="15.75" customHeight="1" x14ac:dyDescent="0.2">
      <c r="A157" s="27" t="s">
        <v>295</v>
      </c>
      <c r="B157" s="37">
        <v>1058</v>
      </c>
    </row>
    <row r="158" spans="1:2" s="1" customFormat="1" ht="15.75" customHeight="1" x14ac:dyDescent="0.2">
      <c r="A158" s="27" t="s">
        <v>296</v>
      </c>
      <c r="B158" s="37">
        <v>325</v>
      </c>
    </row>
    <row r="159" spans="1:2" s="1" customFormat="1" ht="15.75" customHeight="1" x14ac:dyDescent="0.2">
      <c r="A159" s="27" t="s">
        <v>4</v>
      </c>
      <c r="B159" s="37">
        <v>1343</v>
      </c>
    </row>
    <row r="160" spans="1:2" s="1" customFormat="1" ht="15.75" customHeight="1" x14ac:dyDescent="0.2">
      <c r="A160" s="27" t="s">
        <v>297</v>
      </c>
      <c r="B160" s="37">
        <v>1031</v>
      </c>
    </row>
    <row r="161" spans="1:2" s="1" customFormat="1" ht="15.75" customHeight="1" x14ac:dyDescent="0.2">
      <c r="A161" s="27"/>
      <c r="B161" s="37"/>
    </row>
    <row r="162" spans="1:2" s="1" customFormat="1" ht="15.75" customHeight="1" x14ac:dyDescent="0.25">
      <c r="A162" s="26" t="s">
        <v>298</v>
      </c>
      <c r="B162" s="36">
        <f t="shared" ref="B162" si="6">SUM(B163:B168)</f>
        <v>3576</v>
      </c>
    </row>
    <row r="163" spans="1:2" s="1" customFormat="1" ht="15.75" customHeight="1" x14ac:dyDescent="0.2">
      <c r="A163" s="27" t="s">
        <v>299</v>
      </c>
      <c r="B163" s="37">
        <v>368</v>
      </c>
    </row>
    <row r="164" spans="1:2" s="1" customFormat="1" ht="15.75" customHeight="1" x14ac:dyDescent="0.2">
      <c r="A164" s="27" t="s">
        <v>300</v>
      </c>
      <c r="B164" s="37">
        <v>529</v>
      </c>
    </row>
    <row r="165" spans="1:2" s="1" customFormat="1" ht="15.75" customHeight="1" x14ac:dyDescent="0.2">
      <c r="A165" s="27" t="s">
        <v>301</v>
      </c>
      <c r="B165" s="37">
        <v>553</v>
      </c>
    </row>
    <row r="166" spans="1:2" s="1" customFormat="1" ht="15.75" customHeight="1" x14ac:dyDescent="0.2">
      <c r="A166" s="27" t="s">
        <v>302</v>
      </c>
      <c r="B166" s="37">
        <v>834</v>
      </c>
    </row>
    <row r="167" spans="1:2" s="1" customFormat="1" ht="15.75" customHeight="1" x14ac:dyDescent="0.2">
      <c r="A167" s="27" t="s">
        <v>4</v>
      </c>
      <c r="B167" s="37">
        <v>412</v>
      </c>
    </row>
    <row r="168" spans="1:2" s="1" customFormat="1" ht="15.75" customHeight="1" x14ac:dyDescent="0.2">
      <c r="A168" s="27" t="s">
        <v>303</v>
      </c>
      <c r="B168" s="37">
        <v>880</v>
      </c>
    </row>
    <row r="169" spans="1:2" s="1" customFormat="1" ht="15.75" customHeight="1" x14ac:dyDescent="0.2">
      <c r="A169" s="27" t="s">
        <v>13</v>
      </c>
      <c r="B169" s="37"/>
    </row>
    <row r="170" spans="1:2" s="1" customFormat="1" ht="15.75" customHeight="1" x14ac:dyDescent="0.25">
      <c r="A170" s="26" t="s">
        <v>304</v>
      </c>
      <c r="B170" s="36">
        <f t="shared" ref="B170" si="7">SUM(B171:B181)</f>
        <v>4566</v>
      </c>
    </row>
    <row r="171" spans="1:2" s="1" customFormat="1" ht="15.75" customHeight="1" x14ac:dyDescent="0.2">
      <c r="A171" s="27" t="s">
        <v>305</v>
      </c>
      <c r="B171" s="37">
        <v>261</v>
      </c>
    </row>
    <row r="172" spans="1:2" s="1" customFormat="1" ht="15.75" customHeight="1" x14ac:dyDescent="0.2">
      <c r="A172" s="27" t="s">
        <v>260</v>
      </c>
      <c r="B172" s="37">
        <v>389</v>
      </c>
    </row>
    <row r="173" spans="1:2" s="1" customFormat="1" ht="15.75" customHeight="1" x14ac:dyDescent="0.2">
      <c r="A173" s="27" t="s">
        <v>5</v>
      </c>
      <c r="B173" s="37">
        <v>426</v>
      </c>
    </row>
    <row r="174" spans="1:2" s="1" customFormat="1" ht="15.75" customHeight="1" x14ac:dyDescent="0.2">
      <c r="A174" s="27" t="s">
        <v>306</v>
      </c>
      <c r="B174" s="37">
        <v>450</v>
      </c>
    </row>
    <row r="175" spans="1:2" s="1" customFormat="1" ht="15.75" customHeight="1" x14ac:dyDescent="0.2">
      <c r="A175" s="27" t="s">
        <v>307</v>
      </c>
      <c r="B175" s="37">
        <v>332</v>
      </c>
    </row>
    <row r="176" spans="1:2" s="1" customFormat="1" ht="15.75" customHeight="1" x14ac:dyDescent="0.2">
      <c r="A176" s="27" t="s">
        <v>308</v>
      </c>
      <c r="B176" s="37">
        <v>415</v>
      </c>
    </row>
    <row r="177" spans="1:2" s="1" customFormat="1" ht="15.75" customHeight="1" x14ac:dyDescent="0.2">
      <c r="A177" s="27" t="s">
        <v>309</v>
      </c>
      <c r="B177" s="37">
        <v>265</v>
      </c>
    </row>
    <row r="178" spans="1:2" s="1" customFormat="1" ht="15.75" customHeight="1" x14ac:dyDescent="0.2">
      <c r="A178" s="27" t="s">
        <v>310</v>
      </c>
      <c r="B178" s="37">
        <v>783</v>
      </c>
    </row>
    <row r="179" spans="1:2" s="1" customFormat="1" ht="15.75" customHeight="1" x14ac:dyDescent="0.2">
      <c r="A179" s="27" t="s">
        <v>4</v>
      </c>
      <c r="B179" s="37">
        <v>276</v>
      </c>
    </row>
    <row r="180" spans="1:2" s="1" customFormat="1" ht="15.75" customHeight="1" x14ac:dyDescent="0.2">
      <c r="A180" s="27" t="s">
        <v>311</v>
      </c>
      <c r="B180" s="37">
        <v>615</v>
      </c>
    </row>
    <row r="181" spans="1:2" s="1" customFormat="1" ht="15.75" customHeight="1" x14ac:dyDescent="0.2">
      <c r="A181" s="27" t="s">
        <v>312</v>
      </c>
      <c r="B181" s="37">
        <v>354</v>
      </c>
    </row>
    <row r="182" spans="1:2" s="1" customFormat="1" ht="15.75" customHeight="1" x14ac:dyDescent="0.2">
      <c r="A182" s="27" t="s">
        <v>13</v>
      </c>
      <c r="B182" s="37"/>
    </row>
    <row r="183" spans="1:2" s="1" customFormat="1" ht="15.75" customHeight="1" x14ac:dyDescent="0.25">
      <c r="A183" s="26" t="s">
        <v>313</v>
      </c>
      <c r="B183" s="36">
        <f t="shared" ref="B183" si="8">SUM(B184:B191)</f>
        <v>6518</v>
      </c>
    </row>
    <row r="184" spans="1:2" s="1" customFormat="1" ht="15.75" customHeight="1" x14ac:dyDescent="0.2">
      <c r="A184" s="27" t="s">
        <v>314</v>
      </c>
      <c r="B184" s="37">
        <v>1282</v>
      </c>
    </row>
    <row r="185" spans="1:2" s="1" customFormat="1" ht="15.75" customHeight="1" x14ac:dyDescent="0.2">
      <c r="A185" s="27" t="s">
        <v>2</v>
      </c>
      <c r="B185" s="37">
        <v>639</v>
      </c>
    </row>
    <row r="186" spans="1:2" s="1" customFormat="1" ht="15.75" customHeight="1" x14ac:dyDescent="0.2">
      <c r="A186" s="27" t="s">
        <v>315</v>
      </c>
      <c r="B186" s="37">
        <v>1026</v>
      </c>
    </row>
    <row r="187" spans="1:2" s="1" customFormat="1" ht="15.75" customHeight="1" x14ac:dyDescent="0.2">
      <c r="A187" s="27" t="s">
        <v>316</v>
      </c>
      <c r="B187" s="37">
        <v>388</v>
      </c>
    </row>
    <row r="188" spans="1:2" s="1" customFormat="1" ht="15.75" customHeight="1" x14ac:dyDescent="0.2">
      <c r="A188" s="27" t="s">
        <v>317</v>
      </c>
      <c r="B188" s="37">
        <v>913</v>
      </c>
    </row>
    <row r="189" spans="1:2" s="1" customFormat="1" ht="15.75" customHeight="1" x14ac:dyDescent="0.2">
      <c r="A189" s="27" t="s">
        <v>318</v>
      </c>
      <c r="B189" s="37">
        <v>552</v>
      </c>
    </row>
    <row r="190" spans="1:2" s="1" customFormat="1" ht="15.75" customHeight="1" x14ac:dyDescent="0.2">
      <c r="A190" s="27" t="s">
        <v>4</v>
      </c>
      <c r="B190" s="37">
        <v>1119</v>
      </c>
    </row>
    <row r="191" spans="1:2" s="1" customFormat="1" ht="15.75" customHeight="1" x14ac:dyDescent="0.2">
      <c r="A191" s="27" t="s">
        <v>319</v>
      </c>
      <c r="B191" s="37">
        <v>599</v>
      </c>
    </row>
    <row r="192" spans="1:2" s="1" customFormat="1" ht="15.75" customHeight="1" x14ac:dyDescent="0.25">
      <c r="A192" s="26" t="s">
        <v>320</v>
      </c>
      <c r="B192" s="36">
        <f t="shared" ref="B192" si="9">SUM(B193:B204)</f>
        <v>4027</v>
      </c>
    </row>
    <row r="193" spans="1:2" s="1" customFormat="1" ht="15.75" customHeight="1" x14ac:dyDescent="0.2">
      <c r="A193" s="27" t="s">
        <v>321</v>
      </c>
      <c r="B193" s="37">
        <v>222</v>
      </c>
    </row>
    <row r="194" spans="1:2" s="1" customFormat="1" ht="15.75" customHeight="1" x14ac:dyDescent="0.2">
      <c r="A194" s="27" t="s">
        <v>322</v>
      </c>
      <c r="B194" s="37">
        <v>177</v>
      </c>
    </row>
    <row r="195" spans="1:2" s="1" customFormat="1" ht="15.75" customHeight="1" x14ac:dyDescent="0.2">
      <c r="A195" s="27" t="s">
        <v>323</v>
      </c>
      <c r="B195" s="37">
        <v>345</v>
      </c>
    </row>
    <row r="196" spans="1:2" s="1" customFormat="1" ht="15.75" customHeight="1" x14ac:dyDescent="0.2">
      <c r="A196" s="27" t="s">
        <v>324</v>
      </c>
      <c r="B196" s="37">
        <v>252</v>
      </c>
    </row>
    <row r="197" spans="1:2" s="1" customFormat="1" ht="15.75" customHeight="1" x14ac:dyDescent="0.2">
      <c r="A197" s="27" t="s">
        <v>325</v>
      </c>
      <c r="B197" s="37">
        <v>368</v>
      </c>
    </row>
    <row r="198" spans="1:2" s="1" customFormat="1" ht="15.75" customHeight="1" x14ac:dyDescent="0.2">
      <c r="A198" s="27" t="s">
        <v>326</v>
      </c>
      <c r="B198" s="37">
        <v>506</v>
      </c>
    </row>
    <row r="199" spans="1:2" s="1" customFormat="1" ht="15.75" customHeight="1" x14ac:dyDescent="0.2">
      <c r="A199" s="27" t="s">
        <v>327</v>
      </c>
      <c r="B199" s="37">
        <v>220</v>
      </c>
    </row>
    <row r="200" spans="1:2" s="1" customFormat="1" ht="15.75" customHeight="1" x14ac:dyDescent="0.2">
      <c r="A200" s="27" t="s">
        <v>328</v>
      </c>
      <c r="B200" s="37">
        <v>571</v>
      </c>
    </row>
    <row r="201" spans="1:2" s="1" customFormat="1" ht="15.75" customHeight="1" x14ac:dyDescent="0.2">
      <c r="A201" s="27" t="s">
        <v>329</v>
      </c>
      <c r="B201" s="37">
        <v>585</v>
      </c>
    </row>
    <row r="202" spans="1:2" s="1" customFormat="1" ht="15.75" customHeight="1" x14ac:dyDescent="0.2">
      <c r="A202" s="27" t="s">
        <v>330</v>
      </c>
      <c r="B202" s="37">
        <v>288</v>
      </c>
    </row>
    <row r="203" spans="1:2" s="1" customFormat="1" ht="15.75" customHeight="1" x14ac:dyDescent="0.2">
      <c r="A203" s="27" t="s">
        <v>331</v>
      </c>
      <c r="B203" s="37">
        <v>210</v>
      </c>
    </row>
    <row r="204" spans="1:2" s="1" customFormat="1" ht="15.75" customHeight="1" x14ac:dyDescent="0.2">
      <c r="A204" s="27" t="s">
        <v>332</v>
      </c>
      <c r="B204" s="37">
        <v>283</v>
      </c>
    </row>
    <row r="205" spans="1:2" s="1" customFormat="1" ht="15.75" customHeight="1" x14ac:dyDescent="0.2">
      <c r="A205" s="27" t="s">
        <v>13</v>
      </c>
      <c r="B205" s="37"/>
    </row>
    <row r="206" spans="1:2" s="1" customFormat="1" ht="15.75" customHeight="1" x14ac:dyDescent="0.25">
      <c r="A206" s="26" t="s">
        <v>333</v>
      </c>
      <c r="B206" s="36">
        <f>SUM(B207:B217)</f>
        <v>11611</v>
      </c>
    </row>
    <row r="207" spans="1:2" s="1" customFormat="1" ht="15.75" customHeight="1" x14ac:dyDescent="0.2">
      <c r="A207" s="27" t="s">
        <v>334</v>
      </c>
      <c r="B207" s="37">
        <v>465</v>
      </c>
    </row>
    <row r="208" spans="1:2" s="1" customFormat="1" ht="15.75" customHeight="1" x14ac:dyDescent="0.2">
      <c r="A208" s="27" t="s">
        <v>317</v>
      </c>
      <c r="B208" s="37">
        <v>1116</v>
      </c>
    </row>
    <row r="209" spans="1:2" s="1" customFormat="1" ht="15.75" customHeight="1" x14ac:dyDescent="0.2">
      <c r="A209" s="27" t="s">
        <v>335</v>
      </c>
      <c r="B209" s="37">
        <v>1748</v>
      </c>
    </row>
    <row r="210" spans="1:2" s="1" customFormat="1" ht="15.75" customHeight="1" x14ac:dyDescent="0.2">
      <c r="A210" s="27" t="s">
        <v>336</v>
      </c>
      <c r="B210" s="37">
        <v>556</v>
      </c>
    </row>
    <row r="211" spans="1:2" s="1" customFormat="1" ht="15.75" customHeight="1" x14ac:dyDescent="0.2">
      <c r="A211" s="27" t="s">
        <v>337</v>
      </c>
      <c r="B211" s="37">
        <v>563</v>
      </c>
    </row>
    <row r="212" spans="1:2" s="1" customFormat="1" ht="15.75" customHeight="1" x14ac:dyDescent="0.2">
      <c r="A212" s="27" t="s">
        <v>338</v>
      </c>
      <c r="B212" s="37">
        <v>630</v>
      </c>
    </row>
    <row r="213" spans="1:2" s="1" customFormat="1" ht="15.75" customHeight="1" x14ac:dyDescent="0.2">
      <c r="A213" s="27" t="s">
        <v>339</v>
      </c>
      <c r="B213" s="37">
        <v>717</v>
      </c>
    </row>
    <row r="214" spans="1:2" s="1" customFormat="1" ht="15.75" customHeight="1" x14ac:dyDescent="0.2">
      <c r="A214" s="27" t="s">
        <v>340</v>
      </c>
      <c r="B214" s="37">
        <v>2843</v>
      </c>
    </row>
    <row r="215" spans="1:2" s="1" customFormat="1" ht="15.75" customHeight="1" x14ac:dyDescent="0.2">
      <c r="A215" s="27" t="s">
        <v>341</v>
      </c>
      <c r="B215" s="37">
        <v>1878</v>
      </c>
    </row>
    <row r="216" spans="1:2" s="1" customFormat="1" ht="15.75" customHeight="1" x14ac:dyDescent="0.2">
      <c r="A216" s="27" t="s">
        <v>342</v>
      </c>
      <c r="B216" s="37">
        <v>478</v>
      </c>
    </row>
    <row r="217" spans="1:2" s="1" customFormat="1" ht="15.75" customHeight="1" x14ac:dyDescent="0.2">
      <c r="A217" s="27" t="s">
        <v>343</v>
      </c>
      <c r="B217" s="37">
        <v>617</v>
      </c>
    </row>
    <row r="218" spans="1:2" s="1" customFormat="1" ht="15.75" customHeight="1" x14ac:dyDescent="0.2">
      <c r="A218" s="27"/>
      <c r="B218" s="37"/>
    </row>
    <row r="219" spans="1:2" s="1" customFormat="1" ht="15.75" customHeight="1" x14ac:dyDescent="0.25">
      <c r="A219" s="26" t="s">
        <v>344</v>
      </c>
      <c r="B219" s="36">
        <f t="shared" ref="B219" si="10">SUM(B220:B228)</f>
        <v>6951</v>
      </c>
    </row>
    <row r="220" spans="1:2" s="1" customFormat="1" ht="15.75" customHeight="1" x14ac:dyDescent="0.2">
      <c r="A220" s="27" t="s">
        <v>345</v>
      </c>
      <c r="B220" s="37">
        <v>1179</v>
      </c>
    </row>
    <row r="221" spans="1:2" s="1" customFormat="1" ht="15.75" customHeight="1" x14ac:dyDescent="0.2">
      <c r="A221" s="27" t="s">
        <v>346</v>
      </c>
      <c r="B221" s="37">
        <v>1121</v>
      </c>
    </row>
    <row r="222" spans="1:2" s="1" customFormat="1" ht="15.75" customHeight="1" x14ac:dyDescent="0.2">
      <c r="A222" s="27" t="s">
        <v>347</v>
      </c>
      <c r="B222" s="37">
        <v>675</v>
      </c>
    </row>
    <row r="223" spans="1:2" s="1" customFormat="1" ht="15.75" customHeight="1" x14ac:dyDescent="0.2">
      <c r="A223" s="27" t="s">
        <v>348</v>
      </c>
      <c r="B223" s="37">
        <v>738</v>
      </c>
    </row>
    <row r="224" spans="1:2" s="1" customFormat="1" ht="15.75" customHeight="1" x14ac:dyDescent="0.2">
      <c r="A224" s="27" t="s">
        <v>349</v>
      </c>
      <c r="B224" s="37">
        <v>675</v>
      </c>
    </row>
    <row r="225" spans="1:2" s="1" customFormat="1" ht="15.75" customHeight="1" x14ac:dyDescent="0.2">
      <c r="A225" s="27" t="s">
        <v>4</v>
      </c>
      <c r="B225" s="37">
        <v>924</v>
      </c>
    </row>
    <row r="226" spans="1:2" s="1" customFormat="1" ht="15.75" customHeight="1" x14ac:dyDescent="0.2">
      <c r="A226" s="27" t="s">
        <v>350</v>
      </c>
      <c r="B226" s="37">
        <v>793</v>
      </c>
    </row>
    <row r="227" spans="1:2" s="1" customFormat="1" ht="15.75" customHeight="1" x14ac:dyDescent="0.2">
      <c r="A227" s="27" t="s">
        <v>184</v>
      </c>
      <c r="B227" s="37">
        <v>375</v>
      </c>
    </row>
    <row r="228" spans="1:2" s="1" customFormat="1" ht="15.75" customHeight="1" x14ac:dyDescent="0.2">
      <c r="A228" s="27" t="s">
        <v>351</v>
      </c>
      <c r="B228" s="37">
        <v>471</v>
      </c>
    </row>
    <row r="229" spans="1:2" s="1" customFormat="1" ht="15.75" customHeight="1" x14ac:dyDescent="0.25">
      <c r="A229" s="26" t="s">
        <v>352</v>
      </c>
      <c r="B229" s="36">
        <f t="shared" ref="B229" si="11">SUM(B230:B244)</f>
        <v>12475</v>
      </c>
    </row>
    <row r="230" spans="1:2" s="1" customFormat="1" ht="15.75" customHeight="1" x14ac:dyDescent="0.2">
      <c r="A230" s="27" t="s">
        <v>353</v>
      </c>
      <c r="B230" s="37">
        <v>1015</v>
      </c>
    </row>
    <row r="231" spans="1:2" s="1" customFormat="1" ht="15.75" customHeight="1" x14ac:dyDescent="0.2">
      <c r="A231" s="27" t="s">
        <v>354</v>
      </c>
      <c r="B231" s="37">
        <v>479</v>
      </c>
    </row>
    <row r="232" spans="1:2" s="1" customFormat="1" ht="15.75" customHeight="1" x14ac:dyDescent="0.2">
      <c r="A232" s="27" t="s">
        <v>355</v>
      </c>
      <c r="B232" s="37">
        <v>599</v>
      </c>
    </row>
    <row r="233" spans="1:2" s="1" customFormat="1" ht="15.75" customHeight="1" x14ac:dyDescent="0.2">
      <c r="A233" s="27" t="s">
        <v>356</v>
      </c>
      <c r="B233" s="37">
        <v>674</v>
      </c>
    </row>
    <row r="234" spans="1:2" s="1" customFormat="1" ht="15.75" customHeight="1" x14ac:dyDescent="0.2">
      <c r="A234" s="27" t="s">
        <v>357</v>
      </c>
      <c r="B234" s="37">
        <v>590</v>
      </c>
    </row>
    <row r="235" spans="1:2" s="1" customFormat="1" ht="15.75" customHeight="1" x14ac:dyDescent="0.2">
      <c r="A235" s="27" t="s">
        <v>358</v>
      </c>
      <c r="B235" s="37">
        <v>703</v>
      </c>
    </row>
    <row r="236" spans="1:2" s="1" customFormat="1" ht="15.75" customHeight="1" x14ac:dyDescent="0.2">
      <c r="A236" s="27" t="s">
        <v>359</v>
      </c>
      <c r="B236" s="37">
        <v>1202</v>
      </c>
    </row>
    <row r="237" spans="1:2" s="1" customFormat="1" ht="15.75" customHeight="1" x14ac:dyDescent="0.2">
      <c r="A237" s="27" t="s">
        <v>360</v>
      </c>
      <c r="B237" s="37">
        <v>596</v>
      </c>
    </row>
    <row r="238" spans="1:2" s="1" customFormat="1" ht="15.75" customHeight="1" x14ac:dyDescent="0.2">
      <c r="A238" s="27" t="s">
        <v>361</v>
      </c>
      <c r="B238" s="37">
        <v>1391</v>
      </c>
    </row>
    <row r="239" spans="1:2" s="1" customFormat="1" ht="15.75" customHeight="1" x14ac:dyDescent="0.2">
      <c r="A239" s="27" t="s">
        <v>362</v>
      </c>
      <c r="B239" s="37">
        <v>1683</v>
      </c>
    </row>
    <row r="240" spans="1:2" s="1" customFormat="1" ht="15.75" customHeight="1" x14ac:dyDescent="0.2">
      <c r="A240" s="27" t="s">
        <v>363</v>
      </c>
      <c r="B240" s="37">
        <v>1169</v>
      </c>
    </row>
    <row r="241" spans="1:2" s="1" customFormat="1" ht="15.75" customHeight="1" x14ac:dyDescent="0.2">
      <c r="A241" s="27" t="s">
        <v>364</v>
      </c>
      <c r="B241" s="37">
        <v>477</v>
      </c>
    </row>
    <row r="242" spans="1:2" s="1" customFormat="1" ht="15.75" customHeight="1" x14ac:dyDescent="0.2">
      <c r="A242" s="27" t="s">
        <v>365</v>
      </c>
      <c r="B242" s="37">
        <v>762</v>
      </c>
    </row>
    <row r="243" spans="1:2" s="1" customFormat="1" ht="15.75" customHeight="1" x14ac:dyDescent="0.2">
      <c r="A243" s="27" t="s">
        <v>366</v>
      </c>
      <c r="B243" s="37">
        <v>705</v>
      </c>
    </row>
    <row r="244" spans="1:2" s="1" customFormat="1" ht="15.75" customHeight="1" x14ac:dyDescent="0.2">
      <c r="A244" s="27" t="s">
        <v>367</v>
      </c>
      <c r="B244" s="37">
        <v>430</v>
      </c>
    </row>
    <row r="245" spans="1:2" s="1" customFormat="1" ht="15.75" customHeight="1" x14ac:dyDescent="0.2">
      <c r="A245" s="27" t="s">
        <v>13</v>
      </c>
      <c r="B245" s="37"/>
    </row>
    <row r="246" spans="1:2" s="1" customFormat="1" ht="15.75" customHeight="1" x14ac:dyDescent="0.25">
      <c r="A246" s="26" t="s">
        <v>368</v>
      </c>
      <c r="B246" s="36">
        <f>SUM(B247:B265)</f>
        <v>10146</v>
      </c>
    </row>
    <row r="247" spans="1:2" s="1" customFormat="1" ht="15.75" customHeight="1" x14ac:dyDescent="0.2">
      <c r="A247" s="27" t="s">
        <v>369</v>
      </c>
      <c r="B247" s="37">
        <v>919</v>
      </c>
    </row>
    <row r="248" spans="1:2" s="1" customFormat="1" ht="15.75" customHeight="1" x14ac:dyDescent="0.2">
      <c r="A248" s="27" t="s">
        <v>370</v>
      </c>
      <c r="B248" s="37">
        <v>422</v>
      </c>
    </row>
    <row r="249" spans="1:2" s="1" customFormat="1" ht="15.75" customHeight="1" x14ac:dyDescent="0.2">
      <c r="A249" s="27" t="s">
        <v>371</v>
      </c>
      <c r="B249" s="37">
        <v>551</v>
      </c>
    </row>
    <row r="250" spans="1:2" s="1" customFormat="1" ht="15.75" customHeight="1" x14ac:dyDescent="0.2">
      <c r="A250" s="27" t="s">
        <v>372</v>
      </c>
      <c r="B250" s="37">
        <v>727</v>
      </c>
    </row>
    <row r="251" spans="1:2" s="1" customFormat="1" ht="15.75" customHeight="1" x14ac:dyDescent="0.2">
      <c r="A251" s="27" t="s">
        <v>373</v>
      </c>
      <c r="B251" s="37">
        <v>362</v>
      </c>
    </row>
    <row r="252" spans="1:2" s="1" customFormat="1" ht="15.75" customHeight="1" x14ac:dyDescent="0.2">
      <c r="A252" s="27" t="s">
        <v>374</v>
      </c>
      <c r="B252" s="37">
        <v>642</v>
      </c>
    </row>
    <row r="253" spans="1:2" s="1" customFormat="1" ht="15.75" customHeight="1" x14ac:dyDescent="0.2">
      <c r="A253" s="27" t="s">
        <v>375</v>
      </c>
      <c r="B253" s="37">
        <v>830</v>
      </c>
    </row>
    <row r="254" spans="1:2" s="1" customFormat="1" ht="15.75" customHeight="1" x14ac:dyDescent="0.2">
      <c r="A254" s="27" t="s">
        <v>376</v>
      </c>
      <c r="B254" s="37">
        <v>304</v>
      </c>
    </row>
    <row r="255" spans="1:2" s="1" customFormat="1" ht="15.75" customHeight="1" x14ac:dyDescent="0.2">
      <c r="A255" s="27" t="s">
        <v>377</v>
      </c>
      <c r="B255" s="37">
        <v>263</v>
      </c>
    </row>
    <row r="256" spans="1:2" s="1" customFormat="1" ht="15.75" customHeight="1" x14ac:dyDescent="0.2">
      <c r="A256" s="27" t="s">
        <v>378</v>
      </c>
      <c r="B256" s="37">
        <v>323</v>
      </c>
    </row>
    <row r="257" spans="1:2" s="1" customFormat="1" ht="15.75" customHeight="1" x14ac:dyDescent="0.2">
      <c r="A257" s="27" t="s">
        <v>379</v>
      </c>
      <c r="B257" s="37">
        <v>302</v>
      </c>
    </row>
    <row r="258" spans="1:2" s="1" customFormat="1" ht="15.75" customHeight="1" x14ac:dyDescent="0.2">
      <c r="A258" s="27" t="s">
        <v>296</v>
      </c>
      <c r="B258" s="37">
        <v>591</v>
      </c>
    </row>
    <row r="259" spans="1:2" s="1" customFormat="1" ht="15.75" customHeight="1" x14ac:dyDescent="0.2">
      <c r="A259" s="27" t="s">
        <v>380</v>
      </c>
      <c r="B259" s="37">
        <v>283</v>
      </c>
    </row>
    <row r="260" spans="1:2" s="1" customFormat="1" ht="15.75" customHeight="1" x14ac:dyDescent="0.2">
      <c r="A260" s="27" t="s">
        <v>4</v>
      </c>
      <c r="B260" s="37">
        <v>1668</v>
      </c>
    </row>
    <row r="261" spans="1:2" s="1" customFormat="1" ht="15.75" customHeight="1" x14ac:dyDescent="0.2">
      <c r="A261" s="27" t="s">
        <v>381</v>
      </c>
      <c r="B261" s="37">
        <v>296</v>
      </c>
    </row>
    <row r="262" spans="1:2" s="1" customFormat="1" ht="15.75" customHeight="1" x14ac:dyDescent="0.2">
      <c r="A262" s="27" t="s">
        <v>382</v>
      </c>
      <c r="B262" s="37">
        <v>658</v>
      </c>
    </row>
    <row r="263" spans="1:2" s="1" customFormat="1" ht="15.75" customHeight="1" x14ac:dyDescent="0.2">
      <c r="A263" s="27" t="s">
        <v>383</v>
      </c>
      <c r="B263" s="37">
        <v>510</v>
      </c>
    </row>
    <row r="264" spans="1:2" s="1" customFormat="1" ht="15.75" customHeight="1" x14ac:dyDescent="0.2">
      <c r="A264" s="27" t="s">
        <v>384</v>
      </c>
      <c r="B264" s="37">
        <v>294</v>
      </c>
    </row>
    <row r="265" spans="1:2" s="1" customFormat="1" ht="15.75" customHeight="1" x14ac:dyDescent="0.2">
      <c r="A265" s="27" t="s">
        <v>385</v>
      </c>
      <c r="B265" s="37">
        <v>201</v>
      </c>
    </row>
    <row r="266" spans="1:2" s="1" customFormat="1" ht="15.75" customHeight="1" x14ac:dyDescent="0.25">
      <c r="A266" s="26" t="s">
        <v>386</v>
      </c>
      <c r="B266" s="36">
        <f>SUM(B267:B275)</f>
        <v>6389</v>
      </c>
    </row>
    <row r="267" spans="1:2" s="1" customFormat="1" ht="15.75" customHeight="1" x14ac:dyDescent="0.2">
      <c r="A267" s="27" t="s">
        <v>387</v>
      </c>
      <c r="B267" s="37">
        <v>514</v>
      </c>
    </row>
    <row r="268" spans="1:2" s="1" customFormat="1" ht="15.75" customHeight="1" x14ac:dyDescent="0.2">
      <c r="A268" s="27" t="s">
        <v>388</v>
      </c>
      <c r="B268" s="37">
        <v>591</v>
      </c>
    </row>
    <row r="269" spans="1:2" s="1" customFormat="1" ht="15.75" customHeight="1" x14ac:dyDescent="0.2">
      <c r="A269" s="27" t="s">
        <v>389</v>
      </c>
      <c r="B269" s="37">
        <v>866</v>
      </c>
    </row>
    <row r="270" spans="1:2" s="1" customFormat="1" ht="15.75" customHeight="1" x14ac:dyDescent="0.2">
      <c r="A270" s="27" t="s">
        <v>390</v>
      </c>
      <c r="B270" s="37">
        <v>1207</v>
      </c>
    </row>
    <row r="271" spans="1:2" s="1" customFormat="1" ht="15.75" customHeight="1" x14ac:dyDescent="0.2">
      <c r="A271" s="27" t="s">
        <v>391</v>
      </c>
      <c r="B271" s="37">
        <v>719</v>
      </c>
    </row>
    <row r="272" spans="1:2" s="1" customFormat="1" ht="15.75" customHeight="1" x14ac:dyDescent="0.2">
      <c r="A272" s="27" t="s">
        <v>392</v>
      </c>
      <c r="B272" s="37">
        <v>861</v>
      </c>
    </row>
    <row r="273" spans="1:2" s="1" customFormat="1" ht="15.75" customHeight="1" x14ac:dyDescent="0.2">
      <c r="A273" s="27" t="s">
        <v>393</v>
      </c>
      <c r="B273" s="37">
        <v>390</v>
      </c>
    </row>
    <row r="274" spans="1:2" s="1" customFormat="1" ht="15.75" customHeight="1" x14ac:dyDescent="0.2">
      <c r="A274" s="27" t="s">
        <v>394</v>
      </c>
      <c r="B274" s="37">
        <v>725</v>
      </c>
    </row>
    <row r="275" spans="1:2" s="1" customFormat="1" ht="15.75" customHeight="1" x14ac:dyDescent="0.2">
      <c r="A275" s="27" t="s">
        <v>395</v>
      </c>
      <c r="B275" s="37">
        <v>516</v>
      </c>
    </row>
    <row r="276" spans="1:2" s="1" customFormat="1" ht="15.75" customHeight="1" x14ac:dyDescent="0.2">
      <c r="A276" s="27"/>
      <c r="B276" s="37"/>
    </row>
    <row r="277" spans="1:2" s="1" customFormat="1" ht="15.75" customHeight="1" x14ac:dyDescent="0.25">
      <c r="A277" s="26" t="s">
        <v>396</v>
      </c>
      <c r="B277" s="36">
        <f>SUM(B278:B286)</f>
        <v>4745</v>
      </c>
    </row>
    <row r="278" spans="1:2" s="1" customFormat="1" ht="15.75" customHeight="1" x14ac:dyDescent="0.2">
      <c r="A278" s="27" t="s">
        <v>397</v>
      </c>
      <c r="B278" s="37">
        <v>342</v>
      </c>
    </row>
    <row r="279" spans="1:2" s="1" customFormat="1" ht="15.75" customHeight="1" x14ac:dyDescent="0.2">
      <c r="A279" s="27" t="s">
        <v>398</v>
      </c>
      <c r="B279" s="37">
        <v>683</v>
      </c>
    </row>
    <row r="280" spans="1:2" s="1" customFormat="1" ht="15.75" customHeight="1" x14ac:dyDescent="0.2">
      <c r="A280" s="27" t="s">
        <v>399</v>
      </c>
      <c r="B280" s="37">
        <v>398</v>
      </c>
    </row>
    <row r="281" spans="1:2" s="1" customFormat="1" ht="15.75" customHeight="1" x14ac:dyDescent="0.2">
      <c r="A281" s="27" t="s">
        <v>400</v>
      </c>
      <c r="B281" s="37">
        <v>592</v>
      </c>
    </row>
    <row r="282" spans="1:2" s="1" customFormat="1" ht="15.75" customHeight="1" x14ac:dyDescent="0.2">
      <c r="A282" s="27" t="s">
        <v>401</v>
      </c>
      <c r="B282" s="37">
        <v>471</v>
      </c>
    </row>
    <row r="283" spans="1:2" s="1" customFormat="1" ht="15.75" customHeight="1" x14ac:dyDescent="0.2">
      <c r="A283" s="27" t="s">
        <v>4</v>
      </c>
      <c r="B283" s="37">
        <v>606</v>
      </c>
    </row>
    <row r="284" spans="1:2" s="1" customFormat="1" ht="15.75" customHeight="1" x14ac:dyDescent="0.2">
      <c r="A284" s="27" t="s">
        <v>402</v>
      </c>
      <c r="B284" s="37">
        <v>369</v>
      </c>
    </row>
    <row r="285" spans="1:2" s="1" customFormat="1" ht="15.75" customHeight="1" x14ac:dyDescent="0.2">
      <c r="A285" s="27" t="s">
        <v>403</v>
      </c>
      <c r="B285" s="37">
        <v>623</v>
      </c>
    </row>
    <row r="286" spans="1:2" s="1" customFormat="1" ht="15.75" customHeight="1" x14ac:dyDescent="0.2">
      <c r="A286" s="27" t="s">
        <v>404</v>
      </c>
      <c r="B286" s="37">
        <v>661</v>
      </c>
    </row>
    <row r="287" spans="1:2" s="1" customFormat="1" ht="15.75" customHeight="1" x14ac:dyDescent="0.2">
      <c r="A287" s="27" t="s">
        <v>13</v>
      </c>
      <c r="B287" s="37"/>
    </row>
    <row r="288" spans="1:2" s="1" customFormat="1" ht="15.75" customHeight="1" x14ac:dyDescent="0.25">
      <c r="A288" s="26" t="s">
        <v>405</v>
      </c>
      <c r="B288" s="36">
        <f>SUM(B289:B307)</f>
        <v>10688</v>
      </c>
    </row>
    <row r="289" spans="1:2" s="1" customFormat="1" ht="15.75" customHeight="1" x14ac:dyDescent="0.2">
      <c r="A289" s="27" t="s">
        <v>406</v>
      </c>
      <c r="B289" s="37">
        <v>716</v>
      </c>
    </row>
    <row r="290" spans="1:2" s="1" customFormat="1" ht="15.75" customHeight="1" x14ac:dyDescent="0.2">
      <c r="A290" s="27" t="s">
        <v>407</v>
      </c>
      <c r="B290" s="37">
        <v>1210</v>
      </c>
    </row>
    <row r="291" spans="1:2" s="1" customFormat="1" ht="15.75" customHeight="1" x14ac:dyDescent="0.2">
      <c r="A291" s="27" t="s">
        <v>408</v>
      </c>
      <c r="B291" s="37">
        <v>449</v>
      </c>
    </row>
    <row r="292" spans="1:2" s="1" customFormat="1" ht="15.75" customHeight="1" x14ac:dyDescent="0.2">
      <c r="A292" s="27" t="s">
        <v>409</v>
      </c>
      <c r="B292" s="37">
        <v>1047</v>
      </c>
    </row>
    <row r="293" spans="1:2" s="1" customFormat="1" ht="15.75" customHeight="1" x14ac:dyDescent="0.2">
      <c r="A293" s="27" t="s">
        <v>410</v>
      </c>
      <c r="B293" s="37">
        <v>273</v>
      </c>
    </row>
    <row r="294" spans="1:2" s="1" customFormat="1" ht="15.75" customHeight="1" x14ac:dyDescent="0.2">
      <c r="A294" s="27" t="s">
        <v>411</v>
      </c>
      <c r="B294" s="37">
        <v>437</v>
      </c>
    </row>
    <row r="295" spans="1:2" s="1" customFormat="1" ht="15.75" customHeight="1" x14ac:dyDescent="0.2">
      <c r="A295" s="27" t="s">
        <v>412</v>
      </c>
      <c r="B295" s="37">
        <v>177</v>
      </c>
    </row>
    <row r="296" spans="1:2" s="1" customFormat="1" ht="15.75" customHeight="1" x14ac:dyDescent="0.2">
      <c r="A296" s="27" t="s">
        <v>413</v>
      </c>
      <c r="B296" s="37">
        <v>372</v>
      </c>
    </row>
    <row r="297" spans="1:2" s="1" customFormat="1" ht="15.75" customHeight="1" x14ac:dyDescent="0.2">
      <c r="A297" s="27" t="s">
        <v>414</v>
      </c>
      <c r="B297" s="37">
        <v>607</v>
      </c>
    </row>
    <row r="298" spans="1:2" s="1" customFormat="1" ht="15.75" customHeight="1" x14ac:dyDescent="0.2">
      <c r="A298" s="27" t="s">
        <v>415</v>
      </c>
      <c r="B298" s="37">
        <v>420</v>
      </c>
    </row>
    <row r="299" spans="1:2" s="1" customFormat="1" ht="15.75" customHeight="1" x14ac:dyDescent="0.2">
      <c r="A299" s="27" t="s">
        <v>416</v>
      </c>
      <c r="B299" s="37">
        <v>475</v>
      </c>
    </row>
    <row r="300" spans="1:2" s="1" customFormat="1" ht="15.75" customHeight="1" x14ac:dyDescent="0.2">
      <c r="A300" s="27" t="s">
        <v>417</v>
      </c>
      <c r="B300" s="37">
        <v>111</v>
      </c>
    </row>
    <row r="301" spans="1:2" s="1" customFormat="1" ht="15.75" customHeight="1" x14ac:dyDescent="0.2">
      <c r="A301" s="27" t="s">
        <v>418</v>
      </c>
      <c r="B301" s="37">
        <v>888</v>
      </c>
    </row>
    <row r="302" spans="1:2" s="1" customFormat="1" ht="15.75" customHeight="1" x14ac:dyDescent="0.2">
      <c r="A302" s="27" t="s">
        <v>419</v>
      </c>
      <c r="B302" s="37">
        <v>400</v>
      </c>
    </row>
    <row r="303" spans="1:2" s="1" customFormat="1" ht="15.75" customHeight="1" x14ac:dyDescent="0.2">
      <c r="A303" s="27" t="s">
        <v>420</v>
      </c>
      <c r="B303" s="37">
        <v>803</v>
      </c>
    </row>
    <row r="304" spans="1:2" s="1" customFormat="1" ht="15.75" customHeight="1" x14ac:dyDescent="0.2">
      <c r="A304" s="27" t="s">
        <v>421</v>
      </c>
      <c r="B304" s="37">
        <v>372</v>
      </c>
    </row>
    <row r="305" spans="1:2" s="1" customFormat="1" ht="15.75" customHeight="1" x14ac:dyDescent="0.2">
      <c r="A305" s="27" t="s">
        <v>422</v>
      </c>
      <c r="B305" s="37">
        <v>493</v>
      </c>
    </row>
    <row r="306" spans="1:2" s="1" customFormat="1" ht="15.75" customHeight="1" x14ac:dyDescent="0.2">
      <c r="A306" s="27" t="s">
        <v>423</v>
      </c>
      <c r="B306" s="37">
        <v>792</v>
      </c>
    </row>
    <row r="307" spans="1:2" s="1" customFormat="1" ht="15.75" customHeight="1" x14ac:dyDescent="0.2">
      <c r="A307" s="27" t="s">
        <v>424</v>
      </c>
      <c r="B307" s="37">
        <v>646</v>
      </c>
    </row>
    <row r="308" spans="1:2" s="1" customFormat="1" ht="15.75" customHeight="1" x14ac:dyDescent="0.2">
      <c r="A308" s="27" t="s">
        <v>13</v>
      </c>
      <c r="B308" s="37"/>
    </row>
    <row r="309" spans="1:2" s="1" customFormat="1" ht="15.75" customHeight="1" x14ac:dyDescent="0.25">
      <c r="A309" s="26" t="s">
        <v>425</v>
      </c>
      <c r="B309" s="36">
        <f t="shared" ref="B309" si="12">SUM(B310:B315)</f>
        <v>5705</v>
      </c>
    </row>
    <row r="310" spans="1:2" s="1" customFormat="1" ht="15.75" customHeight="1" x14ac:dyDescent="0.2">
      <c r="A310" s="27" t="s">
        <v>227</v>
      </c>
      <c r="B310" s="37">
        <v>1031</v>
      </c>
    </row>
    <row r="311" spans="1:2" s="1" customFormat="1" ht="15.75" customHeight="1" x14ac:dyDescent="0.2">
      <c r="A311" s="27" t="s">
        <v>426</v>
      </c>
      <c r="B311" s="37">
        <v>580</v>
      </c>
    </row>
    <row r="312" spans="1:2" s="1" customFormat="1" ht="15.75" customHeight="1" x14ac:dyDescent="0.2">
      <c r="A312" s="27" t="s">
        <v>401</v>
      </c>
      <c r="B312" s="37">
        <v>712</v>
      </c>
    </row>
    <row r="313" spans="1:2" s="1" customFormat="1" ht="15.75" customHeight="1" x14ac:dyDescent="0.2">
      <c r="A313" s="27" t="s">
        <v>4</v>
      </c>
      <c r="B313" s="37">
        <v>807</v>
      </c>
    </row>
    <row r="314" spans="1:2" s="1" customFormat="1" ht="15.75" customHeight="1" x14ac:dyDescent="0.2">
      <c r="A314" s="27" t="s">
        <v>427</v>
      </c>
      <c r="B314" s="37">
        <v>1552</v>
      </c>
    </row>
    <row r="315" spans="1:2" s="1" customFormat="1" ht="15.75" customHeight="1" x14ac:dyDescent="0.2">
      <c r="A315" s="27" t="s">
        <v>428</v>
      </c>
      <c r="B315" s="37">
        <v>1023</v>
      </c>
    </row>
    <row r="316" spans="1:2" s="1" customFormat="1" ht="15.75" customHeight="1" x14ac:dyDescent="0.2">
      <c r="A316" s="27"/>
      <c r="B316" s="37"/>
    </row>
    <row r="317" spans="1:2" s="1" customFormat="1" ht="15.75" customHeight="1" x14ac:dyDescent="0.25">
      <c r="A317" s="26" t="s">
        <v>429</v>
      </c>
      <c r="B317" s="36">
        <f>SUM(B318:B328)</f>
        <v>14869</v>
      </c>
    </row>
    <row r="318" spans="1:2" s="1" customFormat="1" ht="15.75" customHeight="1" x14ac:dyDescent="0.2">
      <c r="A318" s="27" t="s">
        <v>430</v>
      </c>
      <c r="B318" s="37">
        <v>1026</v>
      </c>
    </row>
    <row r="319" spans="1:2" s="1" customFormat="1" ht="15.75" customHeight="1" x14ac:dyDescent="0.2">
      <c r="A319" s="27" t="s">
        <v>431</v>
      </c>
      <c r="B319" s="37">
        <v>852</v>
      </c>
    </row>
    <row r="320" spans="1:2" s="1" customFormat="1" ht="15.75" customHeight="1" x14ac:dyDescent="0.2">
      <c r="A320" s="27" t="s">
        <v>432</v>
      </c>
      <c r="B320" s="37">
        <v>1387</v>
      </c>
    </row>
    <row r="321" spans="1:2" s="1" customFormat="1" ht="15.75" customHeight="1" x14ac:dyDescent="0.2">
      <c r="A321" s="27" t="s">
        <v>433</v>
      </c>
      <c r="B321" s="37">
        <v>830</v>
      </c>
    </row>
    <row r="322" spans="1:2" s="1" customFormat="1" ht="15.75" customHeight="1" x14ac:dyDescent="0.2">
      <c r="A322" s="27" t="s">
        <v>245</v>
      </c>
      <c r="B322" s="37">
        <v>1365</v>
      </c>
    </row>
    <row r="323" spans="1:2" s="1" customFormat="1" ht="15.75" customHeight="1" x14ac:dyDescent="0.2">
      <c r="A323" s="27" t="s">
        <v>434</v>
      </c>
      <c r="B323" s="37">
        <v>973</v>
      </c>
    </row>
    <row r="324" spans="1:2" s="1" customFormat="1" ht="15.75" customHeight="1" x14ac:dyDescent="0.2">
      <c r="A324" s="27" t="s">
        <v>435</v>
      </c>
      <c r="B324" s="37">
        <v>1573</v>
      </c>
    </row>
    <row r="325" spans="1:2" s="1" customFormat="1" ht="15.75" customHeight="1" x14ac:dyDescent="0.2">
      <c r="A325" s="27" t="s">
        <v>181</v>
      </c>
      <c r="B325" s="37">
        <v>1445</v>
      </c>
    </row>
    <row r="326" spans="1:2" s="1" customFormat="1" ht="15.75" customHeight="1" x14ac:dyDescent="0.2">
      <c r="A326" s="27" t="s">
        <v>436</v>
      </c>
      <c r="B326" s="37">
        <v>1169</v>
      </c>
    </row>
    <row r="327" spans="1:2" s="1" customFormat="1" ht="15.75" customHeight="1" x14ac:dyDescent="0.2">
      <c r="A327" s="27" t="s">
        <v>4</v>
      </c>
      <c r="B327" s="37">
        <v>2676</v>
      </c>
    </row>
    <row r="328" spans="1:2" s="1" customFormat="1" ht="15.75" customHeight="1" x14ac:dyDescent="0.2">
      <c r="A328" s="27" t="s">
        <v>437</v>
      </c>
      <c r="B328" s="37">
        <v>1573</v>
      </c>
    </row>
    <row r="329" spans="1:2" s="1" customFormat="1" ht="15.75" customHeight="1" x14ac:dyDescent="0.2">
      <c r="A329" s="27" t="s">
        <v>13</v>
      </c>
      <c r="B329" s="37"/>
    </row>
    <row r="330" spans="1:2" s="1" customFormat="1" ht="15.75" customHeight="1" x14ac:dyDescent="0.25">
      <c r="A330" s="26" t="s">
        <v>438</v>
      </c>
      <c r="B330" s="36">
        <f t="shared" ref="B330" si="13">SUM(B331:B340)</f>
        <v>4977</v>
      </c>
    </row>
    <row r="331" spans="1:2" s="1" customFormat="1" ht="15.75" customHeight="1" x14ac:dyDescent="0.2">
      <c r="A331" s="27" t="s">
        <v>439</v>
      </c>
      <c r="B331" s="37">
        <v>712</v>
      </c>
    </row>
    <row r="332" spans="1:2" s="1" customFormat="1" ht="15.75" customHeight="1" x14ac:dyDescent="0.2">
      <c r="A332" s="27" t="s">
        <v>440</v>
      </c>
      <c r="B332" s="37">
        <v>837</v>
      </c>
    </row>
    <row r="333" spans="1:2" s="1" customFormat="1" ht="15.75" customHeight="1" x14ac:dyDescent="0.2">
      <c r="A333" s="27" t="s">
        <v>441</v>
      </c>
      <c r="B333" s="37">
        <v>235</v>
      </c>
    </row>
    <row r="334" spans="1:2" s="1" customFormat="1" ht="15.75" customHeight="1" x14ac:dyDescent="0.2">
      <c r="A334" s="27" t="s">
        <v>442</v>
      </c>
      <c r="B334" s="37">
        <v>274</v>
      </c>
    </row>
    <row r="335" spans="1:2" s="1" customFormat="1" ht="15.75" customHeight="1" x14ac:dyDescent="0.2">
      <c r="A335" s="27" t="s">
        <v>443</v>
      </c>
      <c r="B335" s="37">
        <v>243</v>
      </c>
    </row>
    <row r="336" spans="1:2" s="1" customFormat="1" ht="15.75" customHeight="1" x14ac:dyDescent="0.2">
      <c r="A336" s="27" t="s">
        <v>444</v>
      </c>
      <c r="B336" s="37">
        <v>1206</v>
      </c>
    </row>
    <row r="337" spans="1:2" s="1" customFormat="1" ht="15.75" customHeight="1" x14ac:dyDescent="0.2">
      <c r="A337" s="27" t="s">
        <v>445</v>
      </c>
      <c r="B337" s="37">
        <v>548</v>
      </c>
    </row>
    <row r="338" spans="1:2" s="1" customFormat="1" ht="15.75" customHeight="1" x14ac:dyDescent="0.2">
      <c r="A338" s="27" t="s">
        <v>446</v>
      </c>
      <c r="B338" s="37">
        <v>162</v>
      </c>
    </row>
    <row r="339" spans="1:2" s="1" customFormat="1" ht="15.75" customHeight="1" x14ac:dyDescent="0.2">
      <c r="A339" s="27" t="s">
        <v>447</v>
      </c>
      <c r="B339" s="37">
        <v>395</v>
      </c>
    </row>
    <row r="340" spans="1:2" s="1" customFormat="1" ht="15.75" customHeight="1" x14ac:dyDescent="0.2">
      <c r="A340" s="27" t="s">
        <v>448</v>
      </c>
      <c r="B340" s="37">
        <v>365</v>
      </c>
    </row>
    <row r="341" spans="1:2" s="1" customFormat="1" ht="15.75" customHeight="1" x14ac:dyDescent="0.2">
      <c r="A341" s="27" t="s">
        <v>13</v>
      </c>
      <c r="B341" s="37"/>
    </row>
    <row r="342" spans="1:2" s="1" customFormat="1" ht="15.75" customHeight="1" x14ac:dyDescent="0.25">
      <c r="A342" s="26" t="s">
        <v>449</v>
      </c>
      <c r="B342" s="36">
        <f t="shared" ref="B342" si="14">SUM(B343:B352)</f>
        <v>5674</v>
      </c>
    </row>
    <row r="343" spans="1:2" s="1" customFormat="1" ht="15.75" customHeight="1" x14ac:dyDescent="0.2">
      <c r="A343" s="27" t="s">
        <v>450</v>
      </c>
      <c r="B343" s="37">
        <v>571</v>
      </c>
    </row>
    <row r="344" spans="1:2" s="1" customFormat="1" ht="15.75" customHeight="1" x14ac:dyDescent="0.2">
      <c r="A344" s="27" t="s">
        <v>451</v>
      </c>
      <c r="B344" s="37">
        <v>519</v>
      </c>
    </row>
    <row r="345" spans="1:2" s="1" customFormat="1" ht="15.75" customHeight="1" x14ac:dyDescent="0.2">
      <c r="A345" s="27" t="s">
        <v>452</v>
      </c>
      <c r="B345" s="37">
        <v>735</v>
      </c>
    </row>
    <row r="346" spans="1:2" s="1" customFormat="1" ht="15.75" customHeight="1" x14ac:dyDescent="0.2">
      <c r="A346" s="27" t="s">
        <v>453</v>
      </c>
      <c r="B346" s="37">
        <v>431</v>
      </c>
    </row>
    <row r="347" spans="1:2" s="1" customFormat="1" ht="15.75" customHeight="1" x14ac:dyDescent="0.2">
      <c r="A347" s="27" t="s">
        <v>454</v>
      </c>
      <c r="B347" s="37">
        <v>584</v>
      </c>
    </row>
    <row r="348" spans="1:2" s="1" customFormat="1" ht="15.75" customHeight="1" x14ac:dyDescent="0.2">
      <c r="A348" s="27" t="s">
        <v>455</v>
      </c>
      <c r="B348" s="37">
        <v>779</v>
      </c>
    </row>
    <row r="349" spans="1:2" s="1" customFormat="1" ht="15.75" customHeight="1" x14ac:dyDescent="0.2">
      <c r="A349" s="27" t="s">
        <v>456</v>
      </c>
      <c r="B349" s="37">
        <v>862</v>
      </c>
    </row>
    <row r="350" spans="1:2" s="1" customFormat="1" ht="15.75" customHeight="1" x14ac:dyDescent="0.2">
      <c r="A350" s="27" t="s">
        <v>457</v>
      </c>
      <c r="B350" s="37">
        <v>431</v>
      </c>
    </row>
    <row r="351" spans="1:2" s="1" customFormat="1" ht="15.75" customHeight="1" x14ac:dyDescent="0.2">
      <c r="A351" s="27" t="s">
        <v>458</v>
      </c>
      <c r="B351" s="37">
        <v>478</v>
      </c>
    </row>
    <row r="352" spans="1:2" s="1" customFormat="1" ht="15.75" customHeight="1" x14ac:dyDescent="0.2">
      <c r="A352" s="27" t="s">
        <v>459</v>
      </c>
      <c r="B352" s="37">
        <v>284</v>
      </c>
    </row>
    <row r="353" spans="1:2" s="1" customFormat="1" ht="15.75" customHeight="1" x14ac:dyDescent="0.2">
      <c r="A353" s="27"/>
      <c r="B353" s="37"/>
    </row>
    <row r="354" spans="1:2" s="1" customFormat="1" ht="15.75" customHeight="1" x14ac:dyDescent="0.25">
      <c r="A354" s="26" t="s">
        <v>460</v>
      </c>
      <c r="B354" s="36">
        <f t="shared" ref="B354" si="15">SUM(B355:B362)</f>
        <v>5675</v>
      </c>
    </row>
    <row r="355" spans="1:2" s="1" customFormat="1" ht="15.75" customHeight="1" x14ac:dyDescent="0.2">
      <c r="A355" s="27" t="s">
        <v>461</v>
      </c>
      <c r="B355" s="37">
        <v>542</v>
      </c>
    </row>
    <row r="356" spans="1:2" s="1" customFormat="1" ht="15.75" customHeight="1" x14ac:dyDescent="0.2">
      <c r="A356" s="27" t="s">
        <v>462</v>
      </c>
      <c r="B356" s="37">
        <v>283</v>
      </c>
    </row>
    <row r="357" spans="1:2" s="1" customFormat="1" ht="15.75" customHeight="1" x14ac:dyDescent="0.2">
      <c r="A357" s="27" t="s">
        <v>463</v>
      </c>
      <c r="B357" s="37">
        <v>940</v>
      </c>
    </row>
    <row r="358" spans="1:2" s="1" customFormat="1" ht="15.75" customHeight="1" x14ac:dyDescent="0.2">
      <c r="A358" s="27" t="s">
        <v>464</v>
      </c>
      <c r="B358" s="37">
        <v>916</v>
      </c>
    </row>
    <row r="359" spans="1:2" s="1" customFormat="1" ht="15.75" customHeight="1" x14ac:dyDescent="0.2">
      <c r="A359" s="27" t="s">
        <v>465</v>
      </c>
      <c r="B359" s="37">
        <v>558</v>
      </c>
    </row>
    <row r="360" spans="1:2" s="1" customFormat="1" ht="15.75" customHeight="1" x14ac:dyDescent="0.2">
      <c r="A360" s="27" t="s">
        <v>4</v>
      </c>
      <c r="B360" s="37">
        <v>897</v>
      </c>
    </row>
    <row r="361" spans="1:2" s="1" customFormat="1" ht="15.75" customHeight="1" x14ac:dyDescent="0.2">
      <c r="A361" s="27" t="s">
        <v>466</v>
      </c>
      <c r="B361" s="37">
        <v>678</v>
      </c>
    </row>
    <row r="362" spans="1:2" s="1" customFormat="1" ht="15.75" customHeight="1" x14ac:dyDescent="0.2">
      <c r="A362" s="27" t="s">
        <v>467</v>
      </c>
      <c r="B362" s="37">
        <v>861</v>
      </c>
    </row>
    <row r="363" spans="1:2" s="1" customFormat="1" ht="15.75" customHeight="1" x14ac:dyDescent="0.2">
      <c r="A363" s="10"/>
      <c r="B363" s="10"/>
    </row>
    <row r="364" spans="1:2" s="1" customFormat="1" ht="15.75" customHeight="1" x14ac:dyDescent="0.2">
      <c r="A364" s="3"/>
      <c r="B364" s="3"/>
    </row>
    <row r="365" spans="1:2" ht="15.75" customHeight="1" x14ac:dyDescent="0.2">
      <c r="A365" s="17" t="s">
        <v>1171</v>
      </c>
    </row>
    <row r="366" spans="1:2" ht="15.75" customHeight="1" x14ac:dyDescent="0.2">
      <c r="A366" s="18" t="s">
        <v>1175</v>
      </c>
    </row>
  </sheetData>
  <mergeCells count="2">
    <mergeCell ref="A1:B1"/>
    <mergeCell ref="A2:B2"/>
  </mergeCells>
  <printOptions horizontalCentered="1"/>
  <pageMargins left="0.98425196850393704" right="0.98425196850393704" top="0.98425196850393704" bottom="0.98425196850393704" header="0.51181102362204722" footer="0.51181102362204722"/>
  <pageSetup scale="98" firstPageNumber="4" orientation="portrait" useFirstPageNumber="1" r:id="rId1"/>
  <headerFooter differentOddEven="1">
    <oddHeader>&amp;L&amp;"Arial,Bold Italic"&amp;10Abra&amp;R&amp;"Arial,Bold Italic"&amp;10 2020 Census of Population and Housing</oddHeader>
    <oddFooter>&amp;L&amp;"-,Bold"&amp;P&amp;R&amp;"Arial,Bold Italic"&amp;10Philippine Statistics Authority</oddFooter>
    <evenHeader>&amp;L&amp;"Arial,Bold Italic"&amp;10 2020 Census of Population and Housing&amp;R&amp;"Arial,Bold Italic"&amp;10Abra</evenHeader>
    <evenFooter>&amp;L&amp;"Arial,Bold Italic"&amp;10Philippine Statistics Authority&amp;R&amp;"-,Bold"&amp;P</even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67"/>
  <sheetViews>
    <sheetView view="pageBreakPreview" topLeftCell="A148" zoomScaleSheetLayoutView="100" zoomScalePageLayoutView="70" workbookViewId="0">
      <selection activeCell="A160" sqref="A160"/>
    </sheetView>
  </sheetViews>
  <sheetFormatPr defaultColWidth="9.140625" defaultRowHeight="15.75" customHeight="1" x14ac:dyDescent="0.2"/>
  <cols>
    <col min="1" max="1" width="56.7109375" style="3" customWidth="1"/>
    <col min="2" max="2" width="19.7109375" style="3" customWidth="1"/>
    <col min="3" max="16384" width="9.140625" style="3"/>
  </cols>
  <sheetData>
    <row r="1" spans="1:2" s="1" customFormat="1" ht="15.75" customHeight="1" x14ac:dyDescent="0.25">
      <c r="A1" s="54" t="s">
        <v>1176</v>
      </c>
      <c r="B1" s="54"/>
    </row>
    <row r="2" spans="1:2" s="1" customFormat="1" ht="15.75" customHeight="1" x14ac:dyDescent="0.25">
      <c r="A2" s="54" t="s">
        <v>1177</v>
      </c>
      <c r="B2" s="54"/>
    </row>
    <row r="3" spans="1:2" s="1" customFormat="1" ht="15.75" customHeight="1" thickBot="1" x14ac:dyDescent="0.25"/>
    <row r="4" spans="1:2" s="1" customFormat="1" ht="15.75" customHeight="1" thickTop="1" x14ac:dyDescent="0.2">
      <c r="A4" s="24" t="s">
        <v>1167</v>
      </c>
      <c r="B4" s="22" t="s">
        <v>1174</v>
      </c>
    </row>
    <row r="5" spans="1:2" s="1" customFormat="1" ht="15.75" customHeight="1" thickBot="1" x14ac:dyDescent="0.25">
      <c r="A5" s="25" t="s">
        <v>0</v>
      </c>
      <c r="B5" s="23" t="s">
        <v>1</v>
      </c>
    </row>
    <row r="6" spans="1:2" s="1" customFormat="1" ht="15.75" customHeight="1" thickTop="1" x14ac:dyDescent="0.2"/>
    <row r="7" spans="1:2" s="1" customFormat="1" ht="15.75" customHeight="1" x14ac:dyDescent="0.25">
      <c r="A7" s="26" t="s">
        <v>468</v>
      </c>
      <c r="B7" s="39">
        <f>+B9+B29+B52+B70+B93+B117+B141</f>
        <v>124366</v>
      </c>
    </row>
    <row r="8" spans="1:2" s="1" customFormat="1" ht="15.75" customHeight="1" x14ac:dyDescent="0.25">
      <c r="A8" s="26" t="s">
        <v>13</v>
      </c>
      <c r="B8" s="39"/>
    </row>
    <row r="9" spans="1:2" s="1" customFormat="1" ht="15.75" customHeight="1" x14ac:dyDescent="0.25">
      <c r="A9" s="26" t="s">
        <v>469</v>
      </c>
      <c r="B9" s="39">
        <f t="shared" ref="B9" si="0">SUM(B10:B27)</f>
        <v>12550</v>
      </c>
    </row>
    <row r="10" spans="1:2" s="1" customFormat="1" ht="15.75" customHeight="1" x14ac:dyDescent="0.2">
      <c r="A10" s="27" t="s">
        <v>470</v>
      </c>
      <c r="B10" s="40">
        <v>792</v>
      </c>
    </row>
    <row r="11" spans="1:2" s="1" customFormat="1" ht="15.75" customHeight="1" x14ac:dyDescent="0.2">
      <c r="A11" s="27" t="s">
        <v>471</v>
      </c>
      <c r="B11" s="40">
        <v>940</v>
      </c>
    </row>
    <row r="12" spans="1:2" s="1" customFormat="1" ht="15.75" customHeight="1" x14ac:dyDescent="0.2">
      <c r="A12" s="27" t="s">
        <v>472</v>
      </c>
      <c r="B12" s="40">
        <v>230</v>
      </c>
    </row>
    <row r="13" spans="1:2" s="1" customFormat="1" ht="15.75" customHeight="1" x14ac:dyDescent="0.2">
      <c r="A13" s="27" t="s">
        <v>176</v>
      </c>
      <c r="B13" s="40">
        <v>510</v>
      </c>
    </row>
    <row r="14" spans="1:2" s="1" customFormat="1" ht="15.75" customHeight="1" x14ac:dyDescent="0.2">
      <c r="A14" s="27" t="s">
        <v>391</v>
      </c>
      <c r="B14" s="40">
        <v>381</v>
      </c>
    </row>
    <row r="15" spans="1:2" s="1" customFormat="1" ht="15.75" customHeight="1" x14ac:dyDescent="0.2">
      <c r="A15" s="27" t="s">
        <v>473</v>
      </c>
      <c r="B15" s="40">
        <v>941</v>
      </c>
    </row>
    <row r="16" spans="1:2" s="1" customFormat="1" ht="15.75" customHeight="1" x14ac:dyDescent="0.2">
      <c r="A16" s="27" t="s">
        <v>4</v>
      </c>
      <c r="B16" s="40">
        <v>2073</v>
      </c>
    </row>
    <row r="17" spans="1:2" s="1" customFormat="1" ht="15.75" customHeight="1" x14ac:dyDescent="0.2">
      <c r="A17" s="27" t="s">
        <v>421</v>
      </c>
      <c r="B17" s="40">
        <v>432</v>
      </c>
    </row>
    <row r="18" spans="1:2" s="1" customFormat="1" ht="15.75" customHeight="1" x14ac:dyDescent="0.2">
      <c r="A18" s="27" t="s">
        <v>474</v>
      </c>
      <c r="B18" s="40">
        <v>896</v>
      </c>
    </row>
    <row r="19" spans="1:2" s="1" customFormat="1" ht="15.75" customHeight="1" x14ac:dyDescent="0.2">
      <c r="A19" s="27" t="s">
        <v>475</v>
      </c>
      <c r="B19" s="40">
        <v>391</v>
      </c>
    </row>
    <row r="20" spans="1:2" s="1" customFormat="1" ht="15.75" customHeight="1" x14ac:dyDescent="0.2">
      <c r="A20" s="27" t="s">
        <v>476</v>
      </c>
      <c r="B20" s="40">
        <v>1991</v>
      </c>
    </row>
    <row r="21" spans="1:2" s="1" customFormat="1" ht="15.75" customHeight="1" x14ac:dyDescent="0.2">
      <c r="A21" s="27" t="s">
        <v>477</v>
      </c>
      <c r="B21" s="40">
        <v>468</v>
      </c>
    </row>
    <row r="22" spans="1:2" s="1" customFormat="1" ht="15.75" customHeight="1" x14ac:dyDescent="0.2">
      <c r="A22" s="27" t="s">
        <v>478</v>
      </c>
      <c r="B22" s="40">
        <v>223</v>
      </c>
    </row>
    <row r="23" spans="1:2" s="1" customFormat="1" ht="15.75" customHeight="1" x14ac:dyDescent="0.2">
      <c r="A23" s="27" t="s">
        <v>479</v>
      </c>
      <c r="B23" s="40">
        <v>145</v>
      </c>
    </row>
    <row r="24" spans="1:2" s="1" customFormat="1" ht="15.75" customHeight="1" x14ac:dyDescent="0.2">
      <c r="A24" s="27" t="s">
        <v>480</v>
      </c>
      <c r="B24" s="40">
        <v>1063</v>
      </c>
    </row>
    <row r="25" spans="1:2" s="1" customFormat="1" ht="15.75" customHeight="1" x14ac:dyDescent="0.2">
      <c r="A25" s="27" t="s">
        <v>481</v>
      </c>
      <c r="B25" s="40">
        <v>450</v>
      </c>
    </row>
    <row r="26" spans="1:2" s="1" customFormat="1" ht="15.75" customHeight="1" x14ac:dyDescent="0.2">
      <c r="A26" s="27" t="s">
        <v>482</v>
      </c>
      <c r="B26" s="40">
        <v>371</v>
      </c>
    </row>
    <row r="27" spans="1:2" s="1" customFormat="1" ht="15.75" customHeight="1" x14ac:dyDescent="0.2">
      <c r="A27" s="27" t="s">
        <v>483</v>
      </c>
      <c r="B27" s="40">
        <v>253</v>
      </c>
    </row>
    <row r="28" spans="1:2" s="1" customFormat="1" ht="15.75" customHeight="1" x14ac:dyDescent="0.2">
      <c r="A28" s="27" t="s">
        <v>13</v>
      </c>
      <c r="B28" s="40"/>
    </row>
    <row r="29" spans="1:2" s="1" customFormat="1" ht="15.75" customHeight="1" x14ac:dyDescent="0.25">
      <c r="A29" s="26" t="s">
        <v>484</v>
      </c>
      <c r="B29" s="39">
        <f t="shared" ref="B29" si="1">SUM(B30:B50)</f>
        <v>27552</v>
      </c>
    </row>
    <row r="30" spans="1:2" s="1" customFormat="1" ht="15.75" customHeight="1" x14ac:dyDescent="0.2">
      <c r="A30" s="27" t="s">
        <v>485</v>
      </c>
      <c r="B30" s="40">
        <v>569</v>
      </c>
    </row>
    <row r="31" spans="1:2" s="1" customFormat="1" ht="15.75" customHeight="1" x14ac:dyDescent="0.2">
      <c r="A31" s="27" t="s">
        <v>486</v>
      </c>
      <c r="B31" s="40">
        <v>1690</v>
      </c>
    </row>
    <row r="32" spans="1:2" s="1" customFormat="1" ht="15.75" customHeight="1" x14ac:dyDescent="0.2">
      <c r="A32" s="27" t="s">
        <v>487</v>
      </c>
      <c r="B32" s="40">
        <v>2392</v>
      </c>
    </row>
    <row r="33" spans="1:2" s="1" customFormat="1" ht="15.75" customHeight="1" x14ac:dyDescent="0.2">
      <c r="A33" s="27" t="s">
        <v>488</v>
      </c>
      <c r="B33" s="40">
        <v>1050</v>
      </c>
    </row>
    <row r="34" spans="1:2" s="1" customFormat="1" ht="15.75" customHeight="1" x14ac:dyDescent="0.2">
      <c r="A34" s="27" t="s">
        <v>489</v>
      </c>
      <c r="B34" s="40">
        <v>456</v>
      </c>
    </row>
    <row r="35" spans="1:2" s="1" customFormat="1" ht="15.75" customHeight="1" x14ac:dyDescent="0.2">
      <c r="A35" s="27" t="s">
        <v>490</v>
      </c>
      <c r="B35" s="40">
        <v>1316</v>
      </c>
    </row>
    <row r="36" spans="1:2" s="1" customFormat="1" ht="15.75" customHeight="1" x14ac:dyDescent="0.2">
      <c r="A36" s="27" t="s">
        <v>491</v>
      </c>
      <c r="B36" s="40">
        <v>1066</v>
      </c>
    </row>
    <row r="37" spans="1:2" s="1" customFormat="1" ht="15.75" customHeight="1" x14ac:dyDescent="0.2">
      <c r="A37" s="27" t="s">
        <v>492</v>
      </c>
      <c r="B37" s="40">
        <v>1901</v>
      </c>
    </row>
    <row r="38" spans="1:2" s="1" customFormat="1" ht="15.75" customHeight="1" x14ac:dyDescent="0.2">
      <c r="A38" s="27" t="s">
        <v>493</v>
      </c>
      <c r="B38" s="40">
        <v>650</v>
      </c>
    </row>
    <row r="39" spans="1:2" s="1" customFormat="1" ht="15.75" customHeight="1" x14ac:dyDescent="0.2">
      <c r="A39" s="27" t="s">
        <v>494</v>
      </c>
      <c r="B39" s="40">
        <v>3343</v>
      </c>
    </row>
    <row r="40" spans="1:2" s="1" customFormat="1" ht="15.75" customHeight="1" x14ac:dyDescent="0.2">
      <c r="A40" s="27" t="s">
        <v>495</v>
      </c>
      <c r="B40" s="40">
        <v>1878</v>
      </c>
    </row>
    <row r="41" spans="1:2" s="1" customFormat="1" ht="15.75" customHeight="1" x14ac:dyDescent="0.2">
      <c r="A41" s="27" t="s">
        <v>496</v>
      </c>
      <c r="B41" s="40">
        <v>578</v>
      </c>
    </row>
    <row r="42" spans="1:2" s="1" customFormat="1" ht="15.75" customHeight="1" x14ac:dyDescent="0.2">
      <c r="A42" s="27" t="s">
        <v>497</v>
      </c>
      <c r="B42" s="40">
        <v>1646</v>
      </c>
    </row>
    <row r="43" spans="1:2" s="1" customFormat="1" ht="15.75" customHeight="1" x14ac:dyDescent="0.2">
      <c r="A43" s="27" t="s">
        <v>498</v>
      </c>
      <c r="B43" s="40">
        <v>804</v>
      </c>
    </row>
    <row r="44" spans="1:2" s="1" customFormat="1" ht="15.75" customHeight="1" x14ac:dyDescent="0.2">
      <c r="A44" s="27" t="s">
        <v>499</v>
      </c>
      <c r="B44" s="40">
        <v>1084</v>
      </c>
    </row>
    <row r="45" spans="1:2" s="1" customFormat="1" ht="15.75" customHeight="1" x14ac:dyDescent="0.2">
      <c r="A45" s="27" t="s">
        <v>500</v>
      </c>
      <c r="B45" s="40">
        <v>1408</v>
      </c>
    </row>
    <row r="46" spans="1:2" s="1" customFormat="1" ht="15.75" customHeight="1" x14ac:dyDescent="0.2">
      <c r="A46" s="27" t="s">
        <v>501</v>
      </c>
      <c r="B46" s="40">
        <v>1036</v>
      </c>
    </row>
    <row r="47" spans="1:2" s="1" customFormat="1" ht="15.75" customHeight="1" x14ac:dyDescent="0.2">
      <c r="A47" s="27" t="s">
        <v>502</v>
      </c>
      <c r="B47" s="40">
        <v>1178</v>
      </c>
    </row>
    <row r="48" spans="1:2" s="1" customFormat="1" ht="15.75" customHeight="1" x14ac:dyDescent="0.2">
      <c r="A48" s="27" t="s">
        <v>73</v>
      </c>
      <c r="B48" s="40">
        <v>1442</v>
      </c>
    </row>
    <row r="49" spans="1:2" s="1" customFormat="1" ht="15.75" customHeight="1" x14ac:dyDescent="0.2">
      <c r="A49" s="27" t="s">
        <v>503</v>
      </c>
      <c r="B49" s="40">
        <v>1293</v>
      </c>
    </row>
    <row r="50" spans="1:2" s="1" customFormat="1" ht="15.75" customHeight="1" x14ac:dyDescent="0.2">
      <c r="A50" s="27" t="s">
        <v>504</v>
      </c>
      <c r="B50" s="40">
        <v>772</v>
      </c>
    </row>
    <row r="51" spans="1:2" s="1" customFormat="1" ht="15.75" customHeight="1" x14ac:dyDescent="0.2">
      <c r="A51" s="27" t="s">
        <v>13</v>
      </c>
      <c r="B51" s="40"/>
    </row>
    <row r="52" spans="1:2" s="1" customFormat="1" ht="15.75" customHeight="1" x14ac:dyDescent="0.25">
      <c r="A52" s="26" t="s">
        <v>505</v>
      </c>
      <c r="B52" s="39">
        <f>SUM(B53:B68)</f>
        <v>17944</v>
      </c>
    </row>
    <row r="53" spans="1:2" s="1" customFormat="1" ht="15.75" customHeight="1" x14ac:dyDescent="0.2">
      <c r="A53" s="27" t="s">
        <v>506</v>
      </c>
      <c r="B53" s="40">
        <v>1659</v>
      </c>
    </row>
    <row r="54" spans="1:2" s="1" customFormat="1" ht="15.75" customHeight="1" x14ac:dyDescent="0.2">
      <c r="A54" s="27" t="s">
        <v>507</v>
      </c>
      <c r="B54" s="40">
        <v>1033</v>
      </c>
    </row>
    <row r="55" spans="1:2" s="1" customFormat="1" ht="15.75" customHeight="1" x14ac:dyDescent="0.2">
      <c r="A55" s="27" t="s">
        <v>508</v>
      </c>
      <c r="B55" s="40">
        <v>672</v>
      </c>
    </row>
    <row r="56" spans="1:2" s="1" customFormat="1" ht="15.75" customHeight="1" x14ac:dyDescent="0.2">
      <c r="A56" s="27" t="s">
        <v>509</v>
      </c>
      <c r="B56" s="40">
        <v>1442</v>
      </c>
    </row>
    <row r="57" spans="1:2" s="1" customFormat="1" ht="15.75" customHeight="1" x14ac:dyDescent="0.2">
      <c r="A57" s="27" t="s">
        <v>510</v>
      </c>
      <c r="B57" s="40">
        <v>287</v>
      </c>
    </row>
    <row r="58" spans="1:2" s="1" customFormat="1" ht="15.75" customHeight="1" x14ac:dyDescent="0.2">
      <c r="A58" s="27" t="s">
        <v>511</v>
      </c>
      <c r="B58" s="40">
        <v>1390</v>
      </c>
    </row>
    <row r="59" spans="1:2" s="1" customFormat="1" ht="15.75" customHeight="1" x14ac:dyDescent="0.2">
      <c r="A59" s="27" t="s">
        <v>512</v>
      </c>
      <c r="B59" s="40">
        <v>1255</v>
      </c>
    </row>
    <row r="60" spans="1:2" s="1" customFormat="1" ht="15.75" customHeight="1" x14ac:dyDescent="0.2">
      <c r="A60" s="27" t="s">
        <v>513</v>
      </c>
      <c r="B60" s="40">
        <v>1069</v>
      </c>
    </row>
    <row r="61" spans="1:2" s="1" customFormat="1" ht="15.75" customHeight="1" x14ac:dyDescent="0.2">
      <c r="A61" s="27" t="s">
        <v>362</v>
      </c>
      <c r="B61" s="40">
        <v>2652</v>
      </c>
    </row>
    <row r="62" spans="1:2" s="1" customFormat="1" ht="15.75" customHeight="1" x14ac:dyDescent="0.2">
      <c r="A62" s="27" t="s">
        <v>514</v>
      </c>
      <c r="B62" s="40">
        <v>1015</v>
      </c>
    </row>
    <row r="63" spans="1:2" s="1" customFormat="1" ht="15.75" customHeight="1" x14ac:dyDescent="0.2">
      <c r="A63" s="27" t="s">
        <v>515</v>
      </c>
      <c r="B63" s="40">
        <v>707</v>
      </c>
    </row>
    <row r="64" spans="1:2" s="1" customFormat="1" ht="15.75" customHeight="1" x14ac:dyDescent="0.2">
      <c r="A64" s="27" t="s">
        <v>516</v>
      </c>
      <c r="B64" s="40">
        <v>554</v>
      </c>
    </row>
    <row r="65" spans="1:2" s="1" customFormat="1" ht="15.75" customHeight="1" x14ac:dyDescent="0.2">
      <c r="A65" s="27" t="s">
        <v>363</v>
      </c>
      <c r="B65" s="40">
        <v>2129</v>
      </c>
    </row>
    <row r="66" spans="1:2" s="1" customFormat="1" ht="15.75" customHeight="1" x14ac:dyDescent="0.2">
      <c r="A66" s="27" t="s">
        <v>517</v>
      </c>
      <c r="B66" s="40">
        <v>734</v>
      </c>
    </row>
    <row r="67" spans="1:2" s="1" customFormat="1" ht="15.75" customHeight="1" x14ac:dyDescent="0.2">
      <c r="A67" s="27" t="s">
        <v>518</v>
      </c>
      <c r="B67" s="40">
        <v>1037</v>
      </c>
    </row>
    <row r="68" spans="1:2" s="1" customFormat="1" ht="15.75" customHeight="1" x14ac:dyDescent="0.2">
      <c r="A68" s="27" t="s">
        <v>519</v>
      </c>
      <c r="B68" s="40">
        <v>309</v>
      </c>
    </row>
    <row r="69" spans="1:2" s="1" customFormat="1" ht="15.75" customHeight="1" x14ac:dyDescent="0.2">
      <c r="A69" s="27" t="s">
        <v>13</v>
      </c>
      <c r="B69" s="40"/>
    </row>
    <row r="70" spans="1:2" s="1" customFormat="1" ht="15.75" customHeight="1" x14ac:dyDescent="0.25">
      <c r="A70" s="26" t="s">
        <v>520</v>
      </c>
      <c r="B70" s="39">
        <f t="shared" ref="B70" si="2">SUM(B71:B91)</f>
        <v>16215</v>
      </c>
    </row>
    <row r="71" spans="1:2" s="1" customFormat="1" ht="15.75" customHeight="1" x14ac:dyDescent="0.2">
      <c r="A71" s="27" t="s">
        <v>521</v>
      </c>
      <c r="B71" s="40">
        <v>1065</v>
      </c>
    </row>
    <row r="72" spans="1:2" s="2" customFormat="1" ht="15.75" customHeight="1" x14ac:dyDescent="0.25">
      <c r="A72" s="27" t="s">
        <v>522</v>
      </c>
      <c r="B72" s="40">
        <v>467</v>
      </c>
    </row>
    <row r="73" spans="1:2" s="1" customFormat="1" ht="15.75" customHeight="1" x14ac:dyDescent="0.2">
      <c r="A73" s="27" t="s">
        <v>523</v>
      </c>
      <c r="B73" s="40">
        <v>401</v>
      </c>
    </row>
    <row r="74" spans="1:2" s="1" customFormat="1" ht="15.75" customHeight="1" x14ac:dyDescent="0.2">
      <c r="A74" s="27" t="s">
        <v>524</v>
      </c>
      <c r="B74" s="40">
        <v>437</v>
      </c>
    </row>
    <row r="75" spans="1:2" s="1" customFormat="1" ht="15.75" customHeight="1" x14ac:dyDescent="0.2">
      <c r="A75" s="27" t="s">
        <v>525</v>
      </c>
      <c r="B75" s="40">
        <v>616</v>
      </c>
    </row>
    <row r="76" spans="1:2" s="1" customFormat="1" ht="15.75" customHeight="1" x14ac:dyDescent="0.2">
      <c r="A76" s="27" t="s">
        <v>526</v>
      </c>
      <c r="B76" s="40">
        <v>597</v>
      </c>
    </row>
    <row r="77" spans="1:2" s="1" customFormat="1" ht="15.75" customHeight="1" x14ac:dyDescent="0.2">
      <c r="A77" s="27" t="s">
        <v>527</v>
      </c>
      <c r="B77" s="40">
        <v>676</v>
      </c>
    </row>
    <row r="78" spans="1:2" s="1" customFormat="1" ht="15.75" customHeight="1" x14ac:dyDescent="0.2">
      <c r="A78" s="27" t="s">
        <v>528</v>
      </c>
      <c r="B78" s="40">
        <v>575</v>
      </c>
    </row>
    <row r="79" spans="1:2" s="1" customFormat="1" ht="15.75" customHeight="1" x14ac:dyDescent="0.2">
      <c r="A79" s="27" t="s">
        <v>529</v>
      </c>
      <c r="B79" s="40">
        <v>427</v>
      </c>
    </row>
    <row r="80" spans="1:2" s="1" customFormat="1" ht="15.75" customHeight="1" x14ac:dyDescent="0.2">
      <c r="A80" s="27" t="s">
        <v>530</v>
      </c>
      <c r="B80" s="40">
        <v>2572</v>
      </c>
    </row>
    <row r="81" spans="1:2" s="1" customFormat="1" ht="15.75" customHeight="1" x14ac:dyDescent="0.2">
      <c r="A81" s="27" t="s">
        <v>531</v>
      </c>
      <c r="B81" s="40">
        <v>565</v>
      </c>
    </row>
    <row r="82" spans="1:2" s="1" customFormat="1" ht="15.75" customHeight="1" x14ac:dyDescent="0.2">
      <c r="A82" s="27" t="s">
        <v>532</v>
      </c>
      <c r="B82" s="40">
        <v>1014</v>
      </c>
    </row>
    <row r="83" spans="1:2" s="1" customFormat="1" ht="15.75" customHeight="1" x14ac:dyDescent="0.2">
      <c r="A83" s="27" t="s">
        <v>533</v>
      </c>
      <c r="B83" s="40">
        <v>818</v>
      </c>
    </row>
    <row r="84" spans="1:2" s="1" customFormat="1" ht="15.75" customHeight="1" x14ac:dyDescent="0.2">
      <c r="A84" s="27" t="s">
        <v>534</v>
      </c>
      <c r="B84" s="40">
        <v>626</v>
      </c>
    </row>
    <row r="85" spans="1:2" s="1" customFormat="1" ht="15.75" customHeight="1" x14ac:dyDescent="0.2">
      <c r="A85" s="27" t="s">
        <v>535</v>
      </c>
      <c r="B85" s="40">
        <v>191</v>
      </c>
    </row>
    <row r="86" spans="1:2" s="1" customFormat="1" ht="15.75" customHeight="1" x14ac:dyDescent="0.2">
      <c r="A86" s="27" t="s">
        <v>536</v>
      </c>
      <c r="B86" s="40">
        <v>276</v>
      </c>
    </row>
    <row r="87" spans="1:2" s="1" customFormat="1" ht="15.75" customHeight="1" x14ac:dyDescent="0.2">
      <c r="A87" s="27" t="s">
        <v>537</v>
      </c>
      <c r="B87" s="40">
        <v>842</v>
      </c>
    </row>
    <row r="88" spans="1:2" s="1" customFormat="1" ht="15.75" customHeight="1" x14ac:dyDescent="0.2">
      <c r="A88" s="27" t="s">
        <v>538</v>
      </c>
      <c r="B88" s="40">
        <v>482</v>
      </c>
    </row>
    <row r="89" spans="1:2" s="1" customFormat="1" ht="15.75" customHeight="1" x14ac:dyDescent="0.2">
      <c r="A89" s="27" t="s">
        <v>4</v>
      </c>
      <c r="B89" s="40">
        <v>3154</v>
      </c>
    </row>
    <row r="90" spans="1:2" s="1" customFormat="1" ht="15.75" customHeight="1" x14ac:dyDescent="0.2">
      <c r="A90" s="27" t="s">
        <v>539</v>
      </c>
      <c r="B90" s="40">
        <v>223</v>
      </c>
    </row>
    <row r="91" spans="1:2" s="1" customFormat="1" ht="15.75" customHeight="1" x14ac:dyDescent="0.2">
      <c r="A91" s="27" t="s">
        <v>540</v>
      </c>
      <c r="B91" s="40">
        <v>191</v>
      </c>
    </row>
    <row r="92" spans="1:2" s="1" customFormat="1" ht="15.75" customHeight="1" x14ac:dyDescent="0.2">
      <c r="A92" s="27" t="s">
        <v>13</v>
      </c>
      <c r="B92" s="40"/>
    </row>
    <row r="93" spans="1:2" s="1" customFormat="1" ht="15.75" customHeight="1" x14ac:dyDescent="0.25">
      <c r="A93" s="26" t="s">
        <v>541</v>
      </c>
      <c r="B93" s="39">
        <f t="shared" ref="B93" si="3">SUM(B94:B115)</f>
        <v>21297</v>
      </c>
    </row>
    <row r="94" spans="1:2" s="1" customFormat="1" ht="15.75" customHeight="1" x14ac:dyDescent="0.2">
      <c r="A94" s="27" t="s">
        <v>542</v>
      </c>
      <c r="B94" s="40">
        <v>910</v>
      </c>
    </row>
    <row r="95" spans="1:2" s="1" customFormat="1" ht="15.75" customHeight="1" x14ac:dyDescent="0.2">
      <c r="A95" s="27" t="s">
        <v>543</v>
      </c>
      <c r="B95" s="40">
        <v>615</v>
      </c>
    </row>
    <row r="96" spans="1:2" s="1" customFormat="1" ht="15.75" customHeight="1" x14ac:dyDescent="0.2">
      <c r="A96" s="27" t="s">
        <v>544</v>
      </c>
      <c r="B96" s="40">
        <v>2539</v>
      </c>
    </row>
    <row r="97" spans="1:2" s="1" customFormat="1" ht="15.75" customHeight="1" x14ac:dyDescent="0.2">
      <c r="A97" s="27" t="s">
        <v>545</v>
      </c>
      <c r="B97" s="40">
        <v>872</v>
      </c>
    </row>
    <row r="98" spans="1:2" s="1" customFormat="1" ht="15.75" customHeight="1" x14ac:dyDescent="0.2">
      <c r="A98" s="27" t="s">
        <v>546</v>
      </c>
      <c r="B98" s="40">
        <v>766</v>
      </c>
    </row>
    <row r="99" spans="1:2" s="1" customFormat="1" ht="15.75" customHeight="1" x14ac:dyDescent="0.2">
      <c r="A99" s="27" t="s">
        <v>4</v>
      </c>
      <c r="B99" s="40">
        <v>1235</v>
      </c>
    </row>
    <row r="100" spans="1:2" s="1" customFormat="1" ht="15.75" customHeight="1" x14ac:dyDescent="0.2">
      <c r="A100" s="27" t="s">
        <v>547</v>
      </c>
      <c r="B100" s="40">
        <v>1458</v>
      </c>
    </row>
    <row r="101" spans="1:2" s="1" customFormat="1" ht="15.75" customHeight="1" x14ac:dyDescent="0.2">
      <c r="A101" s="27" t="s">
        <v>548</v>
      </c>
      <c r="B101" s="40">
        <v>389</v>
      </c>
    </row>
    <row r="102" spans="1:2" s="1" customFormat="1" ht="15.75" customHeight="1" x14ac:dyDescent="0.2">
      <c r="A102" s="27" t="s">
        <v>549</v>
      </c>
      <c r="B102" s="40">
        <v>951</v>
      </c>
    </row>
    <row r="103" spans="1:2" s="1" customFormat="1" ht="15.75" customHeight="1" x14ac:dyDescent="0.2">
      <c r="A103" s="27" t="s">
        <v>550</v>
      </c>
      <c r="B103" s="40">
        <v>833</v>
      </c>
    </row>
    <row r="104" spans="1:2" s="2" customFormat="1" ht="15.75" customHeight="1" x14ac:dyDescent="0.25">
      <c r="A104" s="27" t="s">
        <v>551</v>
      </c>
      <c r="B104" s="40">
        <v>435</v>
      </c>
    </row>
    <row r="105" spans="1:2" s="1" customFormat="1" ht="15.75" customHeight="1" x14ac:dyDescent="0.2">
      <c r="A105" s="27" t="s">
        <v>552</v>
      </c>
      <c r="B105" s="40">
        <v>1153</v>
      </c>
    </row>
    <row r="106" spans="1:2" s="1" customFormat="1" ht="15.75" customHeight="1" x14ac:dyDescent="0.2">
      <c r="A106" s="27" t="s">
        <v>553</v>
      </c>
      <c r="B106" s="40">
        <v>1611</v>
      </c>
    </row>
    <row r="107" spans="1:2" s="1" customFormat="1" ht="15.75" customHeight="1" x14ac:dyDescent="0.2">
      <c r="A107" s="27" t="s">
        <v>554</v>
      </c>
      <c r="B107" s="40">
        <v>816</v>
      </c>
    </row>
    <row r="108" spans="1:2" s="1" customFormat="1" ht="15.75" customHeight="1" x14ac:dyDescent="0.2">
      <c r="A108" s="27" t="s">
        <v>555</v>
      </c>
      <c r="B108" s="40">
        <v>785</v>
      </c>
    </row>
    <row r="109" spans="1:2" s="1" customFormat="1" ht="15.75" customHeight="1" x14ac:dyDescent="0.2">
      <c r="A109" s="27" t="s">
        <v>556</v>
      </c>
      <c r="B109" s="40">
        <v>478</v>
      </c>
    </row>
    <row r="110" spans="1:2" s="1" customFormat="1" ht="15.75" customHeight="1" x14ac:dyDescent="0.2">
      <c r="A110" s="27" t="s">
        <v>557</v>
      </c>
      <c r="B110" s="40">
        <v>784</v>
      </c>
    </row>
    <row r="111" spans="1:2" s="1" customFormat="1" ht="15.75" customHeight="1" x14ac:dyDescent="0.2">
      <c r="A111" s="27" t="s">
        <v>558</v>
      </c>
      <c r="B111" s="40">
        <v>444</v>
      </c>
    </row>
    <row r="112" spans="1:2" s="1" customFormat="1" ht="15.75" customHeight="1" x14ac:dyDescent="0.2">
      <c r="A112" s="27" t="s">
        <v>267</v>
      </c>
      <c r="B112" s="40">
        <v>600</v>
      </c>
    </row>
    <row r="113" spans="1:2" s="1" customFormat="1" ht="15.75" customHeight="1" x14ac:dyDescent="0.2">
      <c r="A113" s="27" t="s">
        <v>559</v>
      </c>
      <c r="B113" s="40">
        <v>1708</v>
      </c>
    </row>
    <row r="114" spans="1:2" s="1" customFormat="1" ht="15.75" customHeight="1" x14ac:dyDescent="0.2">
      <c r="A114" s="27" t="s">
        <v>560</v>
      </c>
      <c r="B114" s="40">
        <v>725</v>
      </c>
    </row>
    <row r="115" spans="1:2" s="1" customFormat="1" ht="15.75" customHeight="1" x14ac:dyDescent="0.2">
      <c r="A115" s="27" t="s">
        <v>561</v>
      </c>
      <c r="B115" s="40">
        <v>1190</v>
      </c>
    </row>
    <row r="116" spans="1:2" s="1" customFormat="1" ht="15.75" customHeight="1" x14ac:dyDescent="0.2">
      <c r="A116" s="27" t="s">
        <v>13</v>
      </c>
      <c r="B116" s="40"/>
    </row>
    <row r="117" spans="1:2" s="1" customFormat="1" ht="15.75" customHeight="1" x14ac:dyDescent="0.25">
      <c r="A117" s="26" t="s">
        <v>562</v>
      </c>
      <c r="B117" s="39">
        <f t="shared" ref="B117" si="4">SUM(B118:B139)</f>
        <v>15491</v>
      </c>
    </row>
    <row r="118" spans="1:2" s="1" customFormat="1" ht="15.75" customHeight="1" x14ac:dyDescent="0.2">
      <c r="A118" s="27" t="s">
        <v>563</v>
      </c>
      <c r="B118" s="40">
        <v>346</v>
      </c>
    </row>
    <row r="119" spans="1:2" s="1" customFormat="1" ht="15.75" customHeight="1" x14ac:dyDescent="0.2">
      <c r="A119" s="27" t="s">
        <v>564</v>
      </c>
      <c r="B119" s="40">
        <v>881</v>
      </c>
    </row>
    <row r="120" spans="1:2" s="1" customFormat="1" ht="15.75" customHeight="1" x14ac:dyDescent="0.2">
      <c r="A120" s="27" t="s">
        <v>565</v>
      </c>
      <c r="B120" s="40">
        <v>1588</v>
      </c>
    </row>
    <row r="121" spans="1:2" s="1" customFormat="1" ht="15.75" customHeight="1" x14ac:dyDescent="0.2">
      <c r="A121" s="27" t="s">
        <v>566</v>
      </c>
      <c r="B121" s="40">
        <v>565</v>
      </c>
    </row>
    <row r="122" spans="1:2" s="1" customFormat="1" ht="15.75" customHeight="1" x14ac:dyDescent="0.2">
      <c r="A122" s="27" t="s">
        <v>567</v>
      </c>
      <c r="B122" s="40">
        <v>1388</v>
      </c>
    </row>
    <row r="123" spans="1:2" s="1" customFormat="1" ht="15.75" customHeight="1" x14ac:dyDescent="0.2">
      <c r="A123" s="27" t="s">
        <v>568</v>
      </c>
      <c r="B123" s="40">
        <v>423</v>
      </c>
    </row>
    <row r="124" spans="1:2" s="1" customFormat="1" ht="15.75" customHeight="1" x14ac:dyDescent="0.2">
      <c r="A124" s="27" t="s">
        <v>569</v>
      </c>
      <c r="B124" s="40">
        <v>654</v>
      </c>
    </row>
    <row r="125" spans="1:2" s="1" customFormat="1" ht="15.75" customHeight="1" x14ac:dyDescent="0.2">
      <c r="A125" s="27" t="s">
        <v>570</v>
      </c>
      <c r="B125" s="40">
        <v>1094</v>
      </c>
    </row>
    <row r="126" spans="1:2" s="1" customFormat="1" ht="15.75" customHeight="1" x14ac:dyDescent="0.2">
      <c r="A126" s="27" t="s">
        <v>4</v>
      </c>
      <c r="B126" s="40">
        <v>883</v>
      </c>
    </row>
    <row r="127" spans="1:2" s="1" customFormat="1" ht="15.75" customHeight="1" x14ac:dyDescent="0.2">
      <c r="A127" s="27" t="s">
        <v>571</v>
      </c>
      <c r="B127" s="40">
        <v>241</v>
      </c>
    </row>
    <row r="128" spans="1:2" s="1" customFormat="1" ht="15.75" customHeight="1" x14ac:dyDescent="0.2">
      <c r="A128" s="27" t="s">
        <v>572</v>
      </c>
      <c r="B128" s="40">
        <v>1708</v>
      </c>
    </row>
    <row r="129" spans="1:2" s="1" customFormat="1" ht="15.75" customHeight="1" x14ac:dyDescent="0.2">
      <c r="A129" s="27" t="s">
        <v>573</v>
      </c>
      <c r="B129" s="40">
        <v>417</v>
      </c>
    </row>
    <row r="130" spans="1:2" s="1" customFormat="1" ht="15.75" customHeight="1" x14ac:dyDescent="0.2">
      <c r="A130" s="27" t="s">
        <v>574</v>
      </c>
      <c r="B130" s="40">
        <v>761</v>
      </c>
    </row>
    <row r="131" spans="1:2" s="1" customFormat="1" ht="15.75" customHeight="1" x14ac:dyDescent="0.2">
      <c r="A131" s="27" t="s">
        <v>575</v>
      </c>
      <c r="B131" s="40">
        <v>450</v>
      </c>
    </row>
    <row r="132" spans="1:2" s="1" customFormat="1" ht="15.75" customHeight="1" x14ac:dyDescent="0.2">
      <c r="A132" s="27" t="s">
        <v>576</v>
      </c>
      <c r="B132" s="40">
        <v>745</v>
      </c>
    </row>
    <row r="133" spans="1:2" s="1" customFormat="1" ht="15.75" customHeight="1" x14ac:dyDescent="0.2">
      <c r="A133" s="27" t="s">
        <v>577</v>
      </c>
      <c r="B133" s="40">
        <v>502</v>
      </c>
    </row>
    <row r="134" spans="1:2" s="1" customFormat="1" ht="15.75" customHeight="1" x14ac:dyDescent="0.2">
      <c r="A134" s="27" t="s">
        <v>578</v>
      </c>
      <c r="B134" s="40">
        <v>623</v>
      </c>
    </row>
    <row r="135" spans="1:2" s="1" customFormat="1" ht="15.75" customHeight="1" x14ac:dyDescent="0.2">
      <c r="A135" s="27" t="s">
        <v>1186</v>
      </c>
      <c r="B135" s="40">
        <v>206</v>
      </c>
    </row>
    <row r="136" spans="1:2" s="1" customFormat="1" ht="15.75" customHeight="1" x14ac:dyDescent="0.2">
      <c r="A136" s="27" t="s">
        <v>579</v>
      </c>
      <c r="B136" s="40">
        <v>565</v>
      </c>
    </row>
    <row r="137" spans="1:2" s="1" customFormat="1" ht="15.75" customHeight="1" x14ac:dyDescent="0.2">
      <c r="A137" s="27" t="s">
        <v>517</v>
      </c>
      <c r="B137" s="40">
        <v>333</v>
      </c>
    </row>
    <row r="138" spans="1:2" s="1" customFormat="1" ht="15.75" customHeight="1" x14ac:dyDescent="0.2">
      <c r="A138" s="27" t="s">
        <v>580</v>
      </c>
      <c r="B138" s="40">
        <v>809</v>
      </c>
    </row>
    <row r="139" spans="1:2" s="1" customFormat="1" ht="15.75" customHeight="1" x14ac:dyDescent="0.2">
      <c r="A139" s="27" t="s">
        <v>581</v>
      </c>
      <c r="B139" s="40">
        <v>309</v>
      </c>
    </row>
    <row r="140" spans="1:2" s="1" customFormat="1" ht="15.75" customHeight="1" x14ac:dyDescent="0.2">
      <c r="A140" s="27" t="s">
        <v>13</v>
      </c>
      <c r="B140" s="40"/>
    </row>
    <row r="141" spans="1:2" s="1" customFormat="1" ht="15.75" customHeight="1" x14ac:dyDescent="0.25">
      <c r="A141" s="26" t="s">
        <v>582</v>
      </c>
      <c r="B141" s="39">
        <f t="shared" ref="B141" si="5">SUM(B142:B154)</f>
        <v>13317</v>
      </c>
    </row>
    <row r="142" spans="1:2" s="1" customFormat="1" ht="15.75" customHeight="1" x14ac:dyDescent="0.2">
      <c r="A142" s="27" t="s">
        <v>583</v>
      </c>
      <c r="B142" s="40">
        <v>1472</v>
      </c>
    </row>
    <row r="143" spans="1:2" s="1" customFormat="1" ht="15.75" customHeight="1" x14ac:dyDescent="0.2">
      <c r="A143" s="27" t="s">
        <v>584</v>
      </c>
      <c r="B143" s="40">
        <v>900</v>
      </c>
    </row>
    <row r="144" spans="1:2" s="1" customFormat="1" ht="15.75" customHeight="1" x14ac:dyDescent="0.2">
      <c r="A144" s="27" t="s">
        <v>585</v>
      </c>
      <c r="B144" s="40">
        <v>927</v>
      </c>
    </row>
    <row r="145" spans="1:2" s="1" customFormat="1" ht="15.75" customHeight="1" x14ac:dyDescent="0.2">
      <c r="A145" s="27" t="s">
        <v>586</v>
      </c>
      <c r="B145" s="40">
        <v>1169</v>
      </c>
    </row>
    <row r="146" spans="1:2" s="1" customFormat="1" ht="15.75" customHeight="1" x14ac:dyDescent="0.2">
      <c r="A146" s="27" t="s">
        <v>587</v>
      </c>
      <c r="B146" s="40">
        <v>1368</v>
      </c>
    </row>
    <row r="147" spans="1:2" s="1" customFormat="1" ht="15.75" customHeight="1" x14ac:dyDescent="0.2">
      <c r="A147" s="27" t="s">
        <v>588</v>
      </c>
      <c r="B147" s="40">
        <v>788</v>
      </c>
    </row>
    <row r="148" spans="1:2" s="1" customFormat="1" ht="15.75" customHeight="1" x14ac:dyDescent="0.2">
      <c r="A148" s="27" t="s">
        <v>589</v>
      </c>
      <c r="B148" s="40">
        <v>903</v>
      </c>
    </row>
    <row r="149" spans="1:2" s="1" customFormat="1" ht="15.75" customHeight="1" x14ac:dyDescent="0.2">
      <c r="A149" s="27" t="s">
        <v>183</v>
      </c>
      <c r="B149" s="40">
        <v>811</v>
      </c>
    </row>
    <row r="150" spans="1:2" s="1" customFormat="1" ht="15.75" customHeight="1" x14ac:dyDescent="0.2">
      <c r="A150" s="27" t="s">
        <v>590</v>
      </c>
      <c r="B150" s="40">
        <v>1060</v>
      </c>
    </row>
    <row r="151" spans="1:2" s="1" customFormat="1" ht="15.75" customHeight="1" x14ac:dyDescent="0.2">
      <c r="A151" s="27" t="s">
        <v>591</v>
      </c>
      <c r="B151" s="40">
        <v>838</v>
      </c>
    </row>
    <row r="152" spans="1:2" s="1" customFormat="1" ht="15.75" customHeight="1" x14ac:dyDescent="0.2">
      <c r="A152" s="27" t="s">
        <v>592</v>
      </c>
      <c r="B152" s="40">
        <v>1498</v>
      </c>
    </row>
    <row r="153" spans="1:2" s="1" customFormat="1" ht="15.75" customHeight="1" x14ac:dyDescent="0.2">
      <c r="A153" s="27" t="s">
        <v>593</v>
      </c>
      <c r="B153" s="40">
        <v>596</v>
      </c>
    </row>
    <row r="154" spans="1:2" s="1" customFormat="1" ht="15.75" customHeight="1" x14ac:dyDescent="0.2">
      <c r="A154" s="27" t="s">
        <v>581</v>
      </c>
      <c r="B154" s="40">
        <v>987</v>
      </c>
    </row>
    <row r="155" spans="1:2" s="1" customFormat="1" ht="15.75" customHeight="1" x14ac:dyDescent="0.2">
      <c r="A155" s="9"/>
      <c r="B155" s="9"/>
    </row>
    <row r="156" spans="1:2" s="1" customFormat="1" ht="15.75" customHeight="1" x14ac:dyDescent="0.2">
      <c r="A156" s="46"/>
      <c r="B156" s="46"/>
    </row>
    <row r="157" spans="1:2" s="1" customFormat="1" ht="15.75" customHeight="1" x14ac:dyDescent="0.2">
      <c r="A157" s="48" t="s">
        <v>1172</v>
      </c>
      <c r="B157" s="46"/>
    </row>
    <row r="158" spans="1:2" s="1" customFormat="1" ht="14.25" x14ac:dyDescent="0.2">
      <c r="A158" s="55" t="s">
        <v>1187</v>
      </c>
      <c r="B158" s="55"/>
    </row>
    <row r="159" spans="1:2" ht="15.75" customHeight="1" x14ac:dyDescent="0.2">
      <c r="A159" s="56" t="s">
        <v>1188</v>
      </c>
      <c r="B159" s="56"/>
    </row>
    <row r="160" spans="1:2" ht="15.75" customHeight="1" x14ac:dyDescent="0.2">
      <c r="A160" s="47"/>
      <c r="B160" s="47"/>
    </row>
    <row r="161" spans="1:2" ht="15.75" customHeight="1" x14ac:dyDescent="0.2">
      <c r="A161" s="17" t="s">
        <v>1171</v>
      </c>
    </row>
    <row r="162" spans="1:2" ht="15.75" customHeight="1" x14ac:dyDescent="0.2">
      <c r="A162" s="18" t="s">
        <v>1175</v>
      </c>
    </row>
    <row r="164" spans="1:2" ht="15.75" customHeight="1" x14ac:dyDescent="0.2">
      <c r="A164" s="49"/>
    </row>
    <row r="165" spans="1:2" ht="15.75" customHeight="1" x14ac:dyDescent="0.2">
      <c r="A165" s="50"/>
    </row>
    <row r="167" spans="1:2" ht="26.25" customHeight="1" x14ac:dyDescent="0.2">
      <c r="A167" s="55"/>
      <c r="B167" s="55"/>
    </row>
  </sheetData>
  <mergeCells count="5">
    <mergeCell ref="A158:B158"/>
    <mergeCell ref="A167:B167"/>
    <mergeCell ref="A159:B159"/>
    <mergeCell ref="A1:B1"/>
    <mergeCell ref="A2:B2"/>
  </mergeCells>
  <printOptions horizontalCentered="1"/>
  <pageMargins left="0.98425196850393704" right="0.98425196850393704" top="0.98425196850393704" bottom="0.98425196850393704" header="0.51181102362204722" footer="0.51181102362204722"/>
  <pageSetup firstPageNumber="14" orientation="portrait" useFirstPageNumber="1" r:id="rId1"/>
  <headerFooter differentOddEven="1">
    <oddHeader>&amp;L&amp;"Arial,Bold Italic"&amp;10Apayao&amp;R&amp;"Arial,Bold Italic"&amp;10 2020 Census of Population and Housing</oddHeader>
    <oddFooter>&amp;L&amp;"Arial,Bold"&amp;10&amp;P&amp;R&amp;"Arial,Bold Italic"&amp;10Philippine Statistics Authority</oddFooter>
    <evenHeader>&amp;L&amp;"Arial,Bold Italic"&amp;10 2020 Census of Population and Housing&amp;R&amp;"Arial,Bold Italic"&amp;10 Apayao</evenHeader>
    <evenFooter>&amp;L&amp;"Arial,Bold Italic"&amp;10Philippine Statistics Authority&amp;R&amp;"Arial,Bold"&amp;10&amp;P</even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81"/>
  <sheetViews>
    <sheetView view="pageBreakPreview" topLeftCell="A147" zoomScaleSheetLayoutView="100" workbookViewId="0">
      <selection activeCell="A179" sqref="A179"/>
    </sheetView>
  </sheetViews>
  <sheetFormatPr defaultColWidth="9.140625" defaultRowHeight="15.75" customHeight="1" x14ac:dyDescent="0.2"/>
  <cols>
    <col min="1" max="1" width="56.7109375" style="3" customWidth="1"/>
    <col min="2" max="2" width="19.7109375" style="3" customWidth="1"/>
    <col min="3" max="16384" width="9.140625" style="3"/>
  </cols>
  <sheetData>
    <row r="1" spans="1:2" s="1" customFormat="1" ht="15.75" customHeight="1" x14ac:dyDescent="0.25">
      <c r="A1" s="54" t="s">
        <v>1176</v>
      </c>
      <c r="B1" s="54"/>
    </row>
    <row r="2" spans="1:2" s="1" customFormat="1" ht="15.75" customHeight="1" x14ac:dyDescent="0.25">
      <c r="A2" s="54" t="s">
        <v>1177</v>
      </c>
      <c r="B2" s="54"/>
    </row>
    <row r="3" spans="1:2" s="1" customFormat="1" ht="15.75" customHeight="1" thickBot="1" x14ac:dyDescent="0.25"/>
    <row r="4" spans="1:2" s="1" customFormat="1" ht="15.75" customHeight="1" thickTop="1" x14ac:dyDescent="0.2">
      <c r="A4" s="24" t="s">
        <v>1167</v>
      </c>
      <c r="B4" s="22" t="s">
        <v>1174</v>
      </c>
    </row>
    <row r="5" spans="1:2" s="1" customFormat="1" ht="15.75" customHeight="1" thickBot="1" x14ac:dyDescent="0.25">
      <c r="A5" s="25" t="s">
        <v>0</v>
      </c>
      <c r="B5" s="23" t="s">
        <v>1</v>
      </c>
    </row>
    <row r="6" spans="1:2" s="1" customFormat="1" ht="15.75" customHeight="1" thickTop="1" x14ac:dyDescent="0.2"/>
    <row r="7" spans="1:2" s="1" customFormat="1" ht="15.75" customHeight="1" x14ac:dyDescent="0.25">
      <c r="A7" s="29" t="s">
        <v>594</v>
      </c>
      <c r="B7" s="39">
        <f>+B9+B19+B28+B40+B56+B67+B82+B99+B108+B126+B140+B151+B166</f>
        <v>460683</v>
      </c>
    </row>
    <row r="8" spans="1:2" s="1" customFormat="1" ht="15.75" customHeight="1" x14ac:dyDescent="0.25">
      <c r="A8" s="30" t="s">
        <v>13</v>
      </c>
      <c r="B8" s="39"/>
    </row>
    <row r="9" spans="1:2" s="1" customFormat="1" ht="15.75" customHeight="1" x14ac:dyDescent="0.25">
      <c r="A9" s="29" t="s">
        <v>595</v>
      </c>
      <c r="B9" s="39">
        <f t="shared" ref="B9" si="0">SUM(B10:B17)</f>
        <v>19218</v>
      </c>
    </row>
    <row r="10" spans="1:2" s="1" customFormat="1" ht="15.75" customHeight="1" x14ac:dyDescent="0.2">
      <c r="A10" s="30" t="s">
        <v>596</v>
      </c>
      <c r="B10" s="40">
        <v>1643</v>
      </c>
    </row>
    <row r="11" spans="1:2" s="1" customFormat="1" ht="15.75" customHeight="1" x14ac:dyDescent="0.2">
      <c r="A11" s="30" t="s">
        <v>597</v>
      </c>
      <c r="B11" s="40">
        <v>3368</v>
      </c>
    </row>
    <row r="12" spans="1:2" s="1" customFormat="1" ht="15.75" customHeight="1" x14ac:dyDescent="0.2">
      <c r="A12" s="30" t="s">
        <v>598</v>
      </c>
      <c r="B12" s="40">
        <v>2674</v>
      </c>
    </row>
    <row r="13" spans="1:2" s="1" customFormat="1" ht="15.75" customHeight="1" x14ac:dyDescent="0.2">
      <c r="A13" s="30" t="s">
        <v>599</v>
      </c>
      <c r="B13" s="40">
        <v>1678</v>
      </c>
    </row>
    <row r="14" spans="1:2" s="1" customFormat="1" ht="15.75" customHeight="1" x14ac:dyDescent="0.2">
      <c r="A14" s="30" t="s">
        <v>600</v>
      </c>
      <c r="B14" s="40">
        <v>4285</v>
      </c>
    </row>
    <row r="15" spans="1:2" s="1" customFormat="1" ht="15.75" customHeight="1" x14ac:dyDescent="0.2">
      <c r="A15" s="30" t="s">
        <v>601</v>
      </c>
      <c r="B15" s="40">
        <v>1304</v>
      </c>
    </row>
    <row r="16" spans="1:2" s="1" customFormat="1" ht="15.75" customHeight="1" x14ac:dyDescent="0.2">
      <c r="A16" s="30" t="s">
        <v>4</v>
      </c>
      <c r="B16" s="40">
        <v>1914</v>
      </c>
    </row>
    <row r="17" spans="1:2" s="1" customFormat="1" ht="15.75" customHeight="1" x14ac:dyDescent="0.2">
      <c r="A17" s="30" t="s">
        <v>602</v>
      </c>
      <c r="B17" s="40">
        <v>2352</v>
      </c>
    </row>
    <row r="18" spans="1:2" s="1" customFormat="1" ht="15.75" customHeight="1" x14ac:dyDescent="0.2">
      <c r="A18" s="30" t="s">
        <v>13</v>
      </c>
      <c r="B18" s="40"/>
    </row>
    <row r="19" spans="1:2" s="1" customFormat="1" ht="15.75" customHeight="1" x14ac:dyDescent="0.25">
      <c r="A19" s="29" t="s">
        <v>603</v>
      </c>
      <c r="B19" s="39">
        <f>SUM(B20:B26)</f>
        <v>14535</v>
      </c>
    </row>
    <row r="20" spans="1:2" s="1" customFormat="1" ht="15.75" customHeight="1" x14ac:dyDescent="0.2">
      <c r="A20" s="30" t="s">
        <v>604</v>
      </c>
      <c r="B20" s="40">
        <v>2532</v>
      </c>
    </row>
    <row r="21" spans="1:2" s="1" customFormat="1" ht="15.75" customHeight="1" x14ac:dyDescent="0.2">
      <c r="A21" s="30" t="s">
        <v>605</v>
      </c>
      <c r="B21" s="40">
        <v>758</v>
      </c>
    </row>
    <row r="22" spans="1:2" s="1" customFormat="1" ht="15.75" customHeight="1" x14ac:dyDescent="0.2">
      <c r="A22" s="30" t="s">
        <v>606</v>
      </c>
      <c r="B22" s="40">
        <v>2568</v>
      </c>
    </row>
    <row r="23" spans="1:2" s="1" customFormat="1" ht="15.75" customHeight="1" x14ac:dyDescent="0.2">
      <c r="A23" s="30" t="s">
        <v>607</v>
      </c>
      <c r="B23" s="40">
        <v>3783</v>
      </c>
    </row>
    <row r="24" spans="1:2" s="1" customFormat="1" ht="15.75" customHeight="1" x14ac:dyDescent="0.2">
      <c r="A24" s="30" t="s">
        <v>608</v>
      </c>
      <c r="B24" s="40">
        <v>1468</v>
      </c>
    </row>
    <row r="25" spans="1:2" s="1" customFormat="1" ht="15.75" customHeight="1" x14ac:dyDescent="0.2">
      <c r="A25" s="30" t="s">
        <v>609</v>
      </c>
      <c r="B25" s="40">
        <v>1946</v>
      </c>
    </row>
    <row r="26" spans="1:2" s="1" customFormat="1" ht="15.75" customHeight="1" x14ac:dyDescent="0.2">
      <c r="A26" s="30" t="s">
        <v>610</v>
      </c>
      <c r="B26" s="40">
        <v>1480</v>
      </c>
    </row>
    <row r="27" spans="1:2" s="1" customFormat="1" ht="15.75" customHeight="1" x14ac:dyDescent="0.2">
      <c r="A27" s="30" t="s">
        <v>13</v>
      </c>
      <c r="B27" s="40"/>
    </row>
    <row r="28" spans="1:2" s="1" customFormat="1" ht="15.75" customHeight="1" x14ac:dyDescent="0.25">
      <c r="A28" s="29" t="s">
        <v>611</v>
      </c>
      <c r="B28" s="39">
        <f t="shared" ref="B28" si="1">SUM(B29:B38)</f>
        <v>14435</v>
      </c>
    </row>
    <row r="29" spans="1:2" s="1" customFormat="1" ht="15.75" customHeight="1" x14ac:dyDescent="0.2">
      <c r="A29" s="30" t="s">
        <v>612</v>
      </c>
      <c r="B29" s="40">
        <v>3301</v>
      </c>
    </row>
    <row r="30" spans="1:2" s="1" customFormat="1" ht="15.75" customHeight="1" x14ac:dyDescent="0.2">
      <c r="A30" s="30" t="s">
        <v>613</v>
      </c>
      <c r="B30" s="40">
        <v>1484</v>
      </c>
    </row>
    <row r="31" spans="1:2" s="1" customFormat="1" ht="15.75" customHeight="1" x14ac:dyDescent="0.2">
      <c r="A31" s="30" t="s">
        <v>614</v>
      </c>
      <c r="B31" s="40">
        <v>1246</v>
      </c>
    </row>
    <row r="32" spans="1:2" s="1" customFormat="1" ht="15.75" customHeight="1" x14ac:dyDescent="0.2">
      <c r="A32" s="30" t="s">
        <v>615</v>
      </c>
      <c r="B32" s="40">
        <v>1748</v>
      </c>
    </row>
    <row r="33" spans="1:2" s="1" customFormat="1" ht="15.75" customHeight="1" x14ac:dyDescent="0.2">
      <c r="A33" s="30" t="s">
        <v>616</v>
      </c>
      <c r="B33" s="40">
        <v>962</v>
      </c>
    </row>
    <row r="34" spans="1:2" s="1" customFormat="1" ht="15.75" customHeight="1" x14ac:dyDescent="0.2">
      <c r="A34" s="30" t="s">
        <v>617</v>
      </c>
      <c r="B34" s="40">
        <v>1111</v>
      </c>
    </row>
    <row r="35" spans="1:2" s="1" customFormat="1" ht="15.75" customHeight="1" x14ac:dyDescent="0.2">
      <c r="A35" s="30" t="s">
        <v>618</v>
      </c>
      <c r="B35" s="40">
        <v>605</v>
      </c>
    </row>
    <row r="36" spans="1:2" s="1" customFormat="1" ht="15.75" customHeight="1" x14ac:dyDescent="0.2">
      <c r="A36" s="30" t="s">
        <v>619</v>
      </c>
      <c r="B36" s="40">
        <v>1065</v>
      </c>
    </row>
    <row r="37" spans="1:2" s="1" customFormat="1" ht="15.75" customHeight="1" x14ac:dyDescent="0.2">
      <c r="A37" s="30" t="s">
        <v>4</v>
      </c>
      <c r="B37" s="40">
        <v>2314</v>
      </c>
    </row>
    <row r="38" spans="1:2" s="1" customFormat="1" ht="15.75" customHeight="1" x14ac:dyDescent="0.2">
      <c r="A38" s="30" t="s">
        <v>620</v>
      </c>
      <c r="B38" s="40">
        <v>599</v>
      </c>
    </row>
    <row r="39" spans="1:2" s="1" customFormat="1" ht="15.75" customHeight="1" x14ac:dyDescent="0.2">
      <c r="A39" s="30" t="s">
        <v>13</v>
      </c>
      <c r="B39" s="40"/>
    </row>
    <row r="40" spans="1:2" s="1" customFormat="1" ht="15.75" customHeight="1" x14ac:dyDescent="0.25">
      <c r="A40" s="29" t="s">
        <v>621</v>
      </c>
      <c r="B40" s="39">
        <f>SUM(B41:B54)</f>
        <v>44877</v>
      </c>
    </row>
    <row r="41" spans="1:2" s="1" customFormat="1" ht="15.75" customHeight="1" x14ac:dyDescent="0.2">
      <c r="A41" s="30" t="s">
        <v>27</v>
      </c>
      <c r="B41" s="40">
        <v>3548</v>
      </c>
    </row>
    <row r="42" spans="1:2" s="1" customFormat="1" ht="15.75" customHeight="1" x14ac:dyDescent="0.2">
      <c r="A42" s="30" t="s">
        <v>622</v>
      </c>
      <c r="B42" s="40">
        <v>3139</v>
      </c>
    </row>
    <row r="43" spans="1:2" s="1" customFormat="1" ht="15.75" customHeight="1" x14ac:dyDescent="0.2">
      <c r="A43" s="30" t="s">
        <v>623</v>
      </c>
      <c r="B43" s="40">
        <v>2347</v>
      </c>
    </row>
    <row r="44" spans="1:2" s="1" customFormat="1" ht="15.75" customHeight="1" x14ac:dyDescent="0.2">
      <c r="A44" s="30" t="s">
        <v>624</v>
      </c>
      <c r="B44" s="40">
        <v>2974</v>
      </c>
    </row>
    <row r="45" spans="1:2" s="1" customFormat="1" ht="15.75" customHeight="1" x14ac:dyDescent="0.2">
      <c r="A45" s="30" t="s">
        <v>625</v>
      </c>
      <c r="B45" s="40">
        <v>5319</v>
      </c>
    </row>
    <row r="46" spans="1:2" s="1" customFormat="1" ht="15.75" customHeight="1" x14ac:dyDescent="0.2">
      <c r="A46" s="30" t="s">
        <v>626</v>
      </c>
      <c r="B46" s="40">
        <v>3884</v>
      </c>
    </row>
    <row r="47" spans="1:2" s="1" customFormat="1" ht="15.75" customHeight="1" x14ac:dyDescent="0.2">
      <c r="A47" s="30" t="s">
        <v>627</v>
      </c>
      <c r="B47" s="40">
        <v>931</v>
      </c>
    </row>
    <row r="48" spans="1:2" s="1" customFormat="1" ht="15.75" customHeight="1" x14ac:dyDescent="0.2">
      <c r="A48" s="30" t="s">
        <v>628</v>
      </c>
      <c r="B48" s="40">
        <v>3369</v>
      </c>
    </row>
    <row r="49" spans="1:2" s="1" customFormat="1" ht="15.75" customHeight="1" x14ac:dyDescent="0.2">
      <c r="A49" s="30" t="s">
        <v>629</v>
      </c>
      <c r="B49" s="40">
        <v>4881</v>
      </c>
    </row>
    <row r="50" spans="1:2" s="1" customFormat="1" ht="15.75" customHeight="1" x14ac:dyDescent="0.2">
      <c r="A50" s="30" t="s">
        <v>630</v>
      </c>
      <c r="B50" s="40">
        <v>2746</v>
      </c>
    </row>
    <row r="51" spans="1:2" s="1" customFormat="1" ht="15.75" customHeight="1" x14ac:dyDescent="0.2">
      <c r="A51" s="30" t="s">
        <v>609</v>
      </c>
      <c r="B51" s="40">
        <v>3108</v>
      </c>
    </row>
    <row r="52" spans="1:2" s="1" customFormat="1" ht="15.75" customHeight="1" x14ac:dyDescent="0.2">
      <c r="A52" s="30" t="s">
        <v>631</v>
      </c>
      <c r="B52" s="40">
        <v>3698</v>
      </c>
    </row>
    <row r="53" spans="1:2" s="1" customFormat="1" ht="15.75" customHeight="1" x14ac:dyDescent="0.2">
      <c r="A53" s="30" t="s">
        <v>632</v>
      </c>
      <c r="B53" s="40">
        <v>2092</v>
      </c>
    </row>
    <row r="54" spans="1:2" s="1" customFormat="1" ht="15.75" customHeight="1" x14ac:dyDescent="0.2">
      <c r="A54" s="30" t="s">
        <v>633</v>
      </c>
      <c r="B54" s="40">
        <v>2841</v>
      </c>
    </row>
    <row r="55" spans="1:2" s="1" customFormat="1" ht="15.75" customHeight="1" x14ac:dyDescent="0.2">
      <c r="A55" s="30" t="s">
        <v>13</v>
      </c>
      <c r="B55" s="40"/>
    </row>
    <row r="56" spans="1:2" s="2" customFormat="1" ht="15.75" customHeight="1" x14ac:dyDescent="0.25">
      <c r="A56" s="29" t="s">
        <v>634</v>
      </c>
      <c r="B56" s="39">
        <f t="shared" ref="B56" si="2">SUM(B57:B65)</f>
        <v>61498</v>
      </c>
    </row>
    <row r="57" spans="1:2" s="1" customFormat="1" ht="15.75" customHeight="1" x14ac:dyDescent="0.2">
      <c r="A57" s="30" t="s">
        <v>635</v>
      </c>
      <c r="B57" s="40">
        <v>10924</v>
      </c>
    </row>
    <row r="58" spans="1:2" s="1" customFormat="1" ht="15.75" customHeight="1" x14ac:dyDescent="0.2">
      <c r="A58" s="30" t="s">
        <v>636</v>
      </c>
      <c r="B58" s="40">
        <v>2862</v>
      </c>
    </row>
    <row r="59" spans="1:2" s="1" customFormat="1" ht="15.75" customHeight="1" x14ac:dyDescent="0.2">
      <c r="A59" s="30" t="s">
        <v>637</v>
      </c>
      <c r="B59" s="40">
        <v>1709</v>
      </c>
    </row>
    <row r="60" spans="1:2" s="1" customFormat="1" ht="15.75" customHeight="1" x14ac:dyDescent="0.2">
      <c r="A60" s="30" t="s">
        <v>638</v>
      </c>
      <c r="B60" s="40">
        <v>8378</v>
      </c>
    </row>
    <row r="61" spans="1:2" s="1" customFormat="1" ht="15.75" customHeight="1" x14ac:dyDescent="0.2">
      <c r="A61" s="30" t="s">
        <v>609</v>
      </c>
      <c r="B61" s="40">
        <v>4221</v>
      </c>
    </row>
    <row r="62" spans="1:2" s="1" customFormat="1" ht="15.75" customHeight="1" x14ac:dyDescent="0.2">
      <c r="A62" s="30" t="s">
        <v>639</v>
      </c>
      <c r="B62" s="40">
        <v>3646</v>
      </c>
    </row>
    <row r="63" spans="1:2" s="1" customFormat="1" ht="15.75" customHeight="1" x14ac:dyDescent="0.2">
      <c r="A63" s="30" t="s">
        <v>640</v>
      </c>
      <c r="B63" s="40">
        <v>10211</v>
      </c>
    </row>
    <row r="64" spans="1:2" s="1" customFormat="1" ht="15.75" customHeight="1" x14ac:dyDescent="0.2">
      <c r="A64" s="30" t="s">
        <v>641</v>
      </c>
      <c r="B64" s="40">
        <v>8751</v>
      </c>
    </row>
    <row r="65" spans="1:2" s="1" customFormat="1" ht="15.75" customHeight="1" x14ac:dyDescent="0.2">
      <c r="A65" s="30" t="s">
        <v>642</v>
      </c>
      <c r="B65" s="40">
        <v>10796</v>
      </c>
    </row>
    <row r="66" spans="1:2" s="1" customFormat="1" ht="15.75" customHeight="1" x14ac:dyDescent="0.2">
      <c r="A66" s="30" t="s">
        <v>13</v>
      </c>
      <c r="B66" s="40"/>
    </row>
    <row r="67" spans="1:2" s="1" customFormat="1" ht="15.75" customHeight="1" x14ac:dyDescent="0.25">
      <c r="A67" s="29" t="s">
        <v>643</v>
      </c>
      <c r="B67" s="39">
        <f>SUM(B68:B80)</f>
        <v>15806</v>
      </c>
    </row>
    <row r="68" spans="1:2" s="1" customFormat="1" ht="15.75" customHeight="1" x14ac:dyDescent="0.2">
      <c r="A68" s="30" t="s">
        <v>644</v>
      </c>
      <c r="B68" s="40">
        <v>692</v>
      </c>
    </row>
    <row r="69" spans="1:2" s="1" customFormat="1" ht="15.75" customHeight="1" x14ac:dyDescent="0.2">
      <c r="A69" s="30" t="s">
        <v>645</v>
      </c>
      <c r="B69" s="40">
        <v>290</v>
      </c>
    </row>
    <row r="70" spans="1:2" s="1" customFormat="1" ht="15.75" customHeight="1" x14ac:dyDescent="0.2">
      <c r="A70" s="30" t="s">
        <v>646</v>
      </c>
      <c r="B70" s="40">
        <v>3011</v>
      </c>
    </row>
    <row r="71" spans="1:2" s="1" customFormat="1" ht="15.75" customHeight="1" x14ac:dyDescent="0.2">
      <c r="A71" s="30" t="s">
        <v>647</v>
      </c>
      <c r="B71" s="40">
        <v>2165</v>
      </c>
    </row>
    <row r="72" spans="1:2" s="1" customFormat="1" ht="15.75" customHeight="1" x14ac:dyDescent="0.2">
      <c r="A72" s="30" t="s">
        <v>648</v>
      </c>
      <c r="B72" s="40">
        <v>1072</v>
      </c>
    </row>
    <row r="73" spans="1:2" s="1" customFormat="1" ht="15.75" customHeight="1" x14ac:dyDescent="0.2">
      <c r="A73" s="30" t="s">
        <v>649</v>
      </c>
      <c r="B73" s="40">
        <v>758</v>
      </c>
    </row>
    <row r="74" spans="1:2" s="1" customFormat="1" ht="15.75" customHeight="1" x14ac:dyDescent="0.2">
      <c r="A74" s="30" t="s">
        <v>650</v>
      </c>
      <c r="B74" s="40">
        <v>927</v>
      </c>
    </row>
    <row r="75" spans="1:2" s="1" customFormat="1" ht="15.75" customHeight="1" x14ac:dyDescent="0.2">
      <c r="A75" s="30" t="s">
        <v>651</v>
      </c>
      <c r="B75" s="40">
        <v>1460</v>
      </c>
    </row>
    <row r="76" spans="1:2" s="1" customFormat="1" ht="15.75" customHeight="1" x14ac:dyDescent="0.2">
      <c r="A76" s="30" t="s">
        <v>652</v>
      </c>
      <c r="B76" s="40">
        <v>423</v>
      </c>
    </row>
    <row r="77" spans="1:2" s="1" customFormat="1" ht="15.75" customHeight="1" x14ac:dyDescent="0.2">
      <c r="A77" s="30" t="s">
        <v>653</v>
      </c>
      <c r="B77" s="40">
        <v>872</v>
      </c>
    </row>
    <row r="78" spans="1:2" s="1" customFormat="1" ht="15.75" customHeight="1" x14ac:dyDescent="0.2">
      <c r="A78" s="30" t="s">
        <v>654</v>
      </c>
      <c r="B78" s="40">
        <v>1208</v>
      </c>
    </row>
    <row r="79" spans="1:2" s="1" customFormat="1" ht="15.75" customHeight="1" x14ac:dyDescent="0.2">
      <c r="A79" s="30" t="s">
        <v>609</v>
      </c>
      <c r="B79" s="40">
        <v>1918</v>
      </c>
    </row>
    <row r="80" spans="1:2" s="1" customFormat="1" ht="15.75" customHeight="1" x14ac:dyDescent="0.2">
      <c r="A80" s="30" t="s">
        <v>655</v>
      </c>
      <c r="B80" s="40">
        <v>1010</v>
      </c>
    </row>
    <row r="81" spans="1:2" s="1" customFormat="1" ht="15.75" customHeight="1" x14ac:dyDescent="0.2">
      <c r="A81" s="30" t="s">
        <v>13</v>
      </c>
      <c r="B81" s="40"/>
    </row>
    <row r="82" spans="1:2" s="2" customFormat="1" ht="15.75" customHeight="1" x14ac:dyDescent="0.25">
      <c r="A82" s="29" t="s">
        <v>656</v>
      </c>
      <c r="B82" s="39">
        <f t="shared" ref="B82" si="3">SUM(B83:B97)</f>
        <v>19297</v>
      </c>
    </row>
    <row r="83" spans="1:2" s="1" customFormat="1" ht="15.75" customHeight="1" x14ac:dyDescent="0.2">
      <c r="A83" s="30" t="s">
        <v>657</v>
      </c>
      <c r="B83" s="40">
        <v>1205</v>
      </c>
    </row>
    <row r="84" spans="1:2" s="1" customFormat="1" ht="15.75" customHeight="1" x14ac:dyDescent="0.2">
      <c r="A84" s="30" t="s">
        <v>658</v>
      </c>
      <c r="B84" s="40">
        <v>772</v>
      </c>
    </row>
    <row r="85" spans="1:2" s="1" customFormat="1" ht="15.75" customHeight="1" x14ac:dyDescent="0.2">
      <c r="A85" s="30" t="s">
        <v>659</v>
      </c>
      <c r="B85" s="40">
        <v>465</v>
      </c>
    </row>
    <row r="86" spans="1:2" s="1" customFormat="1" ht="15.75" customHeight="1" x14ac:dyDescent="0.2">
      <c r="A86" s="30" t="s">
        <v>660</v>
      </c>
      <c r="B86" s="40">
        <v>849</v>
      </c>
    </row>
    <row r="87" spans="1:2" s="1" customFormat="1" ht="15.75" customHeight="1" x14ac:dyDescent="0.2">
      <c r="A87" s="30" t="s">
        <v>661</v>
      </c>
      <c r="B87" s="40">
        <v>1018</v>
      </c>
    </row>
    <row r="88" spans="1:2" s="1" customFormat="1" ht="15.75" customHeight="1" x14ac:dyDescent="0.2">
      <c r="A88" s="30" t="s">
        <v>662</v>
      </c>
      <c r="B88" s="40">
        <v>1883</v>
      </c>
    </row>
    <row r="89" spans="1:2" s="1" customFormat="1" ht="15.75" customHeight="1" x14ac:dyDescent="0.2">
      <c r="A89" s="30" t="s">
        <v>663</v>
      </c>
      <c r="B89" s="40">
        <v>1378</v>
      </c>
    </row>
    <row r="90" spans="1:2" s="1" customFormat="1" ht="15.75" customHeight="1" x14ac:dyDescent="0.2">
      <c r="A90" s="30" t="s">
        <v>664</v>
      </c>
      <c r="B90" s="40">
        <v>1005</v>
      </c>
    </row>
    <row r="91" spans="1:2" s="1" customFormat="1" ht="15.75" customHeight="1" x14ac:dyDescent="0.2">
      <c r="A91" s="30" t="s">
        <v>665</v>
      </c>
      <c r="B91" s="40">
        <v>1702</v>
      </c>
    </row>
    <row r="92" spans="1:2" s="1" customFormat="1" ht="15.75" customHeight="1" x14ac:dyDescent="0.2">
      <c r="A92" s="30" t="s">
        <v>666</v>
      </c>
      <c r="B92" s="40">
        <v>1488</v>
      </c>
    </row>
    <row r="93" spans="1:2" s="1" customFormat="1" ht="15.75" customHeight="1" x14ac:dyDescent="0.2">
      <c r="A93" s="30" t="s">
        <v>667</v>
      </c>
      <c r="B93" s="40">
        <v>1618</v>
      </c>
    </row>
    <row r="94" spans="1:2" s="1" customFormat="1" ht="15.75" customHeight="1" x14ac:dyDescent="0.2">
      <c r="A94" s="30" t="s">
        <v>668</v>
      </c>
      <c r="B94" s="40">
        <v>1231</v>
      </c>
    </row>
    <row r="95" spans="1:2" s="1" customFormat="1" ht="15.75" customHeight="1" x14ac:dyDescent="0.2">
      <c r="A95" s="30" t="s">
        <v>669</v>
      </c>
      <c r="B95" s="40">
        <v>869</v>
      </c>
    </row>
    <row r="96" spans="1:2" s="1" customFormat="1" ht="15.75" customHeight="1" x14ac:dyDescent="0.2">
      <c r="A96" s="30" t="s">
        <v>670</v>
      </c>
      <c r="B96" s="40">
        <v>1982</v>
      </c>
    </row>
    <row r="97" spans="1:2" s="1" customFormat="1" ht="15.75" customHeight="1" x14ac:dyDescent="0.2">
      <c r="A97" s="30" t="s">
        <v>671</v>
      </c>
      <c r="B97" s="40">
        <v>1832</v>
      </c>
    </row>
    <row r="98" spans="1:2" s="1" customFormat="1" ht="15.75" customHeight="1" x14ac:dyDescent="0.2">
      <c r="A98" s="30" t="s">
        <v>13</v>
      </c>
      <c r="B98" s="40"/>
    </row>
    <row r="99" spans="1:2" s="1" customFormat="1" ht="15.75" customHeight="1" x14ac:dyDescent="0.25">
      <c r="A99" s="29" t="s">
        <v>672</v>
      </c>
      <c r="B99" s="39">
        <f t="shared" ref="B99" si="4">SUM(B100:B106)</f>
        <v>17051</v>
      </c>
    </row>
    <row r="100" spans="1:2" s="1" customFormat="1" ht="15.75" customHeight="1" x14ac:dyDescent="0.2">
      <c r="A100" s="30" t="s">
        <v>673</v>
      </c>
      <c r="B100" s="40">
        <v>867</v>
      </c>
    </row>
    <row r="101" spans="1:2" s="1" customFormat="1" ht="15.75" customHeight="1" x14ac:dyDescent="0.2">
      <c r="A101" s="30" t="s">
        <v>6</v>
      </c>
      <c r="B101" s="40">
        <v>1399</v>
      </c>
    </row>
    <row r="102" spans="1:2" s="1" customFormat="1" ht="15.75" customHeight="1" x14ac:dyDescent="0.2">
      <c r="A102" s="30" t="s">
        <v>674</v>
      </c>
      <c r="B102" s="40">
        <v>5549</v>
      </c>
    </row>
    <row r="103" spans="1:2" s="1" customFormat="1" ht="15.75" customHeight="1" x14ac:dyDescent="0.2">
      <c r="A103" s="30" t="s">
        <v>675</v>
      </c>
      <c r="B103" s="40">
        <v>1442</v>
      </c>
    </row>
    <row r="104" spans="1:2" s="1" customFormat="1" ht="15.75" customHeight="1" x14ac:dyDescent="0.2">
      <c r="A104" s="30" t="s">
        <v>4</v>
      </c>
      <c r="B104" s="40">
        <v>2427</v>
      </c>
    </row>
    <row r="105" spans="1:2" s="1" customFormat="1" ht="15.75" customHeight="1" x14ac:dyDescent="0.2">
      <c r="A105" s="30" t="s">
        <v>676</v>
      </c>
      <c r="B105" s="40">
        <v>3711</v>
      </c>
    </row>
    <row r="106" spans="1:2" s="1" customFormat="1" ht="15.75" customHeight="1" x14ac:dyDescent="0.2">
      <c r="A106" s="30" t="s">
        <v>677</v>
      </c>
      <c r="B106" s="40">
        <v>1656</v>
      </c>
    </row>
    <row r="107" spans="1:2" s="1" customFormat="1" ht="15.75" customHeight="1" x14ac:dyDescent="0.2">
      <c r="A107" s="30" t="s">
        <v>13</v>
      </c>
      <c r="B107" s="40"/>
    </row>
    <row r="108" spans="1:2" s="1" customFormat="1" ht="15.75" customHeight="1" x14ac:dyDescent="0.25">
      <c r="A108" s="29" t="s">
        <v>678</v>
      </c>
      <c r="B108" s="39">
        <f>SUM(B109:B124)</f>
        <v>137404</v>
      </c>
    </row>
    <row r="109" spans="1:2" s="1" customFormat="1" ht="15.75" customHeight="1" x14ac:dyDescent="0.2">
      <c r="A109" s="30" t="s">
        <v>679</v>
      </c>
      <c r="B109" s="40">
        <v>5241</v>
      </c>
    </row>
    <row r="110" spans="1:2" s="1" customFormat="1" ht="15.75" customHeight="1" x14ac:dyDescent="0.2">
      <c r="A110" s="30" t="s">
        <v>680</v>
      </c>
      <c r="B110" s="40">
        <v>3252</v>
      </c>
    </row>
    <row r="111" spans="1:2" s="1" customFormat="1" ht="15.75" customHeight="1" x14ac:dyDescent="0.2">
      <c r="A111" s="30" t="s">
        <v>681</v>
      </c>
      <c r="B111" s="40">
        <v>8341</v>
      </c>
    </row>
    <row r="112" spans="1:2" s="1" customFormat="1" ht="15.75" customHeight="1" x14ac:dyDescent="0.2">
      <c r="A112" s="30" t="s">
        <v>682</v>
      </c>
      <c r="B112" s="40">
        <v>5993</v>
      </c>
    </row>
    <row r="113" spans="1:2" s="1" customFormat="1" ht="15.75" customHeight="1" x14ac:dyDescent="0.2">
      <c r="A113" s="30" t="s">
        <v>67</v>
      </c>
      <c r="B113" s="40">
        <v>17756</v>
      </c>
    </row>
    <row r="114" spans="1:2" s="1" customFormat="1" ht="15.75" customHeight="1" x14ac:dyDescent="0.2">
      <c r="A114" s="30" t="s">
        <v>683</v>
      </c>
      <c r="B114" s="40">
        <v>4560</v>
      </c>
    </row>
    <row r="115" spans="1:2" s="1" customFormat="1" ht="15.75" customHeight="1" x14ac:dyDescent="0.2">
      <c r="A115" s="30" t="s">
        <v>684</v>
      </c>
      <c r="B115" s="40">
        <v>1802</v>
      </c>
    </row>
    <row r="116" spans="1:2" s="1" customFormat="1" ht="15.75" customHeight="1" x14ac:dyDescent="0.2">
      <c r="A116" s="30" t="s">
        <v>685</v>
      </c>
      <c r="B116" s="40">
        <v>9297</v>
      </c>
    </row>
    <row r="117" spans="1:2" s="1" customFormat="1" ht="15.75" customHeight="1" x14ac:dyDescent="0.2">
      <c r="A117" s="30" t="s">
        <v>686</v>
      </c>
      <c r="B117" s="40">
        <v>3401</v>
      </c>
    </row>
    <row r="118" spans="1:2" s="1" customFormat="1" ht="15.75" customHeight="1" x14ac:dyDescent="0.2">
      <c r="A118" s="30" t="s">
        <v>687</v>
      </c>
      <c r="B118" s="40">
        <v>7708</v>
      </c>
    </row>
    <row r="119" spans="1:2" s="1" customFormat="1" ht="15.75" customHeight="1" x14ac:dyDescent="0.2">
      <c r="A119" s="30" t="s">
        <v>688</v>
      </c>
      <c r="B119" s="40">
        <v>25790</v>
      </c>
    </row>
    <row r="120" spans="1:2" s="1" customFormat="1" ht="15.75" customHeight="1" x14ac:dyDescent="0.2">
      <c r="A120" s="30" t="s">
        <v>4</v>
      </c>
      <c r="B120" s="40">
        <v>12685</v>
      </c>
    </row>
    <row r="121" spans="1:2" s="1" customFormat="1" ht="15.75" customHeight="1" x14ac:dyDescent="0.2">
      <c r="A121" s="30" t="s">
        <v>689</v>
      </c>
      <c r="B121" s="40">
        <v>10588</v>
      </c>
    </row>
    <row r="122" spans="1:2" s="1" customFormat="1" ht="15.75" customHeight="1" x14ac:dyDescent="0.2">
      <c r="A122" s="30" t="s">
        <v>690</v>
      </c>
      <c r="B122" s="40">
        <v>5795</v>
      </c>
    </row>
    <row r="123" spans="1:2" s="1" customFormat="1" ht="15.75" customHeight="1" x14ac:dyDescent="0.2">
      <c r="A123" s="30" t="s">
        <v>691</v>
      </c>
      <c r="B123" s="40">
        <v>8445</v>
      </c>
    </row>
    <row r="124" spans="1:2" s="1" customFormat="1" ht="15.75" customHeight="1" x14ac:dyDescent="0.2">
      <c r="A124" s="30" t="s">
        <v>692</v>
      </c>
      <c r="B124" s="40">
        <v>6750</v>
      </c>
    </row>
    <row r="125" spans="1:2" s="1" customFormat="1" ht="15.75" customHeight="1" x14ac:dyDescent="0.2">
      <c r="A125" s="30" t="s">
        <v>13</v>
      </c>
      <c r="B125" s="40"/>
    </row>
    <row r="126" spans="1:2" s="1" customFormat="1" ht="15.75" customHeight="1" x14ac:dyDescent="0.25">
      <c r="A126" s="29" t="s">
        <v>693</v>
      </c>
      <c r="B126" s="39">
        <f>SUM(B127:B138)</f>
        <v>37233</v>
      </c>
    </row>
    <row r="127" spans="1:2" s="1" customFormat="1" ht="15.75" customHeight="1" x14ac:dyDescent="0.2">
      <c r="A127" s="30" t="s">
        <v>67</v>
      </c>
      <c r="B127" s="40">
        <v>8547</v>
      </c>
    </row>
    <row r="128" spans="1:2" s="1" customFormat="1" ht="15.75" customHeight="1" x14ac:dyDescent="0.2">
      <c r="A128" s="30" t="s">
        <v>694</v>
      </c>
      <c r="B128" s="40">
        <v>1113</v>
      </c>
    </row>
    <row r="129" spans="1:2" s="1" customFormat="1" ht="15.75" customHeight="1" x14ac:dyDescent="0.2">
      <c r="A129" s="30" t="s">
        <v>695</v>
      </c>
      <c r="B129" s="40">
        <v>3362</v>
      </c>
    </row>
    <row r="130" spans="1:2" s="1" customFormat="1" ht="15.75" customHeight="1" x14ac:dyDescent="0.2">
      <c r="A130" s="30" t="s">
        <v>696</v>
      </c>
      <c r="B130" s="40">
        <v>2128</v>
      </c>
    </row>
    <row r="131" spans="1:2" s="1" customFormat="1" ht="15.75" customHeight="1" x14ac:dyDescent="0.2">
      <c r="A131" s="30" t="s">
        <v>697</v>
      </c>
      <c r="B131" s="40">
        <v>1632</v>
      </c>
    </row>
    <row r="132" spans="1:2" s="1" customFormat="1" ht="15.75" customHeight="1" x14ac:dyDescent="0.2">
      <c r="A132" s="30" t="s">
        <v>698</v>
      </c>
      <c r="B132" s="40">
        <v>2212</v>
      </c>
    </row>
    <row r="133" spans="1:2" s="1" customFormat="1" ht="15.75" customHeight="1" x14ac:dyDescent="0.2">
      <c r="A133" s="30" t="s">
        <v>699</v>
      </c>
      <c r="B133" s="40">
        <v>4844</v>
      </c>
    </row>
    <row r="134" spans="1:2" s="1" customFormat="1" ht="15.75" customHeight="1" x14ac:dyDescent="0.2">
      <c r="A134" s="30" t="s">
        <v>700</v>
      </c>
      <c r="B134" s="40">
        <v>2971</v>
      </c>
    </row>
    <row r="135" spans="1:2" s="1" customFormat="1" ht="15.75" customHeight="1" x14ac:dyDescent="0.2">
      <c r="A135" s="30" t="s">
        <v>4</v>
      </c>
      <c r="B135" s="40">
        <v>2196</v>
      </c>
    </row>
    <row r="136" spans="1:2" s="1" customFormat="1" ht="15.75" customHeight="1" x14ac:dyDescent="0.2">
      <c r="A136" s="30" t="s">
        <v>701</v>
      </c>
      <c r="B136" s="40">
        <v>2878</v>
      </c>
    </row>
    <row r="137" spans="1:2" s="1" customFormat="1" ht="15.75" customHeight="1" x14ac:dyDescent="0.2">
      <c r="A137" s="30" t="s">
        <v>702</v>
      </c>
      <c r="B137" s="40">
        <v>3566</v>
      </c>
    </row>
    <row r="138" spans="1:2" s="1" customFormat="1" ht="15.75" customHeight="1" x14ac:dyDescent="0.2">
      <c r="A138" s="30" t="s">
        <v>703</v>
      </c>
      <c r="B138" s="40">
        <v>1784</v>
      </c>
    </row>
    <row r="139" spans="1:2" s="1" customFormat="1" ht="15.75" customHeight="1" x14ac:dyDescent="0.2">
      <c r="A139" s="30" t="s">
        <v>13</v>
      </c>
      <c r="B139" s="40"/>
    </row>
    <row r="140" spans="1:2" s="1" customFormat="1" ht="15.75" customHeight="1" x14ac:dyDescent="0.25">
      <c r="A140" s="29" t="s">
        <v>704</v>
      </c>
      <c r="B140" s="39">
        <f>SUM(B141:B148)</f>
        <v>11588</v>
      </c>
    </row>
    <row r="141" spans="1:2" s="1" customFormat="1" ht="15.75" customHeight="1" x14ac:dyDescent="0.2">
      <c r="A141" s="30" t="s">
        <v>705</v>
      </c>
      <c r="B141" s="40">
        <v>719</v>
      </c>
    </row>
    <row r="142" spans="1:2" s="1" customFormat="1" ht="15.75" customHeight="1" x14ac:dyDescent="0.2">
      <c r="A142" s="30" t="s">
        <v>706</v>
      </c>
      <c r="B142" s="40">
        <v>667</v>
      </c>
    </row>
    <row r="143" spans="1:2" s="1" customFormat="1" ht="15.75" customHeight="1" x14ac:dyDescent="0.2">
      <c r="A143" s="30" t="s">
        <v>707</v>
      </c>
      <c r="B143" s="40">
        <v>1994</v>
      </c>
    </row>
    <row r="144" spans="1:2" s="1" customFormat="1" ht="15.75" customHeight="1" x14ac:dyDescent="0.2">
      <c r="A144" s="30" t="s">
        <v>708</v>
      </c>
      <c r="B144" s="40">
        <v>889</v>
      </c>
    </row>
    <row r="145" spans="1:2" s="1" customFormat="1" ht="15.75" customHeight="1" x14ac:dyDescent="0.2">
      <c r="A145" s="30" t="s">
        <v>321</v>
      </c>
      <c r="B145" s="40">
        <v>2465</v>
      </c>
    </row>
    <row r="146" spans="1:2" s="1" customFormat="1" ht="15.75" customHeight="1" x14ac:dyDescent="0.2">
      <c r="A146" s="30" t="s">
        <v>709</v>
      </c>
      <c r="B146" s="40">
        <v>1488</v>
      </c>
    </row>
    <row r="147" spans="1:2" s="1" customFormat="1" ht="15.75" customHeight="1" x14ac:dyDescent="0.2">
      <c r="A147" s="30" t="s">
        <v>710</v>
      </c>
      <c r="B147" s="40">
        <v>624</v>
      </c>
    </row>
    <row r="148" spans="1:2" s="1" customFormat="1" ht="15.75" customHeight="1" x14ac:dyDescent="0.2">
      <c r="A148" s="30" t="s">
        <v>4</v>
      </c>
      <c r="B148" s="40">
        <v>2742</v>
      </c>
    </row>
    <row r="149" spans="1:2" s="1" customFormat="1" ht="15.75" customHeight="1" x14ac:dyDescent="0.2">
      <c r="A149" s="30"/>
      <c r="B149" s="40"/>
    </row>
    <row r="150" spans="1:2" s="1" customFormat="1" ht="15.75" customHeight="1" x14ac:dyDescent="0.2">
      <c r="A150" s="30"/>
      <c r="B150" s="40"/>
    </row>
    <row r="151" spans="1:2" s="1" customFormat="1" ht="15.75" customHeight="1" x14ac:dyDescent="0.25">
      <c r="A151" s="29" t="s">
        <v>711</v>
      </c>
      <c r="B151" s="39">
        <f t="shared" ref="B151" si="5">SUM(B152:B164)</f>
        <v>48312</v>
      </c>
    </row>
    <row r="152" spans="1:2" s="1" customFormat="1" ht="15.75" customHeight="1" x14ac:dyDescent="0.2">
      <c r="A152" s="30" t="s">
        <v>712</v>
      </c>
      <c r="B152" s="40">
        <v>2307</v>
      </c>
    </row>
    <row r="153" spans="1:2" s="1" customFormat="1" ht="15.75" customHeight="1" x14ac:dyDescent="0.2">
      <c r="A153" s="30" t="s">
        <v>713</v>
      </c>
      <c r="B153" s="40">
        <v>1619</v>
      </c>
    </row>
    <row r="154" spans="1:2" s="1" customFormat="1" ht="15.75" customHeight="1" x14ac:dyDescent="0.2">
      <c r="A154" s="30" t="s">
        <v>714</v>
      </c>
      <c r="B154" s="40">
        <v>7890</v>
      </c>
    </row>
    <row r="155" spans="1:2" s="1" customFormat="1" ht="15.75" customHeight="1" x14ac:dyDescent="0.2">
      <c r="A155" s="30" t="s">
        <v>715</v>
      </c>
      <c r="B155" s="40">
        <v>6836</v>
      </c>
    </row>
    <row r="156" spans="1:2" s="1" customFormat="1" ht="15.75" customHeight="1" x14ac:dyDescent="0.2">
      <c r="A156" s="30" t="s">
        <v>716</v>
      </c>
      <c r="B156" s="40">
        <v>2803</v>
      </c>
    </row>
    <row r="157" spans="1:2" s="1" customFormat="1" ht="15.75" customHeight="1" x14ac:dyDescent="0.2">
      <c r="A157" s="30" t="s">
        <v>4</v>
      </c>
      <c r="B157" s="40">
        <v>8558</v>
      </c>
    </row>
    <row r="158" spans="1:2" s="1" customFormat="1" ht="15.75" customHeight="1" x14ac:dyDescent="0.2">
      <c r="A158" s="30" t="s">
        <v>717</v>
      </c>
      <c r="B158" s="40">
        <v>1201</v>
      </c>
    </row>
    <row r="159" spans="1:2" s="1" customFormat="1" ht="15.75" customHeight="1" x14ac:dyDescent="0.2">
      <c r="A159" s="30" t="s">
        <v>718</v>
      </c>
      <c r="B159" s="40">
        <v>1292</v>
      </c>
    </row>
    <row r="160" spans="1:2" s="1" customFormat="1" ht="15.75" customHeight="1" x14ac:dyDescent="0.2">
      <c r="A160" s="30" t="s">
        <v>719</v>
      </c>
      <c r="B160" s="40">
        <v>1375</v>
      </c>
    </row>
    <row r="161" spans="1:2" s="1" customFormat="1" ht="15.75" customHeight="1" x14ac:dyDescent="0.2">
      <c r="A161" s="30" t="s">
        <v>720</v>
      </c>
      <c r="B161" s="40">
        <v>8358</v>
      </c>
    </row>
    <row r="162" spans="1:2" s="1" customFormat="1" ht="15.75" customHeight="1" x14ac:dyDescent="0.2">
      <c r="A162" s="30" t="s">
        <v>721</v>
      </c>
      <c r="B162" s="40">
        <v>1490</v>
      </c>
    </row>
    <row r="163" spans="1:2" s="1" customFormat="1" ht="15.75" customHeight="1" x14ac:dyDescent="0.2">
      <c r="A163" s="30" t="s">
        <v>722</v>
      </c>
      <c r="B163" s="40">
        <v>3522</v>
      </c>
    </row>
    <row r="164" spans="1:2" s="1" customFormat="1" ht="15.75" customHeight="1" x14ac:dyDescent="0.2">
      <c r="A164" s="30" t="s">
        <v>723</v>
      </c>
      <c r="B164" s="40">
        <v>1061</v>
      </c>
    </row>
    <row r="165" spans="1:2" s="1" customFormat="1" ht="15.75" customHeight="1" x14ac:dyDescent="0.2">
      <c r="A165" s="30" t="s">
        <v>13</v>
      </c>
      <c r="B165" s="40"/>
    </row>
    <row r="166" spans="1:2" s="1" customFormat="1" ht="15.75" customHeight="1" x14ac:dyDescent="0.25">
      <c r="A166" s="29" t="s">
        <v>724</v>
      </c>
      <c r="B166" s="39">
        <f t="shared" ref="B166" si="6">SUM(B167:B174)</f>
        <v>19429</v>
      </c>
    </row>
    <row r="167" spans="1:2" s="1" customFormat="1" ht="15.75" customHeight="1" x14ac:dyDescent="0.2">
      <c r="A167" s="30" t="s">
        <v>725</v>
      </c>
      <c r="B167" s="40">
        <v>5645</v>
      </c>
    </row>
    <row r="168" spans="1:2" s="1" customFormat="1" ht="15.75" customHeight="1" x14ac:dyDescent="0.2">
      <c r="A168" s="30" t="s">
        <v>726</v>
      </c>
      <c r="B168" s="40">
        <v>1054</v>
      </c>
    </row>
    <row r="169" spans="1:2" s="1" customFormat="1" ht="15.75" customHeight="1" x14ac:dyDescent="0.2">
      <c r="A169" s="30" t="s">
        <v>727</v>
      </c>
      <c r="B169" s="40">
        <v>1684</v>
      </c>
    </row>
    <row r="170" spans="1:2" s="1" customFormat="1" ht="15.75" customHeight="1" x14ac:dyDescent="0.2">
      <c r="A170" s="30" t="s">
        <v>728</v>
      </c>
      <c r="B170" s="40">
        <v>1302</v>
      </c>
    </row>
    <row r="171" spans="1:2" s="1" customFormat="1" ht="15.75" customHeight="1" x14ac:dyDescent="0.2">
      <c r="A171" s="30" t="s">
        <v>615</v>
      </c>
      <c r="B171" s="40">
        <v>2385</v>
      </c>
    </row>
    <row r="172" spans="1:2" s="1" customFormat="1" ht="15.75" customHeight="1" x14ac:dyDescent="0.2">
      <c r="A172" s="30" t="s">
        <v>729</v>
      </c>
      <c r="B172" s="40">
        <v>5220</v>
      </c>
    </row>
    <row r="173" spans="1:2" s="1" customFormat="1" ht="15.75" customHeight="1" x14ac:dyDescent="0.2">
      <c r="A173" s="30" t="s">
        <v>730</v>
      </c>
      <c r="B173" s="40">
        <v>837</v>
      </c>
    </row>
    <row r="174" spans="1:2" s="1" customFormat="1" ht="15.75" customHeight="1" x14ac:dyDescent="0.2">
      <c r="A174" s="30" t="s">
        <v>731</v>
      </c>
      <c r="B174" s="40">
        <v>1302</v>
      </c>
    </row>
    <row r="175" spans="1:2" s="1" customFormat="1" ht="15.75" customHeight="1" x14ac:dyDescent="0.2">
      <c r="A175" s="11"/>
      <c r="B175" s="12"/>
    </row>
    <row r="176" spans="1:2" s="1" customFormat="1" ht="15.75" customHeight="1" x14ac:dyDescent="0.2">
      <c r="A176" s="5"/>
      <c r="B176" s="6"/>
    </row>
    <row r="177" spans="1:2" s="1" customFormat="1" ht="15.75" customHeight="1" x14ac:dyDescent="0.2">
      <c r="A177" s="17" t="s">
        <v>1172</v>
      </c>
      <c r="B177" s="6"/>
    </row>
    <row r="178" spans="1:2" s="1" customFormat="1" ht="15.75" customHeight="1" x14ac:dyDescent="0.2">
      <c r="A178" s="45" t="s">
        <v>1189</v>
      </c>
      <c r="B178" s="6"/>
    </row>
    <row r="179" spans="1:2" s="1" customFormat="1" ht="15.75" customHeight="1" x14ac:dyDescent="0.2">
      <c r="A179" s="19"/>
      <c r="B179" s="6"/>
    </row>
    <row r="180" spans="1:2" s="1" customFormat="1" ht="15.75" customHeight="1" x14ac:dyDescent="0.2">
      <c r="A180" s="17" t="s">
        <v>1171</v>
      </c>
      <c r="B180" s="6"/>
    </row>
    <row r="181" spans="1:2" ht="15.75" customHeight="1" x14ac:dyDescent="0.2">
      <c r="A181" s="18" t="s">
        <v>1175</v>
      </c>
      <c r="B181" s="6"/>
    </row>
  </sheetData>
  <mergeCells count="2">
    <mergeCell ref="A1:B1"/>
    <mergeCell ref="A2:B2"/>
  </mergeCells>
  <printOptions horizontalCentered="1"/>
  <pageMargins left="0.98425196850393704" right="0.98425196850393704" top="0.98425196850393704" bottom="0.98425196850393704" header="0.51181102362204722" footer="0.51181102362204722"/>
  <pageSetup firstPageNumber="19" orientation="portrait" useFirstPageNumber="1" r:id="rId1"/>
  <headerFooter differentOddEven="1">
    <oddHeader>&amp;L&amp;"Arial,Bold Italic"&amp;10 2020 Census of Population and Housing&amp;R&amp;"Arial,Bold Italic"&amp;10 Benguet</oddHeader>
    <oddFooter>&amp;L&amp;"Arial,Bold Italic"&amp;10Philippine Statistics Authority&amp;R&amp;"Arial,Bold"&amp;10&amp;P</oddFooter>
    <evenHeader>&amp;L&amp;"Arial,Bold Italic"&amp;10Benguet&amp;R&amp;"Arial,Bold Italic"&amp;10 2020 Census of Population and Housing</evenHeader>
    <evenFooter>&amp;L&amp;"Arial,Bold"&amp;10&amp;P&amp;R&amp;"Arial,Bold Italic"&amp;10Philippine Statistics Authority</even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43"/>
  <sheetViews>
    <sheetView view="pageBreakPreview" topLeftCell="A108" zoomScaleNormal="100" zoomScaleSheetLayoutView="100" workbookViewId="0">
      <selection activeCell="P17" sqref="P17"/>
    </sheetView>
  </sheetViews>
  <sheetFormatPr defaultColWidth="9.140625" defaultRowHeight="15.75" customHeight="1" x14ac:dyDescent="0.2"/>
  <cols>
    <col min="1" max="1" width="56.7109375" style="3" customWidth="1"/>
    <col min="2" max="2" width="19.7109375" style="3" customWidth="1"/>
    <col min="3" max="16384" width="9.140625" style="3"/>
  </cols>
  <sheetData>
    <row r="1" spans="1:2" s="1" customFormat="1" ht="15.75" customHeight="1" x14ac:dyDescent="0.25">
      <c r="A1" s="54" t="s">
        <v>1176</v>
      </c>
      <c r="B1" s="54"/>
    </row>
    <row r="2" spans="1:2" s="1" customFormat="1" ht="15.75" customHeight="1" x14ac:dyDescent="0.25">
      <c r="A2" s="54" t="s">
        <v>1177</v>
      </c>
      <c r="B2" s="54"/>
    </row>
    <row r="3" spans="1:2" s="1" customFormat="1" ht="15.75" customHeight="1" thickBot="1" x14ac:dyDescent="0.25"/>
    <row r="4" spans="1:2" s="1" customFormat="1" ht="15.75" customHeight="1" thickTop="1" x14ac:dyDescent="0.2">
      <c r="A4" s="24" t="s">
        <v>1167</v>
      </c>
      <c r="B4" s="22" t="s">
        <v>1174</v>
      </c>
    </row>
    <row r="5" spans="1:2" s="1" customFormat="1" ht="15.75" customHeight="1" thickBot="1" x14ac:dyDescent="0.25">
      <c r="A5" s="25" t="s">
        <v>0</v>
      </c>
      <c r="B5" s="23" t="s">
        <v>1</v>
      </c>
    </row>
    <row r="6" spans="1:2" s="1" customFormat="1" ht="15.75" customHeight="1" thickTop="1" x14ac:dyDescent="0.25">
      <c r="B6"/>
    </row>
    <row r="7" spans="1:2" s="1" customFormat="1" ht="15.75" customHeight="1" x14ac:dyDescent="0.25">
      <c r="A7" s="29" t="s">
        <v>1183</v>
      </c>
      <c r="B7" s="39">
        <f>SUM(B8:B137)</f>
        <v>366358</v>
      </c>
    </row>
    <row r="8" spans="1:2" s="1" customFormat="1" ht="15.75" customHeight="1" x14ac:dyDescent="0.2">
      <c r="A8" s="41" t="s">
        <v>732</v>
      </c>
      <c r="B8" s="40">
        <v>2906</v>
      </c>
    </row>
    <row r="9" spans="1:2" s="1" customFormat="1" ht="15.75" customHeight="1" x14ac:dyDescent="0.2">
      <c r="A9" s="41" t="s">
        <v>733</v>
      </c>
      <c r="B9" s="40">
        <v>13823</v>
      </c>
    </row>
    <row r="10" spans="1:2" s="1" customFormat="1" ht="15.75" customHeight="1" x14ac:dyDescent="0.2">
      <c r="A10" s="41" t="s">
        <v>734</v>
      </c>
      <c r="B10" s="40">
        <v>1933</v>
      </c>
    </row>
    <row r="11" spans="1:2" s="1" customFormat="1" ht="15.75" customHeight="1" x14ac:dyDescent="0.2">
      <c r="A11" s="41" t="s">
        <v>735</v>
      </c>
      <c r="B11" s="40">
        <v>13092</v>
      </c>
    </row>
    <row r="12" spans="1:2" s="1" customFormat="1" ht="15.75" customHeight="1" x14ac:dyDescent="0.2">
      <c r="A12" s="41" t="s">
        <v>736</v>
      </c>
      <c r="B12" s="40">
        <v>10867</v>
      </c>
    </row>
    <row r="13" spans="1:2" s="1" customFormat="1" ht="15.75" customHeight="1" x14ac:dyDescent="0.2">
      <c r="A13" s="41" t="s">
        <v>737</v>
      </c>
      <c r="B13" s="40">
        <v>2674</v>
      </c>
    </row>
    <row r="14" spans="1:2" s="1" customFormat="1" ht="15.75" customHeight="1" x14ac:dyDescent="0.2">
      <c r="A14" s="41" t="s">
        <v>738</v>
      </c>
      <c r="B14" s="40">
        <v>2492</v>
      </c>
    </row>
    <row r="15" spans="1:2" s="1" customFormat="1" ht="15.75" customHeight="1" x14ac:dyDescent="0.2">
      <c r="A15" s="41" t="s">
        <v>739</v>
      </c>
      <c r="B15" s="40">
        <v>1478</v>
      </c>
    </row>
    <row r="16" spans="1:2" s="1" customFormat="1" ht="15.75" customHeight="1" x14ac:dyDescent="0.2">
      <c r="A16" s="41" t="s">
        <v>740</v>
      </c>
      <c r="B16" s="40">
        <v>1099</v>
      </c>
    </row>
    <row r="17" spans="1:2" s="1" customFormat="1" ht="15.75" customHeight="1" x14ac:dyDescent="0.2">
      <c r="A17" s="41" t="s">
        <v>741</v>
      </c>
      <c r="B17" s="40">
        <v>2112</v>
      </c>
    </row>
    <row r="18" spans="1:2" s="1" customFormat="1" ht="15.75" customHeight="1" x14ac:dyDescent="0.2">
      <c r="A18" s="41" t="s">
        <v>370</v>
      </c>
      <c r="B18" s="40">
        <v>1804</v>
      </c>
    </row>
    <row r="19" spans="1:2" s="1" customFormat="1" ht="15.75" customHeight="1" x14ac:dyDescent="0.2">
      <c r="A19" s="41" t="s">
        <v>742</v>
      </c>
      <c r="B19" s="40">
        <v>3478</v>
      </c>
    </row>
    <row r="20" spans="1:2" s="1" customFormat="1" ht="15.75" customHeight="1" x14ac:dyDescent="0.2">
      <c r="A20" s="41" t="s">
        <v>743</v>
      </c>
      <c r="B20" s="40">
        <v>2330</v>
      </c>
    </row>
    <row r="21" spans="1:2" s="1" customFormat="1" ht="15.75" customHeight="1" x14ac:dyDescent="0.2">
      <c r="A21" s="41" t="s">
        <v>744</v>
      </c>
      <c r="B21" s="40">
        <v>13875</v>
      </c>
    </row>
    <row r="22" spans="1:2" s="1" customFormat="1" ht="15.75" customHeight="1" x14ac:dyDescent="0.2">
      <c r="A22" s="41" t="s">
        <v>745</v>
      </c>
      <c r="B22" s="40">
        <v>2638</v>
      </c>
    </row>
    <row r="23" spans="1:2" s="1" customFormat="1" ht="15.75" customHeight="1" x14ac:dyDescent="0.2">
      <c r="A23" s="41" t="s">
        <v>746</v>
      </c>
      <c r="B23" s="40">
        <v>1298</v>
      </c>
    </row>
    <row r="24" spans="1:2" s="1" customFormat="1" ht="15.75" customHeight="1" x14ac:dyDescent="0.2">
      <c r="A24" s="41" t="s">
        <v>747</v>
      </c>
      <c r="B24" s="40">
        <v>1722</v>
      </c>
    </row>
    <row r="25" spans="1:2" s="1" customFormat="1" ht="15.75" customHeight="1" x14ac:dyDescent="0.2">
      <c r="A25" s="41" t="s">
        <v>748</v>
      </c>
      <c r="B25" s="40">
        <v>1678</v>
      </c>
    </row>
    <row r="26" spans="1:2" s="1" customFormat="1" ht="15.75" customHeight="1" x14ac:dyDescent="0.2">
      <c r="A26" s="41" t="s">
        <v>749</v>
      </c>
      <c r="B26" s="40">
        <v>1762</v>
      </c>
    </row>
    <row r="27" spans="1:2" s="1" customFormat="1" ht="15.75" customHeight="1" x14ac:dyDescent="0.2">
      <c r="A27" s="41" t="s">
        <v>750</v>
      </c>
      <c r="B27" s="40">
        <v>1671</v>
      </c>
    </row>
    <row r="28" spans="1:2" s="1" customFormat="1" ht="15.75" customHeight="1" x14ac:dyDescent="0.2">
      <c r="A28" s="41" t="s">
        <v>751</v>
      </c>
      <c r="B28" s="40">
        <v>643</v>
      </c>
    </row>
    <row r="29" spans="1:2" s="1" customFormat="1" ht="15.75" customHeight="1" x14ac:dyDescent="0.2">
      <c r="A29" s="41" t="s">
        <v>752</v>
      </c>
      <c r="B29" s="40">
        <v>953</v>
      </c>
    </row>
    <row r="30" spans="1:2" s="1" customFormat="1" ht="15.75" customHeight="1" x14ac:dyDescent="0.2">
      <c r="A30" s="41" t="s">
        <v>753</v>
      </c>
      <c r="B30" s="40">
        <v>1882</v>
      </c>
    </row>
    <row r="31" spans="1:2" s="1" customFormat="1" ht="15.75" customHeight="1" x14ac:dyDescent="0.2">
      <c r="A31" s="41" t="s">
        <v>754</v>
      </c>
      <c r="B31" s="40">
        <v>3497</v>
      </c>
    </row>
    <row r="32" spans="1:2" s="1" customFormat="1" ht="15.75" customHeight="1" x14ac:dyDescent="0.2">
      <c r="A32" s="41" t="s">
        <v>755</v>
      </c>
      <c r="B32" s="40">
        <v>1762</v>
      </c>
    </row>
    <row r="33" spans="1:2" s="1" customFormat="1" ht="15.75" customHeight="1" x14ac:dyDescent="0.2">
      <c r="A33" s="41" t="s">
        <v>756</v>
      </c>
      <c r="B33" s="40">
        <v>7984</v>
      </c>
    </row>
    <row r="34" spans="1:2" s="1" customFormat="1" ht="15.75" customHeight="1" x14ac:dyDescent="0.2">
      <c r="A34" s="41" t="s">
        <v>757</v>
      </c>
      <c r="B34" s="40">
        <v>3753</v>
      </c>
    </row>
    <row r="35" spans="1:2" s="1" customFormat="1" ht="15.75" customHeight="1" x14ac:dyDescent="0.2">
      <c r="A35" s="41" t="s">
        <v>758</v>
      </c>
      <c r="B35" s="40">
        <v>1177</v>
      </c>
    </row>
    <row r="36" spans="1:2" s="1" customFormat="1" ht="15.75" customHeight="1" x14ac:dyDescent="0.2">
      <c r="A36" s="41" t="s">
        <v>759</v>
      </c>
      <c r="B36" s="40">
        <v>134</v>
      </c>
    </row>
    <row r="37" spans="1:2" s="1" customFormat="1" ht="15.75" customHeight="1" x14ac:dyDescent="0.2">
      <c r="A37" s="41" t="s">
        <v>760</v>
      </c>
      <c r="B37" s="40">
        <v>8043</v>
      </c>
    </row>
    <row r="38" spans="1:2" s="1" customFormat="1" ht="15.75" customHeight="1" x14ac:dyDescent="0.2">
      <c r="A38" s="41" t="s">
        <v>761</v>
      </c>
      <c r="B38" s="40">
        <v>1571</v>
      </c>
    </row>
    <row r="39" spans="1:2" s="1" customFormat="1" ht="15.75" customHeight="1" x14ac:dyDescent="0.2">
      <c r="A39" s="41" t="s">
        <v>762</v>
      </c>
      <c r="B39" s="40">
        <v>2499</v>
      </c>
    </row>
    <row r="40" spans="1:2" s="1" customFormat="1" ht="15.75" customHeight="1" x14ac:dyDescent="0.2">
      <c r="A40" s="41" t="s">
        <v>763</v>
      </c>
      <c r="B40" s="40">
        <v>1677</v>
      </c>
    </row>
    <row r="41" spans="1:2" s="1" customFormat="1" ht="15.75" customHeight="1" x14ac:dyDescent="0.2">
      <c r="A41" s="41" t="s">
        <v>764</v>
      </c>
      <c r="B41" s="40">
        <v>1549</v>
      </c>
    </row>
    <row r="42" spans="1:2" s="1" customFormat="1" ht="15.75" customHeight="1" x14ac:dyDescent="0.2">
      <c r="A42" s="41" t="s">
        <v>765</v>
      </c>
      <c r="B42" s="40">
        <v>2928</v>
      </c>
    </row>
    <row r="43" spans="1:2" s="1" customFormat="1" ht="15.75" customHeight="1" x14ac:dyDescent="0.2">
      <c r="A43" s="41" t="s">
        <v>766</v>
      </c>
      <c r="B43" s="40">
        <v>2296</v>
      </c>
    </row>
    <row r="44" spans="1:2" s="1" customFormat="1" ht="15.75" customHeight="1" x14ac:dyDescent="0.2">
      <c r="A44" s="41" t="s">
        <v>767</v>
      </c>
      <c r="B44" s="40">
        <v>1885</v>
      </c>
    </row>
    <row r="45" spans="1:2" s="1" customFormat="1" ht="15.75" customHeight="1" x14ac:dyDescent="0.2">
      <c r="A45" s="41" t="s">
        <v>768</v>
      </c>
      <c r="B45" s="40">
        <v>36562</v>
      </c>
    </row>
    <row r="46" spans="1:2" s="1" customFormat="1" ht="15.75" customHeight="1" x14ac:dyDescent="0.2">
      <c r="A46" s="41" t="s">
        <v>769</v>
      </c>
      <c r="B46" s="40">
        <v>1066</v>
      </c>
    </row>
    <row r="47" spans="1:2" s="1" customFormat="1" ht="15.75" customHeight="1" x14ac:dyDescent="0.2">
      <c r="A47" s="41" t="s">
        <v>770</v>
      </c>
      <c r="B47" s="40">
        <v>6374</v>
      </c>
    </row>
    <row r="48" spans="1:2" s="1" customFormat="1" ht="15.75" customHeight="1" x14ac:dyDescent="0.2">
      <c r="A48" s="41" t="s">
        <v>771</v>
      </c>
      <c r="B48" s="40">
        <v>189</v>
      </c>
    </row>
    <row r="49" spans="1:2" s="1" customFormat="1" ht="15.75" customHeight="1" x14ac:dyDescent="0.2">
      <c r="A49" s="41" t="s">
        <v>772</v>
      </c>
      <c r="B49" s="40">
        <v>12006</v>
      </c>
    </row>
    <row r="50" spans="1:2" s="1" customFormat="1" ht="15.75" customHeight="1" x14ac:dyDescent="0.2">
      <c r="A50" s="41" t="s">
        <v>773</v>
      </c>
      <c r="B50" s="40">
        <v>1140</v>
      </c>
    </row>
    <row r="51" spans="1:2" s="1" customFormat="1" ht="15.75" customHeight="1" x14ac:dyDescent="0.2">
      <c r="A51" s="41" t="s">
        <v>774</v>
      </c>
      <c r="B51" s="40">
        <v>1451</v>
      </c>
    </row>
    <row r="52" spans="1:2" s="1" customFormat="1" ht="15.75" customHeight="1" x14ac:dyDescent="0.2">
      <c r="A52" s="41" t="s">
        <v>775</v>
      </c>
      <c r="B52" s="40">
        <v>1521</v>
      </c>
    </row>
    <row r="53" spans="1:2" s="1" customFormat="1" ht="15.75" customHeight="1" x14ac:dyDescent="0.2">
      <c r="A53" s="41" t="s">
        <v>776</v>
      </c>
      <c r="B53" s="40">
        <v>422</v>
      </c>
    </row>
    <row r="54" spans="1:2" s="1" customFormat="1" ht="15.75" customHeight="1" x14ac:dyDescent="0.2">
      <c r="A54" s="41" t="s">
        <v>777</v>
      </c>
      <c r="B54" s="40">
        <v>1998</v>
      </c>
    </row>
    <row r="55" spans="1:2" s="1" customFormat="1" ht="15.75" customHeight="1" x14ac:dyDescent="0.2">
      <c r="A55" s="41" t="s">
        <v>1165</v>
      </c>
      <c r="B55" s="40">
        <v>1960</v>
      </c>
    </row>
    <row r="56" spans="1:2" s="1" customFormat="1" ht="15.75" customHeight="1" x14ac:dyDescent="0.2">
      <c r="A56" s="51" t="s">
        <v>1166</v>
      </c>
    </row>
    <row r="57" spans="1:2" s="1" customFormat="1" ht="15.75" customHeight="1" x14ac:dyDescent="0.2">
      <c r="A57" s="41" t="s">
        <v>778</v>
      </c>
      <c r="B57" s="40">
        <v>1202</v>
      </c>
    </row>
    <row r="58" spans="1:2" s="1" customFormat="1" ht="15.75" customHeight="1" x14ac:dyDescent="0.2">
      <c r="A58" s="41" t="s">
        <v>779</v>
      </c>
      <c r="B58" s="40">
        <v>2206</v>
      </c>
    </row>
    <row r="59" spans="1:2" s="1" customFormat="1" ht="15.75" customHeight="1" x14ac:dyDescent="0.2">
      <c r="A59" s="41" t="s">
        <v>780</v>
      </c>
      <c r="B59" s="40">
        <v>1135</v>
      </c>
    </row>
    <row r="60" spans="1:2" s="1" customFormat="1" ht="15.75" customHeight="1" x14ac:dyDescent="0.2">
      <c r="A60" s="41" t="s">
        <v>781</v>
      </c>
      <c r="B60" s="40">
        <v>927</v>
      </c>
    </row>
    <row r="61" spans="1:2" s="1" customFormat="1" ht="15.75" customHeight="1" x14ac:dyDescent="0.2">
      <c r="A61" s="41" t="s">
        <v>782</v>
      </c>
      <c r="B61" s="40">
        <v>728</v>
      </c>
    </row>
    <row r="62" spans="1:2" s="1" customFormat="1" ht="15.75" customHeight="1" x14ac:dyDescent="0.2">
      <c r="A62" s="41" t="s">
        <v>783</v>
      </c>
      <c r="B62" s="40">
        <v>768</v>
      </c>
    </row>
    <row r="63" spans="1:2" s="1" customFormat="1" ht="15.75" customHeight="1" x14ac:dyDescent="0.2">
      <c r="A63" s="41" t="s">
        <v>784</v>
      </c>
      <c r="B63" s="40">
        <v>2777</v>
      </c>
    </row>
    <row r="64" spans="1:2" s="1" customFormat="1" ht="15.75" customHeight="1" x14ac:dyDescent="0.2">
      <c r="A64" s="41" t="s">
        <v>785</v>
      </c>
      <c r="B64" s="40">
        <v>1332</v>
      </c>
    </row>
    <row r="65" spans="1:2" s="1" customFormat="1" ht="15.75" customHeight="1" x14ac:dyDescent="0.2">
      <c r="A65" s="41" t="s">
        <v>786</v>
      </c>
      <c r="B65" s="40">
        <v>1517</v>
      </c>
    </row>
    <row r="66" spans="1:2" s="1" customFormat="1" ht="15.75" customHeight="1" x14ac:dyDescent="0.2">
      <c r="A66" s="41" t="s">
        <v>787</v>
      </c>
      <c r="B66" s="40">
        <v>2458</v>
      </c>
    </row>
    <row r="67" spans="1:2" s="1" customFormat="1" ht="15.75" customHeight="1" x14ac:dyDescent="0.2">
      <c r="A67" s="41" t="s">
        <v>788</v>
      </c>
      <c r="B67" s="40">
        <v>1300</v>
      </c>
    </row>
    <row r="68" spans="1:2" s="1" customFormat="1" ht="15.75" customHeight="1" x14ac:dyDescent="0.2">
      <c r="A68" s="41" t="s">
        <v>789</v>
      </c>
      <c r="B68" s="40">
        <v>2070</v>
      </c>
    </row>
    <row r="69" spans="1:2" s="1" customFormat="1" ht="15.75" customHeight="1" x14ac:dyDescent="0.2">
      <c r="A69" s="41" t="s">
        <v>790</v>
      </c>
      <c r="B69" s="40">
        <v>377</v>
      </c>
    </row>
    <row r="70" spans="1:2" s="1" customFormat="1" ht="15.75" customHeight="1" x14ac:dyDescent="0.2">
      <c r="A70" s="41" t="s">
        <v>791</v>
      </c>
      <c r="B70" s="40">
        <v>2636</v>
      </c>
    </row>
    <row r="71" spans="1:2" s="1" customFormat="1" ht="15.75" customHeight="1" x14ac:dyDescent="0.2">
      <c r="A71" s="41" t="s">
        <v>792</v>
      </c>
      <c r="B71" s="40">
        <v>2237</v>
      </c>
    </row>
    <row r="72" spans="1:2" s="1" customFormat="1" ht="15.75" customHeight="1" x14ac:dyDescent="0.2">
      <c r="A72" s="41" t="s">
        <v>793</v>
      </c>
      <c r="B72" s="40">
        <v>7012</v>
      </c>
    </row>
    <row r="73" spans="1:2" s="1" customFormat="1" ht="15.75" customHeight="1" x14ac:dyDescent="0.2">
      <c r="A73" s="41" t="s">
        <v>794</v>
      </c>
      <c r="B73" s="40">
        <v>7774</v>
      </c>
    </row>
    <row r="74" spans="1:2" s="1" customFormat="1" ht="15.75" customHeight="1" x14ac:dyDescent="0.2">
      <c r="A74" s="41" t="s">
        <v>795</v>
      </c>
      <c r="B74" s="40">
        <v>4763</v>
      </c>
    </row>
    <row r="75" spans="1:2" s="1" customFormat="1" ht="15.75" customHeight="1" x14ac:dyDescent="0.2">
      <c r="A75" s="41" t="s">
        <v>796</v>
      </c>
      <c r="B75" s="40">
        <v>8361</v>
      </c>
    </row>
    <row r="76" spans="1:2" s="1" customFormat="1" ht="15.75" customHeight="1" x14ac:dyDescent="0.2">
      <c r="A76" s="41" t="s">
        <v>797</v>
      </c>
      <c r="B76" s="40">
        <v>2855</v>
      </c>
    </row>
    <row r="77" spans="1:2" s="1" customFormat="1" ht="15.75" customHeight="1" x14ac:dyDescent="0.2">
      <c r="A77" s="41" t="s">
        <v>798</v>
      </c>
      <c r="B77" s="40">
        <v>685</v>
      </c>
    </row>
    <row r="78" spans="1:2" s="1" customFormat="1" ht="15.75" customHeight="1" x14ac:dyDescent="0.2">
      <c r="A78" s="41" t="s">
        <v>799</v>
      </c>
      <c r="B78" s="40">
        <v>1614</v>
      </c>
    </row>
    <row r="79" spans="1:2" s="1" customFormat="1" ht="15.75" customHeight="1" x14ac:dyDescent="0.2">
      <c r="A79" s="41" t="s">
        <v>800</v>
      </c>
      <c r="B79" s="40">
        <v>1646</v>
      </c>
    </row>
    <row r="80" spans="1:2" s="1" customFormat="1" ht="15.75" customHeight="1" x14ac:dyDescent="0.2">
      <c r="A80" s="41" t="s">
        <v>801</v>
      </c>
      <c r="B80" s="40">
        <v>1344</v>
      </c>
    </row>
    <row r="81" spans="1:2" s="1" customFormat="1" ht="15.75" customHeight="1" x14ac:dyDescent="0.2">
      <c r="A81" s="41" t="s">
        <v>802</v>
      </c>
      <c r="B81" s="40">
        <v>1396</v>
      </c>
    </row>
    <row r="82" spans="1:2" s="1" customFormat="1" ht="15.75" customHeight="1" x14ac:dyDescent="0.2">
      <c r="A82" s="41" t="s">
        <v>803</v>
      </c>
      <c r="B82" s="40">
        <v>8981</v>
      </c>
    </row>
    <row r="83" spans="1:2" s="1" customFormat="1" ht="15.75" customHeight="1" x14ac:dyDescent="0.2">
      <c r="A83" s="41" t="s">
        <v>804</v>
      </c>
      <c r="B83" s="40">
        <v>991</v>
      </c>
    </row>
    <row r="84" spans="1:2" s="1" customFormat="1" ht="15.75" customHeight="1" x14ac:dyDescent="0.2">
      <c r="A84" s="41" t="s">
        <v>805</v>
      </c>
      <c r="B84" s="40">
        <v>5316</v>
      </c>
    </row>
    <row r="85" spans="1:2" s="1" customFormat="1" ht="15.75" customHeight="1" x14ac:dyDescent="0.2">
      <c r="A85" s="41" t="s">
        <v>806</v>
      </c>
      <c r="B85" s="40">
        <v>1794</v>
      </c>
    </row>
    <row r="86" spans="1:2" s="1" customFormat="1" ht="15.75" customHeight="1" x14ac:dyDescent="0.2">
      <c r="A86" s="41" t="s">
        <v>807</v>
      </c>
      <c r="B86" s="40">
        <v>1909</v>
      </c>
    </row>
    <row r="87" spans="1:2" s="1" customFormat="1" ht="15.75" customHeight="1" x14ac:dyDescent="0.2">
      <c r="A87" s="41" t="s">
        <v>808</v>
      </c>
      <c r="B87" s="40">
        <v>1359</v>
      </c>
    </row>
    <row r="88" spans="1:2" s="1" customFormat="1" ht="15.75" customHeight="1" x14ac:dyDescent="0.2">
      <c r="A88" s="41" t="s">
        <v>809</v>
      </c>
      <c r="B88" s="40">
        <v>7071</v>
      </c>
    </row>
    <row r="89" spans="1:2" s="1" customFormat="1" ht="15.75" customHeight="1" x14ac:dyDescent="0.2">
      <c r="A89" s="41" t="s">
        <v>810</v>
      </c>
      <c r="B89" s="40">
        <v>1329</v>
      </c>
    </row>
    <row r="90" spans="1:2" s="1" customFormat="1" ht="15.75" customHeight="1" x14ac:dyDescent="0.2">
      <c r="A90" s="41" t="s">
        <v>811</v>
      </c>
      <c r="B90" s="40">
        <v>125</v>
      </c>
    </row>
    <row r="91" spans="1:2" s="1" customFormat="1" ht="15.75" customHeight="1" x14ac:dyDescent="0.2">
      <c r="A91" s="41" t="s">
        <v>812</v>
      </c>
      <c r="B91" s="40">
        <v>1952</v>
      </c>
    </row>
    <row r="92" spans="1:2" s="1" customFormat="1" ht="15.75" customHeight="1" x14ac:dyDescent="0.2">
      <c r="A92" s="41" t="s">
        <v>813</v>
      </c>
      <c r="B92" s="40">
        <v>2053</v>
      </c>
    </row>
    <row r="93" spans="1:2" s="1" customFormat="1" ht="15.75" customHeight="1" x14ac:dyDescent="0.2">
      <c r="A93" s="41" t="s">
        <v>814</v>
      </c>
      <c r="B93" s="40">
        <v>3951</v>
      </c>
    </row>
    <row r="94" spans="1:2" s="1" customFormat="1" ht="15.75" customHeight="1" x14ac:dyDescent="0.2">
      <c r="A94" s="41" t="s">
        <v>815</v>
      </c>
      <c r="B94" s="40">
        <v>1125</v>
      </c>
    </row>
    <row r="95" spans="1:2" s="1" customFormat="1" ht="15.75" customHeight="1" x14ac:dyDescent="0.2">
      <c r="A95" s="41" t="s">
        <v>816</v>
      </c>
      <c r="B95" s="40">
        <v>2705</v>
      </c>
    </row>
    <row r="96" spans="1:2" s="1" customFormat="1" ht="15.75" customHeight="1" x14ac:dyDescent="0.2">
      <c r="A96" s="41" t="s">
        <v>817</v>
      </c>
      <c r="B96" s="40">
        <v>1539</v>
      </c>
    </row>
    <row r="97" spans="1:2" s="1" customFormat="1" ht="15.75" customHeight="1" x14ac:dyDescent="0.2">
      <c r="A97" s="41" t="s">
        <v>818</v>
      </c>
      <c r="B97" s="40">
        <v>2878</v>
      </c>
    </row>
    <row r="98" spans="1:2" s="1" customFormat="1" ht="15.75" customHeight="1" x14ac:dyDescent="0.2">
      <c r="A98" s="41" t="s">
        <v>819</v>
      </c>
      <c r="B98" s="40">
        <v>1792</v>
      </c>
    </row>
    <row r="99" spans="1:2" s="1" customFormat="1" ht="15.75" customHeight="1" x14ac:dyDescent="0.2">
      <c r="A99" s="41" t="s">
        <v>820</v>
      </c>
      <c r="B99" s="40">
        <v>1086</v>
      </c>
    </row>
    <row r="100" spans="1:2" s="1" customFormat="1" ht="15.75" customHeight="1" x14ac:dyDescent="0.2">
      <c r="A100" s="41" t="s">
        <v>821</v>
      </c>
      <c r="B100" s="40">
        <v>711</v>
      </c>
    </row>
    <row r="101" spans="1:2" s="1" customFormat="1" ht="15.75" customHeight="1" x14ac:dyDescent="0.2">
      <c r="A101" s="41" t="s">
        <v>822</v>
      </c>
      <c r="B101" s="40">
        <v>1091</v>
      </c>
    </row>
    <row r="102" spans="1:2" s="1" customFormat="1" ht="15.75" customHeight="1" x14ac:dyDescent="0.2">
      <c r="A102" s="41" t="s">
        <v>823</v>
      </c>
      <c r="B102" s="40">
        <v>657</v>
      </c>
    </row>
    <row r="103" spans="1:2" s="1" customFormat="1" ht="15.75" customHeight="1" x14ac:dyDescent="0.2">
      <c r="A103" s="41" t="s">
        <v>824</v>
      </c>
      <c r="B103" s="40">
        <v>2243</v>
      </c>
    </row>
    <row r="104" spans="1:2" s="1" customFormat="1" ht="15.75" customHeight="1" x14ac:dyDescent="0.2">
      <c r="A104" s="41" t="s">
        <v>825</v>
      </c>
      <c r="B104" s="40">
        <v>685</v>
      </c>
    </row>
    <row r="105" spans="1:2" s="1" customFormat="1" ht="15.75" customHeight="1" x14ac:dyDescent="0.2">
      <c r="A105" s="41" t="s">
        <v>681</v>
      </c>
      <c r="B105" s="40">
        <v>3321</v>
      </c>
    </row>
    <row r="106" spans="1:2" s="1" customFormat="1" ht="15.75" customHeight="1" x14ac:dyDescent="0.2">
      <c r="A106" s="41" t="s">
        <v>826</v>
      </c>
      <c r="B106" s="40">
        <v>1053</v>
      </c>
    </row>
    <row r="107" spans="1:2" s="1" customFormat="1" ht="15.75" customHeight="1" x14ac:dyDescent="0.2">
      <c r="A107" s="41" t="s">
        <v>1169</v>
      </c>
      <c r="B107" s="40">
        <v>666</v>
      </c>
    </row>
    <row r="108" spans="1:2" s="1" customFormat="1" ht="15.75" customHeight="1" x14ac:dyDescent="0.2">
      <c r="A108" s="41" t="s">
        <v>827</v>
      </c>
      <c r="B108" s="40">
        <v>28</v>
      </c>
    </row>
    <row r="109" spans="1:2" s="1" customFormat="1" ht="15.75" customHeight="1" x14ac:dyDescent="0.2">
      <c r="A109" s="41" t="s">
        <v>828</v>
      </c>
      <c r="B109" s="40">
        <v>1860</v>
      </c>
    </row>
    <row r="110" spans="1:2" s="1" customFormat="1" ht="15.75" customHeight="1" x14ac:dyDescent="0.2">
      <c r="A110" s="41" t="s">
        <v>829</v>
      </c>
      <c r="B110" s="40">
        <v>644</v>
      </c>
    </row>
    <row r="111" spans="1:2" s="1" customFormat="1" ht="15.75" customHeight="1" x14ac:dyDescent="0.2">
      <c r="A111" s="41" t="s">
        <v>830</v>
      </c>
      <c r="B111" s="40">
        <v>1547</v>
      </c>
    </row>
    <row r="112" spans="1:2" s="1" customFormat="1" ht="15.75" customHeight="1" x14ac:dyDescent="0.2">
      <c r="A112" s="41" t="s">
        <v>831</v>
      </c>
      <c r="B112" s="40">
        <v>1089</v>
      </c>
    </row>
    <row r="113" spans="1:2" s="1" customFormat="1" ht="15.75" customHeight="1" x14ac:dyDescent="0.2">
      <c r="A113" s="41" t="s">
        <v>832</v>
      </c>
      <c r="B113" s="40">
        <v>4818</v>
      </c>
    </row>
    <row r="114" spans="1:2" s="1" customFormat="1" ht="15.75" customHeight="1" x14ac:dyDescent="0.2">
      <c r="A114" s="41" t="s">
        <v>833</v>
      </c>
      <c r="B114" s="40">
        <v>1524</v>
      </c>
    </row>
    <row r="115" spans="1:2" s="1" customFormat="1" ht="15.75" customHeight="1" x14ac:dyDescent="0.2">
      <c r="A115" s="41" t="s">
        <v>834</v>
      </c>
      <c r="B115" s="40">
        <v>6366</v>
      </c>
    </row>
    <row r="116" spans="1:2" s="1" customFormat="1" ht="15.75" customHeight="1" x14ac:dyDescent="0.2">
      <c r="A116" s="41" t="s">
        <v>835</v>
      </c>
      <c r="B116" s="40">
        <v>1775</v>
      </c>
    </row>
    <row r="117" spans="1:2" s="1" customFormat="1" ht="15.75" customHeight="1" x14ac:dyDescent="0.2">
      <c r="A117" s="41" t="s">
        <v>836</v>
      </c>
      <c r="B117" s="40">
        <v>1712</v>
      </c>
    </row>
    <row r="118" spans="1:2" s="1" customFormat="1" ht="15.75" customHeight="1" x14ac:dyDescent="0.2">
      <c r="A118" s="41" t="s">
        <v>837</v>
      </c>
      <c r="B118" s="40">
        <v>30</v>
      </c>
    </row>
    <row r="119" spans="1:2" s="1" customFormat="1" ht="15.75" customHeight="1" x14ac:dyDescent="0.2">
      <c r="A119" s="41" t="s">
        <v>838</v>
      </c>
      <c r="B119" s="40">
        <v>3308</v>
      </c>
    </row>
    <row r="120" spans="1:2" s="1" customFormat="1" ht="15.75" customHeight="1" x14ac:dyDescent="0.2">
      <c r="A120" s="41" t="s">
        <v>839</v>
      </c>
      <c r="B120" s="40">
        <v>104</v>
      </c>
    </row>
    <row r="121" spans="1:2" s="1" customFormat="1" ht="15.75" customHeight="1" x14ac:dyDescent="0.2">
      <c r="A121" s="41" t="s">
        <v>840</v>
      </c>
      <c r="B121" s="40">
        <v>443</v>
      </c>
    </row>
    <row r="122" spans="1:2" s="1" customFormat="1" ht="15.75" customHeight="1" x14ac:dyDescent="0.2">
      <c r="A122" s="41" t="s">
        <v>841</v>
      </c>
      <c r="B122" s="40">
        <v>2880</v>
      </c>
    </row>
    <row r="123" spans="1:2" s="1" customFormat="1" ht="15.75" customHeight="1" x14ac:dyDescent="0.2">
      <c r="A123" s="41" t="s">
        <v>842</v>
      </c>
      <c r="B123" s="40">
        <v>4841</v>
      </c>
    </row>
    <row r="124" spans="1:2" s="1" customFormat="1" ht="15.75" customHeight="1" x14ac:dyDescent="0.2">
      <c r="A124" s="41" t="s">
        <v>843</v>
      </c>
      <c r="B124" s="40">
        <v>63</v>
      </c>
    </row>
    <row r="125" spans="1:2" s="1" customFormat="1" ht="15.75" customHeight="1" x14ac:dyDescent="0.2">
      <c r="A125" s="41" t="s">
        <v>844</v>
      </c>
      <c r="B125" s="40">
        <v>761</v>
      </c>
    </row>
    <row r="126" spans="1:2" s="1" customFormat="1" ht="15.75" customHeight="1" x14ac:dyDescent="0.2">
      <c r="A126" s="41" t="s">
        <v>845</v>
      </c>
      <c r="B126" s="40">
        <v>2851</v>
      </c>
    </row>
    <row r="127" spans="1:2" s="1" customFormat="1" ht="15.75" customHeight="1" x14ac:dyDescent="0.2">
      <c r="A127" s="41" t="s">
        <v>846</v>
      </c>
      <c r="B127" s="40">
        <v>2646</v>
      </c>
    </row>
    <row r="128" spans="1:2" s="1" customFormat="1" ht="15.75" customHeight="1" x14ac:dyDescent="0.2">
      <c r="A128" s="41" t="s">
        <v>847</v>
      </c>
      <c r="B128" s="40">
        <v>1680</v>
      </c>
    </row>
    <row r="129" spans="1:2" s="1" customFormat="1" ht="15.75" customHeight="1" x14ac:dyDescent="0.2">
      <c r="A129" s="41" t="s">
        <v>848</v>
      </c>
      <c r="B129" s="40">
        <v>517</v>
      </c>
    </row>
    <row r="130" spans="1:2" s="1" customFormat="1" ht="15.75" customHeight="1" x14ac:dyDescent="0.2">
      <c r="A130" s="41" t="s">
        <v>849</v>
      </c>
      <c r="B130" s="40">
        <v>1375</v>
      </c>
    </row>
    <row r="131" spans="1:2" s="1" customFormat="1" ht="15.75" customHeight="1" x14ac:dyDescent="0.2">
      <c r="A131" s="41" t="s">
        <v>1170</v>
      </c>
      <c r="B131" s="40">
        <v>3565</v>
      </c>
    </row>
    <row r="132" spans="1:2" s="1" customFormat="1" ht="15.75" customHeight="1" x14ac:dyDescent="0.2">
      <c r="A132" s="41" t="s">
        <v>850</v>
      </c>
      <c r="B132" s="40">
        <v>195</v>
      </c>
    </row>
    <row r="133" spans="1:2" s="1" customFormat="1" ht="15.75" customHeight="1" x14ac:dyDescent="0.2">
      <c r="A133" s="41" t="s">
        <v>851</v>
      </c>
      <c r="B133" s="40">
        <v>2393</v>
      </c>
    </row>
    <row r="134" spans="1:2" s="1" customFormat="1" ht="15.75" customHeight="1" x14ac:dyDescent="0.2">
      <c r="A134" s="41" t="s">
        <v>852</v>
      </c>
      <c r="B134" s="40">
        <v>564</v>
      </c>
    </row>
    <row r="135" spans="1:2" s="1" customFormat="1" ht="15.75" customHeight="1" x14ac:dyDescent="0.2">
      <c r="A135" s="41" t="s">
        <v>853</v>
      </c>
      <c r="B135" s="40">
        <v>68</v>
      </c>
    </row>
    <row r="136" spans="1:2" s="1" customFormat="1" ht="15.75" customHeight="1" x14ac:dyDescent="0.2">
      <c r="A136" s="41" t="s">
        <v>854</v>
      </c>
      <c r="B136" s="40">
        <v>1164</v>
      </c>
    </row>
    <row r="137" spans="1:2" s="1" customFormat="1" ht="15.75" customHeight="1" x14ac:dyDescent="0.2">
      <c r="A137" s="41" t="s">
        <v>855</v>
      </c>
      <c r="B137" s="40">
        <v>2390</v>
      </c>
    </row>
    <row r="138" spans="1:2" s="1" customFormat="1" ht="15.75" customHeight="1" x14ac:dyDescent="0.2">
      <c r="A138" s="11"/>
      <c r="B138" s="12"/>
    </row>
    <row r="139" spans="1:2" s="1" customFormat="1" ht="15.75" customHeight="1" x14ac:dyDescent="0.2">
      <c r="A139" s="5"/>
      <c r="B139" s="6"/>
    </row>
    <row r="140" spans="1:2" s="1" customFormat="1" ht="15.75" customHeight="1" x14ac:dyDescent="0.2">
      <c r="A140" s="17" t="s">
        <v>1171</v>
      </c>
      <c r="B140" s="6"/>
    </row>
    <row r="141" spans="1:2" s="1" customFormat="1" ht="15.75" customHeight="1" x14ac:dyDescent="0.2">
      <c r="A141" s="18" t="s">
        <v>1175</v>
      </c>
      <c r="B141" s="6"/>
    </row>
    <row r="142" spans="1:2" s="1" customFormat="1" ht="15.75" customHeight="1" x14ac:dyDescent="0.2">
      <c r="A142" s="3"/>
      <c r="B142" s="3"/>
    </row>
    <row r="143" spans="1:2" s="1" customFormat="1" ht="15.75" customHeight="1" x14ac:dyDescent="0.2">
      <c r="A143" s="3"/>
      <c r="B143" s="3"/>
    </row>
  </sheetData>
  <mergeCells count="2">
    <mergeCell ref="A1:B1"/>
    <mergeCell ref="A2:B2"/>
  </mergeCells>
  <printOptions horizontalCentered="1"/>
  <pageMargins left="0.98425196850393704" right="0.98425196850393704" top="0.98425196850393704" bottom="0.98425196850393704" header="0.51181102362204722" footer="0.51181102362204722"/>
  <pageSetup firstPageNumber="24" orientation="portrait" useFirstPageNumber="1" r:id="rId1"/>
  <headerFooter differentOddEven="1">
    <oddHeader xml:space="preserve">&amp;L&amp;"Arial,Bold Italic"&amp;10City of Baguio&amp;R&amp;"Arial,Bold Italic"&amp;10 2020 Census of Population and Housing
</oddHeader>
    <oddFooter>&amp;L&amp;"Arial,Bold"&amp;10&amp;P&amp;R&amp;"Arial,Bold Italic"&amp;10Philippine Statistics Authority</oddFooter>
    <evenHeader>&amp;L&amp;"Arial,Bold Italic"&amp;10 2020 Census of Population and Housing&amp;R&amp;"Arial,Bold Italic"&amp;10City of Baguio</evenHeader>
    <evenFooter>&amp;L&amp;"Arial,Bold Italic"&amp;10Philippine Statistics Authority&amp;R&amp;"Arial,Bold"&amp;10&amp;P</even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13"/>
  <sheetViews>
    <sheetView view="pageBreakPreview" topLeftCell="A178" zoomScaleSheetLayoutView="100" workbookViewId="0">
      <selection activeCell="E13" sqref="E13"/>
    </sheetView>
  </sheetViews>
  <sheetFormatPr defaultColWidth="9.140625" defaultRowHeight="15.75" customHeight="1" x14ac:dyDescent="0.2"/>
  <cols>
    <col min="1" max="1" width="56.7109375" style="3" customWidth="1"/>
    <col min="2" max="2" width="19.7109375" style="3" customWidth="1"/>
    <col min="3" max="16384" width="9.140625" style="3"/>
  </cols>
  <sheetData>
    <row r="1" spans="1:2" s="1" customFormat="1" ht="15.75" customHeight="1" x14ac:dyDescent="0.25">
      <c r="A1" s="54" t="s">
        <v>1176</v>
      </c>
      <c r="B1" s="54"/>
    </row>
    <row r="2" spans="1:2" s="1" customFormat="1" ht="15.75" customHeight="1" x14ac:dyDescent="0.25">
      <c r="A2" s="54" t="s">
        <v>1177</v>
      </c>
      <c r="B2" s="54"/>
    </row>
    <row r="3" spans="1:2" s="1" customFormat="1" ht="15.75" customHeight="1" thickBot="1" x14ac:dyDescent="0.25"/>
    <row r="4" spans="1:2" s="1" customFormat="1" ht="15.75" customHeight="1" thickTop="1" x14ac:dyDescent="0.2">
      <c r="A4" s="24" t="s">
        <v>1167</v>
      </c>
      <c r="B4" s="22" t="s">
        <v>1174</v>
      </c>
    </row>
    <row r="5" spans="1:2" s="1" customFormat="1" ht="15.75" customHeight="1" thickBot="1" x14ac:dyDescent="0.25">
      <c r="A5" s="25" t="s">
        <v>0</v>
      </c>
      <c r="B5" s="23" t="s">
        <v>1</v>
      </c>
    </row>
    <row r="6" spans="1:2" s="1" customFormat="1" ht="15.75" customHeight="1" thickTop="1" x14ac:dyDescent="0.2"/>
    <row r="7" spans="1:2" s="1" customFormat="1" ht="15.75" customHeight="1" x14ac:dyDescent="0.25">
      <c r="A7" s="26" t="s">
        <v>856</v>
      </c>
      <c r="B7" s="39">
        <f>+B9+B29+B40+B56+B78+B98+B127+B149+B167+B181+B195</f>
        <v>207498</v>
      </c>
    </row>
    <row r="8" spans="1:2" s="1" customFormat="1" ht="15.75" customHeight="1" x14ac:dyDescent="0.25">
      <c r="A8" s="26" t="s">
        <v>13</v>
      </c>
      <c r="B8" s="39"/>
    </row>
    <row r="9" spans="1:2" s="1" customFormat="1" ht="15.75" customHeight="1" x14ac:dyDescent="0.25">
      <c r="A9" s="26" t="s">
        <v>857</v>
      </c>
      <c r="B9" s="39">
        <f t="shared" ref="B9" si="0">SUM(B10:B27)</f>
        <v>20652</v>
      </c>
    </row>
    <row r="10" spans="1:2" s="1" customFormat="1" ht="15.75" customHeight="1" x14ac:dyDescent="0.2">
      <c r="A10" s="27" t="s">
        <v>858</v>
      </c>
      <c r="B10" s="40">
        <v>1722</v>
      </c>
    </row>
    <row r="11" spans="1:2" s="1" customFormat="1" ht="15.75" customHeight="1" x14ac:dyDescent="0.2">
      <c r="A11" s="27" t="s">
        <v>859</v>
      </c>
      <c r="B11" s="40">
        <v>692</v>
      </c>
    </row>
    <row r="12" spans="1:2" s="1" customFormat="1" ht="15.75" customHeight="1" x14ac:dyDescent="0.2">
      <c r="A12" s="27" t="s">
        <v>130</v>
      </c>
      <c r="B12" s="40">
        <v>735</v>
      </c>
    </row>
    <row r="13" spans="1:2" s="1" customFormat="1" ht="15.75" customHeight="1" x14ac:dyDescent="0.2">
      <c r="A13" s="27" t="s">
        <v>860</v>
      </c>
      <c r="B13" s="40">
        <v>825</v>
      </c>
    </row>
    <row r="14" spans="1:2" s="1" customFormat="1" ht="15.75" customHeight="1" x14ac:dyDescent="0.2">
      <c r="A14" s="27" t="s">
        <v>861</v>
      </c>
      <c r="B14" s="40">
        <v>2606</v>
      </c>
    </row>
    <row r="15" spans="1:2" s="1" customFormat="1" ht="15.75" customHeight="1" x14ac:dyDescent="0.2">
      <c r="A15" s="27" t="s">
        <v>31</v>
      </c>
      <c r="B15" s="40">
        <v>514</v>
      </c>
    </row>
    <row r="16" spans="1:2" s="1" customFormat="1" ht="15.75" customHeight="1" x14ac:dyDescent="0.2">
      <c r="A16" s="27" t="s">
        <v>862</v>
      </c>
      <c r="B16" s="40">
        <v>1150</v>
      </c>
    </row>
    <row r="17" spans="1:2" s="1" customFormat="1" ht="15.75" customHeight="1" x14ac:dyDescent="0.2">
      <c r="A17" s="27" t="s">
        <v>226</v>
      </c>
      <c r="B17" s="40">
        <v>875</v>
      </c>
    </row>
    <row r="18" spans="1:2" s="1" customFormat="1" ht="15.75" customHeight="1" x14ac:dyDescent="0.2">
      <c r="A18" s="27" t="s">
        <v>863</v>
      </c>
      <c r="B18" s="40">
        <v>853</v>
      </c>
    </row>
    <row r="19" spans="1:2" s="1" customFormat="1" ht="15.75" customHeight="1" x14ac:dyDescent="0.2">
      <c r="A19" s="27" t="s">
        <v>864</v>
      </c>
      <c r="B19" s="40">
        <v>933</v>
      </c>
    </row>
    <row r="20" spans="1:2" s="1" customFormat="1" ht="15.75" customHeight="1" x14ac:dyDescent="0.2">
      <c r="A20" s="27" t="s">
        <v>4</v>
      </c>
      <c r="B20" s="40">
        <v>2671</v>
      </c>
    </row>
    <row r="21" spans="1:2" s="1" customFormat="1" ht="15.75" customHeight="1" x14ac:dyDescent="0.2">
      <c r="A21" s="27" t="s">
        <v>865</v>
      </c>
      <c r="B21" s="40">
        <v>1575</v>
      </c>
    </row>
    <row r="22" spans="1:2" s="1" customFormat="1" ht="15.75" customHeight="1" x14ac:dyDescent="0.2">
      <c r="A22" s="27" t="s">
        <v>866</v>
      </c>
      <c r="B22" s="40">
        <v>420</v>
      </c>
    </row>
    <row r="23" spans="1:2" s="1" customFormat="1" ht="15.75" customHeight="1" x14ac:dyDescent="0.2">
      <c r="A23" s="27" t="s">
        <v>867</v>
      </c>
      <c r="B23" s="40">
        <v>767</v>
      </c>
    </row>
    <row r="24" spans="1:2" s="1" customFormat="1" ht="15.75" customHeight="1" x14ac:dyDescent="0.2">
      <c r="A24" s="27" t="s">
        <v>868</v>
      </c>
      <c r="B24" s="40">
        <v>837</v>
      </c>
    </row>
    <row r="25" spans="1:2" s="1" customFormat="1" ht="15.75" customHeight="1" x14ac:dyDescent="0.2">
      <c r="A25" s="27" t="s">
        <v>869</v>
      </c>
      <c r="B25" s="40">
        <v>1473</v>
      </c>
    </row>
    <row r="26" spans="1:2" s="1" customFormat="1" ht="15.75" customHeight="1" x14ac:dyDescent="0.2">
      <c r="A26" s="27" t="s">
        <v>870</v>
      </c>
      <c r="B26" s="40">
        <v>1528</v>
      </c>
    </row>
    <row r="27" spans="1:2" s="1" customFormat="1" ht="15.75" customHeight="1" x14ac:dyDescent="0.2">
      <c r="A27" s="27" t="s">
        <v>871</v>
      </c>
      <c r="B27" s="40">
        <v>476</v>
      </c>
    </row>
    <row r="28" spans="1:2" s="1" customFormat="1" ht="15.75" customHeight="1" x14ac:dyDescent="0.2">
      <c r="A28" s="27" t="s">
        <v>13</v>
      </c>
      <c r="B28" s="40"/>
    </row>
    <row r="29" spans="1:2" s="1" customFormat="1" ht="15.75" customHeight="1" x14ac:dyDescent="0.25">
      <c r="A29" s="26" t="s">
        <v>872</v>
      </c>
      <c r="B29" s="39">
        <f>SUM(B30:B38)</f>
        <v>8866</v>
      </c>
    </row>
    <row r="30" spans="1:2" s="1" customFormat="1" ht="15.75" customHeight="1" x14ac:dyDescent="0.2">
      <c r="A30" s="27" t="s">
        <v>27</v>
      </c>
      <c r="B30" s="40">
        <v>857</v>
      </c>
    </row>
    <row r="31" spans="1:2" s="1" customFormat="1" ht="15.75" customHeight="1" x14ac:dyDescent="0.2">
      <c r="A31" s="27" t="s">
        <v>873</v>
      </c>
      <c r="B31" s="40">
        <v>600</v>
      </c>
    </row>
    <row r="32" spans="1:2" s="1" customFormat="1" ht="15.75" customHeight="1" x14ac:dyDescent="0.2">
      <c r="A32" s="27" t="s">
        <v>874</v>
      </c>
      <c r="B32" s="40">
        <v>520</v>
      </c>
    </row>
    <row r="33" spans="1:2" s="1" customFormat="1" ht="15.75" customHeight="1" x14ac:dyDescent="0.2">
      <c r="A33" s="27" t="s">
        <v>4</v>
      </c>
      <c r="B33" s="40">
        <v>1645</v>
      </c>
    </row>
    <row r="34" spans="1:2" s="1" customFormat="1" ht="15.75" customHeight="1" x14ac:dyDescent="0.2">
      <c r="A34" s="27" t="s">
        <v>875</v>
      </c>
      <c r="B34" s="40">
        <v>1073</v>
      </c>
    </row>
    <row r="35" spans="1:2" s="1" customFormat="1" ht="15.75" customHeight="1" x14ac:dyDescent="0.2">
      <c r="A35" s="27" t="s">
        <v>876</v>
      </c>
      <c r="B35" s="40">
        <v>2011</v>
      </c>
    </row>
    <row r="36" spans="1:2" s="1" customFormat="1" ht="15.75" customHeight="1" x14ac:dyDescent="0.2">
      <c r="A36" s="27" t="s">
        <v>877</v>
      </c>
      <c r="B36" s="40">
        <v>913</v>
      </c>
    </row>
    <row r="37" spans="1:2" s="1" customFormat="1" ht="15.75" customHeight="1" x14ac:dyDescent="0.2">
      <c r="A37" s="27" t="s">
        <v>878</v>
      </c>
      <c r="B37" s="40">
        <v>496</v>
      </c>
    </row>
    <row r="38" spans="1:2" s="1" customFormat="1" ht="15.75" customHeight="1" x14ac:dyDescent="0.2">
      <c r="A38" s="27" t="s">
        <v>879</v>
      </c>
      <c r="B38" s="40">
        <v>751</v>
      </c>
    </row>
    <row r="39" spans="1:2" s="1" customFormat="1" ht="15.75" customHeight="1" x14ac:dyDescent="0.2">
      <c r="A39" s="27" t="s">
        <v>13</v>
      </c>
      <c r="B39" s="40"/>
    </row>
    <row r="40" spans="1:2" s="1" customFormat="1" ht="15.75" customHeight="1" x14ac:dyDescent="0.25">
      <c r="A40" s="26" t="s">
        <v>880</v>
      </c>
      <c r="B40" s="39">
        <f>SUM(B41:B54)</f>
        <v>17691</v>
      </c>
    </row>
    <row r="41" spans="1:2" s="1" customFormat="1" ht="15.75" customHeight="1" x14ac:dyDescent="0.2">
      <c r="A41" s="27" t="s">
        <v>881</v>
      </c>
      <c r="B41" s="40">
        <v>944</v>
      </c>
    </row>
    <row r="42" spans="1:2" s="1" customFormat="1" ht="15.75" customHeight="1" x14ac:dyDescent="0.2">
      <c r="A42" s="27" t="s">
        <v>882</v>
      </c>
      <c r="B42" s="40">
        <v>2750</v>
      </c>
    </row>
    <row r="43" spans="1:2" s="1" customFormat="1" ht="15.75" customHeight="1" x14ac:dyDescent="0.2">
      <c r="A43" s="27" t="s">
        <v>875</v>
      </c>
      <c r="B43" s="40">
        <v>434</v>
      </c>
    </row>
    <row r="44" spans="1:2" s="1" customFormat="1" ht="15.75" customHeight="1" x14ac:dyDescent="0.2">
      <c r="A44" s="27" t="s">
        <v>883</v>
      </c>
      <c r="B44" s="40">
        <v>291</v>
      </c>
    </row>
    <row r="45" spans="1:2" s="1" customFormat="1" ht="15.75" customHeight="1" x14ac:dyDescent="0.2">
      <c r="A45" s="27" t="s">
        <v>884</v>
      </c>
      <c r="B45" s="40">
        <v>2178</v>
      </c>
    </row>
    <row r="46" spans="1:2" s="1" customFormat="1" ht="15.75" customHeight="1" x14ac:dyDescent="0.2">
      <c r="A46" s="27" t="s">
        <v>885</v>
      </c>
      <c r="B46" s="40">
        <v>1758</v>
      </c>
    </row>
    <row r="47" spans="1:2" s="1" customFormat="1" ht="15.75" customHeight="1" x14ac:dyDescent="0.2">
      <c r="A47" s="27" t="s">
        <v>886</v>
      </c>
      <c r="B47" s="40">
        <v>593</v>
      </c>
    </row>
    <row r="48" spans="1:2" s="1" customFormat="1" ht="15.75" customHeight="1" x14ac:dyDescent="0.2">
      <c r="A48" s="27" t="s">
        <v>228</v>
      </c>
      <c r="B48" s="40">
        <v>259</v>
      </c>
    </row>
    <row r="49" spans="1:2" s="1" customFormat="1" ht="15.75" customHeight="1" x14ac:dyDescent="0.2">
      <c r="A49" s="27" t="s">
        <v>887</v>
      </c>
      <c r="B49" s="40">
        <v>1406</v>
      </c>
    </row>
    <row r="50" spans="1:2" s="1" customFormat="1" ht="15.75" customHeight="1" x14ac:dyDescent="0.2">
      <c r="A50" s="27" t="s">
        <v>888</v>
      </c>
      <c r="B50" s="40">
        <v>885</v>
      </c>
    </row>
    <row r="51" spans="1:2" s="1" customFormat="1" ht="15.75" customHeight="1" x14ac:dyDescent="0.2">
      <c r="A51" s="27" t="s">
        <v>889</v>
      </c>
      <c r="B51" s="40">
        <v>1206</v>
      </c>
    </row>
    <row r="52" spans="1:2" s="1" customFormat="1" ht="15.75" customHeight="1" x14ac:dyDescent="0.2">
      <c r="A52" s="27" t="s">
        <v>4</v>
      </c>
      <c r="B52" s="40">
        <v>1567</v>
      </c>
    </row>
    <row r="53" spans="1:2" s="1" customFormat="1" ht="15.75" customHeight="1" x14ac:dyDescent="0.2">
      <c r="A53" s="27" t="s">
        <v>890</v>
      </c>
      <c r="B53" s="40">
        <v>1779</v>
      </c>
    </row>
    <row r="54" spans="1:2" s="1" customFormat="1" ht="15.75" customHeight="1" x14ac:dyDescent="0.2">
      <c r="A54" s="27" t="s">
        <v>891</v>
      </c>
      <c r="B54" s="40">
        <v>1641</v>
      </c>
    </row>
    <row r="55" spans="1:2" s="1" customFormat="1" ht="15.75" customHeight="1" x14ac:dyDescent="0.2">
      <c r="A55" s="27" t="s">
        <v>13</v>
      </c>
      <c r="B55" s="40"/>
    </row>
    <row r="56" spans="1:2" s="1" customFormat="1" ht="15.75" customHeight="1" x14ac:dyDescent="0.25">
      <c r="A56" s="26" t="s">
        <v>892</v>
      </c>
      <c r="B56" s="39">
        <f t="shared" ref="B56" si="1">SUM(B57:B76)</f>
        <v>18876</v>
      </c>
    </row>
    <row r="57" spans="1:2" s="1" customFormat="1" ht="15.75" customHeight="1" x14ac:dyDescent="0.2">
      <c r="A57" s="27" t="s">
        <v>893</v>
      </c>
      <c r="B57" s="40">
        <v>581</v>
      </c>
    </row>
    <row r="58" spans="1:2" s="1" customFormat="1" ht="15.75" customHeight="1" x14ac:dyDescent="0.2">
      <c r="A58" s="27" t="s">
        <v>7</v>
      </c>
      <c r="B58" s="40">
        <v>114</v>
      </c>
    </row>
    <row r="59" spans="1:2" s="1" customFormat="1" ht="15.75" customHeight="1" x14ac:dyDescent="0.2">
      <c r="A59" s="27" t="s">
        <v>894</v>
      </c>
      <c r="B59" s="40">
        <v>1957</v>
      </c>
    </row>
    <row r="60" spans="1:2" s="2" customFormat="1" ht="15.75" customHeight="1" x14ac:dyDescent="0.25">
      <c r="A60" s="27" t="s">
        <v>895</v>
      </c>
      <c r="B60" s="40">
        <v>1073</v>
      </c>
    </row>
    <row r="61" spans="1:2" s="1" customFormat="1" ht="15.75" customHeight="1" x14ac:dyDescent="0.2">
      <c r="A61" s="27" t="s">
        <v>896</v>
      </c>
      <c r="B61" s="40">
        <v>501</v>
      </c>
    </row>
    <row r="62" spans="1:2" s="1" customFormat="1" ht="15.75" customHeight="1" x14ac:dyDescent="0.2">
      <c r="A62" s="27" t="s">
        <v>897</v>
      </c>
      <c r="B62" s="40">
        <v>965</v>
      </c>
    </row>
    <row r="63" spans="1:2" s="1" customFormat="1" ht="15.75" customHeight="1" x14ac:dyDescent="0.2">
      <c r="A63" s="27" t="s">
        <v>898</v>
      </c>
      <c r="B63" s="40">
        <v>1659</v>
      </c>
    </row>
    <row r="64" spans="1:2" s="1" customFormat="1" ht="15.75" customHeight="1" x14ac:dyDescent="0.2">
      <c r="A64" s="27" t="s">
        <v>324</v>
      </c>
      <c r="B64" s="40">
        <v>463</v>
      </c>
    </row>
    <row r="65" spans="1:2" s="1" customFormat="1" ht="15.75" customHeight="1" x14ac:dyDescent="0.2">
      <c r="A65" s="27" t="s">
        <v>899</v>
      </c>
      <c r="B65" s="40">
        <v>380</v>
      </c>
    </row>
    <row r="66" spans="1:2" s="1" customFormat="1" ht="15.75" customHeight="1" x14ac:dyDescent="0.2">
      <c r="A66" s="27" t="s">
        <v>900</v>
      </c>
      <c r="B66" s="40">
        <v>237</v>
      </c>
    </row>
    <row r="67" spans="1:2" s="1" customFormat="1" ht="15.75" customHeight="1" x14ac:dyDescent="0.2">
      <c r="A67" s="27" t="s">
        <v>901</v>
      </c>
      <c r="B67" s="40">
        <v>500</v>
      </c>
    </row>
    <row r="68" spans="1:2" s="1" customFormat="1" ht="15.75" customHeight="1" x14ac:dyDescent="0.2">
      <c r="A68" s="27" t="s">
        <v>902</v>
      </c>
      <c r="B68" s="40">
        <v>473</v>
      </c>
    </row>
    <row r="69" spans="1:2" s="1" customFormat="1" ht="15.75" customHeight="1" x14ac:dyDescent="0.2">
      <c r="A69" s="27" t="s">
        <v>419</v>
      </c>
      <c r="B69" s="40">
        <v>1151</v>
      </c>
    </row>
    <row r="70" spans="1:2" s="1" customFormat="1" ht="15.75" customHeight="1" x14ac:dyDescent="0.2">
      <c r="A70" s="27" t="s">
        <v>903</v>
      </c>
      <c r="B70" s="40">
        <v>386</v>
      </c>
    </row>
    <row r="71" spans="1:2" s="1" customFormat="1" ht="15.75" customHeight="1" x14ac:dyDescent="0.2">
      <c r="A71" s="27" t="s">
        <v>904</v>
      </c>
      <c r="B71" s="40">
        <v>335</v>
      </c>
    </row>
    <row r="72" spans="1:2" s="1" customFormat="1" ht="15.75" customHeight="1" x14ac:dyDescent="0.2">
      <c r="A72" s="27" t="s">
        <v>905</v>
      </c>
      <c r="B72" s="40">
        <v>1171</v>
      </c>
    </row>
    <row r="73" spans="1:2" s="1" customFormat="1" ht="15.75" customHeight="1" x14ac:dyDescent="0.2">
      <c r="A73" s="27" t="s">
        <v>906</v>
      </c>
      <c r="B73" s="40">
        <v>532</v>
      </c>
    </row>
    <row r="74" spans="1:2" s="1" customFormat="1" ht="15.75" customHeight="1" x14ac:dyDescent="0.2">
      <c r="A74" s="27" t="s">
        <v>362</v>
      </c>
      <c r="B74" s="40">
        <v>2426</v>
      </c>
    </row>
    <row r="75" spans="1:2" s="1" customFormat="1" ht="15.75" customHeight="1" x14ac:dyDescent="0.2">
      <c r="A75" s="27" t="s">
        <v>418</v>
      </c>
      <c r="B75" s="40">
        <v>1817</v>
      </c>
    </row>
    <row r="76" spans="1:2" s="1" customFormat="1" ht="15.75" customHeight="1" x14ac:dyDescent="0.2">
      <c r="A76" s="27" t="s">
        <v>363</v>
      </c>
      <c r="B76" s="40">
        <v>2155</v>
      </c>
    </row>
    <row r="77" spans="1:2" s="1" customFormat="1" ht="15.75" customHeight="1" x14ac:dyDescent="0.2">
      <c r="A77" s="27"/>
      <c r="B77" s="40"/>
    </row>
    <row r="78" spans="1:2" s="1" customFormat="1" ht="15.75" customHeight="1" x14ac:dyDescent="0.25">
      <c r="A78" s="26" t="s">
        <v>907</v>
      </c>
      <c r="B78" s="39">
        <f t="shared" ref="B78" si="2">SUM(B79:B96)</f>
        <v>26235</v>
      </c>
    </row>
    <row r="79" spans="1:2" s="1" customFormat="1" ht="15.75" customHeight="1" x14ac:dyDescent="0.2">
      <c r="A79" s="27" t="s">
        <v>908</v>
      </c>
      <c r="B79" s="40">
        <v>665</v>
      </c>
    </row>
    <row r="80" spans="1:2" s="1" customFormat="1" ht="15.75" customHeight="1" x14ac:dyDescent="0.2">
      <c r="A80" s="27" t="s">
        <v>909</v>
      </c>
      <c r="B80" s="40">
        <v>1798</v>
      </c>
    </row>
    <row r="81" spans="1:2" s="1" customFormat="1" ht="15.75" customHeight="1" x14ac:dyDescent="0.2">
      <c r="A81" s="27" t="s">
        <v>910</v>
      </c>
      <c r="B81" s="40">
        <v>1466</v>
      </c>
    </row>
    <row r="82" spans="1:2" s="1" customFormat="1" ht="15.75" customHeight="1" x14ac:dyDescent="0.2">
      <c r="A82" s="27" t="s">
        <v>911</v>
      </c>
      <c r="B82" s="40">
        <v>815</v>
      </c>
    </row>
    <row r="83" spans="1:2" s="1" customFormat="1" ht="15.75" customHeight="1" x14ac:dyDescent="0.2">
      <c r="A83" s="27" t="s">
        <v>912</v>
      </c>
      <c r="B83" s="40">
        <v>2140</v>
      </c>
    </row>
    <row r="84" spans="1:2" s="1" customFormat="1" ht="15.75" customHeight="1" x14ac:dyDescent="0.2">
      <c r="A84" s="27" t="s">
        <v>913</v>
      </c>
      <c r="B84" s="40">
        <v>1441</v>
      </c>
    </row>
    <row r="85" spans="1:2" s="1" customFormat="1" ht="15.75" customHeight="1" x14ac:dyDescent="0.2">
      <c r="A85" s="27" t="s">
        <v>914</v>
      </c>
      <c r="B85" s="40">
        <v>1219</v>
      </c>
    </row>
    <row r="86" spans="1:2" s="2" customFormat="1" ht="15.75" customHeight="1" x14ac:dyDescent="0.25">
      <c r="A86" s="27" t="s">
        <v>915</v>
      </c>
      <c r="B86" s="40">
        <v>878</v>
      </c>
    </row>
    <row r="87" spans="1:2" s="1" customFormat="1" ht="15.75" customHeight="1" x14ac:dyDescent="0.2">
      <c r="A87" s="27" t="s">
        <v>916</v>
      </c>
      <c r="B87" s="40">
        <v>1793</v>
      </c>
    </row>
    <row r="88" spans="1:2" s="1" customFormat="1" ht="15.75" customHeight="1" x14ac:dyDescent="0.2">
      <c r="A88" s="27" t="s">
        <v>917</v>
      </c>
      <c r="B88" s="40">
        <v>762</v>
      </c>
    </row>
    <row r="89" spans="1:2" s="1" customFormat="1" ht="15.75" customHeight="1" x14ac:dyDescent="0.2">
      <c r="A89" s="27" t="s">
        <v>362</v>
      </c>
      <c r="B89" s="40">
        <v>2026</v>
      </c>
    </row>
    <row r="90" spans="1:2" s="1" customFormat="1" ht="15.75" customHeight="1" x14ac:dyDescent="0.2">
      <c r="A90" s="27" t="s">
        <v>918</v>
      </c>
      <c r="B90" s="40">
        <v>2185</v>
      </c>
    </row>
    <row r="91" spans="1:2" s="1" customFormat="1" ht="15.75" customHeight="1" x14ac:dyDescent="0.2">
      <c r="A91" s="27" t="s">
        <v>919</v>
      </c>
      <c r="B91" s="40">
        <v>1114</v>
      </c>
    </row>
    <row r="92" spans="1:2" s="1" customFormat="1" ht="15.75" customHeight="1" x14ac:dyDescent="0.2">
      <c r="A92" s="27" t="s">
        <v>920</v>
      </c>
      <c r="B92" s="40">
        <v>1745</v>
      </c>
    </row>
    <row r="93" spans="1:2" s="1" customFormat="1" ht="15.75" customHeight="1" x14ac:dyDescent="0.2">
      <c r="A93" s="27" t="s">
        <v>921</v>
      </c>
      <c r="B93" s="40">
        <v>832</v>
      </c>
    </row>
    <row r="94" spans="1:2" s="1" customFormat="1" ht="15.75" customHeight="1" x14ac:dyDescent="0.2">
      <c r="A94" s="27" t="s">
        <v>363</v>
      </c>
      <c r="B94" s="40">
        <v>2795</v>
      </c>
    </row>
    <row r="95" spans="1:2" s="1" customFormat="1" ht="15.75" customHeight="1" x14ac:dyDescent="0.2">
      <c r="A95" s="27" t="s">
        <v>922</v>
      </c>
      <c r="B95" s="40">
        <v>1440</v>
      </c>
    </row>
    <row r="96" spans="1:2" s="1" customFormat="1" ht="15.75" customHeight="1" x14ac:dyDescent="0.2">
      <c r="A96" s="27" t="s">
        <v>923</v>
      </c>
      <c r="B96" s="40">
        <v>1121</v>
      </c>
    </row>
    <row r="97" spans="1:2" s="1" customFormat="1" ht="15.75" customHeight="1" x14ac:dyDescent="0.2">
      <c r="A97" s="27" t="s">
        <v>13</v>
      </c>
      <c r="B97" s="40"/>
    </row>
    <row r="98" spans="1:2" s="1" customFormat="1" ht="15.75" customHeight="1" x14ac:dyDescent="0.25">
      <c r="A98" s="26" t="s">
        <v>924</v>
      </c>
      <c r="B98" s="39">
        <f t="shared" ref="B98" si="3">SUM(B99:B125)</f>
        <v>15621</v>
      </c>
    </row>
    <row r="99" spans="1:2" s="1" customFormat="1" ht="15.75" customHeight="1" x14ac:dyDescent="0.2">
      <c r="A99" s="27" t="s">
        <v>925</v>
      </c>
      <c r="B99" s="40">
        <v>521</v>
      </c>
    </row>
    <row r="100" spans="1:2" s="1" customFormat="1" ht="15.75" customHeight="1" x14ac:dyDescent="0.2">
      <c r="A100" s="27" t="s">
        <v>926</v>
      </c>
      <c r="B100" s="40">
        <v>398</v>
      </c>
    </row>
    <row r="101" spans="1:2" s="1" customFormat="1" ht="15.75" customHeight="1" x14ac:dyDescent="0.2">
      <c r="A101" s="27" t="s">
        <v>927</v>
      </c>
      <c r="B101" s="40">
        <v>496</v>
      </c>
    </row>
    <row r="102" spans="1:2" s="1" customFormat="1" ht="15.75" customHeight="1" x14ac:dyDescent="0.2">
      <c r="A102" s="27" t="s">
        <v>928</v>
      </c>
      <c r="B102" s="40">
        <v>1218</v>
      </c>
    </row>
    <row r="103" spans="1:2" s="1" customFormat="1" ht="15.75" customHeight="1" x14ac:dyDescent="0.2">
      <c r="A103" s="27" t="s">
        <v>31</v>
      </c>
      <c r="B103" s="40">
        <v>308</v>
      </c>
    </row>
    <row r="104" spans="1:2" s="1" customFormat="1" ht="15.75" customHeight="1" x14ac:dyDescent="0.2">
      <c r="A104" s="27" t="s">
        <v>929</v>
      </c>
      <c r="B104" s="40">
        <v>589</v>
      </c>
    </row>
    <row r="105" spans="1:2" s="1" customFormat="1" ht="15.75" customHeight="1" x14ac:dyDescent="0.2">
      <c r="A105" s="27" t="s">
        <v>930</v>
      </c>
      <c r="B105" s="40">
        <v>602</v>
      </c>
    </row>
    <row r="106" spans="1:2" s="1" customFormat="1" ht="15.75" customHeight="1" x14ac:dyDescent="0.2">
      <c r="A106" s="27" t="s">
        <v>931</v>
      </c>
      <c r="B106" s="40">
        <v>619</v>
      </c>
    </row>
    <row r="107" spans="1:2" s="1" customFormat="1" ht="15.75" customHeight="1" x14ac:dyDescent="0.2">
      <c r="A107" s="27" t="s">
        <v>932</v>
      </c>
      <c r="B107" s="40">
        <v>1150</v>
      </c>
    </row>
    <row r="108" spans="1:2" s="1" customFormat="1" ht="15.75" customHeight="1" x14ac:dyDescent="0.2">
      <c r="A108" s="27" t="s">
        <v>933</v>
      </c>
      <c r="B108" s="40">
        <v>1058</v>
      </c>
    </row>
    <row r="109" spans="1:2" s="1" customFormat="1" ht="15.75" customHeight="1" x14ac:dyDescent="0.2">
      <c r="A109" s="27" t="s">
        <v>934</v>
      </c>
      <c r="B109" s="40">
        <v>510</v>
      </c>
    </row>
    <row r="110" spans="1:2" s="1" customFormat="1" ht="15.75" customHeight="1" x14ac:dyDescent="0.2">
      <c r="A110" s="27" t="s">
        <v>935</v>
      </c>
      <c r="B110" s="40">
        <v>391</v>
      </c>
    </row>
    <row r="111" spans="1:2" s="1" customFormat="1" ht="15.75" customHeight="1" x14ac:dyDescent="0.2">
      <c r="A111" s="27" t="s">
        <v>936</v>
      </c>
      <c r="B111" s="40">
        <v>484</v>
      </c>
    </row>
    <row r="112" spans="1:2" s="1" customFormat="1" ht="15.75" customHeight="1" x14ac:dyDescent="0.2">
      <c r="A112" s="27" t="s">
        <v>937</v>
      </c>
      <c r="B112" s="40">
        <v>195</v>
      </c>
    </row>
    <row r="113" spans="1:2" s="1" customFormat="1" ht="15.75" customHeight="1" x14ac:dyDescent="0.2">
      <c r="A113" s="27" t="s">
        <v>938</v>
      </c>
      <c r="B113" s="40">
        <v>423</v>
      </c>
    </row>
    <row r="114" spans="1:2" s="1" customFormat="1" ht="15.75" customHeight="1" x14ac:dyDescent="0.2">
      <c r="A114" s="27" t="s">
        <v>913</v>
      </c>
      <c r="B114" s="40">
        <v>421</v>
      </c>
    </row>
    <row r="115" spans="1:2" s="1" customFormat="1" ht="15.75" customHeight="1" x14ac:dyDescent="0.2">
      <c r="A115" s="27" t="s">
        <v>939</v>
      </c>
      <c r="B115" s="40">
        <v>888</v>
      </c>
    </row>
    <row r="116" spans="1:2" s="1" customFormat="1" ht="15.75" customHeight="1" x14ac:dyDescent="0.2">
      <c r="A116" s="27" t="s">
        <v>940</v>
      </c>
      <c r="B116" s="40">
        <v>447</v>
      </c>
    </row>
    <row r="117" spans="1:2" s="1" customFormat="1" ht="15.75" customHeight="1" x14ac:dyDescent="0.2">
      <c r="A117" s="27" t="s">
        <v>941</v>
      </c>
      <c r="B117" s="40">
        <v>428</v>
      </c>
    </row>
    <row r="118" spans="1:2" s="1" customFormat="1" ht="15.75" customHeight="1" x14ac:dyDescent="0.2">
      <c r="A118" s="27" t="s">
        <v>942</v>
      </c>
      <c r="B118" s="40">
        <v>282</v>
      </c>
    </row>
    <row r="119" spans="1:2" s="1" customFormat="1" ht="15.75" customHeight="1" x14ac:dyDescent="0.2">
      <c r="A119" s="27" t="s">
        <v>943</v>
      </c>
      <c r="B119" s="40">
        <v>654</v>
      </c>
    </row>
    <row r="120" spans="1:2" s="1" customFormat="1" ht="15.75" customHeight="1" x14ac:dyDescent="0.2">
      <c r="A120" s="27" t="s">
        <v>944</v>
      </c>
      <c r="B120" s="40">
        <v>312</v>
      </c>
    </row>
    <row r="121" spans="1:2" s="1" customFormat="1" ht="15.75" customHeight="1" x14ac:dyDescent="0.2">
      <c r="A121" s="27" t="s">
        <v>4</v>
      </c>
      <c r="B121" s="40">
        <v>885</v>
      </c>
    </row>
    <row r="122" spans="1:2" s="1" customFormat="1" ht="15.75" customHeight="1" x14ac:dyDescent="0.2">
      <c r="A122" s="27" t="s">
        <v>945</v>
      </c>
      <c r="B122" s="40">
        <v>488</v>
      </c>
    </row>
    <row r="123" spans="1:2" s="1" customFormat="1" ht="15.75" customHeight="1" x14ac:dyDescent="0.2">
      <c r="A123" s="27" t="s">
        <v>946</v>
      </c>
      <c r="B123" s="40">
        <v>459</v>
      </c>
    </row>
    <row r="124" spans="1:2" s="1" customFormat="1" ht="15.75" customHeight="1" x14ac:dyDescent="0.2">
      <c r="A124" s="27" t="s">
        <v>947</v>
      </c>
      <c r="B124" s="40">
        <v>901</v>
      </c>
    </row>
    <row r="125" spans="1:2" s="1" customFormat="1" ht="15.75" customHeight="1" x14ac:dyDescent="0.2">
      <c r="A125" s="27" t="s">
        <v>948</v>
      </c>
      <c r="B125" s="40">
        <v>494</v>
      </c>
    </row>
    <row r="126" spans="1:2" s="1" customFormat="1" ht="15.75" customHeight="1" x14ac:dyDescent="0.2">
      <c r="A126" s="27" t="s">
        <v>13</v>
      </c>
      <c r="B126" s="40"/>
    </row>
    <row r="127" spans="1:2" s="1" customFormat="1" ht="15.75" customHeight="1" x14ac:dyDescent="0.25">
      <c r="A127" s="26" t="s">
        <v>949</v>
      </c>
      <c r="B127" s="39">
        <f>SUM(B128:B147)</f>
        <v>34061</v>
      </c>
    </row>
    <row r="128" spans="1:2" s="1" customFormat="1" ht="15.75" customHeight="1" x14ac:dyDescent="0.2">
      <c r="A128" s="27" t="s">
        <v>950</v>
      </c>
      <c r="B128" s="40">
        <v>593</v>
      </c>
    </row>
    <row r="129" spans="1:2" s="1" customFormat="1" ht="15.75" customHeight="1" x14ac:dyDescent="0.2">
      <c r="A129" s="27" t="s">
        <v>951</v>
      </c>
      <c r="B129" s="40">
        <v>1654</v>
      </c>
    </row>
    <row r="130" spans="1:2" s="1" customFormat="1" ht="15.75" customHeight="1" x14ac:dyDescent="0.2">
      <c r="A130" s="27" t="s">
        <v>952</v>
      </c>
      <c r="B130" s="40">
        <v>678</v>
      </c>
    </row>
    <row r="131" spans="1:2" s="1" customFormat="1" ht="15.75" customHeight="1" x14ac:dyDescent="0.2">
      <c r="A131" s="27" t="s">
        <v>8</v>
      </c>
      <c r="B131" s="40">
        <v>1012</v>
      </c>
    </row>
    <row r="132" spans="1:2" s="1" customFormat="1" ht="15.75" customHeight="1" x14ac:dyDescent="0.2">
      <c r="A132" s="27" t="s">
        <v>953</v>
      </c>
      <c r="B132" s="40">
        <v>1958</v>
      </c>
    </row>
    <row r="133" spans="1:2" s="1" customFormat="1" ht="15.75" customHeight="1" x14ac:dyDescent="0.2">
      <c r="A133" s="27" t="s">
        <v>954</v>
      </c>
      <c r="B133" s="40">
        <v>838</v>
      </c>
    </row>
    <row r="134" spans="1:2" s="1" customFormat="1" ht="15.75" customHeight="1" x14ac:dyDescent="0.2">
      <c r="A134" s="27" t="s">
        <v>955</v>
      </c>
      <c r="B134" s="40">
        <v>2163</v>
      </c>
    </row>
    <row r="135" spans="1:2" s="1" customFormat="1" ht="15.75" customHeight="1" x14ac:dyDescent="0.2">
      <c r="A135" s="27" t="s">
        <v>956</v>
      </c>
      <c r="B135" s="40">
        <v>1472</v>
      </c>
    </row>
    <row r="136" spans="1:2" s="1" customFormat="1" ht="15.75" customHeight="1" x14ac:dyDescent="0.2">
      <c r="A136" s="27" t="s">
        <v>957</v>
      </c>
      <c r="B136" s="40">
        <v>2411</v>
      </c>
    </row>
    <row r="137" spans="1:2" s="1" customFormat="1" ht="15.75" customHeight="1" x14ac:dyDescent="0.2">
      <c r="A137" s="27" t="s">
        <v>958</v>
      </c>
      <c r="B137" s="40">
        <v>3277</v>
      </c>
    </row>
    <row r="138" spans="1:2" s="1" customFormat="1" ht="15.75" customHeight="1" x14ac:dyDescent="0.2">
      <c r="A138" s="27" t="s">
        <v>4</v>
      </c>
      <c r="B138" s="40">
        <v>2188</v>
      </c>
    </row>
    <row r="139" spans="1:2" s="1" customFormat="1" ht="15.75" customHeight="1" x14ac:dyDescent="0.2">
      <c r="A139" s="27" t="s">
        <v>517</v>
      </c>
      <c r="B139" s="40">
        <v>941</v>
      </c>
    </row>
    <row r="140" spans="1:2" s="1" customFormat="1" ht="15.75" customHeight="1" x14ac:dyDescent="0.2">
      <c r="A140" s="27" t="s">
        <v>593</v>
      </c>
      <c r="B140" s="40">
        <v>1282</v>
      </c>
    </row>
    <row r="141" spans="1:2" s="1" customFormat="1" ht="15.75" customHeight="1" x14ac:dyDescent="0.2">
      <c r="A141" s="27" t="s">
        <v>959</v>
      </c>
      <c r="B141" s="40">
        <v>1311</v>
      </c>
    </row>
    <row r="142" spans="1:2" s="1" customFormat="1" ht="15.75" customHeight="1" x14ac:dyDescent="0.2">
      <c r="A142" s="27" t="s">
        <v>960</v>
      </c>
      <c r="B142" s="40">
        <v>1259</v>
      </c>
    </row>
    <row r="143" spans="1:2" s="1" customFormat="1" ht="15.75" customHeight="1" x14ac:dyDescent="0.2">
      <c r="A143" s="27" t="s">
        <v>518</v>
      </c>
      <c r="B143" s="40">
        <v>5414</v>
      </c>
    </row>
    <row r="144" spans="1:2" s="1" customFormat="1" ht="15.75" customHeight="1" x14ac:dyDescent="0.2">
      <c r="A144" s="27" t="s">
        <v>961</v>
      </c>
      <c r="B144" s="40">
        <v>2206</v>
      </c>
    </row>
    <row r="145" spans="1:2" s="1" customFormat="1" ht="15.75" customHeight="1" x14ac:dyDescent="0.2">
      <c r="A145" s="27" t="s">
        <v>962</v>
      </c>
      <c r="B145" s="40">
        <v>1238</v>
      </c>
    </row>
    <row r="146" spans="1:2" s="1" customFormat="1" ht="15.75" customHeight="1" x14ac:dyDescent="0.2">
      <c r="A146" s="27" t="s">
        <v>963</v>
      </c>
      <c r="B146" s="40">
        <v>1460</v>
      </c>
    </row>
    <row r="147" spans="1:2" s="1" customFormat="1" ht="15.75" customHeight="1" x14ac:dyDescent="0.2">
      <c r="A147" s="27" t="s">
        <v>964</v>
      </c>
      <c r="B147" s="40">
        <v>706</v>
      </c>
    </row>
    <row r="148" spans="1:2" s="1" customFormat="1" ht="15.75" customHeight="1" x14ac:dyDescent="0.2">
      <c r="A148" s="27"/>
      <c r="B148" s="40"/>
    </row>
    <row r="149" spans="1:2" s="1" customFormat="1" ht="15.75" customHeight="1" x14ac:dyDescent="0.25">
      <c r="A149" s="26" t="s">
        <v>965</v>
      </c>
      <c r="B149" s="39">
        <f t="shared" ref="B149" si="4">SUM(B150:B165)</f>
        <v>21128</v>
      </c>
    </row>
    <row r="150" spans="1:2" s="1" customFormat="1" ht="15.75" customHeight="1" x14ac:dyDescent="0.2">
      <c r="A150" s="27" t="s">
        <v>966</v>
      </c>
      <c r="B150" s="40">
        <v>1557</v>
      </c>
    </row>
    <row r="151" spans="1:2" s="1" customFormat="1" ht="15.75" customHeight="1" x14ac:dyDescent="0.2">
      <c r="A151" s="27" t="s">
        <v>967</v>
      </c>
      <c r="B151" s="40">
        <v>1153</v>
      </c>
    </row>
    <row r="152" spans="1:2" s="1" customFormat="1" ht="15.75" customHeight="1" x14ac:dyDescent="0.2">
      <c r="A152" s="27" t="s">
        <v>85</v>
      </c>
      <c r="B152" s="40">
        <v>1371</v>
      </c>
    </row>
    <row r="153" spans="1:2" s="1" customFormat="1" ht="15.75" customHeight="1" x14ac:dyDescent="0.2">
      <c r="A153" s="27" t="s">
        <v>968</v>
      </c>
      <c r="B153" s="40">
        <v>1573</v>
      </c>
    </row>
    <row r="154" spans="1:2" s="1" customFormat="1" ht="15.75" customHeight="1" x14ac:dyDescent="0.2">
      <c r="A154" s="27" t="s">
        <v>969</v>
      </c>
      <c r="B154" s="40">
        <v>1051</v>
      </c>
    </row>
    <row r="155" spans="1:2" s="1" customFormat="1" ht="15.75" customHeight="1" x14ac:dyDescent="0.2">
      <c r="A155" s="27" t="s">
        <v>970</v>
      </c>
      <c r="B155" s="40">
        <v>1239</v>
      </c>
    </row>
    <row r="156" spans="1:2" s="1" customFormat="1" ht="15.75" customHeight="1" x14ac:dyDescent="0.2">
      <c r="A156" s="27" t="s">
        <v>971</v>
      </c>
      <c r="B156" s="40">
        <v>1999</v>
      </c>
    </row>
    <row r="157" spans="1:2" s="1" customFormat="1" ht="15.75" customHeight="1" x14ac:dyDescent="0.2">
      <c r="A157" s="27" t="s">
        <v>972</v>
      </c>
      <c r="B157" s="40">
        <v>904</v>
      </c>
    </row>
    <row r="158" spans="1:2" s="1" customFormat="1" ht="15.75" customHeight="1" x14ac:dyDescent="0.2">
      <c r="A158" s="27" t="s">
        <v>973</v>
      </c>
      <c r="B158" s="40">
        <v>1015</v>
      </c>
    </row>
    <row r="159" spans="1:2" s="1" customFormat="1" ht="15.75" customHeight="1" x14ac:dyDescent="0.2">
      <c r="A159" s="27" t="s">
        <v>974</v>
      </c>
      <c r="B159" s="40">
        <v>529</v>
      </c>
    </row>
    <row r="160" spans="1:2" s="1" customFormat="1" ht="15.75" customHeight="1" x14ac:dyDescent="0.2">
      <c r="A160" s="27" t="s">
        <v>975</v>
      </c>
      <c r="B160" s="40">
        <v>2187</v>
      </c>
    </row>
    <row r="161" spans="1:2" s="1" customFormat="1" ht="15.75" customHeight="1" x14ac:dyDescent="0.2">
      <c r="A161" s="27" t="s">
        <v>976</v>
      </c>
      <c r="B161" s="40">
        <v>1593</v>
      </c>
    </row>
    <row r="162" spans="1:2" s="1" customFormat="1" ht="15.75" customHeight="1" x14ac:dyDescent="0.2">
      <c r="A162" s="27" t="s">
        <v>977</v>
      </c>
      <c r="B162" s="40">
        <v>729</v>
      </c>
    </row>
    <row r="163" spans="1:2" s="1" customFormat="1" ht="15.75" customHeight="1" x14ac:dyDescent="0.2">
      <c r="A163" s="27" t="s">
        <v>978</v>
      </c>
      <c r="B163" s="40">
        <v>882</v>
      </c>
    </row>
    <row r="164" spans="1:2" s="1" customFormat="1" ht="15.75" customHeight="1" x14ac:dyDescent="0.2">
      <c r="A164" s="27" t="s">
        <v>979</v>
      </c>
      <c r="B164" s="40">
        <v>2958</v>
      </c>
    </row>
    <row r="165" spans="1:2" s="1" customFormat="1" ht="15.75" customHeight="1" x14ac:dyDescent="0.2">
      <c r="A165" s="27" t="s">
        <v>980</v>
      </c>
      <c r="B165" s="40">
        <v>388</v>
      </c>
    </row>
    <row r="166" spans="1:2" s="1" customFormat="1" ht="15.75" customHeight="1" x14ac:dyDescent="0.2">
      <c r="A166" s="27" t="s">
        <v>13</v>
      </c>
      <c r="B166" s="40"/>
    </row>
    <row r="167" spans="1:2" s="1" customFormat="1" ht="15.75" customHeight="1" x14ac:dyDescent="0.25">
      <c r="A167" s="26" t="s">
        <v>981</v>
      </c>
      <c r="B167" s="39">
        <f t="shared" ref="B167" si="5">SUM(B168:B179)</f>
        <v>9930</v>
      </c>
    </row>
    <row r="168" spans="1:2" s="1" customFormat="1" ht="15.75" customHeight="1" x14ac:dyDescent="0.2">
      <c r="A168" s="27" t="s">
        <v>982</v>
      </c>
      <c r="B168" s="40">
        <v>352</v>
      </c>
    </row>
    <row r="169" spans="1:2" s="1" customFormat="1" ht="15.75" customHeight="1" x14ac:dyDescent="0.2">
      <c r="A169" s="27" t="s">
        <v>983</v>
      </c>
      <c r="B169" s="40">
        <v>392</v>
      </c>
    </row>
    <row r="170" spans="1:2" s="1" customFormat="1" ht="15.75" customHeight="1" x14ac:dyDescent="0.2">
      <c r="A170" s="27" t="s">
        <v>984</v>
      </c>
      <c r="B170" s="40">
        <v>575</v>
      </c>
    </row>
    <row r="171" spans="1:2" s="1" customFormat="1" ht="15.75" customHeight="1" x14ac:dyDescent="0.2">
      <c r="A171" s="27" t="s">
        <v>985</v>
      </c>
      <c r="B171" s="40">
        <v>672</v>
      </c>
    </row>
    <row r="172" spans="1:2" s="1" customFormat="1" ht="15.75" customHeight="1" x14ac:dyDescent="0.2">
      <c r="A172" s="27" t="s">
        <v>986</v>
      </c>
      <c r="B172" s="40">
        <v>1264</v>
      </c>
    </row>
    <row r="173" spans="1:2" s="1" customFormat="1" ht="15.75" customHeight="1" x14ac:dyDescent="0.2">
      <c r="A173" s="27" t="s">
        <v>987</v>
      </c>
      <c r="B173" s="40">
        <v>1006</v>
      </c>
    </row>
    <row r="174" spans="1:2" s="1" customFormat="1" ht="15.75" customHeight="1" x14ac:dyDescent="0.2">
      <c r="A174" s="27" t="s">
        <v>988</v>
      </c>
      <c r="B174" s="40">
        <v>1514</v>
      </c>
    </row>
    <row r="175" spans="1:2" s="1" customFormat="1" ht="15.75" customHeight="1" x14ac:dyDescent="0.2">
      <c r="A175" s="27" t="s">
        <v>989</v>
      </c>
      <c r="B175" s="40">
        <v>1241</v>
      </c>
    </row>
    <row r="176" spans="1:2" s="1" customFormat="1" ht="15.75" customHeight="1" x14ac:dyDescent="0.2">
      <c r="A176" s="27" t="s">
        <v>990</v>
      </c>
      <c r="B176" s="40">
        <v>969</v>
      </c>
    </row>
    <row r="177" spans="1:2" s="1" customFormat="1" ht="15.75" customHeight="1" x14ac:dyDescent="0.2">
      <c r="A177" s="27" t="s">
        <v>991</v>
      </c>
      <c r="B177" s="40">
        <v>369</v>
      </c>
    </row>
    <row r="178" spans="1:2" s="1" customFormat="1" ht="15.75" customHeight="1" x14ac:dyDescent="0.2">
      <c r="A178" s="27" t="s">
        <v>992</v>
      </c>
      <c r="B178" s="40">
        <v>742</v>
      </c>
    </row>
    <row r="179" spans="1:2" s="1" customFormat="1" ht="15.75" customHeight="1" x14ac:dyDescent="0.2">
      <c r="A179" s="27" t="s">
        <v>993</v>
      </c>
      <c r="B179" s="40">
        <v>834</v>
      </c>
    </row>
    <row r="180" spans="1:2" s="1" customFormat="1" ht="15.75" customHeight="1" x14ac:dyDescent="0.2">
      <c r="A180" s="27" t="s">
        <v>13</v>
      </c>
      <c r="B180" s="40"/>
    </row>
    <row r="181" spans="1:2" s="1" customFormat="1" ht="15.75" customHeight="1" x14ac:dyDescent="0.25">
      <c r="A181" s="26" t="s">
        <v>994</v>
      </c>
      <c r="B181" s="39">
        <f>SUM(B182:B193)</f>
        <v>18475</v>
      </c>
    </row>
    <row r="182" spans="1:2" s="1" customFormat="1" ht="15.75" customHeight="1" x14ac:dyDescent="0.2">
      <c r="A182" s="27" t="s">
        <v>995</v>
      </c>
      <c r="B182" s="40">
        <v>1940</v>
      </c>
    </row>
    <row r="183" spans="1:2" s="1" customFormat="1" ht="15.75" customHeight="1" x14ac:dyDescent="0.2">
      <c r="A183" s="27" t="s">
        <v>996</v>
      </c>
      <c r="B183" s="40">
        <v>1240</v>
      </c>
    </row>
    <row r="184" spans="1:2" s="1" customFormat="1" ht="15.75" customHeight="1" x14ac:dyDescent="0.2">
      <c r="A184" s="27" t="s">
        <v>997</v>
      </c>
      <c r="B184" s="40">
        <v>1541</v>
      </c>
    </row>
    <row r="185" spans="1:2" s="1" customFormat="1" ht="15.75" customHeight="1" x14ac:dyDescent="0.2">
      <c r="A185" s="27" t="s">
        <v>998</v>
      </c>
      <c r="B185" s="40">
        <v>1134</v>
      </c>
    </row>
    <row r="186" spans="1:2" s="1" customFormat="1" ht="15.75" customHeight="1" x14ac:dyDescent="0.2">
      <c r="A186" s="27" t="s">
        <v>999</v>
      </c>
      <c r="B186" s="40">
        <v>744</v>
      </c>
    </row>
    <row r="187" spans="1:2" s="1" customFormat="1" ht="15.75" customHeight="1" x14ac:dyDescent="0.2">
      <c r="A187" s="27" t="s">
        <v>1000</v>
      </c>
      <c r="B187" s="40">
        <v>1360</v>
      </c>
    </row>
    <row r="188" spans="1:2" s="1" customFormat="1" ht="15.75" customHeight="1" x14ac:dyDescent="0.2">
      <c r="A188" s="27" t="s">
        <v>1001</v>
      </c>
      <c r="B188" s="40">
        <v>1905</v>
      </c>
    </row>
    <row r="189" spans="1:2" s="1" customFormat="1" ht="15.75" customHeight="1" x14ac:dyDescent="0.2">
      <c r="A189" s="27" t="s">
        <v>1002</v>
      </c>
      <c r="B189" s="40">
        <v>1478</v>
      </c>
    </row>
    <row r="190" spans="1:2" s="1" customFormat="1" ht="15.75" customHeight="1" x14ac:dyDescent="0.2">
      <c r="A190" s="27" t="s">
        <v>1003</v>
      </c>
      <c r="B190" s="40">
        <v>3105</v>
      </c>
    </row>
    <row r="191" spans="1:2" s="1" customFormat="1" ht="15.75" customHeight="1" x14ac:dyDescent="0.2">
      <c r="A191" s="27" t="s">
        <v>1004</v>
      </c>
      <c r="B191" s="40">
        <v>1710</v>
      </c>
    </row>
    <row r="192" spans="1:2" s="1" customFormat="1" ht="15.75" customHeight="1" x14ac:dyDescent="0.2">
      <c r="A192" s="27" t="s">
        <v>1005</v>
      </c>
      <c r="B192" s="40">
        <v>1135</v>
      </c>
    </row>
    <row r="193" spans="1:2" s="1" customFormat="1" ht="15.75" customHeight="1" x14ac:dyDescent="0.2">
      <c r="A193" s="27" t="s">
        <v>1006</v>
      </c>
      <c r="B193" s="40">
        <v>1183</v>
      </c>
    </row>
    <row r="194" spans="1:2" s="1" customFormat="1" ht="15.75" customHeight="1" x14ac:dyDescent="0.2">
      <c r="A194" s="27" t="s">
        <v>13</v>
      </c>
      <c r="B194" s="40"/>
    </row>
    <row r="195" spans="1:2" s="1" customFormat="1" ht="15.75" customHeight="1" x14ac:dyDescent="0.25">
      <c r="A195" s="26" t="s">
        <v>1007</v>
      </c>
      <c r="B195" s="39">
        <f>SUM(B196:B205)</f>
        <v>15963</v>
      </c>
    </row>
    <row r="196" spans="1:2" s="1" customFormat="1" ht="15.75" customHeight="1" x14ac:dyDescent="0.2">
      <c r="A196" s="27" t="s">
        <v>1008</v>
      </c>
      <c r="B196" s="40">
        <v>1583</v>
      </c>
    </row>
    <row r="197" spans="1:2" s="1" customFormat="1" ht="15.75" customHeight="1" x14ac:dyDescent="0.2">
      <c r="A197" s="27" t="s">
        <v>1009</v>
      </c>
      <c r="B197" s="40">
        <v>1469</v>
      </c>
    </row>
    <row r="198" spans="1:2" s="1" customFormat="1" ht="15.75" customHeight="1" x14ac:dyDescent="0.2">
      <c r="A198" s="27" t="s">
        <v>1178</v>
      </c>
      <c r="B198" s="40">
        <v>4193</v>
      </c>
    </row>
    <row r="199" spans="1:2" s="1" customFormat="1" ht="15.75" customHeight="1" x14ac:dyDescent="0.2">
      <c r="A199" s="27" t="s">
        <v>5</v>
      </c>
      <c r="B199" s="40">
        <v>1542</v>
      </c>
    </row>
    <row r="200" spans="1:2" s="1" customFormat="1" ht="15.75" customHeight="1" x14ac:dyDescent="0.2">
      <c r="A200" s="27" t="s">
        <v>1010</v>
      </c>
      <c r="B200" s="40">
        <v>1193</v>
      </c>
    </row>
    <row r="201" spans="1:2" s="1" customFormat="1" ht="15.75" customHeight="1" x14ac:dyDescent="0.2">
      <c r="A201" s="27" t="s">
        <v>1011</v>
      </c>
      <c r="B201" s="40">
        <v>1821</v>
      </c>
    </row>
    <row r="202" spans="1:2" s="1" customFormat="1" ht="15.75" customHeight="1" x14ac:dyDescent="0.2">
      <c r="A202" s="27" t="s">
        <v>1012</v>
      </c>
      <c r="B202" s="40">
        <v>627</v>
      </c>
    </row>
    <row r="203" spans="1:2" s="1" customFormat="1" ht="15.75" customHeight="1" x14ac:dyDescent="0.2">
      <c r="A203" s="27" t="s">
        <v>1013</v>
      </c>
      <c r="B203" s="40">
        <v>1245</v>
      </c>
    </row>
    <row r="204" spans="1:2" s="1" customFormat="1" ht="15.75" customHeight="1" x14ac:dyDescent="0.2">
      <c r="A204" s="27" t="s">
        <v>871</v>
      </c>
      <c r="B204" s="40">
        <v>1519</v>
      </c>
    </row>
    <row r="205" spans="1:2" s="1" customFormat="1" ht="15.75" customHeight="1" x14ac:dyDescent="0.2">
      <c r="A205" s="27" t="s">
        <v>1179</v>
      </c>
      <c r="B205" s="40">
        <v>771</v>
      </c>
    </row>
    <row r="206" spans="1:2" s="1" customFormat="1" ht="15.75" customHeight="1" x14ac:dyDescent="0.2"/>
    <row r="207" spans="1:2" s="1" customFormat="1" ht="15.75" customHeight="1" x14ac:dyDescent="0.2">
      <c r="A207" s="11"/>
      <c r="B207" s="12"/>
    </row>
    <row r="208" spans="1:2" s="1" customFormat="1" ht="15.75" customHeight="1" x14ac:dyDescent="0.2">
      <c r="A208" s="5"/>
      <c r="B208" s="15"/>
    </row>
    <row r="209" spans="1:2" s="1" customFormat="1" ht="15.75" customHeight="1" x14ac:dyDescent="0.2">
      <c r="A209" s="17" t="s">
        <v>1172</v>
      </c>
      <c r="B209" s="6"/>
    </row>
    <row r="210" spans="1:2" s="1" customFormat="1" ht="15.75" customHeight="1" x14ac:dyDescent="0.2">
      <c r="A210" s="42" t="s">
        <v>1181</v>
      </c>
      <c r="B210" s="6"/>
    </row>
    <row r="211" spans="1:2" ht="15.75" customHeight="1" x14ac:dyDescent="0.2">
      <c r="A211" s="5"/>
      <c r="B211" s="6"/>
    </row>
    <row r="212" spans="1:2" ht="15.75" customHeight="1" x14ac:dyDescent="0.25">
      <c r="A212" s="17" t="s">
        <v>1171</v>
      </c>
      <c r="B212" s="7"/>
    </row>
    <row r="213" spans="1:2" ht="15.75" customHeight="1" x14ac:dyDescent="0.2">
      <c r="A213" s="18" t="s">
        <v>1175</v>
      </c>
      <c r="B213" s="6"/>
    </row>
  </sheetData>
  <mergeCells count="2">
    <mergeCell ref="A1:B1"/>
    <mergeCell ref="A2:B2"/>
  </mergeCells>
  <printOptions horizontalCentered="1"/>
  <pageMargins left="0.98425196850393704" right="0.98425196850393704" top="0.98425196850393704" bottom="0.98425196850393704" header="0.51181102362204722" footer="0.51181102362204722"/>
  <pageSetup firstPageNumber="28" orientation="portrait" useFirstPageNumber="1" r:id="rId1"/>
  <headerFooter differentOddEven="1">
    <oddHeader>&amp;L&amp;"Arial,Bold Italic"&amp;10Ifugao&amp;R&amp;"Arial,Bold Italic"&amp;10 2020 Census of Population and Housing</oddHeader>
    <oddFooter>&amp;L&amp;"Arial,Bold"&amp;10&amp;P&amp;R&amp;"Arial,Bold Italic"&amp;10Philippine Statistics Authority</oddFooter>
    <evenHeader xml:space="preserve">&amp;L&amp;"Arial,Bold Italic"&amp;10 2020 Census of Population and Housing&amp;R&amp;"Arial,Bold Italic"&amp;10Ifugao </evenHeader>
    <evenFooter>&amp;L&amp;"Arial,Bold Italic"&amp;10Philippine Statistics Authority&amp;R&amp;"Arial,Bold"&amp;10&amp;P</evenFooter>
  </headerFooter>
  <rowBreaks count="2" manualBreakCount="2">
    <brk id="77" max="1" man="1"/>
    <brk id="148" max="1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83"/>
  <sheetViews>
    <sheetView view="pageBreakPreview" topLeftCell="A148" zoomScaleSheetLayoutView="100" workbookViewId="0">
      <selection activeCell="F1" sqref="F1"/>
    </sheetView>
  </sheetViews>
  <sheetFormatPr defaultColWidth="9.140625" defaultRowHeight="15.75" customHeight="1" x14ac:dyDescent="0.2"/>
  <cols>
    <col min="1" max="1" width="56.7109375" style="3" customWidth="1"/>
    <col min="2" max="2" width="19.7109375" style="3" customWidth="1"/>
    <col min="3" max="16384" width="9.140625" style="3"/>
  </cols>
  <sheetData>
    <row r="1" spans="1:2" s="1" customFormat="1" ht="15.75" customHeight="1" x14ac:dyDescent="0.25">
      <c r="A1" s="54" t="s">
        <v>1176</v>
      </c>
      <c r="B1" s="54"/>
    </row>
    <row r="2" spans="1:2" s="1" customFormat="1" ht="15.75" customHeight="1" x14ac:dyDescent="0.25">
      <c r="A2" s="54" t="s">
        <v>1177</v>
      </c>
      <c r="B2" s="54"/>
    </row>
    <row r="3" spans="1:2" s="1" customFormat="1" ht="15.75" customHeight="1" thickBot="1" x14ac:dyDescent="0.25"/>
    <row r="4" spans="1:2" s="1" customFormat="1" ht="15.75" customHeight="1" thickTop="1" x14ac:dyDescent="0.2">
      <c r="A4" s="24" t="s">
        <v>1167</v>
      </c>
      <c r="B4" s="22" t="s">
        <v>1174</v>
      </c>
    </row>
    <row r="5" spans="1:2" s="1" customFormat="1" ht="15.75" customHeight="1" thickBot="1" x14ac:dyDescent="0.25">
      <c r="A5" s="25" t="s">
        <v>0</v>
      </c>
      <c r="B5" s="23" t="s">
        <v>1</v>
      </c>
    </row>
    <row r="6" spans="1:2" s="1" customFormat="1" ht="15.75" customHeight="1" thickTop="1" x14ac:dyDescent="0.2"/>
    <row r="7" spans="1:2" s="1" customFormat="1" ht="15.75" customHeight="1" x14ac:dyDescent="0.25">
      <c r="A7" s="32" t="s">
        <v>1014</v>
      </c>
      <c r="B7" s="39">
        <f>+B9+B25+B36+B52+B77+B93+B138+B156</f>
        <v>229570</v>
      </c>
    </row>
    <row r="8" spans="1:2" s="1" customFormat="1" ht="15.75" customHeight="1" x14ac:dyDescent="0.25">
      <c r="A8" s="32" t="s">
        <v>13</v>
      </c>
      <c r="B8" s="39"/>
    </row>
    <row r="9" spans="1:2" s="1" customFormat="1" ht="15.75" customHeight="1" x14ac:dyDescent="0.25">
      <c r="A9" s="32" t="s">
        <v>1015</v>
      </c>
      <c r="B9" s="39">
        <f t="shared" ref="B9" si="0">SUM(B10:B23)</f>
        <v>12914</v>
      </c>
    </row>
    <row r="10" spans="1:2" s="1" customFormat="1" ht="15.75" customHeight="1" x14ac:dyDescent="0.2">
      <c r="A10" s="33" t="s">
        <v>1016</v>
      </c>
      <c r="B10" s="40">
        <v>445</v>
      </c>
    </row>
    <row r="11" spans="1:2" s="1" customFormat="1" ht="15.75" customHeight="1" x14ac:dyDescent="0.2">
      <c r="A11" s="33" t="s">
        <v>1017</v>
      </c>
      <c r="B11" s="40">
        <v>1655</v>
      </c>
    </row>
    <row r="12" spans="1:2" s="1" customFormat="1" ht="15.75" customHeight="1" x14ac:dyDescent="0.2">
      <c r="A12" s="33" t="s">
        <v>1018</v>
      </c>
      <c r="B12" s="40">
        <v>1103</v>
      </c>
    </row>
    <row r="13" spans="1:2" s="1" customFormat="1" ht="15.75" customHeight="1" x14ac:dyDescent="0.2">
      <c r="A13" s="33" t="s">
        <v>1019</v>
      </c>
      <c r="B13" s="40">
        <v>819</v>
      </c>
    </row>
    <row r="14" spans="1:2" s="1" customFormat="1" ht="15.75" customHeight="1" x14ac:dyDescent="0.2">
      <c r="A14" s="33" t="s">
        <v>1020</v>
      </c>
      <c r="B14" s="40">
        <v>1040</v>
      </c>
    </row>
    <row r="15" spans="1:2" s="1" customFormat="1" ht="15.75" customHeight="1" x14ac:dyDescent="0.2">
      <c r="A15" s="33" t="s">
        <v>198</v>
      </c>
      <c r="B15" s="40">
        <v>603</v>
      </c>
    </row>
    <row r="16" spans="1:2" s="1" customFormat="1" ht="15.75" customHeight="1" x14ac:dyDescent="0.2">
      <c r="A16" s="33" t="s">
        <v>1021</v>
      </c>
      <c r="B16" s="40">
        <v>1067</v>
      </c>
    </row>
    <row r="17" spans="1:2" s="1" customFormat="1" ht="15.75" customHeight="1" x14ac:dyDescent="0.2">
      <c r="A17" s="33" t="s">
        <v>1022</v>
      </c>
      <c r="B17" s="40">
        <v>616</v>
      </c>
    </row>
    <row r="18" spans="1:2" s="1" customFormat="1" ht="15.75" customHeight="1" x14ac:dyDescent="0.2">
      <c r="A18" s="33" t="s">
        <v>1023</v>
      </c>
      <c r="B18" s="40">
        <v>465</v>
      </c>
    </row>
    <row r="19" spans="1:2" s="1" customFormat="1" ht="15.75" customHeight="1" x14ac:dyDescent="0.2">
      <c r="A19" s="33" t="s">
        <v>1024</v>
      </c>
      <c r="B19" s="40">
        <v>1179</v>
      </c>
    </row>
    <row r="20" spans="1:2" s="1" customFormat="1" ht="15.75" customHeight="1" x14ac:dyDescent="0.2">
      <c r="A20" s="33" t="s">
        <v>1025</v>
      </c>
      <c r="B20" s="40">
        <v>1036</v>
      </c>
    </row>
    <row r="21" spans="1:2" s="1" customFormat="1" ht="15.75" customHeight="1" x14ac:dyDescent="0.2">
      <c r="A21" s="33" t="s">
        <v>1026</v>
      </c>
      <c r="B21" s="40">
        <v>1397</v>
      </c>
    </row>
    <row r="22" spans="1:2" s="1" customFormat="1" ht="15.75" customHeight="1" x14ac:dyDescent="0.2">
      <c r="A22" s="33" t="s">
        <v>1027</v>
      </c>
      <c r="B22" s="40">
        <v>603</v>
      </c>
    </row>
    <row r="23" spans="1:2" s="1" customFormat="1" ht="15.75" customHeight="1" x14ac:dyDescent="0.2">
      <c r="A23" s="33" t="s">
        <v>691</v>
      </c>
      <c r="B23" s="40">
        <v>886</v>
      </c>
    </row>
    <row r="24" spans="1:2" s="1" customFormat="1" ht="15.75" customHeight="1" x14ac:dyDescent="0.2">
      <c r="A24" s="33" t="s">
        <v>13</v>
      </c>
      <c r="B24" s="40"/>
    </row>
    <row r="25" spans="1:2" s="1" customFormat="1" ht="15.75" customHeight="1" x14ac:dyDescent="0.25">
      <c r="A25" s="32" t="s">
        <v>1028</v>
      </c>
      <c r="B25" s="39">
        <f t="shared" ref="B25" si="1">SUM(B26:B34)</f>
        <v>9323</v>
      </c>
    </row>
    <row r="26" spans="1:2" s="1" customFormat="1" ht="15.75" customHeight="1" x14ac:dyDescent="0.2">
      <c r="A26" s="33" t="s">
        <v>1029</v>
      </c>
      <c r="B26" s="40">
        <v>1337</v>
      </c>
    </row>
    <row r="27" spans="1:2" s="1" customFormat="1" ht="15.75" customHeight="1" x14ac:dyDescent="0.2">
      <c r="A27" s="33" t="s">
        <v>1030</v>
      </c>
      <c r="B27" s="40">
        <v>1479</v>
      </c>
    </row>
    <row r="28" spans="1:2" s="1" customFormat="1" ht="15.75" customHeight="1" x14ac:dyDescent="0.2">
      <c r="A28" s="33" t="s">
        <v>1031</v>
      </c>
      <c r="B28" s="40">
        <v>637</v>
      </c>
    </row>
    <row r="29" spans="1:2" s="1" customFormat="1" ht="15.75" customHeight="1" x14ac:dyDescent="0.2">
      <c r="A29" s="33" t="s">
        <v>4</v>
      </c>
      <c r="B29" s="40">
        <v>1444</v>
      </c>
    </row>
    <row r="30" spans="1:2" s="1" customFormat="1" ht="15.75" customHeight="1" x14ac:dyDescent="0.2">
      <c r="A30" s="33" t="s">
        <v>1032</v>
      </c>
      <c r="B30" s="40">
        <v>684</v>
      </c>
    </row>
    <row r="31" spans="1:2" s="1" customFormat="1" ht="15.75" customHeight="1" x14ac:dyDescent="0.2">
      <c r="A31" s="33" t="s">
        <v>1033</v>
      </c>
      <c r="B31" s="40">
        <v>801</v>
      </c>
    </row>
    <row r="32" spans="1:2" s="1" customFormat="1" ht="15.75" customHeight="1" x14ac:dyDescent="0.2">
      <c r="A32" s="33" t="s">
        <v>1034</v>
      </c>
      <c r="B32" s="40">
        <v>850</v>
      </c>
    </row>
    <row r="33" spans="1:2" s="1" customFormat="1" ht="15.75" customHeight="1" x14ac:dyDescent="0.2">
      <c r="A33" s="33" t="s">
        <v>1035</v>
      </c>
      <c r="B33" s="40">
        <v>877</v>
      </c>
    </row>
    <row r="34" spans="1:2" s="1" customFormat="1" ht="15.75" customHeight="1" x14ac:dyDescent="0.2">
      <c r="A34" s="33" t="s">
        <v>1036</v>
      </c>
      <c r="B34" s="40">
        <v>1214</v>
      </c>
    </row>
    <row r="35" spans="1:2" s="1" customFormat="1" ht="15.75" customHeight="1" x14ac:dyDescent="0.2">
      <c r="A35" s="33" t="s">
        <v>13</v>
      </c>
      <c r="B35" s="40"/>
    </row>
    <row r="36" spans="1:2" s="1" customFormat="1" ht="15.75" customHeight="1" x14ac:dyDescent="0.25">
      <c r="A36" s="32" t="s">
        <v>1037</v>
      </c>
      <c r="B36" s="39">
        <f t="shared" ref="B36" si="2">SUM(B37:B50)</f>
        <v>10577</v>
      </c>
    </row>
    <row r="37" spans="1:2" s="1" customFormat="1" ht="15.75" customHeight="1" x14ac:dyDescent="0.2">
      <c r="A37" s="33" t="s">
        <v>231</v>
      </c>
      <c r="B37" s="40">
        <v>603</v>
      </c>
    </row>
    <row r="38" spans="1:2" s="1" customFormat="1" ht="15.75" customHeight="1" x14ac:dyDescent="0.2">
      <c r="A38" s="33" t="s">
        <v>1038</v>
      </c>
      <c r="B38" s="40">
        <v>1719</v>
      </c>
    </row>
    <row r="39" spans="1:2" s="1" customFormat="1" ht="15.75" customHeight="1" x14ac:dyDescent="0.2">
      <c r="A39" s="33" t="s">
        <v>1039</v>
      </c>
      <c r="B39" s="40">
        <v>1094</v>
      </c>
    </row>
    <row r="40" spans="1:2" s="1" customFormat="1" ht="15.75" customHeight="1" x14ac:dyDescent="0.2">
      <c r="A40" s="33" t="s">
        <v>1040</v>
      </c>
      <c r="B40" s="40">
        <v>1479</v>
      </c>
    </row>
    <row r="41" spans="1:2" s="1" customFormat="1" ht="15.75" customHeight="1" x14ac:dyDescent="0.2">
      <c r="A41" s="33" t="s">
        <v>1041</v>
      </c>
      <c r="B41" s="40">
        <v>393</v>
      </c>
    </row>
    <row r="42" spans="1:2" s="1" customFormat="1" ht="15.75" customHeight="1" x14ac:dyDescent="0.2">
      <c r="A42" s="33" t="s">
        <v>1042</v>
      </c>
      <c r="B42" s="40">
        <v>405</v>
      </c>
    </row>
    <row r="43" spans="1:2" s="1" customFormat="1" ht="15.75" customHeight="1" x14ac:dyDescent="0.2">
      <c r="A43" s="33" t="s">
        <v>1043</v>
      </c>
      <c r="B43" s="40">
        <v>476</v>
      </c>
    </row>
    <row r="44" spans="1:2" s="1" customFormat="1" ht="15.75" customHeight="1" x14ac:dyDescent="0.2">
      <c r="A44" s="33" t="s">
        <v>1044</v>
      </c>
      <c r="B44" s="40">
        <v>403</v>
      </c>
    </row>
    <row r="45" spans="1:2" s="1" customFormat="1" ht="15.75" customHeight="1" x14ac:dyDescent="0.2">
      <c r="A45" s="33" t="s">
        <v>1045</v>
      </c>
      <c r="B45" s="40">
        <v>979</v>
      </c>
    </row>
    <row r="46" spans="1:2" s="1" customFormat="1" ht="15.75" customHeight="1" x14ac:dyDescent="0.2">
      <c r="A46" s="33" t="s">
        <v>1046</v>
      </c>
      <c r="B46" s="40">
        <v>706</v>
      </c>
    </row>
    <row r="47" spans="1:2" s="1" customFormat="1" ht="15.75" customHeight="1" x14ac:dyDescent="0.2">
      <c r="A47" s="33" t="s">
        <v>1047</v>
      </c>
      <c r="B47" s="40">
        <v>582</v>
      </c>
    </row>
    <row r="48" spans="1:2" s="1" customFormat="1" ht="15.75" customHeight="1" x14ac:dyDescent="0.2">
      <c r="A48" s="33" t="s">
        <v>1048</v>
      </c>
      <c r="B48" s="40">
        <v>767</v>
      </c>
    </row>
    <row r="49" spans="1:2" s="1" customFormat="1" ht="15.75" customHeight="1" x14ac:dyDescent="0.2">
      <c r="A49" s="33" t="s">
        <v>1049</v>
      </c>
      <c r="B49" s="40">
        <v>478</v>
      </c>
    </row>
    <row r="50" spans="1:2" s="1" customFormat="1" ht="15.75" customHeight="1" x14ac:dyDescent="0.2">
      <c r="A50" s="33" t="s">
        <v>1050</v>
      </c>
      <c r="B50" s="40">
        <v>493</v>
      </c>
    </row>
    <row r="51" spans="1:2" s="1" customFormat="1" ht="15.75" customHeight="1" x14ac:dyDescent="0.2">
      <c r="A51" s="33" t="s">
        <v>13</v>
      </c>
      <c r="B51" s="40"/>
    </row>
    <row r="52" spans="1:2" s="1" customFormat="1" ht="15.75" customHeight="1" x14ac:dyDescent="0.25">
      <c r="A52" s="32" t="s">
        <v>1051</v>
      </c>
      <c r="B52" s="39">
        <f t="shared" ref="B52" si="3">SUM(B53:B75)</f>
        <v>34275</v>
      </c>
    </row>
    <row r="53" spans="1:2" s="1" customFormat="1" ht="15.75" customHeight="1" x14ac:dyDescent="0.2">
      <c r="A53" s="33" t="s">
        <v>1052</v>
      </c>
      <c r="B53" s="40">
        <v>1071</v>
      </c>
    </row>
    <row r="54" spans="1:2" s="1" customFormat="1" ht="15.75" customHeight="1" x14ac:dyDescent="0.2">
      <c r="A54" s="33" t="s">
        <v>1053</v>
      </c>
      <c r="B54" s="40">
        <v>1648</v>
      </c>
    </row>
    <row r="55" spans="1:2" s="1" customFormat="1" ht="15.75" customHeight="1" x14ac:dyDescent="0.2">
      <c r="A55" s="33" t="s">
        <v>1054</v>
      </c>
      <c r="B55" s="40">
        <v>1835</v>
      </c>
    </row>
    <row r="56" spans="1:2" s="1" customFormat="1" ht="15.75" customHeight="1" x14ac:dyDescent="0.2">
      <c r="A56" s="33" t="s">
        <v>1055</v>
      </c>
      <c r="B56" s="40">
        <v>2249</v>
      </c>
    </row>
    <row r="57" spans="1:2" s="1" customFormat="1" ht="15.75" customHeight="1" x14ac:dyDescent="0.2">
      <c r="A57" s="33" t="s">
        <v>1056</v>
      </c>
      <c r="B57" s="40">
        <v>557</v>
      </c>
    </row>
    <row r="58" spans="1:2" s="1" customFormat="1" ht="15.75" customHeight="1" x14ac:dyDescent="0.2">
      <c r="A58" s="33" t="s">
        <v>1057</v>
      </c>
      <c r="B58" s="40">
        <v>1422</v>
      </c>
    </row>
    <row r="59" spans="1:2" s="1" customFormat="1" ht="15.75" customHeight="1" x14ac:dyDescent="0.2">
      <c r="A59" s="33" t="s">
        <v>1058</v>
      </c>
      <c r="B59" s="40">
        <v>2028</v>
      </c>
    </row>
    <row r="60" spans="1:2" s="1" customFormat="1" ht="15.75" customHeight="1" x14ac:dyDescent="0.2">
      <c r="A60" s="33" t="s">
        <v>1059</v>
      </c>
      <c r="B60" s="40">
        <v>1121</v>
      </c>
    </row>
    <row r="61" spans="1:2" s="1" customFormat="1" ht="15.75" customHeight="1" x14ac:dyDescent="0.2">
      <c r="A61" s="33" t="s">
        <v>1060</v>
      </c>
      <c r="B61" s="40">
        <v>1035</v>
      </c>
    </row>
    <row r="62" spans="1:2" s="1" customFormat="1" ht="15.75" customHeight="1" x14ac:dyDescent="0.2">
      <c r="A62" s="33" t="s">
        <v>1061</v>
      </c>
      <c r="B62" s="40">
        <v>1890</v>
      </c>
    </row>
    <row r="63" spans="1:2" s="1" customFormat="1" ht="15.75" customHeight="1" x14ac:dyDescent="0.2">
      <c r="A63" s="33" t="s">
        <v>1062</v>
      </c>
      <c r="B63" s="40">
        <v>1339</v>
      </c>
    </row>
    <row r="64" spans="1:2" s="2" customFormat="1" ht="15.75" customHeight="1" x14ac:dyDescent="0.25">
      <c r="A64" s="33" t="s">
        <v>1063</v>
      </c>
      <c r="B64" s="40">
        <v>1183</v>
      </c>
    </row>
    <row r="65" spans="1:2" s="1" customFormat="1" ht="15.75" customHeight="1" x14ac:dyDescent="0.2">
      <c r="A65" s="33" t="s">
        <v>1064</v>
      </c>
      <c r="B65" s="40">
        <v>1000</v>
      </c>
    </row>
    <row r="66" spans="1:2" s="1" customFormat="1" ht="15.75" customHeight="1" x14ac:dyDescent="0.2">
      <c r="A66" s="33" t="s">
        <v>1065</v>
      </c>
      <c r="B66" s="40">
        <v>992</v>
      </c>
    </row>
    <row r="67" spans="1:2" s="1" customFormat="1" ht="15.75" customHeight="1" x14ac:dyDescent="0.2">
      <c r="A67" s="33" t="s">
        <v>1066</v>
      </c>
      <c r="B67" s="40">
        <v>794</v>
      </c>
    </row>
    <row r="68" spans="1:2" s="1" customFormat="1" ht="15.75" customHeight="1" x14ac:dyDescent="0.2">
      <c r="A68" s="33" t="s">
        <v>1067</v>
      </c>
      <c r="B68" s="40">
        <v>2133</v>
      </c>
    </row>
    <row r="69" spans="1:2" s="1" customFormat="1" ht="15.75" customHeight="1" x14ac:dyDescent="0.2">
      <c r="A69" s="33" t="s">
        <v>1068</v>
      </c>
      <c r="B69" s="40">
        <v>988</v>
      </c>
    </row>
    <row r="70" spans="1:2" s="1" customFormat="1" ht="15.75" customHeight="1" x14ac:dyDescent="0.2">
      <c r="A70" s="33" t="s">
        <v>1069</v>
      </c>
      <c r="B70" s="40">
        <v>1092</v>
      </c>
    </row>
    <row r="71" spans="1:2" s="1" customFormat="1" ht="15.75" customHeight="1" x14ac:dyDescent="0.2">
      <c r="A71" s="33" t="s">
        <v>1070</v>
      </c>
      <c r="B71" s="40">
        <v>3337</v>
      </c>
    </row>
    <row r="72" spans="1:2" s="1" customFormat="1" ht="15.75" customHeight="1" x14ac:dyDescent="0.2">
      <c r="A72" s="33" t="s">
        <v>1071</v>
      </c>
      <c r="B72" s="40">
        <v>1917</v>
      </c>
    </row>
    <row r="73" spans="1:2" s="1" customFormat="1" ht="15.75" customHeight="1" x14ac:dyDescent="0.2">
      <c r="A73" s="33" t="s">
        <v>1072</v>
      </c>
      <c r="B73" s="40">
        <v>2541</v>
      </c>
    </row>
    <row r="74" spans="1:2" s="1" customFormat="1" ht="15.75" customHeight="1" x14ac:dyDescent="0.2">
      <c r="A74" s="33" t="s">
        <v>1073</v>
      </c>
      <c r="B74" s="40">
        <v>848</v>
      </c>
    </row>
    <row r="75" spans="1:2" s="1" customFormat="1" ht="15.75" customHeight="1" x14ac:dyDescent="0.2">
      <c r="A75" s="33" t="s">
        <v>1074</v>
      </c>
      <c r="B75" s="40">
        <v>1255</v>
      </c>
    </row>
    <row r="76" spans="1:2" s="1" customFormat="1" ht="15.75" customHeight="1" x14ac:dyDescent="0.2">
      <c r="A76" s="33" t="s">
        <v>13</v>
      </c>
      <c r="B76" s="40"/>
    </row>
    <row r="77" spans="1:2" s="1" customFormat="1" ht="15.75" customHeight="1" x14ac:dyDescent="0.25">
      <c r="A77" s="32" t="s">
        <v>1075</v>
      </c>
      <c r="B77" s="39">
        <f t="shared" ref="B77" si="4">SUM(B78:B91)</f>
        <v>19554</v>
      </c>
    </row>
    <row r="78" spans="1:2" s="1" customFormat="1" ht="15.75" customHeight="1" x14ac:dyDescent="0.2">
      <c r="A78" s="33" t="s">
        <v>1076</v>
      </c>
      <c r="B78" s="40">
        <v>1132</v>
      </c>
    </row>
    <row r="79" spans="1:2" s="1" customFormat="1" ht="15.75" customHeight="1" x14ac:dyDescent="0.2">
      <c r="A79" s="33" t="s">
        <v>1077</v>
      </c>
      <c r="B79" s="40">
        <v>1503</v>
      </c>
    </row>
    <row r="80" spans="1:2" s="1" customFormat="1" ht="15.75" customHeight="1" x14ac:dyDescent="0.2">
      <c r="A80" s="33" t="s">
        <v>1078</v>
      </c>
      <c r="B80" s="40">
        <v>1056</v>
      </c>
    </row>
    <row r="81" spans="1:2" s="1" customFormat="1" ht="15.75" customHeight="1" x14ac:dyDescent="0.2">
      <c r="A81" s="33" t="s">
        <v>1079</v>
      </c>
      <c r="B81" s="40">
        <v>1504</v>
      </c>
    </row>
    <row r="82" spans="1:2" s="1" customFormat="1" ht="15.75" customHeight="1" x14ac:dyDescent="0.2">
      <c r="A82" s="33" t="s">
        <v>1080</v>
      </c>
      <c r="B82" s="40">
        <v>3157</v>
      </c>
    </row>
    <row r="83" spans="1:2" s="1" customFormat="1" ht="15.75" customHeight="1" x14ac:dyDescent="0.2">
      <c r="A83" s="33" t="s">
        <v>1081</v>
      </c>
      <c r="B83" s="40">
        <v>1998</v>
      </c>
    </row>
    <row r="84" spans="1:2" s="1" customFormat="1" ht="15.75" customHeight="1" x14ac:dyDescent="0.2">
      <c r="A84" s="33" t="s">
        <v>717</v>
      </c>
      <c r="B84" s="40">
        <v>1329</v>
      </c>
    </row>
    <row r="85" spans="1:2" s="1" customFormat="1" ht="15.75" customHeight="1" x14ac:dyDescent="0.2">
      <c r="A85" s="33" t="s">
        <v>960</v>
      </c>
      <c r="B85" s="40">
        <v>597</v>
      </c>
    </row>
    <row r="86" spans="1:2" s="1" customFormat="1" ht="15.75" customHeight="1" x14ac:dyDescent="0.2">
      <c r="A86" s="33" t="s">
        <v>1082</v>
      </c>
      <c r="B86" s="40">
        <v>1646</v>
      </c>
    </row>
    <row r="87" spans="1:2" s="1" customFormat="1" ht="15.75" customHeight="1" x14ac:dyDescent="0.2">
      <c r="A87" s="33" t="s">
        <v>1083</v>
      </c>
      <c r="B87" s="40">
        <v>2156</v>
      </c>
    </row>
    <row r="88" spans="1:2" s="1" customFormat="1" ht="15.75" customHeight="1" x14ac:dyDescent="0.2">
      <c r="A88" s="33" t="s">
        <v>1084</v>
      </c>
      <c r="B88" s="40">
        <v>1109</v>
      </c>
    </row>
    <row r="89" spans="1:2" s="1" customFormat="1" ht="15.75" customHeight="1" x14ac:dyDescent="0.2">
      <c r="A89" s="33" t="s">
        <v>1085</v>
      </c>
      <c r="B89" s="40">
        <v>871</v>
      </c>
    </row>
    <row r="90" spans="1:2" s="1" customFormat="1" ht="15.75" customHeight="1" x14ac:dyDescent="0.2">
      <c r="A90" s="33" t="s">
        <v>549</v>
      </c>
      <c r="B90" s="40">
        <v>711</v>
      </c>
    </row>
    <row r="91" spans="1:2" s="1" customFormat="1" ht="15.75" customHeight="1" x14ac:dyDescent="0.2">
      <c r="A91" s="33" t="s">
        <v>1086</v>
      </c>
      <c r="B91" s="40">
        <v>785</v>
      </c>
    </row>
    <row r="92" spans="1:2" s="1" customFormat="1" ht="15.75" customHeight="1" x14ac:dyDescent="0.2">
      <c r="A92" s="33" t="s">
        <v>13</v>
      </c>
      <c r="B92" s="40"/>
    </row>
    <row r="93" spans="1:2" s="2" customFormat="1" ht="15.75" customHeight="1" x14ac:dyDescent="0.25">
      <c r="A93" s="32" t="s">
        <v>1087</v>
      </c>
      <c r="B93" s="39">
        <f>SUM(B94:B136)</f>
        <v>121033</v>
      </c>
    </row>
    <row r="94" spans="1:2" s="1" customFormat="1" ht="15.75" customHeight="1" x14ac:dyDescent="0.2">
      <c r="A94" s="33" t="s">
        <v>1088</v>
      </c>
      <c r="B94" s="40">
        <v>5723</v>
      </c>
    </row>
    <row r="95" spans="1:2" s="1" customFormat="1" ht="15.75" customHeight="1" x14ac:dyDescent="0.2">
      <c r="A95" s="33" t="s">
        <v>1089</v>
      </c>
      <c r="B95" s="40">
        <v>903</v>
      </c>
    </row>
    <row r="96" spans="1:2" s="1" customFormat="1" ht="15.75" customHeight="1" x14ac:dyDescent="0.2">
      <c r="A96" s="33" t="s">
        <v>1090</v>
      </c>
      <c r="B96" s="40">
        <v>3252</v>
      </c>
    </row>
    <row r="97" spans="1:2" s="1" customFormat="1" ht="15.75" customHeight="1" x14ac:dyDescent="0.2">
      <c r="A97" s="33" t="s">
        <v>9</v>
      </c>
      <c r="B97" s="40">
        <v>824</v>
      </c>
    </row>
    <row r="98" spans="1:2" s="1" customFormat="1" ht="15.75" customHeight="1" x14ac:dyDescent="0.2">
      <c r="A98" s="33" t="s">
        <v>10</v>
      </c>
      <c r="B98" s="40">
        <v>1852</v>
      </c>
    </row>
    <row r="99" spans="1:2" s="1" customFormat="1" ht="15.75" customHeight="1" x14ac:dyDescent="0.2">
      <c r="A99" s="33" t="s">
        <v>1091</v>
      </c>
      <c r="B99" s="40">
        <v>2297</v>
      </c>
    </row>
    <row r="100" spans="1:2" s="1" customFormat="1" ht="15.75" customHeight="1" x14ac:dyDescent="0.2">
      <c r="A100" s="33" t="s">
        <v>95</v>
      </c>
      <c r="B100" s="40">
        <v>1302</v>
      </c>
    </row>
    <row r="101" spans="1:2" s="1" customFormat="1" ht="15.75" customHeight="1" x14ac:dyDescent="0.2">
      <c r="A101" s="33" t="s">
        <v>1092</v>
      </c>
      <c r="B101" s="40">
        <v>21522</v>
      </c>
    </row>
    <row r="102" spans="1:2" s="1" customFormat="1" ht="15.75" customHeight="1" x14ac:dyDescent="0.2">
      <c r="A102" s="33" t="s">
        <v>1093</v>
      </c>
      <c r="B102" s="40">
        <v>1090</v>
      </c>
    </row>
    <row r="103" spans="1:2" s="1" customFormat="1" ht="15.75" customHeight="1" x14ac:dyDescent="0.2">
      <c r="A103" s="33" t="s">
        <v>237</v>
      </c>
      <c r="B103" s="40">
        <v>2222</v>
      </c>
    </row>
    <row r="104" spans="1:2" s="1" customFormat="1" ht="15.75" customHeight="1" x14ac:dyDescent="0.2">
      <c r="A104" s="33" t="s">
        <v>1094</v>
      </c>
      <c r="B104" s="40">
        <v>1458</v>
      </c>
    </row>
    <row r="105" spans="1:2" s="1" customFormat="1" ht="15.75" customHeight="1" x14ac:dyDescent="0.2">
      <c r="A105" s="33" t="s">
        <v>1095</v>
      </c>
      <c r="B105" s="40">
        <v>1826</v>
      </c>
    </row>
    <row r="106" spans="1:2" s="1" customFormat="1" ht="15.75" customHeight="1" x14ac:dyDescent="0.2">
      <c r="A106" s="33" t="s">
        <v>1096</v>
      </c>
      <c r="B106" s="40">
        <v>4451</v>
      </c>
    </row>
    <row r="107" spans="1:2" s="1" customFormat="1" ht="15.75" customHeight="1" x14ac:dyDescent="0.2">
      <c r="A107" s="33" t="s">
        <v>1097</v>
      </c>
      <c r="B107" s="40">
        <v>1083</v>
      </c>
    </row>
    <row r="108" spans="1:2" s="1" customFormat="1" ht="15.75" customHeight="1" x14ac:dyDescent="0.2">
      <c r="A108" s="33" t="s">
        <v>1098</v>
      </c>
      <c r="B108" s="40">
        <v>2251</v>
      </c>
    </row>
    <row r="109" spans="1:2" s="1" customFormat="1" ht="15.75" customHeight="1" x14ac:dyDescent="0.2">
      <c r="A109" s="33" t="s">
        <v>1099</v>
      </c>
      <c r="B109" s="40">
        <v>955</v>
      </c>
    </row>
    <row r="110" spans="1:2" s="1" customFormat="1" ht="15.75" customHeight="1" x14ac:dyDescent="0.2">
      <c r="A110" s="33" t="s">
        <v>1100</v>
      </c>
      <c r="B110" s="40">
        <v>1424</v>
      </c>
    </row>
    <row r="111" spans="1:2" s="1" customFormat="1" ht="15.75" customHeight="1" x14ac:dyDescent="0.2">
      <c r="A111" s="33" t="s">
        <v>1101</v>
      </c>
      <c r="B111" s="40">
        <v>2752</v>
      </c>
    </row>
    <row r="112" spans="1:2" s="1" customFormat="1" ht="15.75" customHeight="1" x14ac:dyDescent="0.2">
      <c r="A112" s="33" t="s">
        <v>1102</v>
      </c>
      <c r="B112" s="40">
        <v>3017</v>
      </c>
    </row>
    <row r="113" spans="1:2" s="1" customFormat="1" ht="15.75" customHeight="1" x14ac:dyDescent="0.2">
      <c r="A113" s="33" t="s">
        <v>1103</v>
      </c>
      <c r="B113" s="40">
        <v>1670</v>
      </c>
    </row>
    <row r="114" spans="1:2" s="1" customFormat="1" ht="15.75" customHeight="1" x14ac:dyDescent="0.2">
      <c r="A114" s="33" t="s">
        <v>1104</v>
      </c>
      <c r="B114" s="40">
        <v>1228</v>
      </c>
    </row>
    <row r="115" spans="1:2" s="1" customFormat="1" ht="15.75" customHeight="1" x14ac:dyDescent="0.2">
      <c r="A115" s="33" t="s">
        <v>1105</v>
      </c>
      <c r="B115" s="40">
        <v>4921</v>
      </c>
    </row>
    <row r="116" spans="1:2" s="1" customFormat="1" ht="15.75" customHeight="1" x14ac:dyDescent="0.2">
      <c r="A116" s="33" t="s">
        <v>1106</v>
      </c>
      <c r="B116" s="40">
        <v>566</v>
      </c>
    </row>
    <row r="117" spans="1:2" s="1" customFormat="1" ht="15.75" customHeight="1" x14ac:dyDescent="0.2">
      <c r="A117" s="33" t="s">
        <v>1107</v>
      </c>
      <c r="B117" s="40">
        <v>1085</v>
      </c>
    </row>
    <row r="118" spans="1:2" s="1" customFormat="1" ht="15.75" customHeight="1" x14ac:dyDescent="0.2">
      <c r="A118" s="33" t="s">
        <v>1108</v>
      </c>
      <c r="B118" s="40">
        <v>4254</v>
      </c>
    </row>
    <row r="119" spans="1:2" s="1" customFormat="1" ht="15.75" customHeight="1" x14ac:dyDescent="0.2">
      <c r="A119" s="33" t="s">
        <v>1109</v>
      </c>
      <c r="B119" s="40">
        <v>1374</v>
      </c>
    </row>
    <row r="120" spans="1:2" s="1" customFormat="1" ht="15.75" customHeight="1" x14ac:dyDescent="0.2">
      <c r="A120" s="33" t="s">
        <v>1110</v>
      </c>
      <c r="B120" s="40">
        <v>778</v>
      </c>
    </row>
    <row r="121" spans="1:2" s="1" customFormat="1" ht="15.75" customHeight="1" x14ac:dyDescent="0.2">
      <c r="A121" s="33" t="s">
        <v>1111</v>
      </c>
      <c r="B121" s="40">
        <v>2633</v>
      </c>
    </row>
    <row r="122" spans="1:2" s="1" customFormat="1" ht="15.75" customHeight="1" x14ac:dyDescent="0.2">
      <c r="A122" s="33" t="s">
        <v>593</v>
      </c>
      <c r="B122" s="40">
        <v>3233</v>
      </c>
    </row>
    <row r="123" spans="1:2" s="1" customFormat="1" ht="15.75" customHeight="1" x14ac:dyDescent="0.2">
      <c r="A123" s="33" t="s">
        <v>1112</v>
      </c>
      <c r="B123" s="40">
        <v>456</v>
      </c>
    </row>
    <row r="124" spans="1:2" s="1" customFormat="1" ht="15.75" customHeight="1" x14ac:dyDescent="0.2">
      <c r="A124" s="33" t="s">
        <v>1113</v>
      </c>
      <c r="B124" s="40">
        <v>1691</v>
      </c>
    </row>
    <row r="125" spans="1:2" s="1" customFormat="1" ht="15.75" customHeight="1" x14ac:dyDescent="0.2">
      <c r="A125" s="33" t="s">
        <v>1114</v>
      </c>
      <c r="B125" s="40">
        <v>2305</v>
      </c>
    </row>
    <row r="126" spans="1:2" s="1" customFormat="1" ht="15.75" customHeight="1" x14ac:dyDescent="0.2">
      <c r="A126" s="33" t="s">
        <v>1115</v>
      </c>
      <c r="B126" s="40">
        <v>4125</v>
      </c>
    </row>
    <row r="127" spans="1:2" s="1" customFormat="1" ht="15.75" customHeight="1" x14ac:dyDescent="0.2">
      <c r="A127" s="33" t="s">
        <v>1116</v>
      </c>
      <c r="B127" s="40">
        <v>2548</v>
      </c>
    </row>
    <row r="128" spans="1:2" s="1" customFormat="1" ht="15.75" customHeight="1" x14ac:dyDescent="0.2">
      <c r="A128" s="33" t="s">
        <v>1117</v>
      </c>
      <c r="B128" s="40">
        <v>3090</v>
      </c>
    </row>
    <row r="129" spans="1:2" s="1" customFormat="1" ht="15.75" customHeight="1" x14ac:dyDescent="0.2">
      <c r="A129" s="33" t="s">
        <v>1118</v>
      </c>
      <c r="B129" s="40">
        <v>5029</v>
      </c>
    </row>
    <row r="130" spans="1:2" s="1" customFormat="1" ht="15.75" customHeight="1" x14ac:dyDescent="0.2">
      <c r="A130" s="33" t="s">
        <v>1119</v>
      </c>
      <c r="B130" s="40">
        <v>3515</v>
      </c>
    </row>
    <row r="131" spans="1:2" s="1" customFormat="1" ht="15.75" customHeight="1" x14ac:dyDescent="0.2">
      <c r="A131" s="33" t="s">
        <v>1120</v>
      </c>
      <c r="B131" s="40">
        <v>2120</v>
      </c>
    </row>
    <row r="132" spans="1:2" s="1" customFormat="1" ht="15.75" customHeight="1" x14ac:dyDescent="0.2">
      <c r="A132" s="33" t="s">
        <v>1121</v>
      </c>
      <c r="B132" s="40">
        <v>1544</v>
      </c>
    </row>
    <row r="133" spans="1:2" s="1" customFormat="1" ht="15.75" customHeight="1" x14ac:dyDescent="0.2">
      <c r="A133" s="33" t="s">
        <v>1122</v>
      </c>
      <c r="B133" s="40">
        <v>1364</v>
      </c>
    </row>
    <row r="134" spans="1:2" s="1" customFormat="1" ht="15.75" customHeight="1" x14ac:dyDescent="0.2">
      <c r="A134" s="33" t="s">
        <v>1123</v>
      </c>
      <c r="B134" s="40">
        <v>6225</v>
      </c>
    </row>
    <row r="135" spans="1:2" s="1" customFormat="1" ht="15.75" customHeight="1" x14ac:dyDescent="0.2">
      <c r="A135" s="33" t="s">
        <v>11</v>
      </c>
      <c r="B135" s="40">
        <v>3615</v>
      </c>
    </row>
    <row r="136" spans="1:2" s="1" customFormat="1" ht="15.75" customHeight="1" x14ac:dyDescent="0.2">
      <c r="A136" s="33" t="s">
        <v>1180</v>
      </c>
      <c r="B136" s="40">
        <v>1460</v>
      </c>
    </row>
    <row r="137" spans="1:2" s="1" customFormat="1" ht="15.75" customHeight="1" x14ac:dyDescent="0.2">
      <c r="A137" s="33" t="s">
        <v>13</v>
      </c>
      <c r="B137" s="40"/>
    </row>
    <row r="138" spans="1:2" s="1" customFormat="1" ht="15.75" customHeight="1" x14ac:dyDescent="0.25">
      <c r="A138" s="32" t="s">
        <v>1124</v>
      </c>
      <c r="B138" s="39">
        <f t="shared" ref="B138" si="5">SUM(B139:B154)</f>
        <v>8746</v>
      </c>
    </row>
    <row r="139" spans="1:2" s="1" customFormat="1" ht="15.75" customHeight="1" x14ac:dyDescent="0.2">
      <c r="A139" s="33" t="s">
        <v>1125</v>
      </c>
      <c r="B139" s="40">
        <v>259</v>
      </c>
    </row>
    <row r="140" spans="1:2" s="1" customFormat="1" ht="15.75" customHeight="1" x14ac:dyDescent="0.2">
      <c r="A140" s="33" t="s">
        <v>1126</v>
      </c>
      <c r="B140" s="40">
        <v>326</v>
      </c>
    </row>
    <row r="141" spans="1:2" s="1" customFormat="1" ht="15.75" customHeight="1" x14ac:dyDescent="0.2">
      <c r="A141" s="33" t="s">
        <v>1127</v>
      </c>
      <c r="B141" s="40">
        <v>369</v>
      </c>
    </row>
    <row r="142" spans="1:2" s="1" customFormat="1" ht="15.75" customHeight="1" x14ac:dyDescent="0.2">
      <c r="A142" s="33" t="s">
        <v>1128</v>
      </c>
      <c r="B142" s="40">
        <v>457</v>
      </c>
    </row>
    <row r="143" spans="1:2" s="1" customFormat="1" ht="15.75" customHeight="1" x14ac:dyDescent="0.2">
      <c r="A143" s="33" t="s">
        <v>1129</v>
      </c>
      <c r="B143" s="40">
        <v>278</v>
      </c>
    </row>
    <row r="144" spans="1:2" s="1" customFormat="1" ht="15.75" customHeight="1" x14ac:dyDescent="0.2">
      <c r="A144" s="33" t="s">
        <v>1130</v>
      </c>
      <c r="B144" s="40">
        <v>387</v>
      </c>
    </row>
    <row r="145" spans="1:2" s="1" customFormat="1" ht="15.75" customHeight="1" x14ac:dyDescent="0.2">
      <c r="A145" s="33" t="s">
        <v>1131</v>
      </c>
      <c r="B145" s="40">
        <v>527</v>
      </c>
    </row>
    <row r="146" spans="1:2" s="1" customFormat="1" ht="15.75" customHeight="1" x14ac:dyDescent="0.2">
      <c r="A146" s="33" t="s">
        <v>1132</v>
      </c>
      <c r="B146" s="40">
        <v>353</v>
      </c>
    </row>
    <row r="147" spans="1:2" s="1" customFormat="1" ht="15.75" customHeight="1" x14ac:dyDescent="0.2">
      <c r="A147" s="33" t="s">
        <v>1022</v>
      </c>
      <c r="B147" s="40">
        <v>892</v>
      </c>
    </row>
    <row r="148" spans="1:2" s="1" customFormat="1" ht="15.75" customHeight="1" x14ac:dyDescent="0.2">
      <c r="A148" s="33" t="s">
        <v>1133</v>
      </c>
      <c r="B148" s="40">
        <v>974</v>
      </c>
    </row>
    <row r="149" spans="1:2" s="1" customFormat="1" ht="15.75" customHeight="1" x14ac:dyDescent="0.2">
      <c r="A149" s="33" t="s">
        <v>4</v>
      </c>
      <c r="B149" s="40">
        <v>313</v>
      </c>
    </row>
    <row r="150" spans="1:2" s="1" customFormat="1" ht="15.75" customHeight="1" x14ac:dyDescent="0.2">
      <c r="A150" s="33" t="s">
        <v>1134</v>
      </c>
      <c r="B150" s="40">
        <v>369</v>
      </c>
    </row>
    <row r="151" spans="1:2" s="1" customFormat="1" ht="15.75" customHeight="1" x14ac:dyDescent="0.2">
      <c r="A151" s="33" t="s">
        <v>1135</v>
      </c>
      <c r="B151" s="40">
        <v>185</v>
      </c>
    </row>
    <row r="152" spans="1:2" s="1" customFormat="1" ht="15.75" customHeight="1" x14ac:dyDescent="0.2">
      <c r="A152" s="33" t="s">
        <v>1136</v>
      </c>
      <c r="B152" s="40">
        <v>2019</v>
      </c>
    </row>
    <row r="153" spans="1:2" s="1" customFormat="1" ht="15.75" customHeight="1" x14ac:dyDescent="0.2">
      <c r="A153" s="33" t="s">
        <v>1137</v>
      </c>
      <c r="B153" s="40">
        <v>757</v>
      </c>
    </row>
    <row r="154" spans="1:2" s="1" customFormat="1" ht="15.75" customHeight="1" x14ac:dyDescent="0.2">
      <c r="A154" s="33" t="s">
        <v>1138</v>
      </c>
      <c r="B154" s="40">
        <v>281</v>
      </c>
    </row>
    <row r="155" spans="1:2" s="1" customFormat="1" ht="15.75" customHeight="1" x14ac:dyDescent="0.2">
      <c r="A155" s="33" t="s">
        <v>13</v>
      </c>
      <c r="B155" s="40"/>
    </row>
    <row r="156" spans="1:2" s="1" customFormat="1" ht="15.75" customHeight="1" x14ac:dyDescent="0.25">
      <c r="A156" s="32" t="s">
        <v>1139</v>
      </c>
      <c r="B156" s="39">
        <f t="shared" ref="B156" si="6">SUM(B157:B176)</f>
        <v>13148</v>
      </c>
    </row>
    <row r="157" spans="1:2" s="1" customFormat="1" ht="15.75" customHeight="1" x14ac:dyDescent="0.2">
      <c r="A157" s="33" t="s">
        <v>1140</v>
      </c>
      <c r="B157" s="40">
        <v>435</v>
      </c>
    </row>
    <row r="158" spans="1:2" s="1" customFormat="1" ht="15.75" customHeight="1" x14ac:dyDescent="0.2">
      <c r="A158" s="33" t="s">
        <v>1141</v>
      </c>
      <c r="B158" s="40">
        <v>658</v>
      </c>
    </row>
    <row r="159" spans="1:2" s="1" customFormat="1" ht="15.75" customHeight="1" x14ac:dyDescent="0.2">
      <c r="A159" s="33" t="s">
        <v>1142</v>
      </c>
      <c r="B159" s="40">
        <v>1114</v>
      </c>
    </row>
    <row r="160" spans="1:2" s="1" customFormat="1" ht="15.75" customHeight="1" x14ac:dyDescent="0.2">
      <c r="A160" s="33" t="s">
        <v>1143</v>
      </c>
      <c r="B160" s="40">
        <v>525</v>
      </c>
    </row>
    <row r="161" spans="1:2" s="1" customFormat="1" ht="15.75" customHeight="1" x14ac:dyDescent="0.2">
      <c r="A161" s="33" t="s">
        <v>1144</v>
      </c>
      <c r="B161" s="40">
        <v>649</v>
      </c>
    </row>
    <row r="162" spans="1:2" s="1" customFormat="1" ht="15.75" customHeight="1" x14ac:dyDescent="0.2">
      <c r="A162" s="33" t="s">
        <v>1145</v>
      </c>
      <c r="B162" s="40">
        <v>1265</v>
      </c>
    </row>
    <row r="163" spans="1:2" s="1" customFormat="1" ht="15.75" customHeight="1" x14ac:dyDescent="0.2">
      <c r="A163" s="33" t="s">
        <v>1146</v>
      </c>
      <c r="B163" s="40">
        <v>809</v>
      </c>
    </row>
    <row r="164" spans="1:2" s="1" customFormat="1" ht="15.75" customHeight="1" x14ac:dyDescent="0.2">
      <c r="A164" s="33" t="s">
        <v>1147</v>
      </c>
      <c r="B164" s="40">
        <v>646</v>
      </c>
    </row>
    <row r="165" spans="1:2" s="1" customFormat="1" ht="15.75" customHeight="1" x14ac:dyDescent="0.2">
      <c r="A165" s="33" t="s">
        <v>1148</v>
      </c>
      <c r="B165" s="40">
        <v>504</v>
      </c>
    </row>
    <row r="166" spans="1:2" s="1" customFormat="1" ht="15.75" customHeight="1" x14ac:dyDescent="0.2">
      <c r="A166" s="33" t="s">
        <v>1149</v>
      </c>
      <c r="B166" s="40">
        <v>606</v>
      </c>
    </row>
    <row r="167" spans="1:2" s="1" customFormat="1" ht="15.75" customHeight="1" x14ac:dyDescent="0.2">
      <c r="A167" s="33" t="s">
        <v>1150</v>
      </c>
      <c r="B167" s="40">
        <v>799</v>
      </c>
    </row>
    <row r="168" spans="1:2" s="1" customFormat="1" ht="15.75" customHeight="1" x14ac:dyDescent="0.2">
      <c r="A168" s="33" t="s">
        <v>4</v>
      </c>
      <c r="B168" s="40">
        <v>913</v>
      </c>
    </row>
    <row r="169" spans="1:2" s="1" customFormat="1" ht="15.75" customHeight="1" x14ac:dyDescent="0.2">
      <c r="A169" s="33" t="s">
        <v>1151</v>
      </c>
      <c r="B169" s="40">
        <v>522</v>
      </c>
    </row>
    <row r="170" spans="1:2" s="1" customFormat="1" ht="15.75" customHeight="1" x14ac:dyDescent="0.2">
      <c r="A170" s="33" t="s">
        <v>1152</v>
      </c>
      <c r="B170" s="40">
        <v>517</v>
      </c>
    </row>
    <row r="171" spans="1:2" s="1" customFormat="1" ht="15.75" customHeight="1" x14ac:dyDescent="0.2">
      <c r="A171" s="33" t="s">
        <v>1153</v>
      </c>
      <c r="B171" s="40">
        <v>570</v>
      </c>
    </row>
    <row r="172" spans="1:2" s="1" customFormat="1" ht="15.75" customHeight="1" x14ac:dyDescent="0.2">
      <c r="A172" s="33" t="s">
        <v>1154</v>
      </c>
      <c r="B172" s="40">
        <v>504</v>
      </c>
    </row>
    <row r="173" spans="1:2" s="1" customFormat="1" ht="15.75" customHeight="1" x14ac:dyDescent="0.2">
      <c r="A173" s="33" t="s">
        <v>1155</v>
      </c>
      <c r="B173" s="40">
        <v>536</v>
      </c>
    </row>
    <row r="174" spans="1:2" s="1" customFormat="1" ht="15.75" customHeight="1" x14ac:dyDescent="0.2">
      <c r="A174" s="33" t="s">
        <v>1156</v>
      </c>
      <c r="B174" s="40">
        <v>310</v>
      </c>
    </row>
    <row r="175" spans="1:2" s="1" customFormat="1" ht="15.75" customHeight="1" x14ac:dyDescent="0.2">
      <c r="A175" s="33" t="s">
        <v>1157</v>
      </c>
      <c r="B175" s="40">
        <v>303</v>
      </c>
    </row>
    <row r="176" spans="1:2" s="1" customFormat="1" ht="15.75" customHeight="1" x14ac:dyDescent="0.2">
      <c r="A176" s="27" t="s">
        <v>1158</v>
      </c>
      <c r="B176" s="40">
        <v>963</v>
      </c>
    </row>
    <row r="177" spans="1:2" s="1" customFormat="1" ht="15.75" customHeight="1" x14ac:dyDescent="0.2">
      <c r="A177" s="11"/>
      <c r="B177" s="12"/>
    </row>
    <row r="178" spans="1:2" s="1" customFormat="1" ht="15.75" customHeight="1" x14ac:dyDescent="0.2">
      <c r="A178" s="5"/>
      <c r="B178" s="15"/>
    </row>
    <row r="179" spans="1:2" s="1" customFormat="1" ht="15.75" customHeight="1" x14ac:dyDescent="0.2">
      <c r="A179" s="17" t="s">
        <v>1172</v>
      </c>
      <c r="B179" s="15"/>
    </row>
    <row r="180" spans="1:2" s="1" customFormat="1" ht="15.75" customHeight="1" x14ac:dyDescent="0.2">
      <c r="A180" s="42" t="s">
        <v>1182</v>
      </c>
      <c r="B180" s="15"/>
    </row>
    <row r="181" spans="1:2" s="1" customFormat="1" ht="15.75" customHeight="1" x14ac:dyDescent="0.2">
      <c r="B181" s="6"/>
    </row>
    <row r="182" spans="1:2" s="1" customFormat="1" ht="15.75" customHeight="1" x14ac:dyDescent="0.2">
      <c r="A182" s="17" t="s">
        <v>1171</v>
      </c>
      <c r="B182" s="6"/>
    </row>
    <row r="183" spans="1:2" ht="15.75" customHeight="1" x14ac:dyDescent="0.2">
      <c r="A183" s="18" t="s">
        <v>1175</v>
      </c>
      <c r="B183" s="6"/>
    </row>
  </sheetData>
  <mergeCells count="2">
    <mergeCell ref="A1:B1"/>
    <mergeCell ref="A2:B2"/>
  </mergeCells>
  <printOptions horizontalCentered="1"/>
  <pageMargins left="0.98425196850393704" right="0.98425196850393704" top="0.98425196850393704" bottom="0.98425196850393704" header="0.51181102362204722" footer="0.51181102362204722"/>
  <pageSetup firstPageNumber="34" orientation="portrait" useFirstPageNumber="1" r:id="rId1"/>
  <headerFooter differentOddEven="1">
    <oddHeader>&amp;L&amp;"Arial,Bold Italic"&amp;10Kalinga&amp;R&amp;"Arial,Bold Italic"&amp;10 2020 Census of Population and Housing</oddHeader>
    <oddFooter>&amp;L&amp;"Arial,Bold"&amp;10&amp;P&amp;R&amp;"Arial,Bold Italic"&amp;10Philippine Statistics Authority</oddFooter>
    <evenHeader xml:space="preserve">&amp;L&amp;"Arial,Bold Italic"&amp;10 2020 Census of Population and Housing&amp;R&amp;"Arial,Bold Italic"&amp;10Kalinga </evenHeader>
    <evenFooter>&amp;L&amp;"Arial,Bold Italic"&amp;10Philippine Statistics Authority&amp;R&amp;"Arial,Bold"&amp;10&amp;P</even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74"/>
  <sheetViews>
    <sheetView tabSelected="1" view="pageBreakPreview" topLeftCell="A139" zoomScaleSheetLayoutView="100" workbookViewId="0">
      <selection activeCell="E170" sqref="E170"/>
    </sheetView>
  </sheetViews>
  <sheetFormatPr defaultRowHeight="15.75" customHeight="1" x14ac:dyDescent="0.2"/>
  <cols>
    <col min="1" max="1" width="56.7109375" style="3" customWidth="1"/>
    <col min="2" max="2" width="19.7109375" style="3" customWidth="1"/>
    <col min="3" max="237" width="9.140625" style="3"/>
    <col min="238" max="238" width="40.7109375" style="3" customWidth="1"/>
    <col min="239" max="240" width="16.7109375" style="3" customWidth="1"/>
    <col min="241" max="241" width="13.85546875" style="3" bestFit="1" customWidth="1"/>
    <col min="242" max="493" width="9.140625" style="3"/>
    <col min="494" max="494" width="40.7109375" style="3" customWidth="1"/>
    <col min="495" max="496" width="16.7109375" style="3" customWidth="1"/>
    <col min="497" max="497" width="13.85546875" style="3" bestFit="1" customWidth="1"/>
    <col min="498" max="749" width="9.140625" style="3"/>
    <col min="750" max="750" width="40.7109375" style="3" customWidth="1"/>
    <col min="751" max="752" width="16.7109375" style="3" customWidth="1"/>
    <col min="753" max="753" width="13.85546875" style="3" bestFit="1" customWidth="1"/>
    <col min="754" max="1005" width="9.140625" style="3"/>
    <col min="1006" max="1006" width="40.7109375" style="3" customWidth="1"/>
    <col min="1007" max="1008" width="16.7109375" style="3" customWidth="1"/>
    <col min="1009" max="1009" width="13.85546875" style="3" bestFit="1" customWidth="1"/>
    <col min="1010" max="1261" width="9.140625" style="3"/>
    <col min="1262" max="1262" width="40.7109375" style="3" customWidth="1"/>
    <col min="1263" max="1264" width="16.7109375" style="3" customWidth="1"/>
    <col min="1265" max="1265" width="13.85546875" style="3" bestFit="1" customWidth="1"/>
    <col min="1266" max="1517" width="9.140625" style="3"/>
    <col min="1518" max="1518" width="40.7109375" style="3" customWidth="1"/>
    <col min="1519" max="1520" width="16.7109375" style="3" customWidth="1"/>
    <col min="1521" max="1521" width="13.85546875" style="3" bestFit="1" customWidth="1"/>
    <col min="1522" max="1773" width="9.140625" style="3"/>
    <col min="1774" max="1774" width="40.7109375" style="3" customWidth="1"/>
    <col min="1775" max="1776" width="16.7109375" style="3" customWidth="1"/>
    <col min="1777" max="1777" width="13.85546875" style="3" bestFit="1" customWidth="1"/>
    <col min="1778" max="2029" width="9.140625" style="3"/>
    <col min="2030" max="2030" width="40.7109375" style="3" customWidth="1"/>
    <col min="2031" max="2032" width="16.7109375" style="3" customWidth="1"/>
    <col min="2033" max="2033" width="13.85546875" style="3" bestFit="1" customWidth="1"/>
    <col min="2034" max="2285" width="9.140625" style="3"/>
    <col min="2286" max="2286" width="40.7109375" style="3" customWidth="1"/>
    <col min="2287" max="2288" width="16.7109375" style="3" customWidth="1"/>
    <col min="2289" max="2289" width="13.85546875" style="3" bestFit="1" customWidth="1"/>
    <col min="2290" max="2541" width="9.140625" style="3"/>
    <col min="2542" max="2542" width="40.7109375" style="3" customWidth="1"/>
    <col min="2543" max="2544" width="16.7109375" style="3" customWidth="1"/>
    <col min="2545" max="2545" width="13.85546875" style="3" bestFit="1" customWidth="1"/>
    <col min="2546" max="2797" width="9.140625" style="3"/>
    <col min="2798" max="2798" width="40.7109375" style="3" customWidth="1"/>
    <col min="2799" max="2800" width="16.7109375" style="3" customWidth="1"/>
    <col min="2801" max="2801" width="13.85546875" style="3" bestFit="1" customWidth="1"/>
    <col min="2802" max="3053" width="9.140625" style="3"/>
    <col min="3054" max="3054" width="40.7109375" style="3" customWidth="1"/>
    <col min="3055" max="3056" width="16.7109375" style="3" customWidth="1"/>
    <col min="3057" max="3057" width="13.85546875" style="3" bestFit="1" customWidth="1"/>
    <col min="3058" max="3309" width="9.140625" style="3"/>
    <col min="3310" max="3310" width="40.7109375" style="3" customWidth="1"/>
    <col min="3311" max="3312" width="16.7109375" style="3" customWidth="1"/>
    <col min="3313" max="3313" width="13.85546875" style="3" bestFit="1" customWidth="1"/>
    <col min="3314" max="3565" width="9.140625" style="3"/>
    <col min="3566" max="3566" width="40.7109375" style="3" customWidth="1"/>
    <col min="3567" max="3568" width="16.7109375" style="3" customWidth="1"/>
    <col min="3569" max="3569" width="13.85546875" style="3" bestFit="1" customWidth="1"/>
    <col min="3570" max="3821" width="9.140625" style="3"/>
    <col min="3822" max="3822" width="40.7109375" style="3" customWidth="1"/>
    <col min="3823" max="3824" width="16.7109375" style="3" customWidth="1"/>
    <col min="3825" max="3825" width="13.85546875" style="3" bestFit="1" customWidth="1"/>
    <col min="3826" max="4077" width="9.140625" style="3"/>
    <col min="4078" max="4078" width="40.7109375" style="3" customWidth="1"/>
    <col min="4079" max="4080" width="16.7109375" style="3" customWidth="1"/>
    <col min="4081" max="4081" width="13.85546875" style="3" bestFit="1" customWidth="1"/>
    <col min="4082" max="4333" width="9.140625" style="3"/>
    <col min="4334" max="4334" width="40.7109375" style="3" customWidth="1"/>
    <col min="4335" max="4336" width="16.7109375" style="3" customWidth="1"/>
    <col min="4337" max="4337" width="13.85546875" style="3" bestFit="1" customWidth="1"/>
    <col min="4338" max="4589" width="9.140625" style="3"/>
    <col min="4590" max="4590" width="40.7109375" style="3" customWidth="1"/>
    <col min="4591" max="4592" width="16.7109375" style="3" customWidth="1"/>
    <col min="4593" max="4593" width="13.85546875" style="3" bestFit="1" customWidth="1"/>
    <col min="4594" max="4845" width="9.140625" style="3"/>
    <col min="4846" max="4846" width="40.7109375" style="3" customWidth="1"/>
    <col min="4847" max="4848" width="16.7109375" style="3" customWidth="1"/>
    <col min="4849" max="4849" width="13.85546875" style="3" bestFit="1" customWidth="1"/>
    <col min="4850" max="5101" width="9.140625" style="3"/>
    <col min="5102" max="5102" width="40.7109375" style="3" customWidth="1"/>
    <col min="5103" max="5104" width="16.7109375" style="3" customWidth="1"/>
    <col min="5105" max="5105" width="13.85546875" style="3" bestFit="1" customWidth="1"/>
    <col min="5106" max="5357" width="9.140625" style="3"/>
    <col min="5358" max="5358" width="40.7109375" style="3" customWidth="1"/>
    <col min="5359" max="5360" width="16.7109375" style="3" customWidth="1"/>
    <col min="5361" max="5361" width="13.85546875" style="3" bestFit="1" customWidth="1"/>
    <col min="5362" max="5613" width="9.140625" style="3"/>
    <col min="5614" max="5614" width="40.7109375" style="3" customWidth="1"/>
    <col min="5615" max="5616" width="16.7109375" style="3" customWidth="1"/>
    <col min="5617" max="5617" width="13.85546875" style="3" bestFit="1" customWidth="1"/>
    <col min="5618" max="5869" width="9.140625" style="3"/>
    <col min="5870" max="5870" width="40.7109375" style="3" customWidth="1"/>
    <col min="5871" max="5872" width="16.7109375" style="3" customWidth="1"/>
    <col min="5873" max="5873" width="13.85546875" style="3" bestFit="1" customWidth="1"/>
    <col min="5874" max="6125" width="9.140625" style="3"/>
    <col min="6126" max="6126" width="40.7109375" style="3" customWidth="1"/>
    <col min="6127" max="6128" width="16.7109375" style="3" customWidth="1"/>
    <col min="6129" max="6129" width="13.85546875" style="3" bestFit="1" customWidth="1"/>
    <col min="6130" max="6381" width="9.140625" style="3"/>
    <col min="6382" max="6382" width="40.7109375" style="3" customWidth="1"/>
    <col min="6383" max="6384" width="16.7109375" style="3" customWidth="1"/>
    <col min="6385" max="6385" width="13.85546875" style="3" bestFit="1" customWidth="1"/>
    <col min="6386" max="6637" width="9.140625" style="3"/>
    <col min="6638" max="6638" width="40.7109375" style="3" customWidth="1"/>
    <col min="6639" max="6640" width="16.7109375" style="3" customWidth="1"/>
    <col min="6641" max="6641" width="13.85546875" style="3" bestFit="1" customWidth="1"/>
    <col min="6642" max="6893" width="9.140625" style="3"/>
    <col min="6894" max="6894" width="40.7109375" style="3" customWidth="1"/>
    <col min="6895" max="6896" width="16.7109375" style="3" customWidth="1"/>
    <col min="6897" max="6897" width="13.85546875" style="3" bestFit="1" customWidth="1"/>
    <col min="6898" max="7149" width="9.140625" style="3"/>
    <col min="7150" max="7150" width="40.7109375" style="3" customWidth="1"/>
    <col min="7151" max="7152" width="16.7109375" style="3" customWidth="1"/>
    <col min="7153" max="7153" width="13.85546875" style="3" bestFit="1" customWidth="1"/>
    <col min="7154" max="7405" width="9.140625" style="3"/>
    <col min="7406" max="7406" width="40.7109375" style="3" customWidth="1"/>
    <col min="7407" max="7408" width="16.7109375" style="3" customWidth="1"/>
    <col min="7409" max="7409" width="13.85546875" style="3" bestFit="1" customWidth="1"/>
    <col min="7410" max="7661" width="9.140625" style="3"/>
    <col min="7662" max="7662" width="40.7109375" style="3" customWidth="1"/>
    <col min="7663" max="7664" width="16.7109375" style="3" customWidth="1"/>
    <col min="7665" max="7665" width="13.85546875" style="3" bestFit="1" customWidth="1"/>
    <col min="7666" max="7917" width="9.140625" style="3"/>
    <col min="7918" max="7918" width="40.7109375" style="3" customWidth="1"/>
    <col min="7919" max="7920" width="16.7109375" style="3" customWidth="1"/>
    <col min="7921" max="7921" width="13.85546875" style="3" bestFit="1" customWidth="1"/>
    <col min="7922" max="8173" width="9.140625" style="3"/>
    <col min="8174" max="8174" width="40.7109375" style="3" customWidth="1"/>
    <col min="8175" max="8176" width="16.7109375" style="3" customWidth="1"/>
    <col min="8177" max="8177" width="13.85546875" style="3" bestFit="1" customWidth="1"/>
    <col min="8178" max="8429" width="9.140625" style="3"/>
    <col min="8430" max="8430" width="40.7109375" style="3" customWidth="1"/>
    <col min="8431" max="8432" width="16.7109375" style="3" customWidth="1"/>
    <col min="8433" max="8433" width="13.85546875" style="3" bestFit="1" customWidth="1"/>
    <col min="8434" max="8685" width="9.140625" style="3"/>
    <col min="8686" max="8686" width="40.7109375" style="3" customWidth="1"/>
    <col min="8687" max="8688" width="16.7109375" style="3" customWidth="1"/>
    <col min="8689" max="8689" width="13.85546875" style="3" bestFit="1" customWidth="1"/>
    <col min="8690" max="8941" width="9.140625" style="3"/>
    <col min="8942" max="8942" width="40.7109375" style="3" customWidth="1"/>
    <col min="8943" max="8944" width="16.7109375" style="3" customWidth="1"/>
    <col min="8945" max="8945" width="13.85546875" style="3" bestFit="1" customWidth="1"/>
    <col min="8946" max="9197" width="9.140625" style="3"/>
    <col min="9198" max="9198" width="40.7109375" style="3" customWidth="1"/>
    <col min="9199" max="9200" width="16.7109375" style="3" customWidth="1"/>
    <col min="9201" max="9201" width="13.85546875" style="3" bestFit="1" customWidth="1"/>
    <col min="9202" max="9453" width="9.140625" style="3"/>
    <col min="9454" max="9454" width="40.7109375" style="3" customWidth="1"/>
    <col min="9455" max="9456" width="16.7109375" style="3" customWidth="1"/>
    <col min="9457" max="9457" width="13.85546875" style="3" bestFit="1" customWidth="1"/>
    <col min="9458" max="9709" width="9.140625" style="3"/>
    <col min="9710" max="9710" width="40.7109375" style="3" customWidth="1"/>
    <col min="9711" max="9712" width="16.7109375" style="3" customWidth="1"/>
    <col min="9713" max="9713" width="13.85546875" style="3" bestFit="1" customWidth="1"/>
    <col min="9714" max="9965" width="9.140625" style="3"/>
    <col min="9966" max="9966" width="40.7109375" style="3" customWidth="1"/>
    <col min="9967" max="9968" width="16.7109375" style="3" customWidth="1"/>
    <col min="9969" max="9969" width="13.85546875" style="3" bestFit="1" customWidth="1"/>
    <col min="9970" max="10221" width="9.140625" style="3"/>
    <col min="10222" max="10222" width="40.7109375" style="3" customWidth="1"/>
    <col min="10223" max="10224" width="16.7109375" style="3" customWidth="1"/>
    <col min="10225" max="10225" width="13.85546875" style="3" bestFit="1" customWidth="1"/>
    <col min="10226" max="10477" width="9.140625" style="3"/>
    <col min="10478" max="10478" width="40.7109375" style="3" customWidth="1"/>
    <col min="10479" max="10480" width="16.7109375" style="3" customWidth="1"/>
    <col min="10481" max="10481" width="13.85546875" style="3" bestFit="1" customWidth="1"/>
    <col min="10482" max="10733" width="9.140625" style="3"/>
    <col min="10734" max="10734" width="40.7109375" style="3" customWidth="1"/>
    <col min="10735" max="10736" width="16.7109375" style="3" customWidth="1"/>
    <col min="10737" max="10737" width="13.85546875" style="3" bestFit="1" customWidth="1"/>
    <col min="10738" max="10989" width="9.140625" style="3"/>
    <col min="10990" max="10990" width="40.7109375" style="3" customWidth="1"/>
    <col min="10991" max="10992" width="16.7109375" style="3" customWidth="1"/>
    <col min="10993" max="10993" width="13.85546875" style="3" bestFit="1" customWidth="1"/>
    <col min="10994" max="11245" width="9.140625" style="3"/>
    <col min="11246" max="11246" width="40.7109375" style="3" customWidth="1"/>
    <col min="11247" max="11248" width="16.7109375" style="3" customWidth="1"/>
    <col min="11249" max="11249" width="13.85546875" style="3" bestFit="1" customWidth="1"/>
    <col min="11250" max="11501" width="9.140625" style="3"/>
    <col min="11502" max="11502" width="40.7109375" style="3" customWidth="1"/>
    <col min="11503" max="11504" width="16.7109375" style="3" customWidth="1"/>
    <col min="11505" max="11505" width="13.85546875" style="3" bestFit="1" customWidth="1"/>
    <col min="11506" max="11757" width="9.140625" style="3"/>
    <col min="11758" max="11758" width="40.7109375" style="3" customWidth="1"/>
    <col min="11759" max="11760" width="16.7109375" style="3" customWidth="1"/>
    <col min="11761" max="11761" width="13.85546875" style="3" bestFit="1" customWidth="1"/>
    <col min="11762" max="12013" width="9.140625" style="3"/>
    <col min="12014" max="12014" width="40.7109375" style="3" customWidth="1"/>
    <col min="12015" max="12016" width="16.7109375" style="3" customWidth="1"/>
    <col min="12017" max="12017" width="13.85546875" style="3" bestFit="1" customWidth="1"/>
    <col min="12018" max="12269" width="9.140625" style="3"/>
    <col min="12270" max="12270" width="40.7109375" style="3" customWidth="1"/>
    <col min="12271" max="12272" width="16.7109375" style="3" customWidth="1"/>
    <col min="12273" max="12273" width="13.85546875" style="3" bestFit="1" customWidth="1"/>
    <col min="12274" max="12525" width="9.140625" style="3"/>
    <col min="12526" max="12526" width="40.7109375" style="3" customWidth="1"/>
    <col min="12527" max="12528" width="16.7109375" style="3" customWidth="1"/>
    <col min="12529" max="12529" width="13.85546875" style="3" bestFit="1" customWidth="1"/>
    <col min="12530" max="12781" width="9.140625" style="3"/>
    <col min="12782" max="12782" width="40.7109375" style="3" customWidth="1"/>
    <col min="12783" max="12784" width="16.7109375" style="3" customWidth="1"/>
    <col min="12785" max="12785" width="13.85546875" style="3" bestFit="1" customWidth="1"/>
    <col min="12786" max="13037" width="9.140625" style="3"/>
    <col min="13038" max="13038" width="40.7109375" style="3" customWidth="1"/>
    <col min="13039" max="13040" width="16.7109375" style="3" customWidth="1"/>
    <col min="13041" max="13041" width="13.85546875" style="3" bestFit="1" customWidth="1"/>
    <col min="13042" max="13293" width="9.140625" style="3"/>
    <col min="13294" max="13294" width="40.7109375" style="3" customWidth="1"/>
    <col min="13295" max="13296" width="16.7109375" style="3" customWidth="1"/>
    <col min="13297" max="13297" width="13.85546875" style="3" bestFit="1" customWidth="1"/>
    <col min="13298" max="13549" width="9.140625" style="3"/>
    <col min="13550" max="13550" width="40.7109375" style="3" customWidth="1"/>
    <col min="13551" max="13552" width="16.7109375" style="3" customWidth="1"/>
    <col min="13553" max="13553" width="13.85546875" style="3" bestFit="1" customWidth="1"/>
    <col min="13554" max="13805" width="9.140625" style="3"/>
    <col min="13806" max="13806" width="40.7109375" style="3" customWidth="1"/>
    <col min="13807" max="13808" width="16.7109375" style="3" customWidth="1"/>
    <col min="13809" max="13809" width="13.85546875" style="3" bestFit="1" customWidth="1"/>
    <col min="13810" max="14061" width="9.140625" style="3"/>
    <col min="14062" max="14062" width="40.7109375" style="3" customWidth="1"/>
    <col min="14063" max="14064" width="16.7109375" style="3" customWidth="1"/>
    <col min="14065" max="14065" width="13.85546875" style="3" bestFit="1" customWidth="1"/>
    <col min="14066" max="14317" width="9.140625" style="3"/>
    <col min="14318" max="14318" width="40.7109375" style="3" customWidth="1"/>
    <col min="14319" max="14320" width="16.7109375" style="3" customWidth="1"/>
    <col min="14321" max="14321" width="13.85546875" style="3" bestFit="1" customWidth="1"/>
    <col min="14322" max="14573" width="9.140625" style="3"/>
    <col min="14574" max="14574" width="40.7109375" style="3" customWidth="1"/>
    <col min="14575" max="14576" width="16.7109375" style="3" customWidth="1"/>
    <col min="14577" max="14577" width="13.85546875" style="3" bestFit="1" customWidth="1"/>
    <col min="14578" max="14829" width="9.140625" style="3"/>
    <col min="14830" max="14830" width="40.7109375" style="3" customWidth="1"/>
    <col min="14831" max="14832" width="16.7109375" style="3" customWidth="1"/>
    <col min="14833" max="14833" width="13.85546875" style="3" bestFit="1" customWidth="1"/>
    <col min="14834" max="15085" width="9.140625" style="3"/>
    <col min="15086" max="15086" width="40.7109375" style="3" customWidth="1"/>
    <col min="15087" max="15088" width="16.7109375" style="3" customWidth="1"/>
    <col min="15089" max="15089" width="13.85546875" style="3" bestFit="1" customWidth="1"/>
    <col min="15090" max="15341" width="9.140625" style="3"/>
    <col min="15342" max="15342" width="40.7109375" style="3" customWidth="1"/>
    <col min="15343" max="15344" width="16.7109375" style="3" customWidth="1"/>
    <col min="15345" max="15345" width="13.85546875" style="3" bestFit="1" customWidth="1"/>
    <col min="15346" max="15597" width="9.140625" style="3"/>
    <col min="15598" max="15598" width="40.7109375" style="3" customWidth="1"/>
    <col min="15599" max="15600" width="16.7109375" style="3" customWidth="1"/>
    <col min="15601" max="15601" width="13.85546875" style="3" bestFit="1" customWidth="1"/>
    <col min="15602" max="15853" width="9.140625" style="3"/>
    <col min="15854" max="15854" width="40.7109375" style="3" customWidth="1"/>
    <col min="15855" max="15856" width="16.7109375" style="3" customWidth="1"/>
    <col min="15857" max="15857" width="13.85546875" style="3" bestFit="1" customWidth="1"/>
    <col min="15858" max="16109" width="9.140625" style="3"/>
    <col min="16110" max="16110" width="40.7109375" style="3" customWidth="1"/>
    <col min="16111" max="16112" width="16.7109375" style="3" customWidth="1"/>
    <col min="16113" max="16113" width="13.85546875" style="3" bestFit="1" customWidth="1"/>
    <col min="16114" max="16384" width="9.140625" style="3"/>
  </cols>
  <sheetData>
    <row r="1" spans="1:2" s="1" customFormat="1" ht="15.75" customHeight="1" x14ac:dyDescent="0.25">
      <c r="A1" s="54" t="s">
        <v>1176</v>
      </c>
      <c r="B1" s="54"/>
    </row>
    <row r="2" spans="1:2" s="1" customFormat="1" ht="15.75" customHeight="1" x14ac:dyDescent="0.25">
      <c r="A2" s="54" t="s">
        <v>1177</v>
      </c>
      <c r="B2" s="54"/>
    </row>
    <row r="3" spans="1:2" s="1" customFormat="1" ht="15.75" customHeight="1" thickBot="1" x14ac:dyDescent="0.25"/>
    <row r="4" spans="1:2" s="1" customFormat="1" ht="15.75" customHeight="1" thickTop="1" x14ac:dyDescent="0.2">
      <c r="A4" s="24" t="s">
        <v>1167</v>
      </c>
      <c r="B4" s="22" t="s">
        <v>1174</v>
      </c>
    </row>
    <row r="5" spans="1:2" s="1" customFormat="1" ht="15.75" customHeight="1" thickBot="1" x14ac:dyDescent="0.25">
      <c r="A5" s="25" t="s">
        <v>0</v>
      </c>
      <c r="B5" s="23" t="s">
        <v>1</v>
      </c>
    </row>
    <row r="6" spans="1:2" s="1" customFormat="1" ht="15.75" customHeight="1" thickTop="1" x14ac:dyDescent="0.2">
      <c r="B6" s="8"/>
    </row>
    <row r="7" spans="1:2" s="1" customFormat="1" ht="15.75" customHeight="1" x14ac:dyDescent="0.25">
      <c r="A7" s="26" t="s">
        <v>12</v>
      </c>
      <c r="B7" s="39">
        <f>+B9+B22+B46+B62+B79+B92+B103+B120+B130+B151</f>
        <v>158200</v>
      </c>
    </row>
    <row r="8" spans="1:2" s="1" customFormat="1" ht="15.75" customHeight="1" x14ac:dyDescent="0.25">
      <c r="A8" s="26" t="s">
        <v>13</v>
      </c>
      <c r="B8" s="39"/>
    </row>
    <row r="9" spans="1:2" s="1" customFormat="1" ht="15.75" customHeight="1" x14ac:dyDescent="0.25">
      <c r="A9" s="26" t="s">
        <v>14</v>
      </c>
      <c r="B9" s="39">
        <f t="shared" ref="B9" si="0">SUM(B10:B20)</f>
        <v>4796</v>
      </c>
    </row>
    <row r="10" spans="1:2" s="1" customFormat="1" ht="15.75" customHeight="1" x14ac:dyDescent="0.2">
      <c r="A10" s="27" t="s">
        <v>15</v>
      </c>
      <c r="B10" s="40">
        <v>467</v>
      </c>
    </row>
    <row r="11" spans="1:2" s="1" customFormat="1" ht="15.75" customHeight="1" x14ac:dyDescent="0.2">
      <c r="A11" s="27" t="s">
        <v>16</v>
      </c>
      <c r="B11" s="40">
        <v>455</v>
      </c>
    </row>
    <row r="12" spans="1:2" s="1" customFormat="1" ht="15.75" customHeight="1" x14ac:dyDescent="0.2">
      <c r="A12" s="27" t="s">
        <v>17</v>
      </c>
      <c r="B12" s="40">
        <v>693</v>
      </c>
    </row>
    <row r="13" spans="1:2" s="1" customFormat="1" ht="15.75" customHeight="1" x14ac:dyDescent="0.2">
      <c r="A13" s="27" t="s">
        <v>18</v>
      </c>
      <c r="B13" s="40">
        <v>387</v>
      </c>
    </row>
    <row r="14" spans="1:2" s="1" customFormat="1" ht="15.75" customHeight="1" x14ac:dyDescent="0.2">
      <c r="A14" s="27" t="s">
        <v>19</v>
      </c>
      <c r="B14" s="40">
        <v>328</v>
      </c>
    </row>
    <row r="15" spans="1:2" s="1" customFormat="1" ht="15.75" customHeight="1" x14ac:dyDescent="0.2">
      <c r="A15" s="27" t="s">
        <v>20</v>
      </c>
      <c r="B15" s="40">
        <v>235</v>
      </c>
    </row>
    <row r="16" spans="1:2" s="1" customFormat="1" ht="15.75" customHeight="1" x14ac:dyDescent="0.2">
      <c r="A16" s="27" t="s">
        <v>21</v>
      </c>
      <c r="B16" s="40">
        <v>374</v>
      </c>
    </row>
    <row r="17" spans="1:2" s="1" customFormat="1" ht="15.75" customHeight="1" x14ac:dyDescent="0.2">
      <c r="A17" s="27" t="s">
        <v>22</v>
      </c>
      <c r="B17" s="40">
        <v>273</v>
      </c>
    </row>
    <row r="18" spans="1:2" s="1" customFormat="1" ht="15.75" customHeight="1" x14ac:dyDescent="0.2">
      <c r="A18" s="27" t="s">
        <v>23</v>
      </c>
      <c r="B18" s="40">
        <v>487</v>
      </c>
    </row>
    <row r="19" spans="1:2" s="1" customFormat="1" ht="15.75" customHeight="1" x14ac:dyDescent="0.2">
      <c r="A19" s="27" t="s">
        <v>24</v>
      </c>
      <c r="B19" s="40">
        <v>717</v>
      </c>
    </row>
    <row r="20" spans="1:2" s="1" customFormat="1" ht="15.75" customHeight="1" x14ac:dyDescent="0.2">
      <c r="A20" s="27" t="s">
        <v>25</v>
      </c>
      <c r="B20" s="40">
        <v>380</v>
      </c>
    </row>
    <row r="21" spans="1:2" s="1" customFormat="1" ht="15.75" customHeight="1" x14ac:dyDescent="0.2">
      <c r="A21" s="27" t="s">
        <v>13</v>
      </c>
      <c r="B21" s="40"/>
    </row>
    <row r="22" spans="1:2" s="1" customFormat="1" ht="15.75" customHeight="1" x14ac:dyDescent="0.25">
      <c r="A22" s="26" t="s">
        <v>26</v>
      </c>
      <c r="B22" s="39">
        <f>SUM(B23:B44)</f>
        <v>32021</v>
      </c>
    </row>
    <row r="23" spans="1:2" s="1" customFormat="1" ht="15.75" customHeight="1" x14ac:dyDescent="0.2">
      <c r="A23" s="27" t="s">
        <v>27</v>
      </c>
      <c r="B23" s="40">
        <v>1102</v>
      </c>
    </row>
    <row r="24" spans="1:2" s="1" customFormat="1" ht="15.75" customHeight="1" x14ac:dyDescent="0.2">
      <c r="A24" s="27" t="s">
        <v>28</v>
      </c>
      <c r="B24" s="40">
        <v>752</v>
      </c>
    </row>
    <row r="25" spans="1:2" s="1" customFormat="1" ht="15.75" customHeight="1" x14ac:dyDescent="0.2">
      <c r="A25" s="27" t="s">
        <v>29</v>
      </c>
      <c r="B25" s="40">
        <v>734</v>
      </c>
    </row>
    <row r="26" spans="1:2" s="1" customFormat="1" ht="15.75" customHeight="1" x14ac:dyDescent="0.2">
      <c r="A26" s="27" t="s">
        <v>30</v>
      </c>
      <c r="B26" s="40">
        <v>161</v>
      </c>
    </row>
    <row r="27" spans="1:2" s="1" customFormat="1" ht="15.75" customHeight="1" x14ac:dyDescent="0.2">
      <c r="A27" s="27" t="s">
        <v>31</v>
      </c>
      <c r="B27" s="40">
        <v>1671</v>
      </c>
    </row>
    <row r="28" spans="1:2" s="1" customFormat="1" ht="15.75" customHeight="1" x14ac:dyDescent="0.2">
      <c r="A28" s="27" t="s">
        <v>32</v>
      </c>
      <c r="B28" s="40">
        <v>1055</v>
      </c>
    </row>
    <row r="29" spans="1:2" s="1" customFormat="1" ht="15.75" customHeight="1" x14ac:dyDescent="0.2">
      <c r="A29" s="27" t="s">
        <v>33</v>
      </c>
      <c r="B29" s="40">
        <v>1388</v>
      </c>
    </row>
    <row r="30" spans="1:2" s="1" customFormat="1" ht="15.75" customHeight="1" x14ac:dyDescent="0.2">
      <c r="A30" s="27" t="s">
        <v>34</v>
      </c>
      <c r="B30" s="40">
        <v>1113</v>
      </c>
    </row>
    <row r="31" spans="1:2" s="1" customFormat="1" ht="15.75" customHeight="1" x14ac:dyDescent="0.2">
      <c r="A31" s="27" t="s">
        <v>35</v>
      </c>
      <c r="B31" s="40">
        <v>1874</v>
      </c>
    </row>
    <row r="32" spans="1:2" s="1" customFormat="1" ht="15.75" customHeight="1" x14ac:dyDescent="0.2">
      <c r="A32" s="27" t="s">
        <v>36</v>
      </c>
      <c r="B32" s="40">
        <v>1168</v>
      </c>
    </row>
    <row r="33" spans="1:2" s="1" customFormat="1" ht="15.75" customHeight="1" x14ac:dyDescent="0.2">
      <c r="A33" s="27" t="s">
        <v>37</v>
      </c>
      <c r="B33" s="40">
        <v>1182</v>
      </c>
    </row>
    <row r="34" spans="1:2" s="1" customFormat="1" ht="15.75" customHeight="1" x14ac:dyDescent="0.2">
      <c r="A34" s="27" t="s">
        <v>38</v>
      </c>
      <c r="B34" s="40">
        <v>1362</v>
      </c>
    </row>
    <row r="35" spans="1:2" s="1" customFormat="1" ht="15.75" customHeight="1" x14ac:dyDescent="0.2">
      <c r="A35" s="27" t="s">
        <v>39</v>
      </c>
      <c r="B35" s="40">
        <v>1007</v>
      </c>
    </row>
    <row r="36" spans="1:2" s="1" customFormat="1" ht="15.75" customHeight="1" x14ac:dyDescent="0.2">
      <c r="A36" s="27" t="s">
        <v>40</v>
      </c>
      <c r="B36" s="40">
        <v>2967</v>
      </c>
    </row>
    <row r="37" spans="1:2" s="1" customFormat="1" ht="15.75" customHeight="1" x14ac:dyDescent="0.2">
      <c r="A37" s="27" t="s">
        <v>41</v>
      </c>
      <c r="B37" s="40">
        <v>3877</v>
      </c>
    </row>
    <row r="38" spans="1:2" s="1" customFormat="1" ht="15.75" customHeight="1" x14ac:dyDescent="0.2">
      <c r="A38" s="27" t="s">
        <v>42</v>
      </c>
      <c r="B38" s="40">
        <v>646</v>
      </c>
    </row>
    <row r="39" spans="1:2" s="1" customFormat="1" ht="15.75" customHeight="1" x14ac:dyDescent="0.2">
      <c r="A39" s="27" t="s">
        <v>43</v>
      </c>
      <c r="B39" s="40">
        <v>460</v>
      </c>
    </row>
    <row r="40" spans="1:2" s="1" customFormat="1" ht="15.75" customHeight="1" x14ac:dyDescent="0.2">
      <c r="A40" s="27" t="s">
        <v>44</v>
      </c>
      <c r="B40" s="40">
        <v>1274</v>
      </c>
    </row>
    <row r="41" spans="1:2" s="1" customFormat="1" ht="15.75" customHeight="1" x14ac:dyDescent="0.2">
      <c r="A41" s="27" t="s">
        <v>45</v>
      </c>
      <c r="B41" s="40">
        <v>1691</v>
      </c>
    </row>
    <row r="42" spans="1:2" s="1" customFormat="1" ht="15.75" customHeight="1" x14ac:dyDescent="0.2">
      <c r="A42" s="27" t="s">
        <v>46</v>
      </c>
      <c r="B42" s="40">
        <v>2899</v>
      </c>
    </row>
    <row r="43" spans="1:2" s="1" customFormat="1" ht="15.75" customHeight="1" x14ac:dyDescent="0.2">
      <c r="A43" s="27" t="s">
        <v>47</v>
      </c>
      <c r="B43" s="40">
        <v>1247</v>
      </c>
    </row>
    <row r="44" spans="1:2" s="1" customFormat="1" ht="15.75" customHeight="1" x14ac:dyDescent="0.2">
      <c r="A44" s="27" t="s">
        <v>48</v>
      </c>
      <c r="B44" s="40">
        <v>2391</v>
      </c>
    </row>
    <row r="45" spans="1:2" s="1" customFormat="1" ht="15.75" customHeight="1" x14ac:dyDescent="0.2">
      <c r="A45" s="27" t="s">
        <v>13</v>
      </c>
      <c r="B45" s="40"/>
    </row>
    <row r="46" spans="1:2" s="1" customFormat="1" ht="15.75" customHeight="1" x14ac:dyDescent="0.25">
      <c r="A46" s="26" t="s">
        <v>49</v>
      </c>
      <c r="B46" s="39">
        <f t="shared" ref="B46" si="1">SUM(B47:B60)</f>
        <v>6873</v>
      </c>
    </row>
    <row r="47" spans="1:2" s="1" customFormat="1" ht="15.75" customHeight="1" x14ac:dyDescent="0.2">
      <c r="A47" s="27" t="s">
        <v>50</v>
      </c>
      <c r="B47" s="40">
        <v>356</v>
      </c>
    </row>
    <row r="48" spans="1:2" s="1" customFormat="1" ht="15.75" customHeight="1" x14ac:dyDescent="0.2">
      <c r="A48" s="27" t="s">
        <v>51</v>
      </c>
      <c r="B48" s="40">
        <v>189</v>
      </c>
    </row>
    <row r="49" spans="1:2" s="1" customFormat="1" ht="15.75" customHeight="1" x14ac:dyDescent="0.2">
      <c r="A49" s="27" t="s">
        <v>52</v>
      </c>
      <c r="B49" s="40">
        <v>631</v>
      </c>
    </row>
    <row r="50" spans="1:2" s="1" customFormat="1" ht="15.75" customHeight="1" x14ac:dyDescent="0.2">
      <c r="A50" s="27" t="s">
        <v>53</v>
      </c>
      <c r="B50" s="40">
        <v>289</v>
      </c>
    </row>
    <row r="51" spans="1:2" s="1" customFormat="1" ht="15.75" customHeight="1" x14ac:dyDescent="0.2">
      <c r="A51" s="27" t="s">
        <v>54</v>
      </c>
      <c r="B51" s="40">
        <v>376</v>
      </c>
    </row>
    <row r="52" spans="1:2" s="1" customFormat="1" ht="15.75" customHeight="1" x14ac:dyDescent="0.2">
      <c r="A52" s="27" t="s">
        <v>55</v>
      </c>
      <c r="B52" s="40">
        <v>580</v>
      </c>
    </row>
    <row r="53" spans="1:2" s="1" customFormat="1" ht="15.75" customHeight="1" x14ac:dyDescent="0.2">
      <c r="A53" s="27" t="s">
        <v>56</v>
      </c>
      <c r="B53" s="40">
        <v>622</v>
      </c>
    </row>
    <row r="54" spans="1:2" s="1" customFormat="1" ht="15.75" customHeight="1" x14ac:dyDescent="0.2">
      <c r="A54" s="27" t="s">
        <v>57</v>
      </c>
      <c r="B54" s="40">
        <v>184</v>
      </c>
    </row>
    <row r="55" spans="1:2" s="1" customFormat="1" ht="15.75" customHeight="1" x14ac:dyDescent="0.2">
      <c r="A55" s="27" t="s">
        <v>58</v>
      </c>
      <c r="B55" s="40">
        <v>873</v>
      </c>
    </row>
    <row r="56" spans="1:2" s="1" customFormat="1" ht="15.75" customHeight="1" x14ac:dyDescent="0.2">
      <c r="A56" s="27" t="s">
        <v>59</v>
      </c>
      <c r="B56" s="40">
        <v>424</v>
      </c>
    </row>
    <row r="57" spans="1:2" s="1" customFormat="1" ht="15.75" customHeight="1" x14ac:dyDescent="0.2">
      <c r="A57" s="27" t="s">
        <v>60</v>
      </c>
      <c r="B57" s="40">
        <v>408</v>
      </c>
    </row>
    <row r="58" spans="1:2" s="1" customFormat="1" ht="15.75" customHeight="1" x14ac:dyDescent="0.2">
      <c r="A58" s="27" t="s">
        <v>61</v>
      </c>
      <c r="B58" s="40">
        <v>293</v>
      </c>
    </row>
    <row r="59" spans="1:2" s="1" customFormat="1" ht="15.75" customHeight="1" x14ac:dyDescent="0.2">
      <c r="A59" s="27" t="s">
        <v>62</v>
      </c>
      <c r="B59" s="40">
        <v>797</v>
      </c>
    </row>
    <row r="60" spans="1:2" s="1" customFormat="1" ht="15.75" customHeight="1" x14ac:dyDescent="0.2">
      <c r="A60" s="27" t="s">
        <v>63</v>
      </c>
      <c r="B60" s="40">
        <v>851</v>
      </c>
    </row>
    <row r="61" spans="1:2" s="1" customFormat="1" ht="15.75" customHeight="1" x14ac:dyDescent="0.2">
      <c r="A61" s="27" t="s">
        <v>13</v>
      </c>
      <c r="B61" s="40"/>
    </row>
    <row r="62" spans="1:2" s="1" customFormat="1" ht="15.75" customHeight="1" x14ac:dyDescent="0.25">
      <c r="A62" s="26" t="s">
        <v>64</v>
      </c>
      <c r="B62" s="39">
        <f t="shared" ref="B62" si="2">SUM(B63:B78)</f>
        <v>24104</v>
      </c>
    </row>
    <row r="63" spans="1:2" s="1" customFormat="1" ht="15.75" customHeight="1" x14ac:dyDescent="0.2">
      <c r="A63" s="27" t="s">
        <v>65</v>
      </c>
      <c r="B63" s="40">
        <v>893</v>
      </c>
    </row>
    <row r="64" spans="1:2" s="1" customFormat="1" ht="15.75" customHeight="1" x14ac:dyDescent="0.2">
      <c r="A64" s="27" t="s">
        <v>66</v>
      </c>
      <c r="B64" s="40">
        <v>519</v>
      </c>
    </row>
    <row r="65" spans="1:2" s="1" customFormat="1" ht="15.75" customHeight="1" x14ac:dyDescent="0.2">
      <c r="A65" s="27" t="s">
        <v>67</v>
      </c>
      <c r="B65" s="40">
        <v>435</v>
      </c>
    </row>
    <row r="66" spans="1:2" s="1" customFormat="1" ht="15.75" customHeight="1" x14ac:dyDescent="0.2">
      <c r="A66" s="27" t="s">
        <v>68</v>
      </c>
      <c r="B66" s="40">
        <v>347</v>
      </c>
    </row>
    <row r="67" spans="1:2" s="1" customFormat="1" ht="15.75" customHeight="1" x14ac:dyDescent="0.2">
      <c r="A67" s="27" t="s">
        <v>69</v>
      </c>
      <c r="B67" s="40">
        <v>4642</v>
      </c>
    </row>
    <row r="68" spans="1:2" s="2" customFormat="1" ht="15.75" customHeight="1" x14ac:dyDescent="0.25">
      <c r="A68" s="27" t="s">
        <v>70</v>
      </c>
      <c r="B68" s="40">
        <v>637</v>
      </c>
    </row>
    <row r="69" spans="1:2" s="1" customFormat="1" ht="15.75" customHeight="1" x14ac:dyDescent="0.2">
      <c r="A69" s="27" t="s">
        <v>71</v>
      </c>
      <c r="B69" s="40">
        <v>949</v>
      </c>
    </row>
    <row r="70" spans="1:2" s="1" customFormat="1" ht="15.75" customHeight="1" x14ac:dyDescent="0.2">
      <c r="A70" s="27" t="s">
        <v>72</v>
      </c>
      <c r="B70" s="40">
        <v>646</v>
      </c>
    </row>
    <row r="71" spans="1:2" s="1" customFormat="1" ht="15.75" customHeight="1" x14ac:dyDescent="0.2">
      <c r="A71" s="27" t="s">
        <v>73</v>
      </c>
      <c r="B71" s="40">
        <v>1390</v>
      </c>
    </row>
    <row r="72" spans="1:2" s="1" customFormat="1" ht="15.75" customHeight="1" x14ac:dyDescent="0.2">
      <c r="A72" s="27" t="s">
        <v>74</v>
      </c>
      <c r="B72" s="40">
        <v>1250</v>
      </c>
    </row>
    <row r="73" spans="1:2" s="1" customFormat="1" ht="15.75" customHeight="1" x14ac:dyDescent="0.2">
      <c r="A73" s="27" t="s">
        <v>75</v>
      </c>
      <c r="B73" s="40">
        <v>764</v>
      </c>
    </row>
    <row r="74" spans="1:2" s="1" customFormat="1" ht="15.75" customHeight="1" x14ac:dyDescent="0.2">
      <c r="A74" s="27" t="s">
        <v>76</v>
      </c>
      <c r="B74" s="40">
        <v>3206</v>
      </c>
    </row>
    <row r="75" spans="1:2" s="1" customFormat="1" ht="15.75" customHeight="1" x14ac:dyDescent="0.2">
      <c r="A75" s="27" t="s">
        <v>77</v>
      </c>
      <c r="B75" s="40">
        <v>1753</v>
      </c>
    </row>
    <row r="76" spans="1:2" s="1" customFormat="1" ht="15.75" customHeight="1" x14ac:dyDescent="0.2">
      <c r="A76" s="27" t="s">
        <v>78</v>
      </c>
      <c r="B76" s="40">
        <v>1156</v>
      </c>
    </row>
    <row r="77" spans="1:2" s="1" customFormat="1" ht="15.75" customHeight="1" x14ac:dyDescent="0.2">
      <c r="A77" s="27" t="s">
        <v>79</v>
      </c>
      <c r="B77" s="40">
        <v>2946</v>
      </c>
    </row>
    <row r="78" spans="1:2" s="1" customFormat="1" ht="15.75" customHeight="1" x14ac:dyDescent="0.2">
      <c r="A78" s="27" t="s">
        <v>80</v>
      </c>
      <c r="B78" s="40">
        <v>2571</v>
      </c>
    </row>
    <row r="79" spans="1:2" s="1" customFormat="1" ht="15.75" customHeight="1" x14ac:dyDescent="0.25">
      <c r="A79" s="26" t="s">
        <v>81</v>
      </c>
      <c r="B79" s="39">
        <f t="shared" ref="B79" si="3">SUM(B80:B90)</f>
        <v>10339</v>
      </c>
    </row>
    <row r="80" spans="1:2" s="1" customFormat="1" ht="15.75" customHeight="1" x14ac:dyDescent="0.2">
      <c r="A80" s="27" t="s">
        <v>82</v>
      </c>
      <c r="B80" s="40">
        <v>898</v>
      </c>
    </row>
    <row r="81" spans="1:2" s="1" customFormat="1" ht="15.75" customHeight="1" x14ac:dyDescent="0.2">
      <c r="A81" s="27" t="s">
        <v>83</v>
      </c>
      <c r="B81" s="40">
        <v>945</v>
      </c>
    </row>
    <row r="82" spans="1:2" s="1" customFormat="1" ht="15.75" customHeight="1" x14ac:dyDescent="0.2">
      <c r="A82" s="27" t="s">
        <v>31</v>
      </c>
      <c r="B82" s="40">
        <v>317</v>
      </c>
    </row>
    <row r="83" spans="1:2" s="1" customFormat="1" ht="15.75" customHeight="1" x14ac:dyDescent="0.2">
      <c r="A83" s="27" t="s">
        <v>84</v>
      </c>
      <c r="B83" s="40">
        <v>2298</v>
      </c>
    </row>
    <row r="84" spans="1:2" s="1" customFormat="1" ht="15.75" customHeight="1" x14ac:dyDescent="0.2">
      <c r="A84" s="27" t="s">
        <v>85</v>
      </c>
      <c r="B84" s="40">
        <v>697</v>
      </c>
    </row>
    <row r="85" spans="1:2" s="1" customFormat="1" ht="15.75" customHeight="1" x14ac:dyDescent="0.2">
      <c r="A85" s="27" t="s">
        <v>86</v>
      </c>
      <c r="B85" s="40">
        <v>257</v>
      </c>
    </row>
    <row r="86" spans="1:2" s="1" customFormat="1" ht="15.75" customHeight="1" x14ac:dyDescent="0.2">
      <c r="A86" s="27" t="s">
        <v>4</v>
      </c>
      <c r="B86" s="40">
        <v>1510</v>
      </c>
    </row>
    <row r="87" spans="1:2" s="1" customFormat="1" ht="15.75" customHeight="1" x14ac:dyDescent="0.2">
      <c r="A87" s="27" t="s">
        <v>87</v>
      </c>
      <c r="B87" s="40">
        <v>878</v>
      </c>
    </row>
    <row r="88" spans="1:2" s="1" customFormat="1" ht="15.75" customHeight="1" x14ac:dyDescent="0.2">
      <c r="A88" s="27" t="s">
        <v>88</v>
      </c>
      <c r="B88" s="40">
        <v>705</v>
      </c>
    </row>
    <row r="89" spans="1:2" s="1" customFormat="1" ht="15.75" customHeight="1" x14ac:dyDescent="0.2">
      <c r="A89" s="27" t="s">
        <v>89</v>
      </c>
      <c r="B89" s="40">
        <v>1156</v>
      </c>
    </row>
    <row r="90" spans="1:2" s="1" customFormat="1" ht="15.75" customHeight="1" x14ac:dyDescent="0.2">
      <c r="A90" s="27" t="s">
        <v>90</v>
      </c>
      <c r="B90" s="40">
        <v>678</v>
      </c>
    </row>
    <row r="91" spans="1:2" s="1" customFormat="1" ht="15.75" customHeight="1" x14ac:dyDescent="0.2">
      <c r="A91" s="27" t="s">
        <v>13</v>
      </c>
      <c r="B91" s="40"/>
    </row>
    <row r="92" spans="1:2" s="1" customFormat="1" ht="15.75" customHeight="1" x14ac:dyDescent="0.25">
      <c r="A92" s="26" t="s">
        <v>91</v>
      </c>
      <c r="B92" s="39">
        <f t="shared" ref="B92" si="4">SUM(B93:B101)</f>
        <v>31168</v>
      </c>
    </row>
    <row r="93" spans="1:2" s="1" customFormat="1" ht="15.75" customHeight="1" x14ac:dyDescent="0.2">
      <c r="A93" s="27" t="s">
        <v>92</v>
      </c>
      <c r="B93" s="40">
        <v>2711</v>
      </c>
    </row>
    <row r="94" spans="1:2" s="1" customFormat="1" ht="15.75" customHeight="1" x14ac:dyDescent="0.2">
      <c r="A94" s="27" t="s">
        <v>93</v>
      </c>
      <c r="B94" s="40">
        <v>3156</v>
      </c>
    </row>
    <row r="95" spans="1:2" s="1" customFormat="1" ht="15.75" customHeight="1" x14ac:dyDescent="0.2">
      <c r="A95" s="27" t="s">
        <v>94</v>
      </c>
      <c r="B95" s="40">
        <v>2261</v>
      </c>
    </row>
    <row r="96" spans="1:2" s="1" customFormat="1" ht="15.75" customHeight="1" x14ac:dyDescent="0.2">
      <c r="A96" s="27" t="s">
        <v>95</v>
      </c>
      <c r="B96" s="40">
        <v>5298</v>
      </c>
    </row>
    <row r="97" spans="1:2" s="1" customFormat="1" ht="15.75" customHeight="1" x14ac:dyDescent="0.2">
      <c r="A97" s="27" t="s">
        <v>96</v>
      </c>
      <c r="B97" s="40">
        <v>3402</v>
      </c>
    </row>
    <row r="98" spans="1:2" s="1" customFormat="1" ht="15.75" customHeight="1" x14ac:dyDescent="0.2">
      <c r="A98" s="27" t="s">
        <v>97</v>
      </c>
      <c r="B98" s="40">
        <v>1779</v>
      </c>
    </row>
    <row r="99" spans="1:2" s="2" customFormat="1" ht="15.75" customHeight="1" x14ac:dyDescent="0.25">
      <c r="A99" s="27" t="s">
        <v>98</v>
      </c>
      <c r="B99" s="40">
        <v>2747</v>
      </c>
    </row>
    <row r="100" spans="1:2" s="1" customFormat="1" ht="15.75" customHeight="1" x14ac:dyDescent="0.2">
      <c r="A100" s="27" t="s">
        <v>99</v>
      </c>
      <c r="B100" s="40">
        <v>3028</v>
      </c>
    </row>
    <row r="101" spans="1:2" s="1" customFormat="1" ht="15.75" customHeight="1" x14ac:dyDescent="0.2">
      <c r="A101" s="27" t="s">
        <v>4</v>
      </c>
      <c r="B101" s="40">
        <v>6786</v>
      </c>
    </row>
    <row r="102" spans="1:2" s="1" customFormat="1" ht="15.75" customHeight="1" x14ac:dyDescent="0.2">
      <c r="A102" s="27" t="s">
        <v>13</v>
      </c>
      <c r="B102" s="40"/>
    </row>
    <row r="103" spans="1:2" s="1" customFormat="1" ht="15.75" customHeight="1" x14ac:dyDescent="0.25">
      <c r="A103" s="26" t="s">
        <v>100</v>
      </c>
      <c r="B103" s="39">
        <f t="shared" ref="B103" si="5">SUM(B104:B118)</f>
        <v>9621</v>
      </c>
    </row>
    <row r="104" spans="1:2" s="1" customFormat="1" ht="15.75" customHeight="1" x14ac:dyDescent="0.2">
      <c r="A104" s="27" t="s">
        <v>101</v>
      </c>
      <c r="B104" s="40">
        <v>394</v>
      </c>
    </row>
    <row r="105" spans="1:2" s="1" customFormat="1" ht="15.75" customHeight="1" x14ac:dyDescent="0.2">
      <c r="A105" s="27" t="s">
        <v>102</v>
      </c>
      <c r="B105" s="40">
        <v>817</v>
      </c>
    </row>
    <row r="106" spans="1:2" s="1" customFormat="1" ht="15.75" customHeight="1" x14ac:dyDescent="0.2">
      <c r="A106" s="27" t="s">
        <v>103</v>
      </c>
      <c r="B106" s="40">
        <v>379</v>
      </c>
    </row>
    <row r="107" spans="1:2" s="1" customFormat="1" ht="15.75" customHeight="1" x14ac:dyDescent="0.2">
      <c r="A107" s="27" t="s">
        <v>104</v>
      </c>
      <c r="B107" s="40">
        <v>856</v>
      </c>
    </row>
    <row r="108" spans="1:2" s="1" customFormat="1" ht="15.75" customHeight="1" x14ac:dyDescent="0.2">
      <c r="A108" s="27" t="s">
        <v>105</v>
      </c>
      <c r="B108" s="40">
        <v>624</v>
      </c>
    </row>
    <row r="109" spans="1:2" s="1" customFormat="1" ht="15.75" customHeight="1" x14ac:dyDescent="0.2">
      <c r="A109" s="27" t="s">
        <v>106</v>
      </c>
      <c r="B109" s="40">
        <v>837</v>
      </c>
    </row>
    <row r="110" spans="1:2" s="1" customFormat="1" ht="15.75" customHeight="1" x14ac:dyDescent="0.2">
      <c r="A110" s="27" t="s">
        <v>107</v>
      </c>
      <c r="B110" s="40">
        <v>434</v>
      </c>
    </row>
    <row r="111" spans="1:2" s="1" customFormat="1" ht="15.75" customHeight="1" x14ac:dyDescent="0.2">
      <c r="A111" s="27" t="s">
        <v>108</v>
      </c>
      <c r="B111" s="40">
        <v>461</v>
      </c>
    </row>
    <row r="112" spans="1:2" s="1" customFormat="1" ht="15.75" customHeight="1" x14ac:dyDescent="0.2">
      <c r="A112" s="27" t="s">
        <v>109</v>
      </c>
      <c r="B112" s="40">
        <v>640</v>
      </c>
    </row>
    <row r="113" spans="1:2" s="1" customFormat="1" ht="15.75" customHeight="1" x14ac:dyDescent="0.2">
      <c r="A113" s="27" t="s">
        <v>110</v>
      </c>
      <c r="B113" s="40">
        <v>810</v>
      </c>
    </row>
    <row r="114" spans="1:2" s="1" customFormat="1" ht="15.75" customHeight="1" x14ac:dyDescent="0.2">
      <c r="A114" s="27" t="s">
        <v>111</v>
      </c>
      <c r="B114" s="40">
        <v>698</v>
      </c>
    </row>
    <row r="115" spans="1:2" s="1" customFormat="1" ht="15.75" customHeight="1" x14ac:dyDescent="0.2">
      <c r="A115" s="27" t="s">
        <v>112</v>
      </c>
      <c r="B115" s="40">
        <v>375</v>
      </c>
    </row>
    <row r="116" spans="1:2" s="1" customFormat="1" ht="15.75" customHeight="1" x14ac:dyDescent="0.2">
      <c r="A116" s="27" t="s">
        <v>4</v>
      </c>
      <c r="B116" s="40">
        <v>1065</v>
      </c>
    </row>
    <row r="117" spans="1:2" s="1" customFormat="1" ht="15.75" customHeight="1" x14ac:dyDescent="0.2">
      <c r="A117" s="27" t="s">
        <v>113</v>
      </c>
      <c r="B117" s="40">
        <v>587</v>
      </c>
    </row>
    <row r="118" spans="1:2" s="1" customFormat="1" ht="15.75" customHeight="1" x14ac:dyDescent="0.2">
      <c r="A118" s="27" t="s">
        <v>114</v>
      </c>
      <c r="B118" s="40">
        <v>644</v>
      </c>
    </row>
    <row r="119" spans="1:2" s="1" customFormat="1" ht="15.75" customHeight="1" x14ac:dyDescent="0.2">
      <c r="A119" s="27" t="s">
        <v>13</v>
      </c>
      <c r="B119" s="40"/>
    </row>
    <row r="120" spans="1:2" s="1" customFormat="1" ht="15.75" customHeight="1" x14ac:dyDescent="0.25">
      <c r="A120" s="26" t="s">
        <v>115</v>
      </c>
      <c r="B120" s="39">
        <f>SUM(B121:B128)</f>
        <v>8427</v>
      </c>
    </row>
    <row r="121" spans="1:2" s="1" customFormat="1" ht="15.75" customHeight="1" x14ac:dyDescent="0.2">
      <c r="A121" s="27" t="s">
        <v>116</v>
      </c>
      <c r="B121" s="40">
        <v>851</v>
      </c>
    </row>
    <row r="122" spans="1:2" s="1" customFormat="1" ht="15.75" customHeight="1" x14ac:dyDescent="0.2">
      <c r="A122" s="27" t="s">
        <v>117</v>
      </c>
      <c r="B122" s="40">
        <v>919</v>
      </c>
    </row>
    <row r="123" spans="1:2" s="1" customFormat="1" ht="15.75" customHeight="1" x14ac:dyDescent="0.2">
      <c r="A123" s="27" t="s">
        <v>118</v>
      </c>
      <c r="B123" s="40">
        <v>2122</v>
      </c>
    </row>
    <row r="124" spans="1:2" s="1" customFormat="1" ht="15.75" customHeight="1" x14ac:dyDescent="0.2">
      <c r="A124" s="27" t="s">
        <v>119</v>
      </c>
      <c r="B124" s="40">
        <v>535</v>
      </c>
    </row>
    <row r="125" spans="1:2" s="1" customFormat="1" ht="15.75" customHeight="1" x14ac:dyDescent="0.2">
      <c r="A125" s="27" t="s">
        <v>4</v>
      </c>
      <c r="B125" s="40">
        <v>1536</v>
      </c>
    </row>
    <row r="126" spans="1:2" s="1" customFormat="1" ht="15.75" customHeight="1" x14ac:dyDescent="0.2">
      <c r="A126" s="27" t="s">
        <v>120</v>
      </c>
      <c r="B126" s="40">
        <v>655</v>
      </c>
    </row>
    <row r="127" spans="1:2" s="1" customFormat="1" ht="15.75" customHeight="1" x14ac:dyDescent="0.2">
      <c r="A127" s="27" t="s">
        <v>121</v>
      </c>
      <c r="B127" s="40">
        <v>916</v>
      </c>
    </row>
    <row r="128" spans="1:2" s="1" customFormat="1" ht="15.75" customHeight="1" x14ac:dyDescent="0.2">
      <c r="A128" s="27" t="s">
        <v>122</v>
      </c>
      <c r="B128" s="40">
        <v>893</v>
      </c>
    </row>
    <row r="129" spans="1:2" s="1" customFormat="1" ht="15.75" customHeight="1" x14ac:dyDescent="0.2">
      <c r="A129" s="27" t="s">
        <v>13</v>
      </c>
      <c r="B129" s="40"/>
    </row>
    <row r="130" spans="1:2" s="1" customFormat="1" ht="15.75" customHeight="1" x14ac:dyDescent="0.25">
      <c r="A130" s="26" t="s">
        <v>123</v>
      </c>
      <c r="B130" s="39">
        <f>SUM(B131:B149)</f>
        <v>11510</v>
      </c>
    </row>
    <row r="131" spans="1:2" s="1" customFormat="1" ht="15.75" customHeight="1" x14ac:dyDescent="0.2">
      <c r="A131" s="27" t="s">
        <v>124</v>
      </c>
      <c r="B131" s="40">
        <v>647</v>
      </c>
    </row>
    <row r="132" spans="1:2" s="1" customFormat="1" ht="15.75" customHeight="1" x14ac:dyDescent="0.2">
      <c r="A132" s="27" t="s">
        <v>125</v>
      </c>
      <c r="B132" s="40">
        <v>420</v>
      </c>
    </row>
    <row r="133" spans="1:2" s="1" customFormat="1" ht="15.75" customHeight="1" x14ac:dyDescent="0.2">
      <c r="A133" s="27" t="s">
        <v>126</v>
      </c>
      <c r="B133" s="40">
        <v>826</v>
      </c>
    </row>
    <row r="134" spans="1:2" s="1" customFormat="1" ht="15.75" customHeight="1" x14ac:dyDescent="0.2">
      <c r="A134" s="27" t="s">
        <v>127</v>
      </c>
      <c r="B134" s="40">
        <v>1023</v>
      </c>
    </row>
    <row r="135" spans="1:2" s="1" customFormat="1" ht="15.75" customHeight="1" x14ac:dyDescent="0.2">
      <c r="A135" s="27" t="s">
        <v>128</v>
      </c>
      <c r="B135" s="40">
        <v>338</v>
      </c>
    </row>
    <row r="136" spans="1:2" s="1" customFormat="1" ht="15.75" customHeight="1" x14ac:dyDescent="0.2">
      <c r="A136" s="27" t="s">
        <v>129</v>
      </c>
      <c r="B136" s="40">
        <v>841</v>
      </c>
    </row>
    <row r="137" spans="1:2" s="1" customFormat="1" ht="15.75" customHeight="1" x14ac:dyDescent="0.2">
      <c r="A137" s="27" t="s">
        <v>130</v>
      </c>
      <c r="B137" s="40">
        <v>911</v>
      </c>
    </row>
    <row r="138" spans="1:2" s="1" customFormat="1" ht="15.75" customHeight="1" x14ac:dyDescent="0.2">
      <c r="A138" s="27" t="s">
        <v>131</v>
      </c>
      <c r="B138" s="40">
        <v>806</v>
      </c>
    </row>
    <row r="139" spans="1:2" s="1" customFormat="1" ht="15.75" customHeight="1" x14ac:dyDescent="0.2">
      <c r="A139" s="27" t="s">
        <v>132</v>
      </c>
      <c r="B139" s="40">
        <v>742</v>
      </c>
    </row>
    <row r="140" spans="1:2" s="1" customFormat="1" ht="15.75" customHeight="1" x14ac:dyDescent="0.2">
      <c r="A140" s="27" t="s">
        <v>133</v>
      </c>
      <c r="B140" s="40">
        <v>444</v>
      </c>
    </row>
    <row r="141" spans="1:2" s="1" customFormat="1" ht="15.75" customHeight="1" x14ac:dyDescent="0.2">
      <c r="A141" s="27" t="s">
        <v>134</v>
      </c>
      <c r="B141" s="40">
        <v>411</v>
      </c>
    </row>
    <row r="142" spans="1:2" s="1" customFormat="1" ht="15.75" customHeight="1" x14ac:dyDescent="0.2">
      <c r="A142" s="27" t="s">
        <v>135</v>
      </c>
      <c r="B142" s="40">
        <v>525</v>
      </c>
    </row>
    <row r="143" spans="1:2" s="1" customFormat="1" ht="15.75" customHeight="1" x14ac:dyDescent="0.2">
      <c r="A143" s="27" t="s">
        <v>136</v>
      </c>
      <c r="B143" s="40">
        <v>1490</v>
      </c>
    </row>
    <row r="144" spans="1:2" s="1" customFormat="1" ht="15.75" customHeight="1" x14ac:dyDescent="0.2">
      <c r="A144" s="27" t="s">
        <v>137</v>
      </c>
      <c r="B144" s="40">
        <v>423</v>
      </c>
    </row>
    <row r="145" spans="1:2" s="1" customFormat="1" ht="15.75" customHeight="1" x14ac:dyDescent="0.2">
      <c r="A145" s="27" t="s">
        <v>138</v>
      </c>
      <c r="B145" s="40">
        <v>200</v>
      </c>
    </row>
    <row r="146" spans="1:2" s="1" customFormat="1" ht="15.75" customHeight="1" x14ac:dyDescent="0.2">
      <c r="A146" s="27" t="s">
        <v>139</v>
      </c>
      <c r="B146" s="40">
        <v>397</v>
      </c>
    </row>
    <row r="147" spans="1:2" s="1" customFormat="1" ht="15.75" customHeight="1" x14ac:dyDescent="0.2">
      <c r="A147" s="27" t="s">
        <v>140</v>
      </c>
      <c r="B147" s="40">
        <v>347</v>
      </c>
    </row>
    <row r="148" spans="1:2" s="1" customFormat="1" ht="15.75" customHeight="1" x14ac:dyDescent="0.2">
      <c r="A148" s="27" t="s">
        <v>141</v>
      </c>
      <c r="B148" s="40">
        <v>388</v>
      </c>
    </row>
    <row r="149" spans="1:2" s="1" customFormat="1" ht="15.75" customHeight="1" x14ac:dyDescent="0.2">
      <c r="A149" s="27" t="s">
        <v>142</v>
      </c>
      <c r="B149" s="40">
        <v>331</v>
      </c>
    </row>
    <row r="150" spans="1:2" s="1" customFormat="1" ht="15.75" customHeight="1" x14ac:dyDescent="0.2">
      <c r="A150" s="27" t="s">
        <v>13</v>
      </c>
      <c r="B150" s="40"/>
    </row>
    <row r="151" spans="1:2" s="1" customFormat="1" ht="15.75" customHeight="1" x14ac:dyDescent="0.25">
      <c r="A151" s="26" t="s">
        <v>143</v>
      </c>
      <c r="B151" s="39">
        <f>SUM(B152:B170)</f>
        <v>19341</v>
      </c>
    </row>
    <row r="152" spans="1:2" s="1" customFormat="1" ht="15.75" customHeight="1" x14ac:dyDescent="0.2">
      <c r="A152" s="27" t="s">
        <v>144</v>
      </c>
      <c r="B152" s="40">
        <v>1130</v>
      </c>
    </row>
    <row r="153" spans="1:2" s="1" customFormat="1" ht="15.75" customHeight="1" x14ac:dyDescent="0.2">
      <c r="A153" s="27" t="s">
        <v>145</v>
      </c>
      <c r="B153" s="40">
        <v>975</v>
      </c>
    </row>
    <row r="154" spans="1:2" s="1" customFormat="1" ht="15.75" customHeight="1" x14ac:dyDescent="0.2">
      <c r="A154" s="27" t="s">
        <v>146</v>
      </c>
      <c r="B154" s="40">
        <v>721</v>
      </c>
    </row>
    <row r="155" spans="1:2" s="1" customFormat="1" ht="15.75" customHeight="1" x14ac:dyDescent="0.2">
      <c r="A155" s="27" t="s">
        <v>147</v>
      </c>
      <c r="B155" s="40">
        <v>623</v>
      </c>
    </row>
    <row r="156" spans="1:2" s="1" customFormat="1" ht="15.75" customHeight="1" x14ac:dyDescent="0.2">
      <c r="A156" s="27" t="s">
        <v>148</v>
      </c>
      <c r="B156" s="40">
        <v>710</v>
      </c>
    </row>
    <row r="157" spans="1:2" s="1" customFormat="1" ht="15.75" customHeight="1" x14ac:dyDescent="0.2">
      <c r="A157" s="27" t="s">
        <v>149</v>
      </c>
      <c r="B157" s="40">
        <v>1205</v>
      </c>
    </row>
    <row r="158" spans="1:2" s="1" customFormat="1" ht="15.75" customHeight="1" x14ac:dyDescent="0.2">
      <c r="A158" s="27" t="s">
        <v>150</v>
      </c>
      <c r="B158" s="40">
        <v>836</v>
      </c>
    </row>
    <row r="159" spans="1:2" s="1" customFormat="1" ht="15.75" customHeight="1" x14ac:dyDescent="0.2">
      <c r="A159" s="27" t="s">
        <v>151</v>
      </c>
      <c r="B159" s="40">
        <v>257</v>
      </c>
    </row>
    <row r="160" spans="1:2" s="1" customFormat="1" ht="15.75" customHeight="1" x14ac:dyDescent="0.2">
      <c r="A160" s="27" t="s">
        <v>152</v>
      </c>
      <c r="B160" s="40">
        <v>1438</v>
      </c>
    </row>
    <row r="161" spans="1:2" s="1" customFormat="1" ht="15.75" customHeight="1" x14ac:dyDescent="0.2">
      <c r="A161" s="27" t="s">
        <v>153</v>
      </c>
      <c r="B161" s="40">
        <v>718</v>
      </c>
    </row>
    <row r="162" spans="1:2" s="1" customFormat="1" ht="15.75" customHeight="1" x14ac:dyDescent="0.2">
      <c r="A162" s="27" t="s">
        <v>154</v>
      </c>
      <c r="B162" s="40">
        <v>687</v>
      </c>
    </row>
    <row r="163" spans="1:2" s="1" customFormat="1" ht="15.75" customHeight="1" x14ac:dyDescent="0.2">
      <c r="A163" s="27" t="s">
        <v>155</v>
      </c>
      <c r="B163" s="40">
        <v>1850</v>
      </c>
    </row>
    <row r="164" spans="1:2" s="1" customFormat="1" ht="15.75" customHeight="1" x14ac:dyDescent="0.2">
      <c r="A164" s="27" t="s">
        <v>156</v>
      </c>
      <c r="B164" s="40">
        <v>451</v>
      </c>
    </row>
    <row r="165" spans="1:2" s="1" customFormat="1" ht="15.75" customHeight="1" x14ac:dyDescent="0.2">
      <c r="A165" s="27" t="s">
        <v>157</v>
      </c>
      <c r="B165" s="40">
        <v>1216</v>
      </c>
    </row>
    <row r="166" spans="1:2" s="1" customFormat="1" ht="15.75" customHeight="1" x14ac:dyDescent="0.2">
      <c r="A166" s="27" t="s">
        <v>158</v>
      </c>
      <c r="B166" s="40">
        <v>859</v>
      </c>
    </row>
    <row r="167" spans="1:2" s="1" customFormat="1" ht="15.75" customHeight="1" x14ac:dyDescent="0.2">
      <c r="A167" s="27" t="s">
        <v>4</v>
      </c>
      <c r="B167" s="40">
        <v>3200</v>
      </c>
    </row>
    <row r="168" spans="1:2" s="1" customFormat="1" ht="15.75" customHeight="1" x14ac:dyDescent="0.2">
      <c r="A168" s="27" t="s">
        <v>159</v>
      </c>
      <c r="B168" s="40">
        <v>765</v>
      </c>
    </row>
    <row r="169" spans="1:2" s="1" customFormat="1" ht="15.75" customHeight="1" x14ac:dyDescent="0.2">
      <c r="A169" s="27" t="s">
        <v>160</v>
      </c>
      <c r="B169" s="40">
        <v>884</v>
      </c>
    </row>
    <row r="170" spans="1:2" s="1" customFormat="1" ht="15.75" customHeight="1" x14ac:dyDescent="0.2">
      <c r="A170" s="27" t="s">
        <v>161</v>
      </c>
      <c r="B170" s="40">
        <v>816</v>
      </c>
    </row>
    <row r="171" spans="1:2" s="1" customFormat="1" ht="15.75" customHeight="1" x14ac:dyDescent="0.2">
      <c r="A171" s="13"/>
      <c r="B171" s="14"/>
    </row>
    <row r="173" spans="1:2" ht="15.75" customHeight="1" x14ac:dyDescent="0.2">
      <c r="A173" s="17" t="s">
        <v>1171</v>
      </c>
      <c r="B173" s="4"/>
    </row>
    <row r="174" spans="1:2" s="4" customFormat="1" ht="15.75" customHeight="1" x14ac:dyDescent="0.2">
      <c r="A174" s="18" t="s">
        <v>1175</v>
      </c>
    </row>
  </sheetData>
  <mergeCells count="2">
    <mergeCell ref="A1:B1"/>
    <mergeCell ref="A2:B2"/>
  </mergeCells>
  <printOptions horizontalCentered="1"/>
  <pageMargins left="0.98425196850393704" right="0.98425196850393704" top="0.98425196850393704" bottom="0.98425196850393704" header="0.51181102362204722" footer="0.51181102362204722"/>
  <pageSetup firstPageNumber="39" orientation="portrait" useFirstPageNumber="1" r:id="rId1"/>
  <headerFooter differentOddEven="1">
    <oddHeader>&amp;L&amp;"Arial,Bold Italic"&amp;10 2020 Census of Population and Housing&amp;R&amp;"Arial,Bold Italic"&amp;10 Mountain Province</oddHeader>
    <oddFooter>&amp;L&amp;"Arial,Bold Italic"&amp;10Philippine Statistics Authority&amp;R&amp;"Arial,Bold"&amp;10&amp;P</oddFooter>
    <evenHeader>&amp;L&amp;"Arial,Bold Italic"&amp;10Mountain Province&amp;R&amp;"Arial,Bold Italic"&amp;10 2020 Census of Population and Housing</evenHeader>
    <evenFooter>&amp;L&amp;"Arial,Bold"&amp;10&amp;P&amp;R&amp;"Arial,Bold Italic"&amp;10Philippine Statistics Authority</even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16</vt:i4>
      </vt:variant>
    </vt:vector>
  </HeadingPairs>
  <TitlesOfParts>
    <vt:vector size="24" baseType="lpstr">
      <vt:lpstr>car</vt:lpstr>
      <vt:lpstr>abra</vt:lpstr>
      <vt:lpstr>apayao</vt:lpstr>
      <vt:lpstr>benguet</vt:lpstr>
      <vt:lpstr>baguio city</vt:lpstr>
      <vt:lpstr>ifugao</vt:lpstr>
      <vt:lpstr>kalinga</vt:lpstr>
      <vt:lpstr>mt. prov.</vt:lpstr>
      <vt:lpstr>abra!Print_Area</vt:lpstr>
      <vt:lpstr>apayao!Print_Area</vt:lpstr>
      <vt:lpstr>'baguio city'!Print_Area</vt:lpstr>
      <vt:lpstr>benguet!Print_Area</vt:lpstr>
      <vt:lpstr>car!Print_Area</vt:lpstr>
      <vt:lpstr>ifugao!Print_Area</vt:lpstr>
      <vt:lpstr>kalinga!Print_Area</vt:lpstr>
      <vt:lpstr>'mt. prov.'!Print_Area</vt:lpstr>
      <vt:lpstr>abra!Print_Titles</vt:lpstr>
      <vt:lpstr>apayao!Print_Titles</vt:lpstr>
      <vt:lpstr>'baguio city'!Print_Titles</vt:lpstr>
      <vt:lpstr>benguet!Print_Titles</vt:lpstr>
      <vt:lpstr>car!Print_Titles</vt:lpstr>
      <vt:lpstr>ifugao!Print_Titles</vt:lpstr>
      <vt:lpstr>kalinga!Print_Titles</vt:lpstr>
      <vt:lpstr>'mt. prov.'!Print_Titles</vt:lpstr>
    </vt:vector>
  </TitlesOfParts>
  <Company>Acer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Acer Customer</dc:creator>
  <cp:lastModifiedBy>shan</cp:lastModifiedBy>
  <cp:lastPrinted>2021-05-20T17:44:23Z</cp:lastPrinted>
  <dcterms:created xsi:type="dcterms:W3CDTF">2010-11-22T08:57:42Z</dcterms:created>
  <dcterms:modified xsi:type="dcterms:W3CDTF">2021-07-06T23:33:53Z</dcterms:modified>
</cp:coreProperties>
</file>