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64.83\phcd\2020 CPH Population Counts\For Web\Statistical Table_for  web\"/>
    </mc:Choice>
  </mc:AlternateContent>
  <xr:revisionPtr revIDLastSave="0" documentId="13_ncr:1_{65F3C86D-1745-4320-A9C9-54D55C0E6B74}" xr6:coauthVersionLast="47" xr6:coauthVersionMax="47" xr10:uidLastSave="{00000000-0000-0000-0000-000000000000}"/>
  <bookViews>
    <workbookView xWindow="-120" yWindow="-120" windowWidth="29040" windowHeight="15840" tabRatio="723" activeTab="6" xr2:uid="{00000000-000D-0000-FFFF-FFFF00000000}"/>
  </bookViews>
  <sheets>
    <sheet name="caraga" sheetId="66" r:id="rId1"/>
    <sheet name="agusan del norte" sheetId="65" r:id="rId2"/>
    <sheet name="city of butuan" sheetId="59" r:id="rId3"/>
    <sheet name="agusan del sur" sheetId="61" r:id="rId4"/>
    <sheet name="dinagat islands" sheetId="62" r:id="rId5"/>
    <sheet name="surigao del norte" sheetId="63" r:id="rId6"/>
    <sheet name="surigao del sur" sheetId="64" r:id="rId7"/>
  </sheets>
  <definedNames>
    <definedName name="_xlnm._FilterDatabase" localSheetId="1" hidden="1">'agusan del norte'!$A$7:$B$7</definedName>
    <definedName name="_xlnm._FilterDatabase" localSheetId="4" hidden="1">'dinagat islands'!#REF!</definedName>
    <definedName name="_xlnm._FilterDatabase" localSheetId="5" hidden="1">'surigao del norte'!#REF!</definedName>
    <definedName name="_xlnm._FilterDatabase" localSheetId="6" hidden="1">'surigao del sur'!#REF!</definedName>
    <definedName name="_xlnm.Print_Area" localSheetId="1">'agusan del norte'!$A$1:$B$204</definedName>
    <definedName name="_xlnm.Print_Area" localSheetId="3">'agusan del sur'!$A$1:$B$353</definedName>
    <definedName name="_xlnm.Print_Area" localSheetId="0">caraga!$A$1:$B$98</definedName>
    <definedName name="_xlnm.Print_Area" localSheetId="2">'city of butuan'!$A$1:$B$97</definedName>
    <definedName name="_xlnm.Print_Area" localSheetId="4">'dinagat islands'!$A:$B</definedName>
    <definedName name="_xlnm.Print_Area" localSheetId="5">'surigao del norte'!$A$1:$B$392</definedName>
    <definedName name="_xlnm.Print_Area" localSheetId="6">'surigao del sur'!$A$1:$B$356</definedName>
    <definedName name="_xlnm.Print_Titles" localSheetId="1">'agusan del norte'!$1:$6</definedName>
    <definedName name="_xlnm.Print_Titles" localSheetId="3">'agusan del sur'!$1:$6</definedName>
    <definedName name="_xlnm.Print_Titles" localSheetId="0">caraga!$1:$6</definedName>
    <definedName name="_xlnm.Print_Titles" localSheetId="2">'city of butuan'!$1:$6</definedName>
    <definedName name="_xlnm.Print_Titles" localSheetId="4">'dinagat islands'!$1:$6</definedName>
    <definedName name="_xlnm.Print_Titles" localSheetId="5">'surigao del norte'!$1:$6</definedName>
    <definedName name="_xlnm.Print_Titles" localSheetId="6">'surigao del sur'!$1:$6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62" l="1"/>
  <c r="B331" i="64"/>
  <c r="B244" i="64"/>
  <c r="B230" i="64"/>
  <c r="B194" i="64"/>
  <c r="B171" i="63" l="1"/>
  <c r="B23" i="63"/>
  <c r="B285" i="61" l="1"/>
  <c r="B267" i="61"/>
  <c r="B173" i="65"/>
  <c r="B112" i="62" l="1"/>
  <c r="B98" i="62"/>
  <c r="B86" i="62"/>
  <c r="B68" i="62"/>
  <c r="B54" i="62"/>
  <c r="B9" i="62"/>
  <c r="B306" i="64"/>
  <c r="B279" i="64"/>
  <c r="B259" i="64"/>
  <c r="B214" i="64"/>
  <c r="B179" i="64"/>
  <c r="B164" i="64"/>
  <c r="B138" i="64"/>
  <c r="B124" i="64"/>
  <c r="B108" i="64"/>
  <c r="B98" i="64"/>
  <c r="B79" i="64"/>
  <c r="B67" i="64"/>
  <c r="B41" i="64"/>
  <c r="B32" i="64"/>
  <c r="B9" i="64"/>
  <c r="B376" i="63"/>
  <c r="B360" i="63"/>
  <c r="B304" i="63"/>
  <c r="B288" i="63"/>
  <c r="B274" i="63"/>
  <c r="B261" i="63"/>
  <c r="B247" i="63"/>
  <c r="B234" i="63"/>
  <c r="B226" i="63"/>
  <c r="B204" i="63"/>
  <c r="B187" i="63"/>
  <c r="B148" i="63"/>
  <c r="B133" i="63"/>
  <c r="B112" i="63"/>
  <c r="B90" i="63"/>
  <c r="B59" i="63"/>
  <c r="B43" i="63"/>
  <c r="B34" i="63"/>
  <c r="B9" i="63"/>
  <c r="B325" i="61"/>
  <c r="B303" i="61"/>
  <c r="B254" i="61"/>
  <c r="B227" i="61"/>
  <c r="B198" i="61"/>
  <c r="B185" i="61"/>
  <c r="B151" i="61"/>
  <c r="B132" i="61"/>
  <c r="B115" i="61"/>
  <c r="B66" i="61"/>
  <c r="B54" i="61"/>
  <c r="B9" i="61"/>
  <c r="B7" i="59"/>
  <c r="B188" i="65"/>
  <c r="B162" i="65"/>
  <c r="B141" i="65"/>
  <c r="B131" i="65"/>
  <c r="B109" i="65"/>
  <c r="B96" i="65"/>
  <c r="B79" i="65"/>
  <c r="B69" i="65"/>
  <c r="B36" i="65"/>
  <c r="B9" i="65"/>
  <c r="B7" i="61" l="1"/>
  <c r="B7" i="63"/>
  <c r="B7" i="65"/>
  <c r="B7" i="62"/>
  <c r="B7" i="64"/>
  <c r="B74" i="66"/>
  <c r="B67" i="66"/>
  <c r="B52" i="66"/>
  <c r="B87" i="66"/>
  <c r="B50" i="66"/>
  <c r="B66" i="66"/>
  <c r="B56" i="66"/>
  <c r="B29" i="66"/>
  <c r="B61" i="66"/>
  <c r="B32" i="66"/>
  <c r="B69" i="66"/>
  <c r="B84" i="66"/>
  <c r="B86" i="66"/>
  <c r="B62" i="66"/>
  <c r="B78" i="66"/>
  <c r="B58" i="66"/>
  <c r="B82" i="66"/>
  <c r="B46" i="66"/>
  <c r="B77" i="66"/>
  <c r="B57" i="66"/>
  <c r="B31" i="66"/>
  <c r="B26" i="66"/>
  <c r="B85" i="66"/>
  <c r="B60" i="66"/>
  <c r="B76" i="66"/>
  <c r="B28" i="66"/>
  <c r="B65" i="66"/>
  <c r="B70" i="66"/>
  <c r="B35" i="66"/>
  <c r="B59" i="66"/>
  <c r="B88" i="66"/>
  <c r="B73" i="66"/>
  <c r="B54" i="66"/>
  <c r="B51" i="66"/>
  <c r="B63" i="66"/>
  <c r="B34" i="66"/>
  <c r="B53" i="66"/>
  <c r="B45" i="66"/>
  <c r="B43" i="66"/>
  <c r="B47" i="66"/>
  <c r="B83" i="66"/>
  <c r="B79" i="66"/>
  <c r="B64" i="66"/>
  <c r="B36" i="66"/>
  <c r="B80" i="66"/>
  <c r="B30" i="66"/>
  <c r="B90" i="66"/>
  <c r="B44" i="66"/>
  <c r="B42" i="66"/>
  <c r="B75" i="66"/>
  <c r="B81" i="66"/>
  <c r="B55" i="66"/>
  <c r="B38" i="66"/>
  <c r="B33" i="66"/>
  <c r="B27" i="66"/>
  <c r="B25" i="66"/>
  <c r="B89" i="66"/>
  <c r="B91" i="66"/>
  <c r="B37" i="66"/>
  <c r="B68" i="66"/>
  <c r="B22" i="66"/>
  <c r="B19" i="66" l="1"/>
  <c r="B17" i="66"/>
  <c r="B14" i="66"/>
  <c r="B10" i="66"/>
  <c r="B12" i="66"/>
  <c r="B18" i="66"/>
  <c r="B16" i="66"/>
  <c r="B11" i="66"/>
  <c r="B20" i="66"/>
  <c r="B15" i="66"/>
  <c r="B13" i="66"/>
  <c r="B49" i="66"/>
  <c r="B72" i="66"/>
  <c r="B41" i="66"/>
  <c r="B40" i="66" s="1"/>
  <c r="B24" i="66"/>
  <c r="B9" i="66" l="1"/>
  <c r="B7" i="66" s="1"/>
</calcChain>
</file>

<file path=xl/sharedStrings.xml><?xml version="1.0" encoding="utf-8"?>
<sst xmlns="http://schemas.openxmlformats.org/spreadsheetml/2006/main" count="1532" uniqueCount="1105">
  <si>
    <t>and Barangay</t>
  </si>
  <si>
    <t>Population</t>
  </si>
  <si>
    <t>Poblacion</t>
  </si>
  <si>
    <t>San Antonio</t>
  </si>
  <si>
    <t>San Miguel</t>
  </si>
  <si>
    <t>San Isidro</t>
  </si>
  <si>
    <t>San Jose</t>
  </si>
  <si>
    <t>San Juan</t>
  </si>
  <si>
    <t>San Vicente</t>
  </si>
  <si>
    <t>San Pedro</t>
  </si>
  <si>
    <t>Magsaysay</t>
  </si>
  <si>
    <t>Santa Cruz</t>
  </si>
  <si>
    <t>Santo Niño</t>
  </si>
  <si>
    <t>San Roque</t>
  </si>
  <si>
    <t>Concepcion</t>
  </si>
  <si>
    <t>San Rafael</t>
  </si>
  <si>
    <t>Mabini</t>
  </si>
  <si>
    <t>Buenavista</t>
  </si>
  <si>
    <t>Del Pilar</t>
  </si>
  <si>
    <t>Libertad</t>
  </si>
  <si>
    <t>Alegria</t>
  </si>
  <si>
    <t>Katipunan</t>
  </si>
  <si>
    <t>Esperanza</t>
  </si>
  <si>
    <t>Kauswagan</t>
  </si>
  <si>
    <t>Malinao</t>
  </si>
  <si>
    <t>Mabuhay</t>
  </si>
  <si>
    <t>Salvacion</t>
  </si>
  <si>
    <t>Talisay</t>
  </si>
  <si>
    <t>Pag-asa</t>
  </si>
  <si>
    <t>Santa Maria</t>
  </si>
  <si>
    <t>Bagumbayan</t>
  </si>
  <si>
    <t>Sangay</t>
  </si>
  <si>
    <t>La Suerte</t>
  </si>
  <si>
    <t>Zone I (Pob.)</t>
  </si>
  <si>
    <t>Zone II (Pob.)</t>
  </si>
  <si>
    <t>Zone III (Pob.)</t>
  </si>
  <si>
    <t>Zone IV (Pob.)</t>
  </si>
  <si>
    <t>Pangyan</t>
  </si>
  <si>
    <t>Poblacion I</t>
  </si>
  <si>
    <t>Poblacion II</t>
  </si>
  <si>
    <t>Paco</t>
  </si>
  <si>
    <t>Perez</t>
  </si>
  <si>
    <t>Santa Felomina</t>
  </si>
  <si>
    <t>La Fortuna</t>
  </si>
  <si>
    <t>Pulang-lupa</t>
  </si>
  <si>
    <t>San Mateo</t>
  </si>
  <si>
    <t>Lago</t>
  </si>
  <si>
    <t>Liberty</t>
  </si>
  <si>
    <t>Tinago</t>
  </si>
  <si>
    <t>Libas</t>
  </si>
  <si>
    <t>Basag</t>
  </si>
  <si>
    <t>Maligaya</t>
  </si>
  <si>
    <t>ESPERANZA</t>
  </si>
  <si>
    <t>Baras</t>
  </si>
  <si>
    <t>San Pablo</t>
  </si>
  <si>
    <t>Tina</t>
  </si>
  <si>
    <t>BUENAVISTA</t>
  </si>
  <si>
    <t>Abilan</t>
  </si>
  <si>
    <t>Agong-ong</t>
  </si>
  <si>
    <t>Alubijid</t>
  </si>
  <si>
    <t>Guinabsan</t>
  </si>
  <si>
    <t>Macalang</t>
  </si>
  <si>
    <t>Malapong</t>
  </si>
  <si>
    <t>Malpoc</t>
  </si>
  <si>
    <t>Manapa</t>
  </si>
  <si>
    <t>Matabao</t>
  </si>
  <si>
    <t>Poblacion 1</t>
  </si>
  <si>
    <t>Poblacion 2</t>
  </si>
  <si>
    <t>Poblacion 3</t>
  </si>
  <si>
    <t>Poblacion 4</t>
  </si>
  <si>
    <t>Poblacion 5</t>
  </si>
  <si>
    <t>Poblacion 6</t>
  </si>
  <si>
    <t>Poblacion 7</t>
  </si>
  <si>
    <t>Poblacion 8</t>
  </si>
  <si>
    <t>Poblacion 9</t>
  </si>
  <si>
    <t>Poblacion 10</t>
  </si>
  <si>
    <t>Rizal</t>
  </si>
  <si>
    <t>Sacol</t>
  </si>
  <si>
    <t>Talo-ao</t>
  </si>
  <si>
    <t>Lower Olave</t>
  </si>
  <si>
    <t>Simbalan</t>
  </si>
  <si>
    <t>Antonio Luna</t>
  </si>
  <si>
    <t>Bay-ang</t>
  </si>
  <si>
    <t>Bayabas</t>
  </si>
  <si>
    <t>Caasinan</t>
  </si>
  <si>
    <t>Cabinet</t>
  </si>
  <si>
    <t>Calamba</t>
  </si>
  <si>
    <t>Calibunan</t>
  </si>
  <si>
    <t>Comagascas</t>
  </si>
  <si>
    <t>Katugasan</t>
  </si>
  <si>
    <t>La Union</t>
  </si>
  <si>
    <t>Poblacion 11</t>
  </si>
  <si>
    <t>Poblacion 12</t>
  </si>
  <si>
    <t>Puting Bato</t>
  </si>
  <si>
    <t>Sanghan</t>
  </si>
  <si>
    <t>Soriano</t>
  </si>
  <si>
    <t>Tolosa</t>
  </si>
  <si>
    <t>Mahaba</t>
  </si>
  <si>
    <t>CARMEN</t>
  </si>
  <si>
    <t>Cahayagan</t>
  </si>
  <si>
    <t>Gosoon</t>
  </si>
  <si>
    <t>Manoligao</t>
  </si>
  <si>
    <t>Poblacion (Carmen)</t>
  </si>
  <si>
    <t>Rojales</t>
  </si>
  <si>
    <t>San Agustin</t>
  </si>
  <si>
    <t>Tagcatong</t>
  </si>
  <si>
    <t>Vinapor</t>
  </si>
  <si>
    <t>JABONGA</t>
  </si>
  <si>
    <t>Baleguian</t>
  </si>
  <si>
    <t>Bangonay</t>
  </si>
  <si>
    <t>A. Beltran (Camalig)</t>
  </si>
  <si>
    <t>Bunga</t>
  </si>
  <si>
    <t>Colorado</t>
  </si>
  <si>
    <t>Cuyago</t>
  </si>
  <si>
    <t>Magdagooc</t>
  </si>
  <si>
    <t>Maraiging</t>
  </si>
  <si>
    <t>Poblacion (Jabonga)</t>
  </si>
  <si>
    <t>KITCHARAO</t>
  </si>
  <si>
    <t>Bangayan</t>
  </si>
  <si>
    <t>Canaway</t>
  </si>
  <si>
    <t>Hinimbangan</t>
  </si>
  <si>
    <t>Mahayahay</t>
  </si>
  <si>
    <t>LAS NIEVES</t>
  </si>
  <si>
    <t>Ambacon</t>
  </si>
  <si>
    <t>Bonifacio</t>
  </si>
  <si>
    <t>Consorcia</t>
  </si>
  <si>
    <t>Lingayao</t>
  </si>
  <si>
    <t>Malicato</t>
  </si>
  <si>
    <t>Maningalao</t>
  </si>
  <si>
    <t>Marcos Calo</t>
  </si>
  <si>
    <t>Mat-i</t>
  </si>
  <si>
    <t>Pinana-an</t>
  </si>
  <si>
    <t>Tinucoran</t>
  </si>
  <si>
    <t>Balungagan</t>
  </si>
  <si>
    <t>Durian</t>
  </si>
  <si>
    <t>Ibuan</t>
  </si>
  <si>
    <t>Rosario</t>
  </si>
  <si>
    <t>MAGALLANES</t>
  </si>
  <si>
    <t>Buhang</t>
  </si>
  <si>
    <t>Caloc-an</t>
  </si>
  <si>
    <t>Guiasan</t>
  </si>
  <si>
    <t>Taod-oy</t>
  </si>
  <si>
    <t>Marcos</t>
  </si>
  <si>
    <t>Santo Rosario</t>
  </si>
  <si>
    <t>NASIPIT</t>
  </si>
  <si>
    <t>Aclan</t>
  </si>
  <si>
    <t>Amontay</t>
  </si>
  <si>
    <t>Ata-atahon</t>
  </si>
  <si>
    <t>Camagong</t>
  </si>
  <si>
    <t>Cubi-cubi</t>
  </si>
  <si>
    <t>Culit</t>
  </si>
  <si>
    <t>Jaguimitan</t>
  </si>
  <si>
    <t>Kinabjangan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</si>
  <si>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</si>
  <si>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</si>
  <si>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</si>
  <si>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</si>
  <si>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</si>
  <si>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</si>
  <si>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</si>
  <si>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Punta</t>
  </si>
  <si>
    <t>Santa Ana</t>
  </si>
  <si>
    <t>Triangulo</t>
  </si>
  <si>
    <t>SANTIAGO</t>
  </si>
  <si>
    <t>Curva</t>
  </si>
  <si>
    <t>Jagupit</t>
  </si>
  <si>
    <t>La Paz</t>
  </si>
  <si>
    <t>Tagbuyacan</t>
  </si>
  <si>
    <t>Estanislao Morgado</t>
  </si>
  <si>
    <t>TUBAY</t>
  </si>
  <si>
    <t>Binuangan</t>
  </si>
  <si>
    <t>Cabayawa</t>
  </si>
  <si>
    <t>Doña Rosario</t>
  </si>
  <si>
    <t>La Fraternidad</t>
  </si>
  <si>
    <t>Lawigan</t>
  </si>
  <si>
    <t>Tagmamarkay</t>
  </si>
  <si>
    <t>Tagpangahoy</t>
  </si>
  <si>
    <t>Tinigbasan</t>
  </si>
  <si>
    <t>Victory</t>
  </si>
  <si>
    <t>Doña Telesfora</t>
  </si>
  <si>
    <t>REMEDIOS T. ROMUALDEZ</t>
  </si>
  <si>
    <t>Poblacion I (Agay)</t>
  </si>
  <si>
    <t>Balangbalang</t>
  </si>
  <si>
    <t>Basilisa</t>
  </si>
  <si>
    <t>Humilog</t>
  </si>
  <si>
    <t>Panaytayon</t>
  </si>
  <si>
    <t>Tagbongabong</t>
  </si>
  <si>
    <t>Agao Pob. (Bgy. 3)</t>
  </si>
  <si>
    <t>Agusan Pequeño</t>
  </si>
  <si>
    <t>Ambago</t>
  </si>
  <si>
    <t>Amparo</t>
  </si>
  <si>
    <t>Ampayon</t>
  </si>
  <si>
    <t>Anticala</t>
  </si>
  <si>
    <t>Antongalon</t>
  </si>
  <si>
    <t>Aupagan</t>
  </si>
  <si>
    <t>Baan KM 3</t>
  </si>
  <si>
    <t>Babag</t>
  </si>
  <si>
    <t>Bading Pob. (Bgy. 22)</t>
  </si>
  <si>
    <t>Bancasi</t>
  </si>
  <si>
    <t>Banza</t>
  </si>
  <si>
    <t>Baobaoan</t>
  </si>
  <si>
    <t>Bayanihan Pob. (Bgy. 27)</t>
  </si>
  <si>
    <t>Bilay</t>
  </si>
  <si>
    <t>Bit-os</t>
  </si>
  <si>
    <t>Bitan-agan</t>
  </si>
  <si>
    <t>Bobon</t>
  </si>
  <si>
    <t>Bonbon</t>
  </si>
  <si>
    <t>Bugabus</t>
  </si>
  <si>
    <t>Buhangin Pob. (Bgy. 19)</t>
  </si>
  <si>
    <t>Cabcabon</t>
  </si>
  <si>
    <t>Camayahan</t>
  </si>
  <si>
    <t>Baan Riverside Pob. (Bgy. 20)</t>
  </si>
  <si>
    <t>Dankias</t>
  </si>
  <si>
    <t>Imadejas Pob. (Bgy. 24)</t>
  </si>
  <si>
    <t>Diego Silang Pob. (Bgy. 6)</t>
  </si>
  <si>
    <t>Doongan</t>
  </si>
  <si>
    <t>Dumalagan</t>
  </si>
  <si>
    <t>Golden Ribbon Pob. (Bgy. 2)</t>
  </si>
  <si>
    <t>Dagohoy Pob. (Bgy. 7)</t>
  </si>
  <si>
    <t>Jose Rizal Pob. (Bgy. 25)</t>
  </si>
  <si>
    <t>Holy Redeemer Pob. (Bgy. 23)</t>
  </si>
  <si>
    <t>Humabon Pob. (Bgy. 11)</t>
  </si>
  <si>
    <t>Kinamlutan</t>
  </si>
  <si>
    <t>Lapu-lapu Pob. (Bgy. 8)</t>
  </si>
  <si>
    <t>Lemon</t>
  </si>
  <si>
    <t>Leon Kilat Pob. (Bgy. 13)</t>
  </si>
  <si>
    <t>Limaha Pob. (Bgy. 14)</t>
  </si>
  <si>
    <t>Los Angeles</t>
  </si>
  <si>
    <t>Lumbocan</t>
  </si>
  <si>
    <t>Maguinda</t>
  </si>
  <si>
    <t>Mahay</t>
  </si>
  <si>
    <t>Mahogany Pob. (Bgy. 21)</t>
  </si>
  <si>
    <t>Maibu</t>
  </si>
  <si>
    <t>Mandamo</t>
  </si>
  <si>
    <t>Manila de Bugabus</t>
  </si>
  <si>
    <t>Maon Pob. (Bgy. 1)</t>
  </si>
  <si>
    <t>Masao</t>
  </si>
  <si>
    <t>Maug</t>
  </si>
  <si>
    <t>Port Poyohon Pob. (Bgy. 17 - New Asia)</t>
  </si>
  <si>
    <t>New Society Village Pob. (Bgy. 26)</t>
  </si>
  <si>
    <t>Ong Yiu Pob. (Bgy. 16)</t>
  </si>
  <si>
    <t>Pianing</t>
  </si>
  <si>
    <t>Pinamanculan</t>
  </si>
  <si>
    <t>Rajah Soliman Pob. (Bgy. 4)</t>
  </si>
  <si>
    <t>San Ignacio Pob. (Bgy. 15)</t>
  </si>
  <si>
    <t>Sikatuna Pob. (Bgy. 10)</t>
  </si>
  <si>
    <t>Silongan Pob. (Bgy. 5)</t>
  </si>
  <si>
    <t>Sumilihon</t>
  </si>
  <si>
    <t>Tagabaca</t>
  </si>
  <si>
    <t>Taguibo</t>
  </si>
  <si>
    <t>Taligaman</t>
  </si>
  <si>
    <t>Tandang Sora Pob. (Bgy. 12)</t>
  </si>
  <si>
    <t>Tiniwisan</t>
  </si>
  <si>
    <t>Tungao</t>
  </si>
  <si>
    <t>Urduja Pob. (Bgy. 9)</t>
  </si>
  <si>
    <t>Villa Kananga</t>
  </si>
  <si>
    <t>Obrero Pob. (Bgy. 18)</t>
  </si>
  <si>
    <t>Bugsukan</t>
  </si>
  <si>
    <t>De Oro</t>
  </si>
  <si>
    <t>Dulag</t>
  </si>
  <si>
    <t>Florida</t>
  </si>
  <si>
    <t>Nong-nong</t>
  </si>
  <si>
    <t>Pagatpatan</t>
  </si>
  <si>
    <t>Pangabugan</t>
  </si>
  <si>
    <t>Sumile</t>
  </si>
  <si>
    <t>Don Francisco</t>
  </si>
  <si>
    <t>Pigdaulan</t>
  </si>
  <si>
    <t>AGUSAN DEL SUR</t>
  </si>
  <si>
    <t>Calaitan</t>
  </si>
  <si>
    <t>Charito</t>
  </si>
  <si>
    <t>Fili</t>
  </si>
  <si>
    <t>Hamogaway</t>
  </si>
  <si>
    <t>Marcelina</t>
  </si>
  <si>
    <t>Maygatasan</t>
  </si>
  <si>
    <t>Noli</t>
  </si>
  <si>
    <t>Osmeña</t>
  </si>
  <si>
    <t>Panaytay</t>
  </si>
  <si>
    <t>Sagmone</t>
  </si>
  <si>
    <t>Saguma</t>
  </si>
  <si>
    <t>Santa Irene</t>
  </si>
  <si>
    <t>Taglatawan</t>
  </si>
  <si>
    <t>Verdu</t>
  </si>
  <si>
    <t>Wawa</t>
  </si>
  <si>
    <t>Berseba</t>
  </si>
  <si>
    <t>Bucac</t>
  </si>
  <si>
    <t>Cagbas</t>
  </si>
  <si>
    <t>Canayugan</t>
  </si>
  <si>
    <t>Claro Cortez</t>
  </si>
  <si>
    <t>Gamao</t>
  </si>
  <si>
    <t>Getsemane</t>
  </si>
  <si>
    <t>Grace Estate</t>
  </si>
  <si>
    <t>Magkiangkang</t>
  </si>
  <si>
    <t>Mahayag</t>
  </si>
  <si>
    <t>Montivesta</t>
  </si>
  <si>
    <t>Mt. Ararat</t>
  </si>
  <si>
    <t>Mt. Carmel</t>
  </si>
  <si>
    <t>Mt. Olive</t>
  </si>
  <si>
    <t>New Salem</t>
  </si>
  <si>
    <t>Pinagalaan</t>
  </si>
  <si>
    <t>Santa Teresita</t>
  </si>
  <si>
    <t>Taglibas</t>
  </si>
  <si>
    <t>Tagubay</t>
  </si>
  <si>
    <t>Villa Undayon</t>
  </si>
  <si>
    <t>BUNAWAN</t>
  </si>
  <si>
    <t>Bunawan Brook</t>
  </si>
  <si>
    <t>Consuelo</t>
  </si>
  <si>
    <t>Mambalili</t>
  </si>
  <si>
    <t>San Andres</t>
  </si>
  <si>
    <t>San Marcos</t>
  </si>
  <si>
    <t>Imelda</t>
  </si>
  <si>
    <t>Nueva Era</t>
  </si>
  <si>
    <t>San Teodoro</t>
  </si>
  <si>
    <t>Anolingan</t>
  </si>
  <si>
    <t>Bakingking</t>
  </si>
  <si>
    <t>Bentahon</t>
  </si>
  <si>
    <t>Bunaguit</t>
  </si>
  <si>
    <t>Catmonon</t>
  </si>
  <si>
    <t>Concordia</t>
  </si>
  <si>
    <t>Dakutan</t>
  </si>
  <si>
    <t>Duangan</t>
  </si>
  <si>
    <t>Mac-Arthur</t>
  </si>
  <si>
    <t>Guadalupe</t>
  </si>
  <si>
    <t>Hawilian</t>
  </si>
  <si>
    <t>Labao</t>
  </si>
  <si>
    <t>Maasin</t>
  </si>
  <si>
    <t>Mahagcot</t>
  </si>
  <si>
    <t>Milagros</t>
  </si>
  <si>
    <t>Nato</t>
  </si>
  <si>
    <t>Oro</t>
  </si>
  <si>
    <t>Remedios</t>
  </si>
  <si>
    <t>Salug</t>
  </si>
  <si>
    <t>San Toribio</t>
  </si>
  <si>
    <t>Santa Fe</t>
  </si>
  <si>
    <t>Segunda</t>
  </si>
  <si>
    <t>Tagabase</t>
  </si>
  <si>
    <t>Taganahaw</t>
  </si>
  <si>
    <t>Tagbalili</t>
  </si>
  <si>
    <t>Tahina</t>
  </si>
  <si>
    <t>Tandang Sora</t>
  </si>
  <si>
    <t>Agsabu</t>
  </si>
  <si>
    <t>Aguinaldo</t>
  </si>
  <si>
    <t>Balubo</t>
  </si>
  <si>
    <t>Cebulan</t>
  </si>
  <si>
    <t>Crossing Luna</t>
  </si>
  <si>
    <t>Cubo</t>
  </si>
  <si>
    <t>Guibonon</t>
  </si>
  <si>
    <t>Kalabuan</t>
  </si>
  <si>
    <t>Kinamaybay</t>
  </si>
  <si>
    <t>Langag</t>
  </si>
  <si>
    <t>Maliwanag</t>
  </si>
  <si>
    <t>New Gingoog</t>
  </si>
  <si>
    <t>Odiong</t>
  </si>
  <si>
    <t>Piglawigan</t>
  </si>
  <si>
    <t>Sinakungan</t>
  </si>
  <si>
    <t>Valentina</t>
  </si>
  <si>
    <t>LA PAZ</t>
  </si>
  <si>
    <t>Bataan</t>
  </si>
  <si>
    <t>Comota</t>
  </si>
  <si>
    <t>Halapitan</t>
  </si>
  <si>
    <t>Langasian</t>
  </si>
  <si>
    <t>Osmeña, Sr.</t>
  </si>
  <si>
    <t>Sagunto</t>
  </si>
  <si>
    <t>Villa Paz</t>
  </si>
  <si>
    <t>Angeles</t>
  </si>
  <si>
    <t>Kasapa II</t>
  </si>
  <si>
    <t>Lydia</t>
  </si>
  <si>
    <t>Panagangan</t>
  </si>
  <si>
    <t>Sabang Adgawan</t>
  </si>
  <si>
    <t>San Patricio</t>
  </si>
  <si>
    <t>LORETO</t>
  </si>
  <si>
    <t>Binucayan</t>
  </si>
  <si>
    <t>Johnson</t>
  </si>
  <si>
    <t>Magaud</t>
  </si>
  <si>
    <t>Nueva Gracia</t>
  </si>
  <si>
    <t>San Mariano</t>
  </si>
  <si>
    <t>Santa Teresa</t>
  </si>
  <si>
    <t>Santo Tomas</t>
  </si>
  <si>
    <t>Violanta</t>
  </si>
  <si>
    <t>Waloe</t>
  </si>
  <si>
    <t>Kasapa</t>
  </si>
  <si>
    <t>Sabud</t>
  </si>
  <si>
    <t>PROSPERIDAD (Capital)</t>
  </si>
  <si>
    <t>Aurora</t>
  </si>
  <si>
    <t>Awa</t>
  </si>
  <si>
    <t>Azpetia</t>
  </si>
  <si>
    <t>Poblacion (Bahbah)</t>
  </si>
  <si>
    <t>La Caridad</t>
  </si>
  <si>
    <t>Las Navas</t>
  </si>
  <si>
    <t>Los Arcos</t>
  </si>
  <si>
    <t>Lucena</t>
  </si>
  <si>
    <t>Mapaga</t>
  </si>
  <si>
    <t>New Maug</t>
  </si>
  <si>
    <t>Napo</t>
  </si>
  <si>
    <t>Patin-ay</t>
  </si>
  <si>
    <t>Salimbogaon</t>
  </si>
  <si>
    <t>San Joaquin</t>
  </si>
  <si>
    <t>San Lorenzo</t>
  </si>
  <si>
    <t>San Martin</t>
  </si>
  <si>
    <t>San Salvador</t>
  </si>
  <si>
    <t>La Perian</t>
  </si>
  <si>
    <t>La Purisima</t>
  </si>
  <si>
    <t>ROSARIO</t>
  </si>
  <si>
    <t>Bayugan 3</t>
  </si>
  <si>
    <t>Cabantao</t>
  </si>
  <si>
    <t>Cabawan</t>
  </si>
  <si>
    <t>Marfil</t>
  </si>
  <si>
    <t>Novele</t>
  </si>
  <si>
    <t>Tagbayagan</t>
  </si>
  <si>
    <t>Wasi-an</t>
  </si>
  <si>
    <t>Libuac</t>
  </si>
  <si>
    <t>SAN FRANCISCO</t>
  </si>
  <si>
    <t>Bayugan 2</t>
  </si>
  <si>
    <t>Borbon</t>
  </si>
  <si>
    <t>Caimpugan</t>
  </si>
  <si>
    <t>Ebro</t>
  </si>
  <si>
    <t>Hubang</t>
  </si>
  <si>
    <t>Lapinigan</t>
  </si>
  <si>
    <t>Lucac</t>
  </si>
  <si>
    <t>Mate</t>
  </si>
  <si>
    <t>New Visayas</t>
  </si>
  <si>
    <t>Pasta</t>
  </si>
  <si>
    <t>Pisa-an</t>
  </si>
  <si>
    <t>Tagapua</t>
  </si>
  <si>
    <t>Buenasuerte</t>
  </si>
  <si>
    <t>Das-agan</t>
  </si>
  <si>
    <t>Karaus</t>
  </si>
  <si>
    <t>Ladgadan</t>
  </si>
  <si>
    <t>Ormaca</t>
  </si>
  <si>
    <t>SAN LUIS</t>
  </si>
  <si>
    <t>Anislagan</t>
  </si>
  <si>
    <t>Baylo</t>
  </si>
  <si>
    <t>Coalicion</t>
  </si>
  <si>
    <t>Culi</t>
  </si>
  <si>
    <t>Nuevo Trabajo</t>
  </si>
  <si>
    <t>Santa Ines</t>
  </si>
  <si>
    <t>Balit</t>
  </si>
  <si>
    <t>Binicalan</t>
  </si>
  <si>
    <t>Cecilia</t>
  </si>
  <si>
    <t>Dimasalang</t>
  </si>
  <si>
    <t>Don Alejandro</t>
  </si>
  <si>
    <t>Don Pedro</t>
  </si>
  <si>
    <t>Doña Flavia</t>
  </si>
  <si>
    <t>Mahagsay</t>
  </si>
  <si>
    <t>Mahapag</t>
  </si>
  <si>
    <t>Muritula</t>
  </si>
  <si>
    <t>Policarpo</t>
  </si>
  <si>
    <t>Santa Rita</t>
  </si>
  <si>
    <t>Santiago</t>
  </si>
  <si>
    <t>Wegguam</t>
  </si>
  <si>
    <t>Doña Maxima</t>
  </si>
  <si>
    <t>SANTA JOSEFA</t>
  </si>
  <si>
    <t>Angas</t>
  </si>
  <si>
    <t>Awao</t>
  </si>
  <si>
    <t>Tapaz</t>
  </si>
  <si>
    <t>Patrocinio</t>
  </si>
  <si>
    <t>Santa Isabel</t>
  </si>
  <si>
    <t>Sayon</t>
  </si>
  <si>
    <t>TALACOGON</t>
  </si>
  <si>
    <t>BuenaGracia</t>
  </si>
  <si>
    <t>Causwagan</t>
  </si>
  <si>
    <t>Del Monte</t>
  </si>
  <si>
    <t>Desamparados</t>
  </si>
  <si>
    <t>Labnig</t>
  </si>
  <si>
    <t>Sabang Gibung</t>
  </si>
  <si>
    <t>San Agustin (Pob.)</t>
  </si>
  <si>
    <t>San Isidro (Pob.)</t>
  </si>
  <si>
    <t>San Nicolas (Pob.)</t>
  </si>
  <si>
    <t>Zamora</t>
  </si>
  <si>
    <t>Zillovia</t>
  </si>
  <si>
    <t>La Flora</t>
  </si>
  <si>
    <t>Maharlika</t>
  </si>
  <si>
    <t>Marbon</t>
  </si>
  <si>
    <t>TRENTO</t>
  </si>
  <si>
    <t>Basa</t>
  </si>
  <si>
    <t>Cuevas</t>
  </si>
  <si>
    <t>Kapatungan</t>
  </si>
  <si>
    <t>Langkila-an</t>
  </si>
  <si>
    <t>San Ignacio</t>
  </si>
  <si>
    <t>Tudela</t>
  </si>
  <si>
    <t>Cebolin</t>
  </si>
  <si>
    <t>Manat</t>
  </si>
  <si>
    <t>VERUELA</t>
  </si>
  <si>
    <t>Binongan</t>
  </si>
  <si>
    <t>Don Mateo</t>
  </si>
  <si>
    <t>Limot</t>
  </si>
  <si>
    <t>Masayan</t>
  </si>
  <si>
    <t>Sampaguita</t>
  </si>
  <si>
    <t>San Gabriel</t>
  </si>
  <si>
    <t>Santa Emelia</t>
  </si>
  <si>
    <t>Sinobong</t>
  </si>
  <si>
    <t>Anitap</t>
  </si>
  <si>
    <t>Bacay II</t>
  </si>
  <si>
    <t>Caigangan</t>
  </si>
  <si>
    <t>Candiis</t>
  </si>
  <si>
    <t>Sawagan</t>
  </si>
  <si>
    <t>Sisimon</t>
  </si>
  <si>
    <t>SIBAGAT</t>
  </si>
  <si>
    <t>Afga</t>
  </si>
  <si>
    <t>Anahawan</t>
  </si>
  <si>
    <t>Banagbanag</t>
  </si>
  <si>
    <t>Del Rosario</t>
  </si>
  <si>
    <t>El Rio</t>
  </si>
  <si>
    <t>Ilihan</t>
  </si>
  <si>
    <t>Kioya</t>
  </si>
  <si>
    <t>Magkalape</t>
  </si>
  <si>
    <t>New Tubigon</t>
  </si>
  <si>
    <t>Padiay</t>
  </si>
  <si>
    <t>Sinai</t>
  </si>
  <si>
    <t>Tabon-tabon</t>
  </si>
  <si>
    <t>Tag-uyango</t>
  </si>
  <si>
    <t>Villangit</t>
  </si>
  <si>
    <t>Kolambugan</t>
  </si>
  <si>
    <t>Catadman</t>
  </si>
  <si>
    <t>Columbus</t>
  </si>
  <si>
    <t>Coring</t>
  </si>
  <si>
    <t>Cortes</t>
  </si>
  <si>
    <t>Doña Helene</t>
  </si>
  <si>
    <t>Ferdinand</t>
  </si>
  <si>
    <t>Geotina</t>
  </si>
  <si>
    <t>Imee (Bactasan)</t>
  </si>
  <si>
    <t>Melgar</t>
  </si>
  <si>
    <t>Montag</t>
  </si>
  <si>
    <t>Navarro</t>
  </si>
  <si>
    <t>Puerto Princesa</t>
  </si>
  <si>
    <t>Rita Glenda</t>
  </si>
  <si>
    <t>Roxas</t>
  </si>
  <si>
    <t>Sering</t>
  </si>
  <si>
    <t>Tag-abaca</t>
  </si>
  <si>
    <t>Benglen</t>
  </si>
  <si>
    <t>Diegas</t>
  </si>
  <si>
    <t>Edera</t>
  </si>
  <si>
    <t>New Nazareth</t>
  </si>
  <si>
    <t>Roma</t>
  </si>
  <si>
    <t>Santa Monica</t>
  </si>
  <si>
    <t>Sombrado</t>
  </si>
  <si>
    <t>Villa Ecleo</t>
  </si>
  <si>
    <t>Villa Pantinople</t>
  </si>
  <si>
    <t>Boa</t>
  </si>
  <si>
    <t>Cabunga-an</t>
  </si>
  <si>
    <t>Laguna</t>
  </si>
  <si>
    <t>Legaspi</t>
  </si>
  <si>
    <t>Ma-atas</t>
  </si>
  <si>
    <t>Nueva Estrella</t>
  </si>
  <si>
    <t>Tigbao</t>
  </si>
  <si>
    <t>Valencia</t>
  </si>
  <si>
    <t>Mabini (Borja)</t>
  </si>
  <si>
    <t>R. Ecleo, Sr.</t>
  </si>
  <si>
    <t>Cab-ilan</t>
  </si>
  <si>
    <t>Cabayawan</t>
  </si>
  <si>
    <t>Escolta (Pob.)</t>
  </si>
  <si>
    <t>Gomez</t>
  </si>
  <si>
    <t>Mauswagon (Pob.)</t>
  </si>
  <si>
    <t>White Beach (Pob.)</t>
  </si>
  <si>
    <t>New Mabuhay</t>
  </si>
  <si>
    <t>Wadas</t>
  </si>
  <si>
    <t>Cayetano</t>
  </si>
  <si>
    <t>Justiniana Edera</t>
  </si>
  <si>
    <t>Albor (Pob.)</t>
  </si>
  <si>
    <t>Arellano</t>
  </si>
  <si>
    <t>Bayanihan</t>
  </si>
  <si>
    <t>Doña Helen</t>
  </si>
  <si>
    <t>Garcia</t>
  </si>
  <si>
    <t>General Aguinaldo (Bolod-bolod)</t>
  </si>
  <si>
    <t>Kanihaan</t>
  </si>
  <si>
    <t>Plaridel</t>
  </si>
  <si>
    <t>Quezon</t>
  </si>
  <si>
    <t>San Antonio (Pob.)</t>
  </si>
  <si>
    <t>Llamera</t>
  </si>
  <si>
    <t>Rosita</t>
  </si>
  <si>
    <t>Carmen (Pob.)</t>
  </si>
  <si>
    <t>Helene</t>
  </si>
  <si>
    <t>Panamaon</t>
  </si>
  <si>
    <t>San Juan (Pob.)</t>
  </si>
  <si>
    <t>Santa Cruz (Pob.)</t>
  </si>
  <si>
    <t>Santiago (Pob.)</t>
  </si>
  <si>
    <t>Aurelio</t>
  </si>
  <si>
    <t>Cuarinta</t>
  </si>
  <si>
    <t>Don Ruben Ecleo (Baltazar)</t>
  </si>
  <si>
    <t>Jacquez</t>
  </si>
  <si>
    <t>Luna</t>
  </si>
  <si>
    <t>Matingbe</t>
  </si>
  <si>
    <t>San Jose (Pob.)</t>
  </si>
  <si>
    <t>Wilson</t>
  </si>
  <si>
    <t>Diaz (Romualdez)</t>
  </si>
  <si>
    <t>San Roque (Pob.)</t>
  </si>
  <si>
    <t>San Vicente (Pob.)</t>
  </si>
  <si>
    <t>SURIGAO DEL NORTE</t>
  </si>
  <si>
    <t>ALEGRIA</t>
  </si>
  <si>
    <t>Poblacion (Alegria)</t>
  </si>
  <si>
    <t>Alipao</t>
  </si>
  <si>
    <t>Budlingin</t>
  </si>
  <si>
    <t>Camp Eduard (Geotina)</t>
  </si>
  <si>
    <t>Ombong</t>
  </si>
  <si>
    <t>Pongtud</t>
  </si>
  <si>
    <t>Ferlda</t>
  </si>
  <si>
    <t>Julio Ouano (Pob.)</t>
  </si>
  <si>
    <t>Anahaw</t>
  </si>
  <si>
    <t>Gamuton</t>
  </si>
  <si>
    <t>BACUAG</t>
  </si>
  <si>
    <t>Cabugao</t>
  </si>
  <si>
    <t>Cambuayon</t>
  </si>
  <si>
    <t>Campo</t>
  </si>
  <si>
    <t>Dugsangon</t>
  </si>
  <si>
    <t>Pautao</t>
  </si>
  <si>
    <t>Payapag</t>
  </si>
  <si>
    <t>Pungtod</t>
  </si>
  <si>
    <t>BURGOS</t>
  </si>
  <si>
    <t>Baybay</t>
  </si>
  <si>
    <t>Bitaug</t>
  </si>
  <si>
    <t>Matin-ao</t>
  </si>
  <si>
    <t>CLAVER</t>
  </si>
  <si>
    <t>Cabugo</t>
  </si>
  <si>
    <t>Cagdianao</t>
  </si>
  <si>
    <t>Daywan</t>
  </si>
  <si>
    <t>Hayanggabon</t>
  </si>
  <si>
    <t>Ladgaron (Pob.)</t>
  </si>
  <si>
    <t>Magallanes</t>
  </si>
  <si>
    <t>Panatao</t>
  </si>
  <si>
    <t>Tayaga (Pob. East)</t>
  </si>
  <si>
    <t>Bagakay (Pob. West)</t>
  </si>
  <si>
    <t>Sapa</t>
  </si>
  <si>
    <t>Taganito</t>
  </si>
  <si>
    <t>Urbiztondo</t>
  </si>
  <si>
    <t>Wangke</t>
  </si>
  <si>
    <t>DAPA</t>
  </si>
  <si>
    <t>Bagakay</t>
  </si>
  <si>
    <t>Barangay 13 (Pob.)</t>
  </si>
  <si>
    <t>Cabawa</t>
  </si>
  <si>
    <t>Cambas-ac</t>
  </si>
  <si>
    <t>Consolacion</t>
  </si>
  <si>
    <t>Corregidor</t>
  </si>
  <si>
    <t>Dagohoy</t>
  </si>
  <si>
    <t>Don Paulino</t>
  </si>
  <si>
    <t>Jubang</t>
  </si>
  <si>
    <t>Montserrat</t>
  </si>
  <si>
    <t>Barangay 10 (Pob.)</t>
  </si>
  <si>
    <t>Barangay 11 (Pob.)</t>
  </si>
  <si>
    <t>Barangay 12 (Pob.)</t>
  </si>
  <si>
    <t>Barangay 8 (Pob.)</t>
  </si>
  <si>
    <t>Barangay 9 (Pob.)</t>
  </si>
  <si>
    <t>San Carlos</t>
  </si>
  <si>
    <t>Union</t>
  </si>
  <si>
    <t>DEL CARMEN</t>
  </si>
  <si>
    <t>Bagakay (Alburo)</t>
  </si>
  <si>
    <t>Antipolo</t>
  </si>
  <si>
    <t>Bitoon</t>
  </si>
  <si>
    <t>Cancohoy</t>
  </si>
  <si>
    <t>Caub</t>
  </si>
  <si>
    <t>Del Carmen (Pob.)</t>
  </si>
  <si>
    <t>Domoyog</t>
  </si>
  <si>
    <t>Jamoyaon</t>
  </si>
  <si>
    <t>Lobogon</t>
  </si>
  <si>
    <t>San Fernando</t>
  </si>
  <si>
    <t>Sayak</t>
  </si>
  <si>
    <t>Tuboran</t>
  </si>
  <si>
    <t>Halian</t>
  </si>
  <si>
    <t>GENERAL LUNA</t>
  </si>
  <si>
    <t>Anajawan</t>
  </si>
  <si>
    <t>Cabitoonan</t>
  </si>
  <si>
    <t>Catangnan</t>
  </si>
  <si>
    <t>Corazon</t>
  </si>
  <si>
    <t>Daku</t>
  </si>
  <si>
    <t>Poblacion I (Purok I)</t>
  </si>
  <si>
    <t>Poblacion II (Purok II)</t>
  </si>
  <si>
    <t>Poblacion III (Purok III)</t>
  </si>
  <si>
    <t>Poblacion IV (Purok IV)</t>
  </si>
  <si>
    <t>Poblacion V (Purok V)</t>
  </si>
  <si>
    <t>La Januza</t>
  </si>
  <si>
    <t>Suyangan</t>
  </si>
  <si>
    <t>Tawin-tawin</t>
  </si>
  <si>
    <t>GIGAQUIT</t>
  </si>
  <si>
    <t>Alambique (Pob.)</t>
  </si>
  <si>
    <t>Anibongan</t>
  </si>
  <si>
    <t>Camam-onan</t>
  </si>
  <si>
    <t>Cam-boayon</t>
  </si>
  <si>
    <t>Ipil (Pob.)</t>
  </si>
  <si>
    <t>Lahi</t>
  </si>
  <si>
    <t>Mahanub</t>
  </si>
  <si>
    <t>Poniente</t>
  </si>
  <si>
    <t>San Antonio (Bonot)</t>
  </si>
  <si>
    <t>Sico-sico</t>
  </si>
  <si>
    <t>Villaflor</t>
  </si>
  <si>
    <t>Villafranca</t>
  </si>
  <si>
    <t>MAINIT</t>
  </si>
  <si>
    <t>Binga</t>
  </si>
  <si>
    <t>Bobona-on</t>
  </si>
  <si>
    <t>Cantugas</t>
  </si>
  <si>
    <t>Dayano</t>
  </si>
  <si>
    <t>Magpayang</t>
  </si>
  <si>
    <t>Magsaysay (Pob.)</t>
  </si>
  <si>
    <t>Mansayao</t>
  </si>
  <si>
    <t>Marayag</t>
  </si>
  <si>
    <t>Quezon (Pob.)</t>
  </si>
  <si>
    <t>San Francisco</t>
  </si>
  <si>
    <t>Siana</t>
  </si>
  <si>
    <t>Silop</t>
  </si>
  <si>
    <t>Tagbuyawan</t>
  </si>
  <si>
    <t>Tapi-an</t>
  </si>
  <si>
    <t>Tolingon</t>
  </si>
  <si>
    <t>MALIMONO</t>
  </si>
  <si>
    <t>Doro (Binocaran)</t>
  </si>
  <si>
    <t>Bunyasan</t>
  </si>
  <si>
    <t>Cantapoy</t>
  </si>
  <si>
    <t>Cagtinae</t>
  </si>
  <si>
    <t>Cayawan</t>
  </si>
  <si>
    <t>Hanagdong</t>
  </si>
  <si>
    <t>Karihatag</t>
  </si>
  <si>
    <t>Masgad</t>
  </si>
  <si>
    <t>Pili</t>
  </si>
  <si>
    <t>Cansayong</t>
  </si>
  <si>
    <t>Can-aga</t>
  </si>
  <si>
    <t>Villariza</t>
  </si>
  <si>
    <t>PILAR</t>
  </si>
  <si>
    <t>Caridad</t>
  </si>
  <si>
    <t>Asinan (Pob.)</t>
  </si>
  <si>
    <t>Centro (Pob.)</t>
  </si>
  <si>
    <t>Pilaring (Pob.)</t>
  </si>
  <si>
    <t>Punta (Pob.)</t>
  </si>
  <si>
    <t>Datu</t>
  </si>
  <si>
    <t>Dayaohay</t>
  </si>
  <si>
    <t>Jaboy</t>
  </si>
  <si>
    <t>PLACER</t>
  </si>
  <si>
    <t>Amoslog</t>
  </si>
  <si>
    <t>Bad-as</t>
  </si>
  <si>
    <t>Boyongan</t>
  </si>
  <si>
    <t>Bugas-bugas</t>
  </si>
  <si>
    <t>Central (Pob.)</t>
  </si>
  <si>
    <t>Ellaperal (Nonok)</t>
  </si>
  <si>
    <t>Lakandula</t>
  </si>
  <si>
    <t>Macalaya</t>
  </si>
  <si>
    <t>Magupange</t>
  </si>
  <si>
    <t>Pananay-an</t>
  </si>
  <si>
    <t>Panhutongan</t>
  </si>
  <si>
    <t>Suyoc</t>
  </si>
  <si>
    <t>Sani-sani</t>
  </si>
  <si>
    <t>SAN BENITO</t>
  </si>
  <si>
    <t>Bongdo</t>
  </si>
  <si>
    <t>Maribojoc</t>
  </si>
  <si>
    <t>Nuevo Campo</t>
  </si>
  <si>
    <t>Talisay (Pob.)</t>
  </si>
  <si>
    <t>SAN FRANCISCO (ANAO-AON)</t>
  </si>
  <si>
    <t>Balite</t>
  </si>
  <si>
    <t>Banbanon</t>
  </si>
  <si>
    <t>Diaz</t>
  </si>
  <si>
    <t>Honrado</t>
  </si>
  <si>
    <t>Jubgan</t>
  </si>
  <si>
    <t>Linongganan</t>
  </si>
  <si>
    <t>Macopa</t>
  </si>
  <si>
    <t>Magtangale</t>
  </si>
  <si>
    <t>Oslao</t>
  </si>
  <si>
    <t>SAN ISIDRO</t>
  </si>
  <si>
    <t>Buhing Calipay</t>
  </si>
  <si>
    <t>Macapagal</t>
  </si>
  <si>
    <t>Pacifico</t>
  </si>
  <si>
    <t>Pelaez</t>
  </si>
  <si>
    <t>Santa Paz</t>
  </si>
  <si>
    <t>Tambacan</t>
  </si>
  <si>
    <t>Tigasao</t>
  </si>
  <si>
    <t>SANTA MONICA (SAPAO)</t>
  </si>
  <si>
    <t>Abad Santos</t>
  </si>
  <si>
    <t>T. Arlan (Pob.)</t>
  </si>
  <si>
    <t>Bailan</t>
  </si>
  <si>
    <t>Mabuhay (Pob.)</t>
  </si>
  <si>
    <t>Tangbo</t>
  </si>
  <si>
    <t>SISON</t>
  </si>
  <si>
    <t>Biyabid</t>
  </si>
  <si>
    <t>Gacepan</t>
  </si>
  <si>
    <t>Ima</t>
  </si>
  <si>
    <t>Lower Patag</t>
  </si>
  <si>
    <t>Mayag</t>
  </si>
  <si>
    <t>Poblacion (San Pedro)</t>
  </si>
  <si>
    <t>Tagbayani</t>
  </si>
  <si>
    <t>Tinogpahan</t>
  </si>
  <si>
    <t>Upper Patag</t>
  </si>
  <si>
    <t>SOCORRO</t>
  </si>
  <si>
    <t>Navarro (Pob.)</t>
  </si>
  <si>
    <t>Pamosaingan</t>
  </si>
  <si>
    <t>Rizal (Pob.)</t>
  </si>
  <si>
    <t>Salog</t>
  </si>
  <si>
    <t>Songkoy</t>
  </si>
  <si>
    <t>Sudlon</t>
  </si>
  <si>
    <t>Albino Taruc</t>
  </si>
  <si>
    <t>Alang-alang</t>
  </si>
  <si>
    <t>Anomar</t>
  </si>
  <si>
    <t>Balibayon</t>
  </si>
  <si>
    <t>Bilabid</t>
  </si>
  <si>
    <t>Bitaugan</t>
  </si>
  <si>
    <t>Cabongbongan</t>
  </si>
  <si>
    <t>Cagniog</t>
  </si>
  <si>
    <t>Cagutsan</t>
  </si>
  <si>
    <t>Cantiasay</t>
  </si>
  <si>
    <t>Capalayan</t>
  </si>
  <si>
    <t>Danao</t>
  </si>
  <si>
    <t>Danawan</t>
  </si>
  <si>
    <t>Day-asan</t>
  </si>
  <si>
    <t>Ipil</t>
  </si>
  <si>
    <t>Lipata</t>
  </si>
  <si>
    <t>Lisondra</t>
  </si>
  <si>
    <t>Mabua</t>
  </si>
  <si>
    <t>Manyagao</t>
  </si>
  <si>
    <t>Mapawa</t>
  </si>
  <si>
    <t>Nabago</t>
  </si>
  <si>
    <t>Nonoc</t>
  </si>
  <si>
    <t>Poctoy</t>
  </si>
  <si>
    <t>Punta Bilar</t>
  </si>
  <si>
    <t>Sabang</t>
  </si>
  <si>
    <t>San Pedro (Hanigad)</t>
  </si>
  <si>
    <t>Sidlakan</t>
  </si>
  <si>
    <t>Sugbay</t>
  </si>
  <si>
    <t>Sukailang</t>
  </si>
  <si>
    <t>Taft (Pob.)</t>
  </si>
  <si>
    <t>Togbongon</t>
  </si>
  <si>
    <t>Trinidad</t>
  </si>
  <si>
    <t>Orok</t>
  </si>
  <si>
    <t>Washington (Pob.)</t>
  </si>
  <si>
    <t>Zaragoza</t>
  </si>
  <si>
    <t>Canlanipa</t>
  </si>
  <si>
    <t>TAGANA-AN</t>
  </si>
  <si>
    <t>Aurora (Pob.)</t>
  </si>
  <si>
    <t>Azucena (Pob.)</t>
  </si>
  <si>
    <t>Banban</t>
  </si>
  <si>
    <t>Cawilan</t>
  </si>
  <si>
    <t>Fabio</t>
  </si>
  <si>
    <t>Himamaug</t>
  </si>
  <si>
    <t>Laurel</t>
  </si>
  <si>
    <t>Lower Libas</t>
  </si>
  <si>
    <t>Opong</t>
  </si>
  <si>
    <t>Sampaguita (Pob.)</t>
  </si>
  <si>
    <t>Talavera</t>
  </si>
  <si>
    <t>Upper Libas</t>
  </si>
  <si>
    <t>Patino</t>
  </si>
  <si>
    <t>TUBOD</t>
  </si>
  <si>
    <t>Capayahan</t>
  </si>
  <si>
    <t>Marga</t>
  </si>
  <si>
    <t>Motorpool</t>
  </si>
  <si>
    <t>Poblacion (Tubod)</t>
  </si>
  <si>
    <t>Timamana</t>
  </si>
  <si>
    <t>SURIGAO DEL SUR</t>
  </si>
  <si>
    <t>BAROBO</t>
  </si>
  <si>
    <t>Amaga</t>
  </si>
  <si>
    <t>Bahi</t>
  </si>
  <si>
    <t>Cabacungan</t>
  </si>
  <si>
    <t>Cambagang</t>
  </si>
  <si>
    <t>Dapdap</t>
  </si>
  <si>
    <t>Dughan</t>
  </si>
  <si>
    <t>Gamut</t>
  </si>
  <si>
    <t>Javier</t>
  </si>
  <si>
    <t>Kinayan</t>
  </si>
  <si>
    <t>Mamis</t>
  </si>
  <si>
    <t>Sua</t>
  </si>
  <si>
    <t>Unidad</t>
  </si>
  <si>
    <t>Wakat</t>
  </si>
  <si>
    <t>Tambis</t>
  </si>
  <si>
    <t>BAYABAS</t>
  </si>
  <si>
    <t>Amag</t>
  </si>
  <si>
    <t>Balete (Pob.)</t>
  </si>
  <si>
    <t>Cagbaoto</t>
  </si>
  <si>
    <t>Magobawok</t>
  </si>
  <si>
    <t>Panaosawon</t>
  </si>
  <si>
    <t>Bucto</t>
  </si>
  <si>
    <t>Burboanan</t>
  </si>
  <si>
    <t>San Roque (Cadanglasan)</t>
  </si>
  <si>
    <t>Caguyao</t>
  </si>
  <si>
    <t>Coleto</t>
  </si>
  <si>
    <t>Labisma</t>
  </si>
  <si>
    <t>Mangagoy</t>
  </si>
  <si>
    <t>Mone</t>
  </si>
  <si>
    <t>Pamaypayan</t>
  </si>
  <si>
    <t>San Isidro (Bagnan)</t>
  </si>
  <si>
    <t>Sibaroy</t>
  </si>
  <si>
    <t>Tabon</t>
  </si>
  <si>
    <t>Tumanan</t>
  </si>
  <si>
    <t>Pamanlinan</t>
  </si>
  <si>
    <t>Kahayag</t>
  </si>
  <si>
    <t>Comawas</t>
  </si>
  <si>
    <t>CAGWAIT</t>
  </si>
  <si>
    <t>Aras-Asan</t>
  </si>
  <si>
    <t>Bacolod</t>
  </si>
  <si>
    <t>Bitaugan East</t>
  </si>
  <si>
    <t>Bitaugan West</t>
  </si>
  <si>
    <t>Tawagan</t>
  </si>
  <si>
    <t>Lactudan</t>
  </si>
  <si>
    <t>Mat-e</t>
  </si>
  <si>
    <t>La Purisima (Palhe)</t>
  </si>
  <si>
    <t>Tubo-tubo</t>
  </si>
  <si>
    <t>CANTILAN</t>
  </si>
  <si>
    <t>Buntalid</t>
  </si>
  <si>
    <t>Cabangahan</t>
  </si>
  <si>
    <t>Cabas-an</t>
  </si>
  <si>
    <t>Calagdaan</t>
  </si>
  <si>
    <t>General Island</t>
  </si>
  <si>
    <t>Lininti-an (Pob.)</t>
  </si>
  <si>
    <t>Magasang</t>
  </si>
  <si>
    <t>Magosilom (Pob.)</t>
  </si>
  <si>
    <t>Pag-Antayan</t>
  </si>
  <si>
    <t>Palasao</t>
  </si>
  <si>
    <t>Parang</t>
  </si>
  <si>
    <t>Tapi</t>
  </si>
  <si>
    <t>Tigabong</t>
  </si>
  <si>
    <t>Lobo</t>
  </si>
  <si>
    <t>Antao</t>
  </si>
  <si>
    <t>Cancavan</t>
  </si>
  <si>
    <t>Puyat</t>
  </si>
  <si>
    <t>CARRASCAL</t>
  </si>
  <si>
    <t>Adlay</t>
  </si>
  <si>
    <t>Babuyan</t>
  </si>
  <si>
    <t>Baybay (Pob.)</t>
  </si>
  <si>
    <t>Bon-ot</t>
  </si>
  <si>
    <t>Caglayag</t>
  </si>
  <si>
    <t>Dahican</t>
  </si>
  <si>
    <t>Doyos (Pob.)</t>
  </si>
  <si>
    <t>Embarcadero (Pob.)</t>
  </si>
  <si>
    <t>Panikian</t>
  </si>
  <si>
    <t>Pantukan</t>
  </si>
  <si>
    <t>Saca (Pob.)</t>
  </si>
  <si>
    <t>Tag-Anito</t>
  </si>
  <si>
    <t>CORTES</t>
  </si>
  <si>
    <t>Balibadon</t>
  </si>
  <si>
    <t>Burgos</t>
  </si>
  <si>
    <t>Capandan</t>
  </si>
  <si>
    <t>Mabahin</t>
  </si>
  <si>
    <t>Madrelino</t>
  </si>
  <si>
    <t>Manlico</t>
  </si>
  <si>
    <t>Matho</t>
  </si>
  <si>
    <t>Tag-Anongan</t>
  </si>
  <si>
    <t>Tigao</t>
  </si>
  <si>
    <t>Uba</t>
  </si>
  <si>
    <t>HINATUAN</t>
  </si>
  <si>
    <t>Baculin</t>
  </si>
  <si>
    <t>Bigaan</t>
  </si>
  <si>
    <t>Cambatong</t>
  </si>
  <si>
    <t>Campa</t>
  </si>
  <si>
    <t>Dugmanon</t>
  </si>
  <si>
    <t>Harip</t>
  </si>
  <si>
    <t>La Casa (Pob.)</t>
  </si>
  <si>
    <t>Loyola</t>
  </si>
  <si>
    <t>Pagtigni-an (Bitoon)</t>
  </si>
  <si>
    <t>Pocto</t>
  </si>
  <si>
    <t>Port Lamon</t>
  </si>
  <si>
    <t>Sasa</t>
  </si>
  <si>
    <t>Tagasaka</t>
  </si>
  <si>
    <t>Tarusan</t>
  </si>
  <si>
    <t>Tidman</t>
  </si>
  <si>
    <t>Tiwi</t>
  </si>
  <si>
    <t>Benigno Aquino (Zone I Pob.)</t>
  </si>
  <si>
    <t>Zone III Maharlika (Pob.)</t>
  </si>
  <si>
    <t>Tagbobonga</t>
  </si>
  <si>
    <t>LANUZA</t>
  </si>
  <si>
    <t>Agsam</t>
  </si>
  <si>
    <t>Bocawe</t>
  </si>
  <si>
    <t>Habag</t>
  </si>
  <si>
    <t>Mampi</t>
  </si>
  <si>
    <t>Nurcia</t>
  </si>
  <si>
    <t>Sibahay</t>
  </si>
  <si>
    <t>Pakwan</t>
  </si>
  <si>
    <t>LIANGA</t>
  </si>
  <si>
    <t>Banahao</t>
  </si>
  <si>
    <t>Ban-as</t>
  </si>
  <si>
    <t>Baucawe</t>
  </si>
  <si>
    <t>Diatagon</t>
  </si>
  <si>
    <t>Ganayon</t>
  </si>
  <si>
    <t>Liatimco</t>
  </si>
  <si>
    <t>Manyayay</t>
  </si>
  <si>
    <t>Payasan</t>
  </si>
  <si>
    <t>Saint Christine</t>
  </si>
  <si>
    <t>LINGIG</t>
  </si>
  <si>
    <t>Barcelona</t>
  </si>
  <si>
    <t>Bongan</t>
  </si>
  <si>
    <t>Bogak</t>
  </si>
  <si>
    <t>Handamayan</t>
  </si>
  <si>
    <t>Mandus</t>
  </si>
  <si>
    <t>Mansa-ilao</t>
  </si>
  <si>
    <t>Palo Alto</t>
  </si>
  <si>
    <t>Tagpoporan</t>
  </si>
  <si>
    <t>MADRID</t>
  </si>
  <si>
    <t>Bagsac</t>
  </si>
  <si>
    <t>Bayogo</t>
  </si>
  <si>
    <t>Manga</t>
  </si>
  <si>
    <t>Panayogon</t>
  </si>
  <si>
    <t>Patong Patong</t>
  </si>
  <si>
    <t>Quirino (Pob.)</t>
  </si>
  <si>
    <t>Songkit</t>
  </si>
  <si>
    <t>Linibonan</t>
  </si>
  <si>
    <t>MARIHATAG</t>
  </si>
  <si>
    <t>Arorogan</t>
  </si>
  <si>
    <t>Bayan</t>
  </si>
  <si>
    <t>Mararag</t>
  </si>
  <si>
    <t>SAN AGUSTIN</t>
  </si>
  <si>
    <t>Bretania</t>
  </si>
  <si>
    <t>Buatong</t>
  </si>
  <si>
    <t>Buhisan</t>
  </si>
  <si>
    <t>Gata</t>
  </si>
  <si>
    <t>Hornasan</t>
  </si>
  <si>
    <t>Janipaan</t>
  </si>
  <si>
    <t>Oteiza</t>
  </si>
  <si>
    <t>Pong-on</t>
  </si>
  <si>
    <t>Pongtod</t>
  </si>
  <si>
    <t>SAN MIGUEL</t>
  </si>
  <si>
    <t>Bagyang</t>
  </si>
  <si>
    <t>Bolhoon</t>
  </si>
  <si>
    <t>Calatngan</t>
  </si>
  <si>
    <t>Carromata</t>
  </si>
  <si>
    <t>Castillo</t>
  </si>
  <si>
    <t>Libas Gua</t>
  </si>
  <si>
    <t>Libas Sud</t>
  </si>
  <si>
    <t>Magroyong</t>
  </si>
  <si>
    <t>Mahayag (Maitum)</t>
  </si>
  <si>
    <t>Patong</t>
  </si>
  <si>
    <t>Sagbayan</t>
  </si>
  <si>
    <t>Siagao</t>
  </si>
  <si>
    <t>Umalag</t>
  </si>
  <si>
    <t>TAGBINA</t>
  </si>
  <si>
    <t>Batunan</t>
  </si>
  <si>
    <t>Carpenito</t>
  </si>
  <si>
    <t>Kahayagan</t>
  </si>
  <si>
    <t>Maglambing</t>
  </si>
  <si>
    <t>Maglatab</t>
  </si>
  <si>
    <t>Malixi</t>
  </si>
  <si>
    <t>Manambia</t>
  </si>
  <si>
    <t>Santa Juana</t>
  </si>
  <si>
    <t>Tagongon</t>
  </si>
  <si>
    <t>Ugoban</t>
  </si>
  <si>
    <t>Villaverde</t>
  </si>
  <si>
    <t>Doña Carmen</t>
  </si>
  <si>
    <t>Hinagdanan</t>
  </si>
  <si>
    <t>TAGO</t>
  </si>
  <si>
    <t>Alba</t>
  </si>
  <si>
    <t>Anahao Bag-o</t>
  </si>
  <si>
    <t>Anahao Daan</t>
  </si>
  <si>
    <t>Badong</t>
  </si>
  <si>
    <t>Bajao</t>
  </si>
  <si>
    <t>Bangsud</t>
  </si>
  <si>
    <t>Cagdapao</t>
  </si>
  <si>
    <t>Caras-an</t>
  </si>
  <si>
    <t>Cayale</t>
  </si>
  <si>
    <t>Dayo-an</t>
  </si>
  <si>
    <t>Kinabigtasan</t>
  </si>
  <si>
    <t>Layog</t>
  </si>
  <si>
    <t>Lindoy</t>
  </si>
  <si>
    <t>Mercedes</t>
  </si>
  <si>
    <t>Purisima (Pob.)</t>
  </si>
  <si>
    <t>Sumo-sumo</t>
  </si>
  <si>
    <t>Umbay</t>
  </si>
  <si>
    <t>Unaban</t>
  </si>
  <si>
    <t>Unidos</t>
  </si>
  <si>
    <t>Victoria</t>
  </si>
  <si>
    <t>Awasian</t>
  </si>
  <si>
    <t>Bagong Lungsod (Pob.)</t>
  </si>
  <si>
    <t>Bioto</t>
  </si>
  <si>
    <t>Bongtod Pob. (East West)</t>
  </si>
  <si>
    <t>Dagocdoc (Pob.)</t>
  </si>
  <si>
    <t>Maitum</t>
  </si>
  <si>
    <t>Maticdum</t>
  </si>
  <si>
    <t>Pandanon</t>
  </si>
  <si>
    <t>Pangi</t>
  </si>
  <si>
    <t>San Agustin Norte</t>
  </si>
  <si>
    <t>San Agustin Sur</t>
  </si>
  <si>
    <t>Telaje</t>
  </si>
  <si>
    <t>CITY OF CABADBARAN</t>
  </si>
  <si>
    <t>Crossing</t>
  </si>
  <si>
    <t>Eduardo G. Montilla (Camboayon)</t>
  </si>
  <si>
    <t>Casiklan</t>
  </si>
  <si>
    <t>CITY OF BAYUGAN</t>
  </si>
  <si>
    <t>TUBAJON</t>
  </si>
  <si>
    <t>SAN JOSE (Capital)</t>
  </si>
  <si>
    <t>LIBJO (ALBOR)</t>
  </si>
  <si>
    <t>DINAGAT</t>
  </si>
  <si>
    <t>CAGDIANAO</t>
  </si>
  <si>
    <t>BASILISA (RIZAL)</t>
  </si>
  <si>
    <t>DINAGAT ISLANDS</t>
  </si>
  <si>
    <t>CITY OF TANDAG (Capital)</t>
  </si>
  <si>
    <t>CITY OF BISLIG</t>
  </si>
  <si>
    <t>Serna (Bad-asay)</t>
  </si>
  <si>
    <t>PROSPERIDAD (CAPITAL)</t>
  </si>
  <si>
    <t>SAN JOSE (CAPITAL)</t>
  </si>
  <si>
    <t>CITY OF TANDAG (CAPITAL)</t>
  </si>
  <si>
    <t>Jaliobong</t>
  </si>
  <si>
    <t>Pangaylan-IP</t>
  </si>
  <si>
    <t>Batucan</t>
  </si>
  <si>
    <t>Hinapoyan</t>
  </si>
  <si>
    <t>Pagtila-an</t>
  </si>
  <si>
    <t>Rajah Cabungso-an</t>
  </si>
  <si>
    <t>Province, City, Municipality,</t>
  </si>
  <si>
    <t xml:space="preserve">Province, City, and Municipality </t>
  </si>
  <si>
    <t>Notes:</t>
  </si>
  <si>
    <t>Source:</t>
  </si>
  <si>
    <t>Note:</t>
  </si>
  <si>
    <t>Total Population by Province, City, and Municipality: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</si>
  <si>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</si>
  <si>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</si>
  <si>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Bahbah</t>
  </si>
  <si>
    <t>Total Population by Province, City, Municipality, and Barangay:</t>
  </si>
  <si>
    <t xml:space="preserve"> as of May 1, 2020</t>
  </si>
  <si>
    <t>as of May 1, 2020</t>
  </si>
  <si>
    <t>CITY OF BUTUAN (CAPITAL)</t>
  </si>
  <si>
    <t>CITY OF SURIGAO (CAPITAL)</t>
  </si>
  <si>
    <t>CITY OF BUTUAN (Capital)</t>
  </si>
  <si>
    <t>CITY OF SURIGAO (Capital)</t>
  </si>
  <si>
    <r>
      <t xml:space="preserve">Songkoy </t>
    </r>
    <r>
      <rPr>
        <vertAlign val="superscript"/>
        <sz val="11"/>
        <rFont val="Arial"/>
        <family val="2"/>
      </rPr>
      <t>a</t>
    </r>
  </si>
  <si>
    <r>
      <t xml:space="preserve">Gamuton </t>
    </r>
    <r>
      <rPr>
        <vertAlign val="superscript"/>
        <sz val="11"/>
        <rFont val="Arial"/>
        <family val="2"/>
      </rPr>
      <t>a</t>
    </r>
  </si>
  <si>
    <t>REGION XIII (Caraga)</t>
  </si>
  <si>
    <r>
      <t xml:space="preserve">a  </t>
    </r>
    <r>
      <rPr>
        <i/>
        <sz val="9"/>
        <rFont val="Arial"/>
        <family val="2"/>
      </rPr>
      <t>With boundary dispute with Barangay Gamuton, Municipality of Alegria, Surigao del Norte</t>
    </r>
  </si>
  <si>
    <r>
      <rPr>
        <i/>
        <vertAlign val="superscript"/>
        <sz val="11"/>
        <rFont val="Arial"/>
        <family val="2"/>
      </rPr>
      <t>a</t>
    </r>
    <r>
      <rPr>
        <i/>
        <sz val="11"/>
        <rFont val="Arial"/>
        <family val="2"/>
      </rPr>
      <t xml:space="preserve"> </t>
    </r>
    <r>
      <rPr>
        <i/>
        <sz val="9"/>
        <rFont val="Arial"/>
        <family val="2"/>
      </rPr>
      <t>With boundary dispute with Barangay Songkoy, Municipality of Kitcharo, Agusan</t>
    </r>
    <r>
      <rPr>
        <i/>
        <sz val="11"/>
        <rFont val="Arial"/>
        <family val="2"/>
      </rPr>
      <t xml:space="preserve"> </t>
    </r>
    <r>
      <rPr>
        <i/>
        <sz val="9"/>
        <rFont val="Arial"/>
        <family val="2"/>
      </rPr>
      <t>del Norte</t>
    </r>
  </si>
  <si>
    <r>
      <t xml:space="preserve">AGUSAN DEL NORTE </t>
    </r>
    <r>
      <rPr>
        <b/>
        <vertAlign val="superscript"/>
        <sz val="11"/>
        <rFont val="Arial"/>
        <family val="2"/>
      </rPr>
      <t>*</t>
    </r>
  </si>
  <si>
    <t>* Excludes the City of Butuan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</si>
</sst>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i/>
      <sz val="9"/>
      <color indexed="8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vertAlign val="superscript"/>
      <sz val="11"/>
      <name val="Arial"/>
      <family val="2"/>
    </font>
    <font>
      <vertAlign val="superscript"/>
      <sz val="9"/>
      <name val="Arial"/>
      <family val="2"/>
    </font>
    <font>
      <i/>
      <vertAlign val="superscript"/>
      <sz val="9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i/>
      <vertAlign val="superscript"/>
      <sz val="11"/>
      <name val="Arial"/>
      <family val="2"/>
    </font>
    <font>
      <b/>
      <vertAlign val="superscript"/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</cellStyleXfs>
  <cellXfs count="47">
    <xf numFmtId="0" fontId="0" fillId="0" borderId="0" xfId="0"/>
    <xf numFmtId="0" fontId="2" fillId="0" borderId="0" xfId="0" applyFont="1"/>
    <xf numFmtId="0" fontId="2" fillId="0" borderId="0" xfId="3" applyFont="1"/>
    <xf numFmtId="0" fontId="4" fillId="0" borderId="0" xfId="0" applyFont="1"/>
    <xf numFmtId="3" fontId="4" fillId="0" borderId="0" xfId="0" applyNumberFormat="1" applyFont="1"/>
    <xf numFmtId="0" fontId="7" fillId="0" borderId="0" xfId="0" applyFont="1" applyBorder="1"/>
    <xf numFmtId="0" fontId="2" fillId="0" borderId="1" xfId="0" applyFont="1" applyFill="1" applyBorder="1" applyAlignment="1">
      <alignment horizontal="left"/>
    </xf>
    <xf numFmtId="3" fontId="2" fillId="0" borderId="1" xfId="1" applyNumberFormat="1" applyFont="1" applyFill="1" applyBorder="1" applyAlignment="1">
      <alignment horizontal="center"/>
    </xf>
    <xf numFmtId="0" fontId="2" fillId="0" borderId="1" xfId="3" applyFont="1" applyBorder="1"/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11" fillId="0" borderId="3" xfId="0" applyFont="1" applyBorder="1" applyAlignment="1">
      <alignment horizontal="left" vertical="center" wrapText="1" indent="5"/>
    </xf>
    <xf numFmtId="0" fontId="11" fillId="0" borderId="5" xfId="0" applyFont="1" applyBorder="1" applyAlignment="1">
      <alignment horizontal="left" vertical="center" wrapText="1" indent="3"/>
    </xf>
    <xf numFmtId="0" fontId="1" fillId="0" borderId="0" xfId="0" applyFont="1" applyFill="1" applyBorder="1" applyAlignment="1">
      <alignment horizontal="left" indent="5"/>
    </xf>
    <xf numFmtId="0" fontId="2" fillId="0" borderId="0" xfId="0" applyFont="1" applyFill="1" applyBorder="1" applyAlignment="1">
      <alignment horizontal="left" indent="5"/>
    </xf>
    <xf numFmtId="0" fontId="2" fillId="0" borderId="0" xfId="3" applyFont="1" applyAlignment="1">
      <alignment horizontal="left" indent="5"/>
    </xf>
    <xf numFmtId="0" fontId="1" fillId="0" borderId="0" xfId="3" applyFont="1" applyAlignment="1">
      <alignment horizontal="left" indent="5"/>
    </xf>
    <xf numFmtId="2" fontId="2" fillId="0" borderId="0" xfId="0" applyNumberFormat="1" applyFont="1" applyFill="1" applyBorder="1" applyAlignment="1">
      <alignment horizontal="left" indent="5"/>
    </xf>
    <xf numFmtId="2" fontId="1" fillId="0" borderId="0" xfId="0" applyNumberFormat="1" applyFont="1" applyFill="1" applyBorder="1" applyAlignment="1">
      <alignment horizontal="left" indent="5"/>
    </xf>
    <xf numFmtId="3" fontId="1" fillId="0" borderId="0" xfId="0" applyNumberFormat="1" applyFont="1" applyAlignment="1">
      <alignment horizontal="right" indent="5"/>
    </xf>
    <xf numFmtId="0" fontId="2" fillId="0" borderId="0" xfId="0" applyFont="1" applyAlignment="1">
      <alignment horizontal="right" indent="5"/>
    </xf>
    <xf numFmtId="3" fontId="1" fillId="0" borderId="0" xfId="1" applyNumberFormat="1" applyFont="1" applyFill="1" applyAlignment="1">
      <alignment horizontal="right" indent="5"/>
    </xf>
    <xf numFmtId="3" fontId="2" fillId="0" borderId="0" xfId="1" applyNumberFormat="1" applyFont="1" applyFill="1" applyAlignment="1">
      <alignment horizontal="right" indent="5"/>
    </xf>
    <xf numFmtId="0" fontId="2" fillId="0" borderId="0" xfId="3" applyFont="1" applyAlignment="1">
      <alignment horizontal="right" indent="5"/>
    </xf>
    <xf numFmtId="3" fontId="2" fillId="0" borderId="0" xfId="0" applyNumberFormat="1" applyFont="1" applyAlignment="1">
      <alignment horizontal="right" indent="5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indent="5"/>
    </xf>
    <xf numFmtId="0" fontId="4" fillId="0" borderId="0" xfId="0" applyFont="1" applyFill="1" applyBorder="1" applyAlignment="1">
      <alignment horizontal="left" indent="5"/>
    </xf>
    <xf numFmtId="3" fontId="4" fillId="0" borderId="0" xfId="1" applyNumberFormat="1" applyFont="1" applyFill="1" applyAlignment="1">
      <alignment horizontal="right" indent="5"/>
    </xf>
    <xf numFmtId="2" fontId="4" fillId="0" borderId="0" xfId="0" applyNumberFormat="1" applyFont="1" applyFill="1" applyBorder="1" applyAlignment="1">
      <alignment horizontal="left" indent="5"/>
    </xf>
    <xf numFmtId="2" fontId="5" fillId="0" borderId="0" xfId="0" applyNumberFormat="1" applyFont="1" applyFill="1" applyBorder="1" applyAlignment="1">
      <alignment horizontal="left" indent="5"/>
    </xf>
    <xf numFmtId="0" fontId="4" fillId="0" borderId="0" xfId="0" applyFont="1" applyAlignment="1">
      <alignment horizontal="left" indent="5"/>
    </xf>
    <xf numFmtId="0" fontId="4" fillId="0" borderId="0" xfId="0" applyFont="1" applyAlignment="1">
      <alignment horizontal="right" indent="5"/>
    </xf>
    <xf numFmtId="0" fontId="12" fillId="0" borderId="0" xfId="0" applyFont="1"/>
    <xf numFmtId="0" fontId="12" fillId="0" borderId="0" xfId="3" applyFont="1"/>
    <xf numFmtId="0" fontId="14" fillId="0" borderId="0" xfId="3" applyFont="1"/>
    <xf numFmtId="0" fontId="2" fillId="0" borderId="0" xfId="3" applyFont="1" applyBorder="1"/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5" fillId="0" borderId="0" xfId="3" applyFont="1"/>
    <xf numFmtId="0" fontId="17" fillId="0" borderId="0" xfId="3" applyFont="1"/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/>
    </xf>
  </cellXfs>
  <cellStyles count="5">
    <cellStyle name="Comma" xfId="1" builtinId="3"/>
    <cellStyle name="Comma 3" xfId="2" xr:uid="{00000000-0005-0000-0000-000001000000}"/>
    <cellStyle name="Normal" xfId="0" builtinId="0"/>
    <cellStyle name="Normal 2 2" xfId="4" xr:uid="{325B68B8-A86F-4CEE-83CC-F4A229AB861C}"/>
    <cellStyle name="Normal_tawi2 ni angie  March 25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76200</xdr:colOff>
      <xdr:row>11</xdr:row>
      <xdr:rowOff>0</xdr:rowOff>
    </xdr:to>
    <xdr:sp macro="" textlink="">
      <xdr:nvSpPr>
        <xdr:cNvPr id="8660" name="Text 3">
          <a:extLst>
            <a:ext uri="{FF2B5EF4-FFF2-40B4-BE49-F238E27FC236}">
              <a16:creationId xmlns:a16="http://schemas.microsoft.com/office/drawing/2014/main" id="{00000000-0008-0000-0600-0000D4210000}"/>
            </a:ext>
          </a:extLst>
        </xdr:cNvPr>
        <xdr:cNvSpPr txBox="1">
          <a:spLocks noChangeArrowheads="1"/>
        </xdr:cNvSpPr>
      </xdr:nvSpPr>
      <xdr:spPr bwMode="auto">
        <a:xfrm>
          <a:off x="2867025" y="2000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76200</xdr:colOff>
      <xdr:row>11</xdr:row>
      <xdr:rowOff>0</xdr:rowOff>
    </xdr:to>
    <xdr:sp macro="" textlink="">
      <xdr:nvSpPr>
        <xdr:cNvPr id="8661" name="Text 3">
          <a:extLst>
            <a:ext uri="{FF2B5EF4-FFF2-40B4-BE49-F238E27FC236}">
              <a16:creationId xmlns:a16="http://schemas.microsoft.com/office/drawing/2014/main" id="{00000000-0008-0000-0600-0000D5210000}"/>
            </a:ext>
          </a:extLst>
        </xdr:cNvPr>
        <xdr:cNvSpPr txBox="1">
          <a:spLocks noChangeArrowheads="1"/>
        </xdr:cNvSpPr>
      </xdr:nvSpPr>
      <xdr:spPr bwMode="auto">
        <a:xfrm>
          <a:off x="2867025" y="2000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8662" name="Text 3">
          <a:extLst>
            <a:ext uri="{FF2B5EF4-FFF2-40B4-BE49-F238E27FC236}">
              <a16:creationId xmlns:a16="http://schemas.microsoft.com/office/drawing/2014/main" id="{00000000-0008-0000-0600-0000D6210000}"/>
            </a:ext>
          </a:extLst>
        </xdr:cNvPr>
        <xdr:cNvSpPr txBox="1">
          <a:spLocks noChangeArrowheads="1"/>
        </xdr:cNvSpPr>
      </xdr:nvSpPr>
      <xdr:spPr bwMode="auto">
        <a:xfrm>
          <a:off x="2867025" y="2400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8663" name="Text 3">
          <a:extLst>
            <a:ext uri="{FF2B5EF4-FFF2-40B4-BE49-F238E27FC236}">
              <a16:creationId xmlns:a16="http://schemas.microsoft.com/office/drawing/2014/main" id="{00000000-0008-0000-0600-0000D7210000}"/>
            </a:ext>
          </a:extLst>
        </xdr:cNvPr>
        <xdr:cNvSpPr txBox="1">
          <a:spLocks noChangeArrowheads="1"/>
        </xdr:cNvSpPr>
      </xdr:nvSpPr>
      <xdr:spPr bwMode="auto">
        <a:xfrm>
          <a:off x="2867025" y="2400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76200</xdr:colOff>
      <xdr:row>15</xdr:row>
      <xdr:rowOff>0</xdr:rowOff>
    </xdr:to>
    <xdr:sp macro="" textlink="">
      <xdr:nvSpPr>
        <xdr:cNvPr id="8664" name="Text 3">
          <a:extLst>
            <a:ext uri="{FF2B5EF4-FFF2-40B4-BE49-F238E27FC236}">
              <a16:creationId xmlns:a16="http://schemas.microsoft.com/office/drawing/2014/main" id="{00000000-0008-0000-0600-0000D8210000}"/>
            </a:ext>
          </a:extLst>
        </xdr:cNvPr>
        <xdr:cNvSpPr txBox="1">
          <a:spLocks noChangeArrowheads="1"/>
        </xdr:cNvSpPr>
      </xdr:nvSpPr>
      <xdr:spPr bwMode="auto">
        <a:xfrm>
          <a:off x="2867025" y="28003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76200</xdr:colOff>
      <xdr:row>15</xdr:row>
      <xdr:rowOff>0</xdr:rowOff>
    </xdr:to>
    <xdr:sp macro="" textlink="">
      <xdr:nvSpPr>
        <xdr:cNvPr id="8665" name="Text 3">
          <a:extLst>
            <a:ext uri="{FF2B5EF4-FFF2-40B4-BE49-F238E27FC236}">
              <a16:creationId xmlns:a16="http://schemas.microsoft.com/office/drawing/2014/main" id="{00000000-0008-0000-0600-0000D9210000}"/>
            </a:ext>
          </a:extLst>
        </xdr:cNvPr>
        <xdr:cNvSpPr txBox="1">
          <a:spLocks noChangeArrowheads="1"/>
        </xdr:cNvSpPr>
      </xdr:nvSpPr>
      <xdr:spPr bwMode="auto">
        <a:xfrm>
          <a:off x="2867025" y="28003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76200</xdr:colOff>
      <xdr:row>18</xdr:row>
      <xdr:rowOff>0</xdr:rowOff>
    </xdr:to>
    <xdr:sp macro="" textlink="">
      <xdr:nvSpPr>
        <xdr:cNvPr id="8666" name="Text 3">
          <a:extLst>
            <a:ext uri="{FF2B5EF4-FFF2-40B4-BE49-F238E27FC236}">
              <a16:creationId xmlns:a16="http://schemas.microsoft.com/office/drawing/2014/main" id="{00000000-0008-0000-0600-0000DA210000}"/>
            </a:ext>
          </a:extLst>
        </xdr:cNvPr>
        <xdr:cNvSpPr txBox="1">
          <a:spLocks noChangeArrowheads="1"/>
        </xdr:cNvSpPr>
      </xdr:nvSpPr>
      <xdr:spPr bwMode="auto">
        <a:xfrm>
          <a:off x="2867025" y="34004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76200</xdr:colOff>
      <xdr:row>18</xdr:row>
      <xdr:rowOff>0</xdr:rowOff>
    </xdr:to>
    <xdr:sp macro="" textlink="">
      <xdr:nvSpPr>
        <xdr:cNvPr id="8667" name="Text 3">
          <a:extLst>
            <a:ext uri="{FF2B5EF4-FFF2-40B4-BE49-F238E27FC236}">
              <a16:creationId xmlns:a16="http://schemas.microsoft.com/office/drawing/2014/main" id="{00000000-0008-0000-0600-0000DB210000}"/>
            </a:ext>
          </a:extLst>
        </xdr:cNvPr>
        <xdr:cNvSpPr txBox="1">
          <a:spLocks noChangeArrowheads="1"/>
        </xdr:cNvSpPr>
      </xdr:nvSpPr>
      <xdr:spPr bwMode="auto">
        <a:xfrm>
          <a:off x="2867025" y="34004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76200</xdr:colOff>
      <xdr:row>18</xdr:row>
      <xdr:rowOff>0</xdr:rowOff>
    </xdr:to>
    <xdr:sp macro="" textlink="">
      <xdr:nvSpPr>
        <xdr:cNvPr id="8668" name="Text 3">
          <a:extLst>
            <a:ext uri="{FF2B5EF4-FFF2-40B4-BE49-F238E27FC236}">
              <a16:creationId xmlns:a16="http://schemas.microsoft.com/office/drawing/2014/main" id="{00000000-0008-0000-0600-0000DC210000}"/>
            </a:ext>
          </a:extLst>
        </xdr:cNvPr>
        <xdr:cNvSpPr txBox="1">
          <a:spLocks noChangeArrowheads="1"/>
        </xdr:cNvSpPr>
      </xdr:nvSpPr>
      <xdr:spPr bwMode="auto">
        <a:xfrm>
          <a:off x="2867025" y="34004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69" name="Text 3">
          <a:extLst>
            <a:ext uri="{FF2B5EF4-FFF2-40B4-BE49-F238E27FC236}">
              <a16:creationId xmlns:a16="http://schemas.microsoft.com/office/drawing/2014/main" id="{00000000-0008-0000-0600-0000DD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70" name="Text 3">
          <a:extLst>
            <a:ext uri="{FF2B5EF4-FFF2-40B4-BE49-F238E27FC236}">
              <a16:creationId xmlns:a16="http://schemas.microsoft.com/office/drawing/2014/main" id="{00000000-0008-0000-0600-0000DE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71" name="Text 3">
          <a:extLst>
            <a:ext uri="{FF2B5EF4-FFF2-40B4-BE49-F238E27FC236}">
              <a16:creationId xmlns:a16="http://schemas.microsoft.com/office/drawing/2014/main" id="{00000000-0008-0000-0600-0000DF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72" name="Text 3">
          <a:extLst>
            <a:ext uri="{FF2B5EF4-FFF2-40B4-BE49-F238E27FC236}">
              <a16:creationId xmlns:a16="http://schemas.microsoft.com/office/drawing/2014/main" id="{00000000-0008-0000-0600-0000E0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73" name="Text 3">
          <a:extLst>
            <a:ext uri="{FF2B5EF4-FFF2-40B4-BE49-F238E27FC236}">
              <a16:creationId xmlns:a16="http://schemas.microsoft.com/office/drawing/2014/main" id="{00000000-0008-0000-0600-0000E1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76200</xdr:colOff>
      <xdr:row>24</xdr:row>
      <xdr:rowOff>0</xdr:rowOff>
    </xdr:to>
    <xdr:sp macro="" textlink="">
      <xdr:nvSpPr>
        <xdr:cNvPr id="8674" name="Text 3">
          <a:extLst>
            <a:ext uri="{FF2B5EF4-FFF2-40B4-BE49-F238E27FC236}">
              <a16:creationId xmlns:a16="http://schemas.microsoft.com/office/drawing/2014/main" id="{00000000-0008-0000-0600-0000E2210000}"/>
            </a:ext>
          </a:extLst>
        </xdr:cNvPr>
        <xdr:cNvSpPr txBox="1">
          <a:spLocks noChangeArrowheads="1"/>
        </xdr:cNvSpPr>
      </xdr:nvSpPr>
      <xdr:spPr bwMode="auto">
        <a:xfrm>
          <a:off x="2867025" y="46005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75" name="Text 3">
          <a:extLst>
            <a:ext uri="{FF2B5EF4-FFF2-40B4-BE49-F238E27FC236}">
              <a16:creationId xmlns:a16="http://schemas.microsoft.com/office/drawing/2014/main" id="{00000000-0008-0000-0600-0000E3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76" name="Text 3">
          <a:extLst>
            <a:ext uri="{FF2B5EF4-FFF2-40B4-BE49-F238E27FC236}">
              <a16:creationId xmlns:a16="http://schemas.microsoft.com/office/drawing/2014/main" id="{00000000-0008-0000-0600-0000E4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77" name="Text 3">
          <a:extLst>
            <a:ext uri="{FF2B5EF4-FFF2-40B4-BE49-F238E27FC236}">
              <a16:creationId xmlns:a16="http://schemas.microsoft.com/office/drawing/2014/main" id="{00000000-0008-0000-0600-0000E5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78" name="Text 3">
          <a:extLst>
            <a:ext uri="{FF2B5EF4-FFF2-40B4-BE49-F238E27FC236}">
              <a16:creationId xmlns:a16="http://schemas.microsoft.com/office/drawing/2014/main" id="{00000000-0008-0000-0600-0000E6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79" name="Text 3">
          <a:extLst>
            <a:ext uri="{FF2B5EF4-FFF2-40B4-BE49-F238E27FC236}">
              <a16:creationId xmlns:a16="http://schemas.microsoft.com/office/drawing/2014/main" id="{00000000-0008-0000-0600-0000E7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76200</xdr:colOff>
      <xdr:row>33</xdr:row>
      <xdr:rowOff>0</xdr:rowOff>
    </xdr:to>
    <xdr:sp macro="" textlink="">
      <xdr:nvSpPr>
        <xdr:cNvPr id="8680" name="Text 3">
          <a:extLst>
            <a:ext uri="{FF2B5EF4-FFF2-40B4-BE49-F238E27FC236}">
              <a16:creationId xmlns:a16="http://schemas.microsoft.com/office/drawing/2014/main" id="{00000000-0008-0000-0600-0000E8210000}"/>
            </a:ext>
          </a:extLst>
        </xdr:cNvPr>
        <xdr:cNvSpPr txBox="1">
          <a:spLocks noChangeArrowheads="1"/>
        </xdr:cNvSpPr>
      </xdr:nvSpPr>
      <xdr:spPr bwMode="auto">
        <a:xfrm>
          <a:off x="2867025" y="64008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76200</xdr:colOff>
      <xdr:row>10</xdr:row>
      <xdr:rowOff>0</xdr:rowOff>
    </xdr:to>
    <xdr:sp macro="" textlink="">
      <xdr:nvSpPr>
        <xdr:cNvPr id="9663" name="Text 3">
          <a:extLst>
            <a:ext uri="{FF2B5EF4-FFF2-40B4-BE49-F238E27FC236}">
              <a16:creationId xmlns:a16="http://schemas.microsoft.com/office/drawing/2014/main" id="{00000000-0008-0000-0500-0000BF250000}"/>
            </a:ext>
          </a:extLst>
        </xdr:cNvPr>
        <xdr:cNvSpPr txBox="1">
          <a:spLocks noChangeArrowheads="1"/>
        </xdr:cNvSpPr>
      </xdr:nvSpPr>
      <xdr:spPr bwMode="auto">
        <a:xfrm>
          <a:off x="2695575" y="1800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76200</xdr:colOff>
      <xdr:row>10</xdr:row>
      <xdr:rowOff>0</xdr:rowOff>
    </xdr:to>
    <xdr:sp macro="" textlink="">
      <xdr:nvSpPr>
        <xdr:cNvPr id="9664" name="Text 3">
          <a:extLst>
            <a:ext uri="{FF2B5EF4-FFF2-40B4-BE49-F238E27FC236}">
              <a16:creationId xmlns:a16="http://schemas.microsoft.com/office/drawing/2014/main" id="{00000000-0008-0000-0500-0000C0250000}"/>
            </a:ext>
          </a:extLst>
        </xdr:cNvPr>
        <xdr:cNvSpPr txBox="1">
          <a:spLocks noChangeArrowheads="1"/>
        </xdr:cNvSpPr>
      </xdr:nvSpPr>
      <xdr:spPr bwMode="auto">
        <a:xfrm>
          <a:off x="2695575" y="1800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76200</xdr:colOff>
      <xdr:row>12</xdr:row>
      <xdr:rowOff>0</xdr:rowOff>
    </xdr:to>
    <xdr:sp macro="" textlink="">
      <xdr:nvSpPr>
        <xdr:cNvPr id="9665" name="Text 3">
          <a:extLst>
            <a:ext uri="{FF2B5EF4-FFF2-40B4-BE49-F238E27FC236}">
              <a16:creationId xmlns:a16="http://schemas.microsoft.com/office/drawing/2014/main" id="{00000000-0008-0000-0500-0000C1250000}"/>
            </a:ext>
          </a:extLst>
        </xdr:cNvPr>
        <xdr:cNvSpPr txBox="1">
          <a:spLocks noChangeArrowheads="1"/>
        </xdr:cNvSpPr>
      </xdr:nvSpPr>
      <xdr:spPr bwMode="auto">
        <a:xfrm>
          <a:off x="2695575" y="22002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76200</xdr:colOff>
      <xdr:row>12</xdr:row>
      <xdr:rowOff>0</xdr:rowOff>
    </xdr:to>
    <xdr:sp macro="" textlink="">
      <xdr:nvSpPr>
        <xdr:cNvPr id="9666" name="Text 3">
          <a:extLst>
            <a:ext uri="{FF2B5EF4-FFF2-40B4-BE49-F238E27FC236}">
              <a16:creationId xmlns:a16="http://schemas.microsoft.com/office/drawing/2014/main" id="{00000000-0008-0000-0500-0000C2250000}"/>
            </a:ext>
          </a:extLst>
        </xdr:cNvPr>
        <xdr:cNvSpPr txBox="1">
          <a:spLocks noChangeArrowheads="1"/>
        </xdr:cNvSpPr>
      </xdr:nvSpPr>
      <xdr:spPr bwMode="auto">
        <a:xfrm>
          <a:off x="2695575" y="22002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76200</xdr:colOff>
      <xdr:row>14</xdr:row>
      <xdr:rowOff>0</xdr:rowOff>
    </xdr:to>
    <xdr:sp macro="" textlink="">
      <xdr:nvSpPr>
        <xdr:cNvPr id="9667" name="Text 3">
          <a:extLst>
            <a:ext uri="{FF2B5EF4-FFF2-40B4-BE49-F238E27FC236}">
              <a16:creationId xmlns:a16="http://schemas.microsoft.com/office/drawing/2014/main" id="{00000000-0008-0000-0500-0000C3250000}"/>
            </a:ext>
          </a:extLst>
        </xdr:cNvPr>
        <xdr:cNvSpPr txBox="1">
          <a:spLocks noChangeArrowheads="1"/>
        </xdr:cNvSpPr>
      </xdr:nvSpPr>
      <xdr:spPr bwMode="auto">
        <a:xfrm>
          <a:off x="2695575" y="2600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76200</xdr:colOff>
      <xdr:row>14</xdr:row>
      <xdr:rowOff>0</xdr:rowOff>
    </xdr:to>
    <xdr:sp macro="" textlink="">
      <xdr:nvSpPr>
        <xdr:cNvPr id="9668" name="Text 3">
          <a:extLst>
            <a:ext uri="{FF2B5EF4-FFF2-40B4-BE49-F238E27FC236}">
              <a16:creationId xmlns:a16="http://schemas.microsoft.com/office/drawing/2014/main" id="{00000000-0008-0000-0500-0000C4250000}"/>
            </a:ext>
          </a:extLst>
        </xdr:cNvPr>
        <xdr:cNvSpPr txBox="1">
          <a:spLocks noChangeArrowheads="1"/>
        </xdr:cNvSpPr>
      </xdr:nvSpPr>
      <xdr:spPr bwMode="auto">
        <a:xfrm>
          <a:off x="2695575" y="2600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76200</xdr:colOff>
      <xdr:row>17</xdr:row>
      <xdr:rowOff>0</xdr:rowOff>
    </xdr:to>
    <xdr:sp macro="" textlink="">
      <xdr:nvSpPr>
        <xdr:cNvPr id="9669" name="Text 3">
          <a:extLst>
            <a:ext uri="{FF2B5EF4-FFF2-40B4-BE49-F238E27FC236}">
              <a16:creationId xmlns:a16="http://schemas.microsoft.com/office/drawing/2014/main" id="{00000000-0008-0000-0500-0000C5250000}"/>
            </a:ext>
          </a:extLst>
        </xdr:cNvPr>
        <xdr:cNvSpPr txBox="1">
          <a:spLocks noChangeArrowheads="1"/>
        </xdr:cNvSpPr>
      </xdr:nvSpPr>
      <xdr:spPr bwMode="auto">
        <a:xfrm>
          <a:off x="2695575" y="3200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76200</xdr:colOff>
      <xdr:row>17</xdr:row>
      <xdr:rowOff>0</xdr:rowOff>
    </xdr:to>
    <xdr:sp macro="" textlink="">
      <xdr:nvSpPr>
        <xdr:cNvPr id="9670" name="Text 3">
          <a:extLst>
            <a:ext uri="{FF2B5EF4-FFF2-40B4-BE49-F238E27FC236}">
              <a16:creationId xmlns:a16="http://schemas.microsoft.com/office/drawing/2014/main" id="{00000000-0008-0000-0500-0000C6250000}"/>
            </a:ext>
          </a:extLst>
        </xdr:cNvPr>
        <xdr:cNvSpPr txBox="1">
          <a:spLocks noChangeArrowheads="1"/>
        </xdr:cNvSpPr>
      </xdr:nvSpPr>
      <xdr:spPr bwMode="auto">
        <a:xfrm>
          <a:off x="2695575" y="3200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76200</xdr:colOff>
      <xdr:row>17</xdr:row>
      <xdr:rowOff>0</xdr:rowOff>
    </xdr:to>
    <xdr:sp macro="" textlink="">
      <xdr:nvSpPr>
        <xdr:cNvPr id="9671" name="Text 3">
          <a:extLst>
            <a:ext uri="{FF2B5EF4-FFF2-40B4-BE49-F238E27FC236}">
              <a16:creationId xmlns:a16="http://schemas.microsoft.com/office/drawing/2014/main" id="{00000000-0008-0000-0500-0000C7250000}"/>
            </a:ext>
          </a:extLst>
        </xdr:cNvPr>
        <xdr:cNvSpPr txBox="1">
          <a:spLocks noChangeArrowheads="1"/>
        </xdr:cNvSpPr>
      </xdr:nvSpPr>
      <xdr:spPr bwMode="auto">
        <a:xfrm>
          <a:off x="2695575" y="32004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2" name="Text 3">
          <a:extLst>
            <a:ext uri="{FF2B5EF4-FFF2-40B4-BE49-F238E27FC236}">
              <a16:creationId xmlns:a16="http://schemas.microsoft.com/office/drawing/2014/main" id="{00000000-0008-0000-0500-0000C8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3" name="Text 3">
          <a:extLst>
            <a:ext uri="{FF2B5EF4-FFF2-40B4-BE49-F238E27FC236}">
              <a16:creationId xmlns:a16="http://schemas.microsoft.com/office/drawing/2014/main" id="{00000000-0008-0000-0500-0000C9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4" name="Text 3">
          <a:extLst>
            <a:ext uri="{FF2B5EF4-FFF2-40B4-BE49-F238E27FC236}">
              <a16:creationId xmlns:a16="http://schemas.microsoft.com/office/drawing/2014/main" id="{00000000-0008-0000-0500-0000CA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5" name="Text 3">
          <a:extLst>
            <a:ext uri="{FF2B5EF4-FFF2-40B4-BE49-F238E27FC236}">
              <a16:creationId xmlns:a16="http://schemas.microsoft.com/office/drawing/2014/main" id="{00000000-0008-0000-0500-0000CB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6" name="Text 3">
          <a:extLst>
            <a:ext uri="{FF2B5EF4-FFF2-40B4-BE49-F238E27FC236}">
              <a16:creationId xmlns:a16="http://schemas.microsoft.com/office/drawing/2014/main" id="{00000000-0008-0000-0500-0000CC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23</xdr:row>
      <xdr:rowOff>0</xdr:rowOff>
    </xdr:to>
    <xdr:sp macro="" textlink="">
      <xdr:nvSpPr>
        <xdr:cNvPr id="9677" name="Text 3">
          <a:extLst>
            <a:ext uri="{FF2B5EF4-FFF2-40B4-BE49-F238E27FC236}">
              <a16:creationId xmlns:a16="http://schemas.microsoft.com/office/drawing/2014/main" id="{00000000-0008-0000-0500-0000CD250000}"/>
            </a:ext>
          </a:extLst>
        </xdr:cNvPr>
        <xdr:cNvSpPr txBox="1">
          <a:spLocks noChangeArrowheads="1"/>
        </xdr:cNvSpPr>
      </xdr:nvSpPr>
      <xdr:spPr bwMode="auto">
        <a:xfrm>
          <a:off x="2695575" y="4400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78" name="Text 3">
          <a:extLst>
            <a:ext uri="{FF2B5EF4-FFF2-40B4-BE49-F238E27FC236}">
              <a16:creationId xmlns:a16="http://schemas.microsoft.com/office/drawing/2014/main" id="{00000000-0008-0000-0500-0000CE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79" name="Text 3">
          <a:extLst>
            <a:ext uri="{FF2B5EF4-FFF2-40B4-BE49-F238E27FC236}">
              <a16:creationId xmlns:a16="http://schemas.microsoft.com/office/drawing/2014/main" id="{00000000-0008-0000-0500-0000CF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80" name="Text 3">
          <a:extLst>
            <a:ext uri="{FF2B5EF4-FFF2-40B4-BE49-F238E27FC236}">
              <a16:creationId xmlns:a16="http://schemas.microsoft.com/office/drawing/2014/main" id="{00000000-0008-0000-0500-0000D0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81" name="Text 3">
          <a:extLst>
            <a:ext uri="{FF2B5EF4-FFF2-40B4-BE49-F238E27FC236}">
              <a16:creationId xmlns:a16="http://schemas.microsoft.com/office/drawing/2014/main" id="{00000000-0008-0000-0500-0000D1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82" name="Text 3">
          <a:extLst>
            <a:ext uri="{FF2B5EF4-FFF2-40B4-BE49-F238E27FC236}">
              <a16:creationId xmlns:a16="http://schemas.microsoft.com/office/drawing/2014/main" id="{00000000-0008-0000-0500-0000D2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76200</xdr:colOff>
      <xdr:row>32</xdr:row>
      <xdr:rowOff>0</xdr:rowOff>
    </xdr:to>
    <xdr:sp macro="" textlink="">
      <xdr:nvSpPr>
        <xdr:cNvPr id="9683" name="Text 3">
          <a:extLst>
            <a:ext uri="{FF2B5EF4-FFF2-40B4-BE49-F238E27FC236}">
              <a16:creationId xmlns:a16="http://schemas.microsoft.com/office/drawing/2014/main" id="{00000000-0008-0000-0500-0000D3250000}"/>
            </a:ext>
          </a:extLst>
        </xdr:cNvPr>
        <xdr:cNvSpPr txBox="1">
          <a:spLocks noChangeArrowheads="1"/>
        </xdr:cNvSpPr>
      </xdr:nvSpPr>
      <xdr:spPr bwMode="auto">
        <a:xfrm>
          <a:off x="2695575" y="62007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98"/>
  <sheetViews>
    <sheetView view="pageBreakPreview" topLeftCell="A63" zoomScaleSheetLayoutView="100" workbookViewId="0">
      <selection activeCell="A96" sqref="A96"/>
    </sheetView>
  </sheetViews>
  <sheetFormatPr defaultRowHeight="15.75" customHeight="1" x14ac:dyDescent="0.2"/>
  <cols>
    <col min="1" max="1" width="56.7109375" style="2" customWidth="1"/>
    <col min="2" max="2" width="19.7109375" style="2" customWidth="1"/>
    <col min="3" max="16384" width="9.140625" style="2"/>
  </cols>
  <sheetData>
    <row r="1" spans="1:240" s="1" customFormat="1" ht="15.75" customHeight="1" x14ac:dyDescent="0.25">
      <c r="A1" s="46" t="s">
        <v>1087</v>
      </c>
      <c r="B1" s="46"/>
    </row>
    <row r="2" spans="1:240" s="1" customFormat="1" ht="15.75" customHeight="1" x14ac:dyDescent="0.25">
      <c r="A2" s="46" t="s">
        <v>1093</v>
      </c>
      <c r="B2" s="46"/>
    </row>
    <row r="3" spans="1:240" s="1" customFormat="1" ht="15.75" customHeight="1" thickBot="1" x14ac:dyDescent="0.25"/>
    <row r="4" spans="1:240" s="1" customFormat="1" ht="15.75" customHeight="1" thickTop="1" x14ac:dyDescent="0.2">
      <c r="A4" s="44" t="s">
        <v>1083</v>
      </c>
      <c r="B4" s="40" t="s">
        <v>1088</v>
      </c>
    </row>
    <row r="5" spans="1:240" s="1" customFormat="1" ht="15.75" customHeight="1" thickBot="1" x14ac:dyDescent="0.25">
      <c r="A5" s="45" t="s">
        <v>0</v>
      </c>
      <c r="B5" s="41" t="s">
        <v>1</v>
      </c>
    </row>
    <row r="6" spans="1:240" s="1" customFormat="1" ht="15.75" customHeight="1" thickTop="1" x14ac:dyDescent="0.2"/>
    <row r="7" spans="1:240" s="3" customFormat="1" ht="15.75" customHeight="1" x14ac:dyDescent="0.25">
      <c r="A7" s="11" t="s">
        <v>1100</v>
      </c>
      <c r="B7" s="21">
        <f>B9+B22+B24+B40+B49+B72</f>
        <v>2804788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</row>
    <row r="8" spans="1:240" s="3" customFormat="1" ht="15.75" customHeight="1" x14ac:dyDescent="0.2">
      <c r="A8" s="12"/>
      <c r="B8" s="2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</row>
    <row r="9" spans="1:240" s="3" customFormat="1" ht="15.75" customHeight="1" x14ac:dyDescent="0.25">
      <c r="A9" s="15" t="s">
        <v>1103</v>
      </c>
      <c r="B9" s="23">
        <f>+B10+B11+B12+B13+B14+B15+B16+B17+B18+B19+B20</f>
        <v>387503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</row>
    <row r="10" spans="1:240" s="3" customFormat="1" ht="15.75" customHeight="1" x14ac:dyDescent="0.2">
      <c r="A10" s="16" t="s">
        <v>56</v>
      </c>
      <c r="B10" s="24">
        <f>'agusan del norte'!B9</f>
        <v>68892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</row>
    <row r="11" spans="1:240" s="3" customFormat="1" ht="15.75" customHeight="1" x14ac:dyDescent="0.2">
      <c r="A11" s="16" t="s">
        <v>1058</v>
      </c>
      <c r="B11" s="24">
        <f>'agusan del norte'!B36</f>
        <v>80354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</row>
    <row r="12" spans="1:240" s="3" customFormat="1" ht="15.75" customHeight="1" x14ac:dyDescent="0.2">
      <c r="A12" s="16" t="s">
        <v>98</v>
      </c>
      <c r="B12" s="24">
        <f>'agusan del norte'!B69</f>
        <v>23172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</row>
    <row r="13" spans="1:240" s="3" customFormat="1" ht="15.75" customHeight="1" x14ac:dyDescent="0.2">
      <c r="A13" s="16" t="s">
        <v>107</v>
      </c>
      <c r="B13" s="24">
        <f>'agusan del norte'!B79</f>
        <v>24855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</row>
    <row r="14" spans="1:240" s="3" customFormat="1" ht="15.75" customHeight="1" x14ac:dyDescent="0.2">
      <c r="A14" s="16" t="s">
        <v>117</v>
      </c>
      <c r="B14" s="24">
        <f>'agusan del norte'!B96</f>
        <v>21278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</row>
    <row r="15" spans="1:240" s="3" customFormat="1" ht="15.75" customHeight="1" x14ac:dyDescent="0.2">
      <c r="A15" s="16" t="s">
        <v>122</v>
      </c>
      <c r="B15" s="24">
        <f>'agusan del norte'!B109</f>
        <v>30240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</row>
    <row r="16" spans="1:240" s="3" customFormat="1" ht="15.75" customHeight="1" x14ac:dyDescent="0.2">
      <c r="A16" s="16" t="s">
        <v>137</v>
      </c>
      <c r="B16" s="24">
        <f>'agusan del norte'!B131</f>
        <v>22293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</row>
    <row r="17" spans="1:240" s="3" customFormat="1" ht="15.75" customHeight="1" x14ac:dyDescent="0.2">
      <c r="A17" s="16" t="s">
        <v>144</v>
      </c>
      <c r="B17" s="24">
        <f>'agusan del norte'!B141</f>
        <v>44822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</row>
    <row r="18" spans="1:240" s="3" customFormat="1" ht="15.75" customHeight="1" x14ac:dyDescent="0.2">
      <c r="A18" s="16" t="s">
        <v>163</v>
      </c>
      <c r="B18" s="24">
        <f>'agusan del norte'!B162</f>
        <v>28657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</row>
    <row r="19" spans="1:240" s="3" customFormat="1" ht="15.75" customHeight="1" x14ac:dyDescent="0.2">
      <c r="A19" s="16" t="s">
        <v>169</v>
      </c>
      <c r="B19" s="24">
        <f>'agusan del norte'!B173</f>
        <v>25785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</row>
    <row r="20" spans="1:240" s="3" customFormat="1" ht="15.75" customHeight="1" x14ac:dyDescent="0.2">
      <c r="A20" s="16" t="s">
        <v>180</v>
      </c>
      <c r="B20" s="24">
        <f>'agusan del norte'!B188</f>
        <v>17155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</row>
    <row r="21" spans="1:240" s="3" customFormat="1" ht="15.75" customHeight="1" x14ac:dyDescent="0.2">
      <c r="A21" s="17"/>
      <c r="B21" s="2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</row>
    <row r="22" spans="1:240" s="3" customFormat="1" ht="15.75" customHeight="1" x14ac:dyDescent="0.25">
      <c r="A22" s="18" t="s">
        <v>1094</v>
      </c>
      <c r="B22" s="23">
        <f>'city of butuan'!B7</f>
        <v>372910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</row>
    <row r="23" spans="1:240" s="3" customFormat="1" ht="15.75" customHeight="1" x14ac:dyDescent="0.2">
      <c r="A23" s="17"/>
      <c r="B23" s="2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</row>
    <row r="24" spans="1:240" s="3" customFormat="1" ht="15.75" customHeight="1" x14ac:dyDescent="0.25">
      <c r="A24" s="15" t="s">
        <v>267</v>
      </c>
      <c r="B24" s="23">
        <f>+B25+B26+B27+B28+B29+B30+B31+B32+B33+B34+B35+B36+B37+B38</f>
        <v>739367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</row>
    <row r="25" spans="1:240" s="3" customFormat="1" ht="15.75" customHeight="1" x14ac:dyDescent="0.2">
      <c r="A25" s="16" t="s">
        <v>1062</v>
      </c>
      <c r="B25" s="24">
        <f>'agusan del sur'!B9</f>
        <v>109499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</row>
    <row r="26" spans="1:240" s="3" customFormat="1" ht="15.75" customHeight="1" x14ac:dyDescent="0.2">
      <c r="A26" s="16" t="s">
        <v>303</v>
      </c>
      <c r="B26" s="24">
        <f>'agusan del sur'!B54</f>
        <v>47512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</row>
    <row r="27" spans="1:240" s="3" customFormat="1" ht="15.75" customHeight="1" x14ac:dyDescent="0.2">
      <c r="A27" s="16" t="s">
        <v>52</v>
      </c>
      <c r="B27" s="24">
        <f>'agusan del sur'!B66</f>
        <v>59353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</row>
    <row r="28" spans="1:240" s="3" customFormat="1" ht="15.75" customHeight="1" x14ac:dyDescent="0.2">
      <c r="A28" s="16" t="s">
        <v>355</v>
      </c>
      <c r="B28" s="24">
        <f>'agusan del sur'!B115</f>
        <v>30969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</row>
    <row r="29" spans="1:240" s="3" customFormat="1" ht="15.75" customHeight="1" x14ac:dyDescent="0.2">
      <c r="A29" s="16" t="s">
        <v>369</v>
      </c>
      <c r="B29" s="24">
        <f>'agusan del sur'!B132</f>
        <v>43880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</row>
    <row r="30" spans="1:240" s="3" customFormat="1" ht="15.75" customHeight="1" x14ac:dyDescent="0.2">
      <c r="A30" s="16" t="s">
        <v>1073</v>
      </c>
      <c r="B30" s="24">
        <f>'agusan del sur'!B151</f>
        <v>88321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</row>
    <row r="31" spans="1:240" s="3" customFormat="1" ht="15.75" customHeight="1" x14ac:dyDescent="0.2">
      <c r="A31" s="16" t="s">
        <v>401</v>
      </c>
      <c r="B31" s="24">
        <f>'agusan del sur'!B185</f>
        <v>49610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</row>
    <row r="32" spans="1:240" s="3" customFormat="1" ht="15.75" customHeight="1" x14ac:dyDescent="0.2">
      <c r="A32" s="16" t="s">
        <v>410</v>
      </c>
      <c r="B32" s="24">
        <f>'agusan del sur'!B198</f>
        <v>80760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</row>
    <row r="33" spans="1:240" s="3" customFormat="1" ht="15.75" customHeight="1" x14ac:dyDescent="0.2">
      <c r="A33" s="16" t="s">
        <v>428</v>
      </c>
      <c r="B33" s="26">
        <f>'agusan del sur'!B227</f>
        <v>35196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</row>
    <row r="34" spans="1:240" s="3" customFormat="1" ht="15.75" customHeight="1" x14ac:dyDescent="0.2">
      <c r="A34" s="16" t="s">
        <v>450</v>
      </c>
      <c r="B34" s="26">
        <f>'agusan del sur'!B254</f>
        <v>26432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</row>
    <row r="35" spans="1:240" s="3" customFormat="1" ht="15.75" customHeight="1" x14ac:dyDescent="0.2">
      <c r="A35" s="16" t="s">
        <v>457</v>
      </c>
      <c r="B35" s="26">
        <f>'agusan del sur'!B267</f>
        <v>39678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</row>
    <row r="36" spans="1:240" s="3" customFormat="1" ht="15.75" customHeight="1" x14ac:dyDescent="0.2">
      <c r="A36" s="16" t="s">
        <v>472</v>
      </c>
      <c r="B36" s="26">
        <f>'agusan del sur'!B285</f>
        <v>54492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</row>
    <row r="37" spans="1:240" s="3" customFormat="1" ht="15.75" customHeight="1" x14ac:dyDescent="0.2">
      <c r="A37" s="16" t="s">
        <v>481</v>
      </c>
      <c r="B37" s="26">
        <f>'agusan del sur'!B303</f>
        <v>39708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</row>
    <row r="38" spans="1:240" s="3" customFormat="1" ht="15.75" customHeight="1" x14ac:dyDescent="0.2">
      <c r="A38" s="16" t="s">
        <v>496</v>
      </c>
      <c r="B38" s="26">
        <f>'agusan del sur'!B325</f>
        <v>33957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</row>
    <row r="39" spans="1:240" s="3" customFormat="1" ht="15.75" customHeight="1" x14ac:dyDescent="0.2">
      <c r="A39" s="17"/>
      <c r="B39" s="2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</row>
    <row r="40" spans="1:240" s="3" customFormat="1" ht="15.75" customHeight="1" x14ac:dyDescent="0.25">
      <c r="A40" s="20" t="s">
        <v>1069</v>
      </c>
      <c r="B40" s="23">
        <f>+B41+B42+B43+B44+B45+B46+B47</f>
        <v>128117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</row>
    <row r="41" spans="1:240" s="3" customFormat="1" ht="15.75" customHeight="1" x14ac:dyDescent="0.2">
      <c r="A41" s="19" t="s">
        <v>1068</v>
      </c>
      <c r="B41" s="24">
        <f>'dinagat islands'!B9</f>
        <v>36911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</row>
    <row r="42" spans="1:240" s="3" customFormat="1" ht="15.75" customHeight="1" x14ac:dyDescent="0.2">
      <c r="A42" s="19" t="s">
        <v>1067</v>
      </c>
      <c r="B42" s="24">
        <f>'dinagat islands'!B38</f>
        <v>18350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</row>
    <row r="43" spans="1:240" s="3" customFormat="1" ht="15.75" customHeight="1" x14ac:dyDescent="0.2">
      <c r="A43" s="19" t="s">
        <v>1066</v>
      </c>
      <c r="B43" s="24">
        <f>'dinagat islands'!B54</f>
        <v>10621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</row>
    <row r="44" spans="1:240" s="3" customFormat="1" ht="15.75" customHeight="1" x14ac:dyDescent="0.2">
      <c r="A44" s="19" t="s">
        <v>1065</v>
      </c>
      <c r="B44" s="24">
        <f>'dinagat islands'!B68</f>
        <v>18051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</row>
    <row r="45" spans="1:240" s="3" customFormat="1" ht="15.75" customHeight="1" x14ac:dyDescent="0.2">
      <c r="A45" s="19" t="s">
        <v>369</v>
      </c>
      <c r="B45" s="24">
        <f>'dinagat islands'!B86</f>
        <v>9690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</row>
    <row r="46" spans="1:240" s="3" customFormat="1" ht="15.75" customHeight="1" x14ac:dyDescent="0.2">
      <c r="A46" s="19" t="s">
        <v>1074</v>
      </c>
      <c r="B46" s="24">
        <f>'dinagat islands'!B98</f>
        <v>26375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</row>
    <row r="47" spans="1:240" s="3" customFormat="1" ht="15.75" customHeight="1" x14ac:dyDescent="0.2">
      <c r="A47" s="19" t="s">
        <v>1063</v>
      </c>
      <c r="B47" s="24">
        <f>'dinagat islands'!B112</f>
        <v>8119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</row>
    <row r="48" spans="1:240" s="3" customFormat="1" ht="15.75" customHeight="1" x14ac:dyDescent="0.2">
      <c r="A48" s="19"/>
      <c r="B48" s="2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</row>
    <row r="49" spans="1:240" s="3" customFormat="1" ht="15.75" customHeight="1" x14ac:dyDescent="0.25">
      <c r="A49" s="15" t="s">
        <v>586</v>
      </c>
      <c r="B49" s="23">
        <f>+B50+B51+B52+B53+B54+B55+B56+B57+B58+B59+B60+B61+B62+B63+B64+B65+B66+B67+B68+B69+B70</f>
        <v>534636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</row>
    <row r="50" spans="1:240" s="3" customFormat="1" ht="15.75" customHeight="1" x14ac:dyDescent="0.2">
      <c r="A50" s="16" t="s">
        <v>587</v>
      </c>
      <c r="B50" s="24">
        <f>'surigao del norte'!B9</f>
        <v>16184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</row>
    <row r="51" spans="1:240" s="3" customFormat="1" ht="15.75" customHeight="1" x14ac:dyDescent="0.2">
      <c r="A51" s="16" t="s">
        <v>598</v>
      </c>
      <c r="B51" s="24">
        <f>'surigao del norte'!B23</f>
        <v>14881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</row>
    <row r="52" spans="1:240" s="3" customFormat="1" ht="15.75" customHeight="1" x14ac:dyDescent="0.2">
      <c r="A52" s="16" t="s">
        <v>606</v>
      </c>
      <c r="B52" s="24">
        <f>'surigao del norte'!B34</f>
        <v>4185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</row>
    <row r="53" spans="1:240" s="3" customFormat="1" ht="15.75" customHeight="1" x14ac:dyDescent="0.2">
      <c r="A53" s="16" t="s">
        <v>610</v>
      </c>
      <c r="B53" s="24">
        <f>'surigao del norte'!B43</f>
        <v>36033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</row>
    <row r="54" spans="1:240" s="3" customFormat="1" ht="15.75" customHeight="1" x14ac:dyDescent="0.2">
      <c r="A54" s="16" t="s">
        <v>624</v>
      </c>
      <c r="B54" s="24">
        <f>'surigao del norte'!B59</f>
        <v>29006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</row>
    <row r="55" spans="1:240" s="3" customFormat="1" ht="15.75" customHeight="1" x14ac:dyDescent="0.2">
      <c r="A55" s="16" t="s">
        <v>642</v>
      </c>
      <c r="B55" s="24">
        <f>'surigao del norte'!B90</f>
        <v>20127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</row>
    <row r="56" spans="1:240" s="3" customFormat="1" ht="15.75" customHeight="1" x14ac:dyDescent="0.2">
      <c r="A56" s="16" t="s">
        <v>656</v>
      </c>
      <c r="B56" s="24">
        <f>'surigao del norte'!B112</f>
        <v>22853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</row>
    <row r="57" spans="1:240" s="3" customFormat="1" ht="15.75" customHeight="1" x14ac:dyDescent="0.2">
      <c r="A57" s="16" t="s">
        <v>670</v>
      </c>
      <c r="B57" s="24">
        <f>'surigao del norte'!B133</f>
        <v>21849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</row>
    <row r="58" spans="1:240" s="3" customFormat="1" ht="15.75" customHeight="1" x14ac:dyDescent="0.2">
      <c r="A58" s="16" t="s">
        <v>683</v>
      </c>
      <c r="B58" s="24">
        <f>'surigao del norte'!B148</f>
        <v>28019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</row>
    <row r="59" spans="1:240" s="3" customFormat="1" ht="15.75" customHeight="1" x14ac:dyDescent="0.2">
      <c r="A59" s="16" t="s">
        <v>699</v>
      </c>
      <c r="B59" s="24">
        <f>'surigao del norte'!B171</f>
        <v>18852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</row>
    <row r="60" spans="1:240" s="3" customFormat="1" ht="15.75" customHeight="1" x14ac:dyDescent="0.2">
      <c r="A60" s="16" t="s">
        <v>712</v>
      </c>
      <c r="B60" s="24">
        <f>'surigao del norte'!B187</f>
        <v>10374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</row>
    <row r="61" spans="1:240" s="3" customFormat="1" ht="15.75" customHeight="1" x14ac:dyDescent="0.2">
      <c r="A61" s="16" t="s">
        <v>721</v>
      </c>
      <c r="B61" s="24">
        <f>'surigao del norte'!B204</f>
        <v>29616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</row>
    <row r="62" spans="1:240" s="3" customFormat="1" ht="15.75" customHeight="1" x14ac:dyDescent="0.2">
      <c r="A62" s="16" t="s">
        <v>735</v>
      </c>
      <c r="B62" s="26">
        <f>'surigao del norte'!B226</f>
        <v>5663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</row>
    <row r="63" spans="1:240" s="3" customFormat="1" ht="15.75" customHeight="1" x14ac:dyDescent="0.2">
      <c r="A63" s="16" t="s">
        <v>740</v>
      </c>
      <c r="B63" s="26">
        <f>'surigao del norte'!B234</f>
        <v>15347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</row>
    <row r="64" spans="1:240" s="3" customFormat="1" ht="15.75" customHeight="1" x14ac:dyDescent="0.2">
      <c r="A64" s="16" t="s">
        <v>750</v>
      </c>
      <c r="B64" s="26">
        <f>'surigao del norte'!B247</f>
        <v>8519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</row>
    <row r="65" spans="1:240" s="3" customFormat="1" ht="15.75" customHeight="1" x14ac:dyDescent="0.2">
      <c r="A65" s="16" t="s">
        <v>758</v>
      </c>
      <c r="B65" s="26">
        <f>'surigao del norte'!B261</f>
        <v>9423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</row>
    <row r="66" spans="1:240" s="3" customFormat="1" ht="15.75" customHeight="1" x14ac:dyDescent="0.2">
      <c r="A66" s="16" t="s">
        <v>764</v>
      </c>
      <c r="B66" s="26">
        <f>'surigao del norte'!B274</f>
        <v>14290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</row>
    <row r="67" spans="1:240" s="3" customFormat="1" ht="15.75" customHeight="1" x14ac:dyDescent="0.2">
      <c r="A67" s="16" t="s">
        <v>774</v>
      </c>
      <c r="B67" s="26">
        <f>'surigao del norte'!B288</f>
        <v>25942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</row>
    <row r="68" spans="1:240" s="3" customFormat="1" ht="15.75" customHeight="1" x14ac:dyDescent="0.2">
      <c r="A68" s="16" t="s">
        <v>1095</v>
      </c>
      <c r="B68" s="26">
        <f>'surigao del norte'!B304</f>
        <v>171107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</row>
    <row r="69" spans="1:240" s="3" customFormat="1" ht="15.75" customHeight="1" x14ac:dyDescent="0.2">
      <c r="A69" s="16" t="s">
        <v>817</v>
      </c>
      <c r="B69" s="26">
        <f>'surigao del norte'!B360</f>
        <v>17323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</row>
    <row r="70" spans="1:240" s="3" customFormat="1" ht="15.75" customHeight="1" x14ac:dyDescent="0.2">
      <c r="A70" s="16" t="s">
        <v>831</v>
      </c>
      <c r="B70" s="26">
        <f>'surigao del norte'!B376</f>
        <v>15043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</row>
    <row r="71" spans="1:240" s="3" customFormat="1" ht="15.75" customHeight="1" x14ac:dyDescent="0.2">
      <c r="A71" s="17"/>
      <c r="B71" s="2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</row>
    <row r="72" spans="1:240" s="3" customFormat="1" ht="15.75" customHeight="1" x14ac:dyDescent="0.25">
      <c r="A72" s="15" t="s">
        <v>837</v>
      </c>
      <c r="B72" s="23">
        <f>+B73+B74+B75+B76+B77+B78+B79+B80+B81+B82+B83+B84+B85+B86+B87+B88+B89+B90+B91</f>
        <v>642255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</row>
    <row r="73" spans="1:240" s="3" customFormat="1" ht="15.75" customHeight="1" x14ac:dyDescent="0.2">
      <c r="A73" s="16" t="s">
        <v>838</v>
      </c>
      <c r="B73" s="24">
        <f>'surigao del sur'!B9</f>
        <v>53146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</row>
    <row r="74" spans="1:240" s="3" customFormat="1" ht="15.75" customHeight="1" x14ac:dyDescent="0.2">
      <c r="A74" s="19" t="s">
        <v>853</v>
      </c>
      <c r="B74" s="24">
        <f>'surigao del sur'!B32</f>
        <v>8979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</row>
    <row r="75" spans="1:240" s="3" customFormat="1" ht="15.75" customHeight="1" x14ac:dyDescent="0.2">
      <c r="A75" s="19" t="s">
        <v>1071</v>
      </c>
      <c r="B75" s="24">
        <f>'surigao del sur'!B41</f>
        <v>99290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</row>
    <row r="76" spans="1:240" s="3" customFormat="1" ht="15.75" customHeight="1" x14ac:dyDescent="0.2">
      <c r="A76" s="19" t="s">
        <v>875</v>
      </c>
      <c r="B76" s="24">
        <f>'surigao del sur'!B67</f>
        <v>21747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</row>
    <row r="77" spans="1:240" s="3" customFormat="1" ht="15.75" customHeight="1" x14ac:dyDescent="0.2">
      <c r="A77" s="16" t="s">
        <v>885</v>
      </c>
      <c r="B77" s="24">
        <f>'surigao del sur'!B79</f>
        <v>34060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</row>
    <row r="78" spans="1:240" s="3" customFormat="1" ht="15.75" customHeight="1" x14ac:dyDescent="0.2">
      <c r="A78" s="19" t="s">
        <v>98</v>
      </c>
      <c r="B78" s="24">
        <f>'surigao del sur'!B98</f>
        <v>11720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</row>
    <row r="79" spans="1:240" s="3" customFormat="1" ht="15.75" customHeight="1" x14ac:dyDescent="0.2">
      <c r="A79" s="16" t="s">
        <v>903</v>
      </c>
      <c r="B79" s="24">
        <f>'surigao del sur'!B108</f>
        <v>24586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</row>
    <row r="80" spans="1:240" s="3" customFormat="1" ht="15.75" customHeight="1" x14ac:dyDescent="0.2">
      <c r="A80" s="19" t="s">
        <v>916</v>
      </c>
      <c r="B80" s="24">
        <f>'surigao del sur'!B124</f>
        <v>17924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</row>
    <row r="81" spans="1:240" s="3" customFormat="1" ht="15.75" customHeight="1" x14ac:dyDescent="0.2">
      <c r="A81" s="16" t="s">
        <v>927</v>
      </c>
      <c r="B81" s="24">
        <f>'surigao del sur'!B138</f>
        <v>43841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</row>
    <row r="82" spans="1:240" s="3" customFormat="1" ht="15.75" customHeight="1" x14ac:dyDescent="0.2">
      <c r="A82" s="19" t="s">
        <v>947</v>
      </c>
      <c r="B82" s="24">
        <f>'surigao del sur'!B164</f>
        <v>13642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</row>
    <row r="83" spans="1:240" s="3" customFormat="1" ht="15.75" customHeight="1" x14ac:dyDescent="0.2">
      <c r="A83" s="16" t="s">
        <v>955</v>
      </c>
      <c r="B83" s="24">
        <f>'surigao del sur'!B179</f>
        <v>33869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</row>
    <row r="84" spans="1:240" s="3" customFormat="1" ht="15.75" customHeight="1" x14ac:dyDescent="0.2">
      <c r="A84" s="16" t="s">
        <v>965</v>
      </c>
      <c r="B84" s="24">
        <f>'surigao del sur'!B194</f>
        <v>35142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</row>
    <row r="85" spans="1:240" s="3" customFormat="1" ht="15.75" customHeight="1" x14ac:dyDescent="0.2">
      <c r="A85" s="19" t="s">
        <v>974</v>
      </c>
      <c r="B85" s="24">
        <f>'surigao del sur'!B214</f>
        <v>16653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</row>
    <row r="86" spans="1:240" s="3" customFormat="1" ht="15.75" customHeight="1" x14ac:dyDescent="0.2">
      <c r="A86" s="19" t="s">
        <v>983</v>
      </c>
      <c r="B86" s="26">
        <f>'surigao del sur'!B230</f>
        <v>19441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</row>
    <row r="87" spans="1:240" s="3" customFormat="1" ht="15.75" customHeight="1" x14ac:dyDescent="0.2">
      <c r="A87" s="16" t="s">
        <v>987</v>
      </c>
      <c r="B87" s="26">
        <f>'surigao del sur'!B244</f>
        <v>22855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</row>
    <row r="88" spans="1:240" s="3" customFormat="1" ht="15.75" customHeight="1" x14ac:dyDescent="0.2">
      <c r="A88" s="16" t="s">
        <v>997</v>
      </c>
      <c r="B88" s="26">
        <f>'surigao del sur'!B259</f>
        <v>41809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</row>
    <row r="89" spans="1:240" s="3" customFormat="1" ht="15.75" customHeight="1" x14ac:dyDescent="0.2">
      <c r="A89" s="19" t="s">
        <v>1011</v>
      </c>
      <c r="B89" s="26">
        <f>'surigao del sur'!B279</f>
        <v>41051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</row>
    <row r="90" spans="1:240" s="3" customFormat="1" ht="15.75" customHeight="1" x14ac:dyDescent="0.2">
      <c r="A90" s="19" t="s">
        <v>1025</v>
      </c>
      <c r="B90" s="26">
        <f>'surigao del sur'!B306</f>
        <v>39831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</row>
    <row r="91" spans="1:240" s="3" customFormat="1" ht="15.75" customHeight="1" x14ac:dyDescent="0.2">
      <c r="A91" s="16" t="s">
        <v>1075</v>
      </c>
      <c r="B91" s="26">
        <f>'surigao del sur'!B331</f>
        <v>62669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</row>
    <row r="92" spans="1:240" ht="15.75" customHeight="1" x14ac:dyDescent="0.2">
      <c r="A92" s="6"/>
      <c r="B92" s="7"/>
    </row>
    <row r="93" spans="1:240" ht="15.75" customHeight="1" x14ac:dyDescent="0.2">
      <c r="A93" s="3"/>
      <c r="B93" s="4"/>
    </row>
    <row r="94" spans="1:240" ht="15.75" customHeight="1" x14ac:dyDescent="0.2">
      <c r="A94" s="9" t="s">
        <v>1086</v>
      </c>
      <c r="B94" s="4"/>
    </row>
    <row r="95" spans="1:240" ht="15.75" customHeight="1" x14ac:dyDescent="0.2">
      <c r="A95" s="5" t="s">
        <v>1104</v>
      </c>
    </row>
    <row r="97" spans="1:1" ht="15.75" customHeight="1" x14ac:dyDescent="0.2">
      <c r="A97" s="9" t="s">
        <v>1085</v>
      </c>
    </row>
    <row r="98" spans="1:1" ht="15.75" customHeight="1" x14ac:dyDescent="0.2">
      <c r="A98" s="10" t="s">
        <v>1089</v>
      </c>
    </row>
  </sheetData>
  <mergeCells count="3">
    <mergeCell ref="A4:A5"/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XIII (Caraga)</oddHeader>
    <oddFooter>&amp;L&amp;"Arial,Bold Italic"&amp;10Philippine Statistics Authority&amp;R&amp;"Arial,Bold"&amp;10&amp;P</oddFooter>
    <evenHeader>&amp;L&amp;"Arial,Bold Italic"&amp;10REGION XIII (Caraga)&amp;R&amp;"Arial,Bold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4"/>
  <sheetViews>
    <sheetView view="pageBreakPreview" topLeftCell="A169" zoomScaleSheetLayoutView="100" workbookViewId="0">
      <selection activeCell="A201" sqref="A201"/>
    </sheetView>
  </sheetViews>
  <sheetFormatPr defaultRowHeight="15.75" customHeight="1" x14ac:dyDescent="0.2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 x14ac:dyDescent="0.25">
      <c r="A1" s="46" t="s">
        <v>1091</v>
      </c>
      <c r="B1" s="46"/>
    </row>
    <row r="2" spans="1:2" s="1" customFormat="1" ht="15.75" customHeight="1" x14ac:dyDescent="0.25">
      <c r="A2" s="46" t="s">
        <v>1092</v>
      </c>
      <c r="B2" s="46"/>
    </row>
    <row r="3" spans="1:2" s="1" customFormat="1" ht="15.75" customHeight="1" thickBot="1" x14ac:dyDescent="0.25"/>
    <row r="4" spans="1:2" s="1" customFormat="1" ht="15.75" customHeight="1" thickTop="1" x14ac:dyDescent="0.2">
      <c r="A4" s="27" t="s">
        <v>1082</v>
      </c>
      <c r="B4" s="40" t="s">
        <v>1088</v>
      </c>
    </row>
    <row r="5" spans="1:2" s="1" customFormat="1" ht="15.75" customHeight="1" thickBot="1" x14ac:dyDescent="0.25">
      <c r="A5" s="28" t="s">
        <v>0</v>
      </c>
      <c r="B5" s="41" t="s">
        <v>1</v>
      </c>
    </row>
    <row r="6" spans="1:2" s="1" customFormat="1" ht="15.75" customHeight="1" thickTop="1" x14ac:dyDescent="0.2"/>
    <row r="7" spans="1:2" s="1" customFormat="1" ht="15.75" customHeight="1" x14ac:dyDescent="0.25">
      <c r="A7" s="15" t="s">
        <v>1103</v>
      </c>
      <c r="B7" s="23">
        <f>B9+B36+B69+B79+B96+B109+B131+B141+B162+B173+B188</f>
        <v>387503</v>
      </c>
    </row>
    <row r="8" spans="1:2" s="3" customFormat="1" ht="15.75" customHeight="1" x14ac:dyDescent="0.25">
      <c r="A8" s="29"/>
      <c r="B8" s="31"/>
    </row>
    <row r="9" spans="1:2" s="3" customFormat="1" ht="15.75" customHeight="1" x14ac:dyDescent="0.25">
      <c r="A9" s="29" t="s">
        <v>56</v>
      </c>
      <c r="B9" s="23">
        <f>SUM(B10:B34)</f>
        <v>68892</v>
      </c>
    </row>
    <row r="10" spans="1:2" s="3" customFormat="1" ht="15.75" customHeight="1" x14ac:dyDescent="0.2">
      <c r="A10" s="30" t="s">
        <v>57</v>
      </c>
      <c r="B10" s="31">
        <v>3127</v>
      </c>
    </row>
    <row r="11" spans="1:2" s="3" customFormat="1" ht="15.75" customHeight="1" x14ac:dyDescent="0.2">
      <c r="A11" s="30" t="s">
        <v>58</v>
      </c>
      <c r="B11" s="31">
        <v>1611</v>
      </c>
    </row>
    <row r="12" spans="1:2" s="3" customFormat="1" ht="15.75" customHeight="1" x14ac:dyDescent="0.2">
      <c r="A12" s="30" t="s">
        <v>59</v>
      </c>
      <c r="B12" s="31">
        <v>4378</v>
      </c>
    </row>
    <row r="13" spans="1:2" s="3" customFormat="1" ht="15.75" customHeight="1" x14ac:dyDescent="0.2">
      <c r="A13" s="30" t="s">
        <v>60</v>
      </c>
      <c r="B13" s="31">
        <v>4430</v>
      </c>
    </row>
    <row r="14" spans="1:2" s="3" customFormat="1" ht="15.75" customHeight="1" x14ac:dyDescent="0.2">
      <c r="A14" s="30" t="s">
        <v>61</v>
      </c>
      <c r="B14" s="31">
        <v>2068</v>
      </c>
    </row>
    <row r="15" spans="1:2" s="3" customFormat="1" ht="15.75" customHeight="1" x14ac:dyDescent="0.2">
      <c r="A15" s="30" t="s">
        <v>62</v>
      </c>
      <c r="B15" s="31">
        <v>1590</v>
      </c>
    </row>
    <row r="16" spans="1:2" s="3" customFormat="1" ht="15.75" customHeight="1" x14ac:dyDescent="0.2">
      <c r="A16" s="30" t="s">
        <v>63</v>
      </c>
      <c r="B16" s="31">
        <v>2576</v>
      </c>
    </row>
    <row r="17" spans="1:2" s="3" customFormat="1" ht="15.75" customHeight="1" x14ac:dyDescent="0.2">
      <c r="A17" s="30" t="s">
        <v>64</v>
      </c>
      <c r="B17" s="31">
        <v>5307</v>
      </c>
    </row>
    <row r="18" spans="1:2" s="3" customFormat="1" ht="15.75" customHeight="1" x14ac:dyDescent="0.2">
      <c r="A18" s="30" t="s">
        <v>65</v>
      </c>
      <c r="B18" s="31">
        <v>5560</v>
      </c>
    </row>
    <row r="19" spans="1:2" s="3" customFormat="1" ht="15.75" customHeight="1" x14ac:dyDescent="0.2">
      <c r="A19" s="30" t="s">
        <v>66</v>
      </c>
      <c r="B19" s="31">
        <v>1480</v>
      </c>
    </row>
    <row r="20" spans="1:2" s="3" customFormat="1" ht="15.75" customHeight="1" x14ac:dyDescent="0.2">
      <c r="A20" s="30" t="s">
        <v>67</v>
      </c>
      <c r="B20" s="31">
        <v>1456</v>
      </c>
    </row>
    <row r="21" spans="1:2" s="3" customFormat="1" ht="15.75" customHeight="1" x14ac:dyDescent="0.2">
      <c r="A21" s="30" t="s">
        <v>68</v>
      </c>
      <c r="B21" s="31">
        <v>3641</v>
      </c>
    </row>
    <row r="22" spans="1:2" s="3" customFormat="1" ht="15.75" customHeight="1" x14ac:dyDescent="0.2">
      <c r="A22" s="30" t="s">
        <v>69</v>
      </c>
      <c r="B22" s="31">
        <v>1808</v>
      </c>
    </row>
    <row r="23" spans="1:2" s="3" customFormat="1" ht="15.75" customHeight="1" x14ac:dyDescent="0.2">
      <c r="A23" s="30" t="s">
        <v>70</v>
      </c>
      <c r="B23" s="31">
        <v>1069</v>
      </c>
    </row>
    <row r="24" spans="1:2" s="3" customFormat="1" ht="15.75" customHeight="1" x14ac:dyDescent="0.2">
      <c r="A24" s="30" t="s">
        <v>71</v>
      </c>
      <c r="B24" s="31">
        <v>1861</v>
      </c>
    </row>
    <row r="25" spans="1:2" s="3" customFormat="1" ht="15.75" customHeight="1" x14ac:dyDescent="0.2">
      <c r="A25" s="30" t="s">
        <v>72</v>
      </c>
      <c r="B25" s="31">
        <v>1248</v>
      </c>
    </row>
    <row r="26" spans="1:2" s="3" customFormat="1" ht="15.75" customHeight="1" x14ac:dyDescent="0.2">
      <c r="A26" s="30" t="s">
        <v>73</v>
      </c>
      <c r="B26" s="31">
        <v>1116</v>
      </c>
    </row>
    <row r="27" spans="1:2" s="3" customFormat="1" ht="15.75" customHeight="1" x14ac:dyDescent="0.2">
      <c r="A27" s="30" t="s">
        <v>74</v>
      </c>
      <c r="B27" s="31">
        <v>1583</v>
      </c>
    </row>
    <row r="28" spans="1:2" s="3" customFormat="1" ht="15.75" customHeight="1" x14ac:dyDescent="0.2">
      <c r="A28" s="30" t="s">
        <v>75</v>
      </c>
      <c r="B28" s="31">
        <v>2669</v>
      </c>
    </row>
    <row r="29" spans="1:2" s="3" customFormat="1" ht="15.75" customHeight="1" x14ac:dyDescent="0.2">
      <c r="A29" s="30" t="s">
        <v>76</v>
      </c>
      <c r="B29" s="31">
        <v>3692</v>
      </c>
    </row>
    <row r="30" spans="1:2" s="3" customFormat="1" ht="15.75" customHeight="1" x14ac:dyDescent="0.2">
      <c r="A30" s="30" t="s">
        <v>77</v>
      </c>
      <c r="B30" s="31">
        <v>3369</v>
      </c>
    </row>
    <row r="31" spans="1:2" s="3" customFormat="1" ht="15.75" customHeight="1" x14ac:dyDescent="0.2">
      <c r="A31" s="30" t="s">
        <v>31</v>
      </c>
      <c r="B31" s="31">
        <v>3709</v>
      </c>
    </row>
    <row r="32" spans="1:2" s="3" customFormat="1" ht="15.75" customHeight="1" x14ac:dyDescent="0.2">
      <c r="A32" s="30" t="s">
        <v>78</v>
      </c>
      <c r="B32" s="31">
        <v>2193</v>
      </c>
    </row>
    <row r="33" spans="1:2" s="3" customFormat="1" ht="15.75" customHeight="1" x14ac:dyDescent="0.2">
      <c r="A33" s="30" t="s">
        <v>79</v>
      </c>
      <c r="B33" s="31">
        <v>1906</v>
      </c>
    </row>
    <row r="34" spans="1:2" s="3" customFormat="1" ht="15.75" customHeight="1" x14ac:dyDescent="0.2">
      <c r="A34" s="30" t="s">
        <v>80</v>
      </c>
      <c r="B34" s="31">
        <v>5445</v>
      </c>
    </row>
    <row r="35" spans="1:2" s="3" customFormat="1" ht="15.75" customHeight="1" x14ac:dyDescent="0.2">
      <c r="A35" s="30"/>
      <c r="B35" s="31"/>
    </row>
    <row r="36" spans="1:2" s="3" customFormat="1" ht="15.75" customHeight="1" x14ac:dyDescent="0.25">
      <c r="A36" s="29" t="s">
        <v>1058</v>
      </c>
      <c r="B36" s="23">
        <f>SUM(B37:B67)</f>
        <v>80354</v>
      </c>
    </row>
    <row r="37" spans="1:2" s="3" customFormat="1" ht="15.75" customHeight="1" x14ac:dyDescent="0.2">
      <c r="A37" s="30" t="s">
        <v>81</v>
      </c>
      <c r="B37" s="31">
        <v>1335</v>
      </c>
    </row>
    <row r="38" spans="1:2" s="3" customFormat="1" ht="15.75" customHeight="1" x14ac:dyDescent="0.2">
      <c r="A38" s="30" t="s">
        <v>82</v>
      </c>
      <c r="B38" s="31">
        <v>1580</v>
      </c>
    </row>
    <row r="39" spans="1:2" s="3" customFormat="1" ht="15.75" customHeight="1" x14ac:dyDescent="0.2">
      <c r="A39" s="30" t="s">
        <v>83</v>
      </c>
      <c r="B39" s="31">
        <v>1573</v>
      </c>
    </row>
    <row r="40" spans="1:2" s="3" customFormat="1" ht="15.75" customHeight="1" x14ac:dyDescent="0.2">
      <c r="A40" s="30" t="s">
        <v>84</v>
      </c>
      <c r="B40" s="31">
        <v>2016</v>
      </c>
    </row>
    <row r="41" spans="1:2" s="3" customFormat="1" ht="15.75" customHeight="1" x14ac:dyDescent="0.2">
      <c r="A41" s="30" t="s">
        <v>85</v>
      </c>
      <c r="B41" s="31">
        <v>2130</v>
      </c>
    </row>
    <row r="42" spans="1:2" s="3" customFormat="1" ht="15.75" customHeight="1" x14ac:dyDescent="0.2">
      <c r="A42" s="30" t="s">
        <v>86</v>
      </c>
      <c r="B42" s="31">
        <v>2878</v>
      </c>
    </row>
    <row r="43" spans="1:2" s="3" customFormat="1" ht="15.75" customHeight="1" x14ac:dyDescent="0.2">
      <c r="A43" s="30" t="s">
        <v>87</v>
      </c>
      <c r="B43" s="31">
        <v>4139</v>
      </c>
    </row>
    <row r="44" spans="1:2" s="3" customFormat="1" ht="15.75" customHeight="1" x14ac:dyDescent="0.2">
      <c r="A44" s="30" t="s">
        <v>88</v>
      </c>
      <c r="B44" s="31">
        <v>4146</v>
      </c>
    </row>
    <row r="45" spans="1:2" s="3" customFormat="1" ht="15.75" customHeight="1" x14ac:dyDescent="0.2">
      <c r="A45" s="30" t="s">
        <v>14</v>
      </c>
      <c r="B45" s="31">
        <v>1137</v>
      </c>
    </row>
    <row r="46" spans="1:2" s="3" customFormat="1" ht="15.75" customHeight="1" x14ac:dyDescent="0.2">
      <c r="A46" s="30" t="s">
        <v>18</v>
      </c>
      <c r="B46" s="31">
        <v>6181</v>
      </c>
    </row>
    <row r="47" spans="1:2" s="3" customFormat="1" ht="15.75" customHeight="1" x14ac:dyDescent="0.2">
      <c r="A47" s="30" t="s">
        <v>89</v>
      </c>
      <c r="B47" s="31">
        <v>1485</v>
      </c>
    </row>
    <row r="48" spans="1:2" s="3" customFormat="1" ht="15.75" customHeight="1" x14ac:dyDescent="0.2">
      <c r="A48" s="30" t="s">
        <v>23</v>
      </c>
      <c r="B48" s="31">
        <v>3480</v>
      </c>
    </row>
    <row r="49" spans="1:2" s="3" customFormat="1" ht="15.75" customHeight="1" x14ac:dyDescent="0.2">
      <c r="A49" s="30" t="s">
        <v>90</v>
      </c>
      <c r="B49" s="31">
        <v>7400</v>
      </c>
    </row>
    <row r="50" spans="1:2" s="3" customFormat="1" ht="15.75" customHeight="1" x14ac:dyDescent="0.2">
      <c r="A50" s="30" t="s">
        <v>16</v>
      </c>
      <c r="B50" s="31">
        <v>6661</v>
      </c>
    </row>
    <row r="51" spans="1:2" s="3" customFormat="1" ht="15.75" customHeight="1" x14ac:dyDescent="0.2">
      <c r="A51" s="30" t="s">
        <v>66</v>
      </c>
      <c r="B51" s="31">
        <v>789</v>
      </c>
    </row>
    <row r="52" spans="1:2" s="3" customFormat="1" ht="15.75" customHeight="1" x14ac:dyDescent="0.2">
      <c r="A52" s="30" t="s">
        <v>75</v>
      </c>
      <c r="B52" s="31">
        <v>547</v>
      </c>
    </row>
    <row r="53" spans="1:2" s="3" customFormat="1" ht="15.75" customHeight="1" x14ac:dyDescent="0.2">
      <c r="A53" s="30" t="s">
        <v>91</v>
      </c>
      <c r="B53" s="31">
        <v>552</v>
      </c>
    </row>
    <row r="54" spans="1:2" s="3" customFormat="1" ht="15.75" customHeight="1" x14ac:dyDescent="0.2">
      <c r="A54" s="30" t="s">
        <v>92</v>
      </c>
      <c r="B54" s="31">
        <v>2471</v>
      </c>
    </row>
    <row r="55" spans="1:2" s="3" customFormat="1" ht="15.75" customHeight="1" x14ac:dyDescent="0.2">
      <c r="A55" s="30" t="s">
        <v>67</v>
      </c>
      <c r="B55" s="31">
        <v>607</v>
      </c>
    </row>
    <row r="56" spans="1:2" s="3" customFormat="1" ht="15.75" customHeight="1" x14ac:dyDescent="0.2">
      <c r="A56" s="30" t="s">
        <v>68</v>
      </c>
      <c r="B56" s="31">
        <v>2306</v>
      </c>
    </row>
    <row r="57" spans="1:2" s="3" customFormat="1" ht="15.75" customHeight="1" x14ac:dyDescent="0.2">
      <c r="A57" s="30" t="s">
        <v>69</v>
      </c>
      <c r="B57" s="31">
        <v>1745</v>
      </c>
    </row>
    <row r="58" spans="1:2" s="3" customFormat="1" ht="15.75" customHeight="1" x14ac:dyDescent="0.2">
      <c r="A58" s="30" t="s">
        <v>70</v>
      </c>
      <c r="B58" s="31">
        <v>988</v>
      </c>
    </row>
    <row r="59" spans="1:2" s="3" customFormat="1" ht="15.75" customHeight="1" x14ac:dyDescent="0.2">
      <c r="A59" s="30" t="s">
        <v>71</v>
      </c>
      <c r="B59" s="31">
        <v>1262</v>
      </c>
    </row>
    <row r="60" spans="1:2" s="3" customFormat="1" ht="15.75" customHeight="1" x14ac:dyDescent="0.2">
      <c r="A60" s="30" t="s">
        <v>72</v>
      </c>
      <c r="B60" s="31">
        <v>2275</v>
      </c>
    </row>
    <row r="61" spans="1:2" s="3" customFormat="1" ht="15.75" customHeight="1" x14ac:dyDescent="0.2">
      <c r="A61" s="30" t="s">
        <v>73</v>
      </c>
      <c r="B61" s="31">
        <v>362</v>
      </c>
    </row>
    <row r="62" spans="1:2" s="3" customFormat="1" ht="15.75" customHeight="1" x14ac:dyDescent="0.2">
      <c r="A62" s="30" t="s">
        <v>74</v>
      </c>
      <c r="B62" s="31">
        <v>3797</v>
      </c>
    </row>
    <row r="63" spans="1:2" s="3" customFormat="1" ht="15.75" customHeight="1" x14ac:dyDescent="0.2">
      <c r="A63" s="30" t="s">
        <v>93</v>
      </c>
      <c r="B63" s="31">
        <v>3362</v>
      </c>
    </row>
    <row r="64" spans="1:2" s="3" customFormat="1" ht="15.75" customHeight="1" x14ac:dyDescent="0.2">
      <c r="A64" s="30" t="s">
        <v>94</v>
      </c>
      <c r="B64" s="31">
        <v>3258</v>
      </c>
    </row>
    <row r="65" spans="1:2" s="3" customFormat="1" ht="15.75" customHeight="1" x14ac:dyDescent="0.2">
      <c r="A65" s="30" t="s">
        <v>95</v>
      </c>
      <c r="B65" s="31">
        <v>2170</v>
      </c>
    </row>
    <row r="66" spans="1:2" s="3" customFormat="1" ht="15.75" customHeight="1" x14ac:dyDescent="0.2">
      <c r="A66" s="30" t="s">
        <v>96</v>
      </c>
      <c r="B66" s="31">
        <v>5998</v>
      </c>
    </row>
    <row r="67" spans="1:2" s="3" customFormat="1" ht="15.75" customHeight="1" x14ac:dyDescent="0.2">
      <c r="A67" s="30" t="s">
        <v>97</v>
      </c>
      <c r="B67" s="31">
        <v>1724</v>
      </c>
    </row>
    <row r="68" spans="1:2" s="3" customFormat="1" ht="15.75" customHeight="1" x14ac:dyDescent="0.2">
      <c r="A68" s="30"/>
      <c r="B68" s="31"/>
    </row>
    <row r="69" spans="1:2" s="3" customFormat="1" ht="15.75" customHeight="1" x14ac:dyDescent="0.25">
      <c r="A69" s="29" t="s">
        <v>98</v>
      </c>
      <c r="B69" s="23">
        <f>SUM(B70:B77)</f>
        <v>23172</v>
      </c>
    </row>
    <row r="70" spans="1:2" s="3" customFormat="1" ht="15.75" customHeight="1" x14ac:dyDescent="0.2">
      <c r="A70" s="30" t="s">
        <v>99</v>
      </c>
      <c r="B70" s="31">
        <v>2521</v>
      </c>
    </row>
    <row r="71" spans="1:2" s="3" customFormat="1" ht="15.75" customHeight="1" x14ac:dyDescent="0.2">
      <c r="A71" s="30" t="s">
        <v>100</v>
      </c>
      <c r="B71" s="31">
        <v>1858</v>
      </c>
    </row>
    <row r="72" spans="1:2" s="3" customFormat="1" ht="15.75" customHeight="1" x14ac:dyDescent="0.2">
      <c r="A72" s="30" t="s">
        <v>101</v>
      </c>
      <c r="B72" s="31">
        <v>1238</v>
      </c>
    </row>
    <row r="73" spans="1:2" s="3" customFormat="1" ht="15.75" customHeight="1" x14ac:dyDescent="0.2">
      <c r="A73" s="30" t="s">
        <v>102</v>
      </c>
      <c r="B73" s="31">
        <v>6799</v>
      </c>
    </row>
    <row r="74" spans="1:2" s="3" customFormat="1" ht="15.75" customHeight="1" x14ac:dyDescent="0.2">
      <c r="A74" s="30" t="s">
        <v>103</v>
      </c>
      <c r="B74" s="31">
        <v>3022</v>
      </c>
    </row>
    <row r="75" spans="1:2" s="3" customFormat="1" ht="15.75" customHeight="1" x14ac:dyDescent="0.2">
      <c r="A75" s="30" t="s">
        <v>104</v>
      </c>
      <c r="B75" s="31">
        <v>1269</v>
      </c>
    </row>
    <row r="76" spans="1:2" s="3" customFormat="1" ht="15.75" customHeight="1" x14ac:dyDescent="0.2">
      <c r="A76" s="30" t="s">
        <v>105</v>
      </c>
      <c r="B76" s="31">
        <v>3789</v>
      </c>
    </row>
    <row r="77" spans="1:2" s="3" customFormat="1" ht="15.75" customHeight="1" x14ac:dyDescent="0.2">
      <c r="A77" s="30" t="s">
        <v>106</v>
      </c>
      <c r="B77" s="31">
        <v>2676</v>
      </c>
    </row>
    <row r="78" spans="1:2" s="3" customFormat="1" ht="15.75" customHeight="1" x14ac:dyDescent="0.2">
      <c r="A78" s="30"/>
      <c r="B78" s="31"/>
    </row>
    <row r="79" spans="1:2" s="3" customFormat="1" ht="15.75" customHeight="1" x14ac:dyDescent="0.25">
      <c r="A79" s="29" t="s">
        <v>107</v>
      </c>
      <c r="B79" s="23">
        <f>SUM(B80:B94)</f>
        <v>24855</v>
      </c>
    </row>
    <row r="80" spans="1:2" s="3" customFormat="1" ht="15.75" customHeight="1" x14ac:dyDescent="0.2">
      <c r="A80" s="30" t="s">
        <v>108</v>
      </c>
      <c r="B80" s="31">
        <v>2301</v>
      </c>
    </row>
    <row r="81" spans="1:2" s="3" customFormat="1" ht="15.75" customHeight="1" x14ac:dyDescent="0.2">
      <c r="A81" s="30" t="s">
        <v>109</v>
      </c>
      <c r="B81" s="31">
        <v>3361</v>
      </c>
    </row>
    <row r="82" spans="1:2" s="3" customFormat="1" ht="15.75" customHeight="1" x14ac:dyDescent="0.2">
      <c r="A82" s="30" t="s">
        <v>110</v>
      </c>
      <c r="B82" s="31">
        <v>1077</v>
      </c>
    </row>
    <row r="83" spans="1:2" s="3" customFormat="1" ht="15.75" customHeight="1" x14ac:dyDescent="0.2">
      <c r="A83" s="30" t="s">
        <v>111</v>
      </c>
      <c r="B83" s="31">
        <v>842</v>
      </c>
    </row>
    <row r="84" spans="1:2" s="3" customFormat="1" ht="15.75" customHeight="1" x14ac:dyDescent="0.2">
      <c r="A84" s="30" t="s">
        <v>112</v>
      </c>
      <c r="B84" s="31">
        <v>1858</v>
      </c>
    </row>
    <row r="85" spans="1:2" s="3" customFormat="1" ht="15.75" customHeight="1" x14ac:dyDescent="0.2">
      <c r="A85" s="30" t="s">
        <v>113</v>
      </c>
      <c r="B85" s="31">
        <v>1949</v>
      </c>
    </row>
    <row r="86" spans="1:2" s="3" customFormat="1" ht="15.75" customHeight="1" x14ac:dyDescent="0.2">
      <c r="A86" s="30" t="s">
        <v>49</v>
      </c>
      <c r="B86" s="31">
        <v>1437</v>
      </c>
    </row>
    <row r="87" spans="1:2" s="3" customFormat="1" ht="15.75" customHeight="1" x14ac:dyDescent="0.2">
      <c r="A87" s="30" t="s">
        <v>114</v>
      </c>
      <c r="B87" s="31">
        <v>1585</v>
      </c>
    </row>
    <row r="88" spans="1:2" s="3" customFormat="1" ht="15.75" customHeight="1" x14ac:dyDescent="0.2">
      <c r="A88" s="30" t="s">
        <v>10</v>
      </c>
      <c r="B88" s="31">
        <v>1117</v>
      </c>
    </row>
    <row r="89" spans="1:2" s="3" customFormat="1" ht="15.75" customHeight="1" x14ac:dyDescent="0.2">
      <c r="A89" s="30" t="s">
        <v>115</v>
      </c>
      <c r="B89" s="31">
        <v>526</v>
      </c>
    </row>
    <row r="90" spans="1:2" s="3" customFormat="1" ht="15.75" customHeight="1" x14ac:dyDescent="0.2">
      <c r="A90" s="30" t="s">
        <v>116</v>
      </c>
      <c r="B90" s="31">
        <v>4004</v>
      </c>
    </row>
    <row r="91" spans="1:2" s="3" customFormat="1" ht="15.75" customHeight="1" x14ac:dyDescent="0.2">
      <c r="A91" s="30" t="s">
        <v>6</v>
      </c>
      <c r="B91" s="31">
        <v>921</v>
      </c>
    </row>
    <row r="92" spans="1:2" s="3" customFormat="1" ht="15.75" customHeight="1" x14ac:dyDescent="0.2">
      <c r="A92" s="30" t="s">
        <v>54</v>
      </c>
      <c r="B92" s="31">
        <v>1299</v>
      </c>
    </row>
    <row r="93" spans="1:2" s="3" customFormat="1" ht="15.75" customHeight="1" x14ac:dyDescent="0.2">
      <c r="A93" s="30" t="s">
        <v>8</v>
      </c>
      <c r="B93" s="31">
        <v>1611</v>
      </c>
    </row>
    <row r="94" spans="1:2" s="3" customFormat="1" ht="15.75" customHeight="1" x14ac:dyDescent="0.2">
      <c r="A94" s="30" t="s">
        <v>12</v>
      </c>
      <c r="B94" s="31">
        <v>967</v>
      </c>
    </row>
    <row r="95" spans="1:2" s="3" customFormat="1" ht="15.75" customHeight="1" x14ac:dyDescent="0.2">
      <c r="A95" s="30"/>
      <c r="B95" s="31"/>
    </row>
    <row r="96" spans="1:2" s="3" customFormat="1" ht="15.75" customHeight="1" x14ac:dyDescent="0.25">
      <c r="A96" s="29" t="s">
        <v>117</v>
      </c>
      <c r="B96" s="23">
        <f>SUM(B97:B107)</f>
        <v>21278</v>
      </c>
    </row>
    <row r="97" spans="1:2" s="3" customFormat="1" ht="15.75" customHeight="1" x14ac:dyDescent="0.2">
      <c r="A97" s="30" t="s">
        <v>118</v>
      </c>
      <c r="B97" s="31">
        <v>1694</v>
      </c>
    </row>
    <row r="98" spans="1:2" s="3" customFormat="1" ht="15.75" customHeight="1" x14ac:dyDescent="0.2">
      <c r="A98" s="30" t="s">
        <v>119</v>
      </c>
      <c r="B98" s="31">
        <v>1411</v>
      </c>
    </row>
    <row r="99" spans="1:2" s="3" customFormat="1" ht="15.75" customHeight="1" x14ac:dyDescent="0.2">
      <c r="A99" s="30" t="s">
        <v>120</v>
      </c>
      <c r="B99" s="31">
        <v>359</v>
      </c>
    </row>
    <row r="100" spans="1:2" s="3" customFormat="1" ht="15.75" customHeight="1" x14ac:dyDescent="0.2">
      <c r="A100" s="16" t="s">
        <v>1076</v>
      </c>
      <c r="B100" s="31">
        <v>2047</v>
      </c>
    </row>
    <row r="101" spans="1:2" s="3" customFormat="1" ht="15.75" customHeight="1" x14ac:dyDescent="0.2">
      <c r="A101" s="30" t="s">
        <v>121</v>
      </c>
      <c r="B101" s="31">
        <v>3035</v>
      </c>
    </row>
    <row r="102" spans="1:2" s="3" customFormat="1" ht="15.75" customHeight="1" x14ac:dyDescent="0.2">
      <c r="A102" s="30" t="s">
        <v>2</v>
      </c>
      <c r="B102" s="31">
        <v>2372</v>
      </c>
    </row>
    <row r="103" spans="1:2" s="3" customFormat="1" ht="15.75" customHeight="1" x14ac:dyDescent="0.2">
      <c r="A103" s="30" t="s">
        <v>5</v>
      </c>
      <c r="B103" s="31">
        <v>1167</v>
      </c>
    </row>
    <row r="104" spans="1:2" s="3" customFormat="1" ht="15.75" customHeight="1" x14ac:dyDescent="0.2">
      <c r="A104" s="30" t="s">
        <v>13</v>
      </c>
      <c r="B104" s="31">
        <v>2140</v>
      </c>
    </row>
    <row r="105" spans="1:2" s="3" customFormat="1" ht="15.75" customHeight="1" x14ac:dyDescent="0.2">
      <c r="A105" s="30" t="s">
        <v>31</v>
      </c>
      <c r="B105" s="31">
        <v>1252</v>
      </c>
    </row>
    <row r="106" spans="1:2" s="3" customFormat="1" ht="15.75" customHeight="1" x14ac:dyDescent="0.2">
      <c r="A106" s="16" t="s">
        <v>1059</v>
      </c>
      <c r="B106" s="31">
        <v>3362</v>
      </c>
    </row>
    <row r="107" spans="1:2" s="3" customFormat="1" ht="15.75" customHeight="1" x14ac:dyDescent="0.2">
      <c r="A107" s="16" t="s">
        <v>1098</v>
      </c>
      <c r="B107" s="31">
        <v>2439</v>
      </c>
    </row>
    <row r="108" spans="1:2" s="3" customFormat="1" ht="15.75" customHeight="1" x14ac:dyDescent="0.2">
      <c r="A108" s="30"/>
      <c r="B108" s="31"/>
    </row>
    <row r="109" spans="1:2" s="3" customFormat="1" ht="15.75" customHeight="1" x14ac:dyDescent="0.25">
      <c r="A109" s="15" t="s">
        <v>122</v>
      </c>
      <c r="B109" s="23">
        <f>SUM(B110:B129)</f>
        <v>30240</v>
      </c>
    </row>
    <row r="110" spans="1:2" s="3" customFormat="1" ht="15.75" customHeight="1" x14ac:dyDescent="0.2">
      <c r="A110" s="30" t="s">
        <v>123</v>
      </c>
      <c r="B110" s="31">
        <v>1386</v>
      </c>
    </row>
    <row r="111" spans="1:2" s="3" customFormat="1" ht="15.75" customHeight="1" x14ac:dyDescent="0.2">
      <c r="A111" s="30" t="s">
        <v>124</v>
      </c>
      <c r="B111" s="31">
        <v>1223</v>
      </c>
    </row>
    <row r="112" spans="1:2" s="3" customFormat="1" ht="15.75" customHeight="1" x14ac:dyDescent="0.2">
      <c r="A112" s="30" t="s">
        <v>125</v>
      </c>
      <c r="B112" s="31">
        <v>1383</v>
      </c>
    </row>
    <row r="113" spans="1:2" s="3" customFormat="1" ht="15.75" customHeight="1" x14ac:dyDescent="0.2">
      <c r="A113" s="30" t="s">
        <v>21</v>
      </c>
      <c r="B113" s="31">
        <v>1093</v>
      </c>
    </row>
    <row r="114" spans="1:2" s="3" customFormat="1" ht="15.75" customHeight="1" x14ac:dyDescent="0.2">
      <c r="A114" s="30" t="s">
        <v>126</v>
      </c>
      <c r="B114" s="31">
        <v>2713</v>
      </c>
    </row>
    <row r="115" spans="1:2" s="3" customFormat="1" ht="15.75" customHeight="1" x14ac:dyDescent="0.2">
      <c r="A115" s="30" t="s">
        <v>127</v>
      </c>
      <c r="B115" s="31">
        <v>1258</v>
      </c>
    </row>
    <row r="116" spans="1:2" s="3" customFormat="1" ht="15.75" customHeight="1" x14ac:dyDescent="0.2">
      <c r="A116" s="30" t="s">
        <v>128</v>
      </c>
      <c r="B116" s="31">
        <v>1761</v>
      </c>
    </row>
    <row r="117" spans="1:2" s="3" customFormat="1" ht="15.75" customHeight="1" x14ac:dyDescent="0.2">
      <c r="A117" s="30" t="s">
        <v>129</v>
      </c>
      <c r="B117" s="31">
        <v>876</v>
      </c>
    </row>
    <row r="118" spans="1:2" s="3" customFormat="1" ht="15.75" customHeight="1" x14ac:dyDescent="0.2">
      <c r="A118" s="30" t="s">
        <v>130</v>
      </c>
      <c r="B118" s="31">
        <v>2304</v>
      </c>
    </row>
    <row r="119" spans="1:2" s="3" customFormat="1" ht="15.75" customHeight="1" x14ac:dyDescent="0.2">
      <c r="A119" s="30" t="s">
        <v>131</v>
      </c>
      <c r="B119" s="31">
        <v>1586</v>
      </c>
    </row>
    <row r="120" spans="1:2" s="3" customFormat="1" ht="15.75" customHeight="1" x14ac:dyDescent="0.2">
      <c r="A120" s="30" t="s">
        <v>2</v>
      </c>
      <c r="B120" s="31">
        <v>1525</v>
      </c>
    </row>
    <row r="121" spans="1:2" s="3" customFormat="1" ht="15.75" customHeight="1" x14ac:dyDescent="0.2">
      <c r="A121" s="30" t="s">
        <v>5</v>
      </c>
      <c r="B121" s="31">
        <v>1295</v>
      </c>
    </row>
    <row r="122" spans="1:2" s="3" customFormat="1" ht="15.75" customHeight="1" x14ac:dyDescent="0.2">
      <c r="A122" s="30" t="s">
        <v>132</v>
      </c>
      <c r="B122" s="31">
        <v>1198</v>
      </c>
    </row>
    <row r="123" spans="1:2" s="3" customFormat="1" ht="15.75" customHeight="1" x14ac:dyDescent="0.2">
      <c r="A123" s="30" t="s">
        <v>133</v>
      </c>
      <c r="B123" s="31">
        <v>871</v>
      </c>
    </row>
    <row r="124" spans="1:2" s="3" customFormat="1" ht="15.75" customHeight="1" x14ac:dyDescent="0.2">
      <c r="A124" s="30" t="s">
        <v>1060</v>
      </c>
      <c r="B124" s="31">
        <v>1517</v>
      </c>
    </row>
    <row r="125" spans="1:2" s="3" customFormat="1" ht="15.75" customHeight="1" x14ac:dyDescent="0.2">
      <c r="A125" s="30" t="s">
        <v>134</v>
      </c>
      <c r="B125" s="31">
        <v>3003</v>
      </c>
    </row>
    <row r="126" spans="1:2" s="3" customFormat="1" ht="15.75" customHeight="1" x14ac:dyDescent="0.2">
      <c r="A126" s="30" t="s">
        <v>135</v>
      </c>
      <c r="B126" s="31">
        <v>1070</v>
      </c>
    </row>
    <row r="127" spans="1:2" s="3" customFormat="1" ht="15.75" customHeight="1" x14ac:dyDescent="0.2">
      <c r="A127" s="30" t="s">
        <v>136</v>
      </c>
      <c r="B127" s="31">
        <v>1622</v>
      </c>
    </row>
    <row r="128" spans="1:2" s="3" customFormat="1" ht="15.75" customHeight="1" x14ac:dyDescent="0.2">
      <c r="A128" s="30" t="s">
        <v>13</v>
      </c>
      <c r="B128" s="31">
        <v>524</v>
      </c>
    </row>
    <row r="129" spans="1:2" s="3" customFormat="1" ht="15.75" customHeight="1" x14ac:dyDescent="0.2">
      <c r="A129" s="30" t="s">
        <v>1061</v>
      </c>
      <c r="B129" s="31">
        <v>2032</v>
      </c>
    </row>
    <row r="130" spans="1:2" s="3" customFormat="1" ht="15.75" customHeight="1" x14ac:dyDescent="0.2">
      <c r="A130" s="30"/>
      <c r="B130" s="31"/>
    </row>
    <row r="131" spans="1:2" s="3" customFormat="1" ht="15.75" customHeight="1" x14ac:dyDescent="0.25">
      <c r="A131" s="29" t="s">
        <v>137</v>
      </c>
      <c r="B131" s="23">
        <f>SUM(B132:B139)</f>
        <v>22293</v>
      </c>
    </row>
    <row r="132" spans="1:2" s="3" customFormat="1" ht="15.75" customHeight="1" x14ac:dyDescent="0.2">
      <c r="A132" s="30" t="s">
        <v>138</v>
      </c>
      <c r="B132" s="31">
        <v>4006</v>
      </c>
    </row>
    <row r="133" spans="1:2" s="3" customFormat="1" ht="15.75" customHeight="1" x14ac:dyDescent="0.2">
      <c r="A133" s="30" t="s">
        <v>139</v>
      </c>
      <c r="B133" s="31">
        <v>5298</v>
      </c>
    </row>
    <row r="134" spans="1:2" s="3" customFormat="1" ht="15.75" customHeight="1" x14ac:dyDescent="0.2">
      <c r="A134" s="30" t="s">
        <v>140</v>
      </c>
      <c r="B134" s="31">
        <v>1620</v>
      </c>
    </row>
    <row r="135" spans="1:2" s="3" customFormat="1" ht="15.75" customHeight="1" x14ac:dyDescent="0.2">
      <c r="A135" s="30" t="s">
        <v>2</v>
      </c>
      <c r="B135" s="31">
        <v>1829</v>
      </c>
    </row>
    <row r="136" spans="1:2" s="3" customFormat="1" ht="15.75" customHeight="1" x14ac:dyDescent="0.2">
      <c r="A136" s="30" t="s">
        <v>141</v>
      </c>
      <c r="B136" s="31">
        <v>1238</v>
      </c>
    </row>
    <row r="137" spans="1:2" s="3" customFormat="1" ht="15.75" customHeight="1" x14ac:dyDescent="0.2">
      <c r="A137" s="30" t="s">
        <v>142</v>
      </c>
      <c r="B137" s="31">
        <v>3734</v>
      </c>
    </row>
    <row r="138" spans="1:2" s="3" customFormat="1" ht="15.75" customHeight="1" x14ac:dyDescent="0.2">
      <c r="A138" s="30" t="s">
        <v>12</v>
      </c>
      <c r="B138" s="31">
        <v>1864</v>
      </c>
    </row>
    <row r="139" spans="1:2" s="3" customFormat="1" ht="15.75" customHeight="1" x14ac:dyDescent="0.2">
      <c r="A139" s="30" t="s">
        <v>143</v>
      </c>
      <c r="B139" s="31">
        <v>2704</v>
      </c>
    </row>
    <row r="140" spans="1:2" s="3" customFormat="1" ht="15.75" customHeight="1" x14ac:dyDescent="0.2">
      <c r="A140" s="30"/>
      <c r="B140" s="31"/>
    </row>
    <row r="141" spans="1:2" s="3" customFormat="1" ht="15.75" customHeight="1" x14ac:dyDescent="0.25">
      <c r="A141" s="29" t="s">
        <v>144</v>
      </c>
      <c r="B141" s="23">
        <f>SUM(B142:B160)</f>
        <v>44822</v>
      </c>
    </row>
    <row r="142" spans="1:2" s="3" customFormat="1" ht="15.75" customHeight="1" x14ac:dyDescent="0.2">
      <c r="A142" s="30" t="s">
        <v>145</v>
      </c>
      <c r="B142" s="31">
        <v>2553</v>
      </c>
    </row>
    <row r="143" spans="1:2" s="3" customFormat="1" ht="15.75" customHeight="1" x14ac:dyDescent="0.2">
      <c r="A143" s="30" t="s">
        <v>146</v>
      </c>
      <c r="B143" s="31">
        <v>1920</v>
      </c>
    </row>
    <row r="144" spans="1:2" s="3" customFormat="1" ht="15.75" customHeight="1" x14ac:dyDescent="0.2">
      <c r="A144" s="30" t="s">
        <v>147</v>
      </c>
      <c r="B144" s="31">
        <v>2047</v>
      </c>
    </row>
    <row r="145" spans="1:2" s="3" customFormat="1" ht="15.75" customHeight="1" x14ac:dyDescent="0.2">
      <c r="A145" s="30" t="s">
        <v>148</v>
      </c>
      <c r="B145" s="31">
        <v>5634</v>
      </c>
    </row>
    <row r="146" spans="1:2" s="3" customFormat="1" ht="15.75" customHeight="1" x14ac:dyDescent="0.2">
      <c r="A146" s="30" t="s">
        <v>149</v>
      </c>
      <c r="B146" s="31">
        <v>1682</v>
      </c>
    </row>
    <row r="147" spans="1:2" s="3" customFormat="1" ht="15.75" customHeight="1" x14ac:dyDescent="0.2">
      <c r="A147" s="30" t="s">
        <v>150</v>
      </c>
      <c r="B147" s="31">
        <v>3429</v>
      </c>
    </row>
    <row r="148" spans="1:2" s="3" customFormat="1" ht="15.75" customHeight="1" x14ac:dyDescent="0.2">
      <c r="A148" s="30" t="s">
        <v>151</v>
      </c>
      <c r="B148" s="31">
        <v>1585</v>
      </c>
    </row>
    <row r="149" spans="1:2" s="3" customFormat="1" ht="15.75" customHeight="1" x14ac:dyDescent="0.2">
      <c r="A149" s="30" t="s">
        <v>152</v>
      </c>
      <c r="B149" s="31">
        <v>3817</v>
      </c>
    </row>
    <row r="150" spans="1:2" s="3" customFormat="1" ht="15.75" customHeight="1" x14ac:dyDescent="0.2">
      <c r="A150" s="30" t="s">
        <v>153</v>
      </c>
      <c r="B150" s="31">
        <v>1225</v>
      </c>
    </row>
    <row r="151" spans="1:2" s="3" customFormat="1" ht="15.75" customHeight="1" x14ac:dyDescent="0.2">
      <c r="A151" s="30" t="s">
        <v>154</v>
      </c>
      <c r="B151" s="31">
        <v>1050</v>
      </c>
    </row>
    <row r="152" spans="1:2" s="3" customFormat="1" ht="15.75" customHeight="1" x14ac:dyDescent="0.2">
      <c r="A152" s="30" t="s">
        <v>155</v>
      </c>
      <c r="B152" s="31">
        <v>994</v>
      </c>
    </row>
    <row r="153" spans="1:2" s="3" customFormat="1" ht="15.75" customHeight="1" x14ac:dyDescent="0.2">
      <c r="A153" s="30" t="s">
        <v>156</v>
      </c>
      <c r="B153" s="31">
        <v>711</v>
      </c>
    </row>
    <row r="154" spans="1:2" s="3" customFormat="1" ht="15.75" customHeight="1" x14ac:dyDescent="0.2">
      <c r="A154" s="30" t="s">
        <v>157</v>
      </c>
      <c r="B154" s="31">
        <v>1467</v>
      </c>
    </row>
    <row r="155" spans="1:2" s="3" customFormat="1" ht="15.75" customHeight="1" x14ac:dyDescent="0.2">
      <c r="A155" s="30" t="s">
        <v>158</v>
      </c>
      <c r="B155" s="31">
        <v>1240</v>
      </c>
    </row>
    <row r="156" spans="1:2" s="3" customFormat="1" ht="15.75" customHeight="1" x14ac:dyDescent="0.2">
      <c r="A156" s="30" t="s">
        <v>159</v>
      </c>
      <c r="B156" s="31">
        <v>2049</v>
      </c>
    </row>
    <row r="157" spans="1:2" s="3" customFormat="1" ht="15.75" customHeight="1" x14ac:dyDescent="0.2">
      <c r="A157" s="30" t="s">
        <v>160</v>
      </c>
      <c r="B157" s="31">
        <v>3902</v>
      </c>
    </row>
    <row r="158" spans="1:2" s="3" customFormat="1" ht="15.75" customHeight="1" x14ac:dyDescent="0.2">
      <c r="A158" s="30" t="s">
        <v>161</v>
      </c>
      <c r="B158" s="31">
        <v>2810</v>
      </c>
    </row>
    <row r="159" spans="1:2" s="3" customFormat="1" ht="15.75" customHeight="1" x14ac:dyDescent="0.2">
      <c r="A159" s="30" t="s">
        <v>27</v>
      </c>
      <c r="B159" s="31">
        <v>3911</v>
      </c>
    </row>
    <row r="160" spans="1:2" s="3" customFormat="1" ht="15.75" customHeight="1" x14ac:dyDescent="0.2">
      <c r="A160" s="30" t="s">
        <v>162</v>
      </c>
      <c r="B160" s="31">
        <v>2796</v>
      </c>
    </row>
    <row r="161" spans="1:2" s="3" customFormat="1" ht="15.75" customHeight="1" x14ac:dyDescent="0.2">
      <c r="A161" s="30"/>
      <c r="B161" s="31"/>
    </row>
    <row r="162" spans="1:2" s="3" customFormat="1" ht="15.75" customHeight="1" x14ac:dyDescent="0.25">
      <c r="A162" s="29" t="s">
        <v>163</v>
      </c>
      <c r="B162" s="23">
        <f>SUM(B163:B171)</f>
        <v>28657</v>
      </c>
    </row>
    <row r="163" spans="1:2" s="3" customFormat="1" ht="15.75" customHeight="1" x14ac:dyDescent="0.2">
      <c r="A163" s="30" t="s">
        <v>164</v>
      </c>
      <c r="B163" s="31">
        <v>2828</v>
      </c>
    </row>
    <row r="164" spans="1:2" s="3" customFormat="1" ht="15.75" customHeight="1" x14ac:dyDescent="0.2">
      <c r="A164" s="30" t="s">
        <v>165</v>
      </c>
      <c r="B164" s="31">
        <v>3179</v>
      </c>
    </row>
    <row r="165" spans="1:2" s="3" customFormat="1" ht="15.75" customHeight="1" x14ac:dyDescent="0.2">
      <c r="A165" s="30" t="s">
        <v>166</v>
      </c>
      <c r="B165" s="31">
        <v>1888</v>
      </c>
    </row>
    <row r="166" spans="1:2" s="3" customFormat="1" ht="15.75" customHeight="1" x14ac:dyDescent="0.2">
      <c r="A166" s="30" t="s">
        <v>38</v>
      </c>
      <c r="B166" s="31">
        <v>6374</v>
      </c>
    </row>
    <row r="167" spans="1:2" s="3" customFormat="1" ht="15.75" customHeight="1" x14ac:dyDescent="0.2">
      <c r="A167" s="30" t="s">
        <v>5</v>
      </c>
      <c r="B167" s="31">
        <v>2972</v>
      </c>
    </row>
    <row r="168" spans="1:2" s="3" customFormat="1" ht="15.75" customHeight="1" x14ac:dyDescent="0.2">
      <c r="A168" s="30" t="s">
        <v>167</v>
      </c>
      <c r="B168" s="31">
        <v>2525</v>
      </c>
    </row>
    <row r="169" spans="1:2" s="3" customFormat="1" ht="15.75" customHeight="1" x14ac:dyDescent="0.2">
      <c r="A169" s="30" t="s">
        <v>168</v>
      </c>
      <c r="B169" s="31">
        <v>2027</v>
      </c>
    </row>
    <row r="170" spans="1:2" s="3" customFormat="1" ht="15.75" customHeight="1" x14ac:dyDescent="0.2">
      <c r="A170" s="30" t="s">
        <v>39</v>
      </c>
      <c r="B170" s="31">
        <v>4785</v>
      </c>
    </row>
    <row r="171" spans="1:2" s="3" customFormat="1" ht="15.75" customHeight="1" x14ac:dyDescent="0.2">
      <c r="A171" s="16" t="s">
        <v>1077</v>
      </c>
      <c r="B171" s="31">
        <v>2079</v>
      </c>
    </row>
    <row r="172" spans="1:2" s="3" customFormat="1" ht="15.75" customHeight="1" x14ac:dyDescent="0.2">
      <c r="A172" s="30"/>
      <c r="B172" s="31"/>
    </row>
    <row r="173" spans="1:2" s="3" customFormat="1" ht="15.75" customHeight="1" x14ac:dyDescent="0.25">
      <c r="A173" s="29" t="s">
        <v>169</v>
      </c>
      <c r="B173" s="23">
        <f>SUM(B174:B186)</f>
        <v>25785</v>
      </c>
    </row>
    <row r="174" spans="1:2" s="3" customFormat="1" ht="15.75" customHeight="1" x14ac:dyDescent="0.2">
      <c r="A174" s="30" t="s">
        <v>170</v>
      </c>
      <c r="B174" s="31">
        <v>1419</v>
      </c>
    </row>
    <row r="175" spans="1:2" s="3" customFormat="1" ht="15.75" customHeight="1" x14ac:dyDescent="0.2">
      <c r="A175" s="30" t="s">
        <v>171</v>
      </c>
      <c r="B175" s="31">
        <v>1597</v>
      </c>
    </row>
    <row r="176" spans="1:2" s="3" customFormat="1" ht="15.75" customHeight="1" x14ac:dyDescent="0.2">
      <c r="A176" s="30" t="s">
        <v>172</v>
      </c>
      <c r="B176" s="31">
        <v>3089</v>
      </c>
    </row>
    <row r="177" spans="1:2" s="3" customFormat="1" ht="15.75" customHeight="1" x14ac:dyDescent="0.2">
      <c r="A177" s="30" t="s">
        <v>173</v>
      </c>
      <c r="B177" s="31">
        <v>2343</v>
      </c>
    </row>
    <row r="178" spans="1:2" s="3" customFormat="1" ht="15.75" customHeight="1" x14ac:dyDescent="0.2">
      <c r="A178" s="30" t="s">
        <v>174</v>
      </c>
      <c r="B178" s="31">
        <v>648</v>
      </c>
    </row>
    <row r="179" spans="1:2" s="3" customFormat="1" ht="15.75" customHeight="1" x14ac:dyDescent="0.2">
      <c r="A179" s="30" t="s">
        <v>66</v>
      </c>
      <c r="B179" s="31">
        <v>1994</v>
      </c>
    </row>
    <row r="180" spans="1:2" s="3" customFormat="1" ht="15.75" customHeight="1" x14ac:dyDescent="0.2">
      <c r="A180" s="30" t="s">
        <v>67</v>
      </c>
      <c r="B180" s="31">
        <v>3276</v>
      </c>
    </row>
    <row r="181" spans="1:2" s="3" customFormat="1" ht="15.75" customHeight="1" x14ac:dyDescent="0.2">
      <c r="A181" s="30" t="s">
        <v>161</v>
      </c>
      <c r="B181" s="31">
        <v>3462</v>
      </c>
    </row>
    <row r="182" spans="1:2" s="3" customFormat="1" ht="15.75" customHeight="1" x14ac:dyDescent="0.2">
      <c r="A182" s="30" t="s">
        <v>175</v>
      </c>
      <c r="B182" s="31">
        <v>1932</v>
      </c>
    </row>
    <row r="183" spans="1:2" s="3" customFormat="1" ht="15.75" customHeight="1" x14ac:dyDescent="0.2">
      <c r="A183" s="30" t="s">
        <v>176</v>
      </c>
      <c r="B183" s="31">
        <v>414</v>
      </c>
    </row>
    <row r="184" spans="1:2" s="3" customFormat="1" ht="15.75" customHeight="1" x14ac:dyDescent="0.2">
      <c r="A184" s="30" t="s">
        <v>177</v>
      </c>
      <c r="B184" s="31">
        <v>980</v>
      </c>
    </row>
    <row r="185" spans="1:2" s="3" customFormat="1" ht="15.75" customHeight="1" x14ac:dyDescent="0.2">
      <c r="A185" s="30" t="s">
        <v>178</v>
      </c>
      <c r="B185" s="31">
        <v>1443</v>
      </c>
    </row>
    <row r="186" spans="1:2" s="3" customFormat="1" ht="15.75" customHeight="1" x14ac:dyDescent="0.2">
      <c r="A186" s="30" t="s">
        <v>179</v>
      </c>
      <c r="B186" s="31">
        <v>3188</v>
      </c>
    </row>
    <row r="187" spans="1:2" s="3" customFormat="1" ht="15.75" customHeight="1" x14ac:dyDescent="0.2">
      <c r="A187" s="30"/>
      <c r="B187" s="31"/>
    </row>
    <row r="188" spans="1:2" s="3" customFormat="1" ht="15.75" customHeight="1" x14ac:dyDescent="0.25">
      <c r="A188" s="29" t="s">
        <v>180</v>
      </c>
      <c r="B188" s="23">
        <f>SUM(B189:B196)</f>
        <v>17155</v>
      </c>
    </row>
    <row r="189" spans="1:2" s="3" customFormat="1" ht="15.75" customHeight="1" x14ac:dyDescent="0.2">
      <c r="A189" s="30" t="s">
        <v>181</v>
      </c>
      <c r="B189" s="31">
        <v>2703</v>
      </c>
    </row>
    <row r="190" spans="1:2" s="3" customFormat="1" ht="15.75" customHeight="1" x14ac:dyDescent="0.2">
      <c r="A190" s="30" t="s">
        <v>182</v>
      </c>
      <c r="B190" s="31">
        <v>2970</v>
      </c>
    </row>
    <row r="191" spans="1:2" s="3" customFormat="1" ht="15.75" customHeight="1" x14ac:dyDescent="0.2">
      <c r="A191" s="30" t="s">
        <v>183</v>
      </c>
      <c r="B191" s="31">
        <v>2311</v>
      </c>
    </row>
    <row r="192" spans="1:2" s="3" customFormat="1" ht="15.75" customHeight="1" x14ac:dyDescent="0.2">
      <c r="A192" s="30" t="s">
        <v>184</v>
      </c>
      <c r="B192" s="31">
        <v>1719</v>
      </c>
    </row>
    <row r="193" spans="1:2" s="3" customFormat="1" ht="15.75" customHeight="1" x14ac:dyDescent="0.2">
      <c r="A193" s="30" t="s">
        <v>185</v>
      </c>
      <c r="B193" s="31">
        <v>1000</v>
      </c>
    </row>
    <row r="194" spans="1:2" s="3" customFormat="1" ht="15.75" customHeight="1" x14ac:dyDescent="0.2">
      <c r="A194" s="30" t="s">
        <v>3</v>
      </c>
      <c r="B194" s="31">
        <v>2254</v>
      </c>
    </row>
    <row r="195" spans="1:2" s="3" customFormat="1" ht="15.75" customHeight="1" x14ac:dyDescent="0.2">
      <c r="A195" s="30" t="s">
        <v>186</v>
      </c>
      <c r="B195" s="31">
        <v>1982</v>
      </c>
    </row>
    <row r="196" spans="1:2" s="3" customFormat="1" ht="15.75" customHeight="1" x14ac:dyDescent="0.2">
      <c r="A196" s="30" t="s">
        <v>39</v>
      </c>
      <c r="B196" s="31">
        <v>2216</v>
      </c>
    </row>
    <row r="197" spans="1:2" s="3" customFormat="1" ht="15.75" customHeight="1" x14ac:dyDescent="0.2">
      <c r="A197" s="8"/>
      <c r="B197" s="8"/>
    </row>
    <row r="198" spans="1:2" s="3" customFormat="1" ht="15.75" customHeight="1" x14ac:dyDescent="0.2">
      <c r="A198" s="9"/>
      <c r="B198" s="4"/>
    </row>
    <row r="199" spans="1:2" s="3" customFormat="1" ht="15.75" customHeight="1" x14ac:dyDescent="0.2">
      <c r="A199" s="9" t="s">
        <v>1084</v>
      </c>
      <c r="B199" s="4"/>
    </row>
    <row r="200" spans="1:2" s="3" customFormat="1" ht="15.75" customHeight="1" x14ac:dyDescent="0.2">
      <c r="A200" s="5" t="s">
        <v>1104</v>
      </c>
      <c r="B200" s="4"/>
    </row>
    <row r="201" spans="1:2" ht="15.75" customHeight="1" x14ac:dyDescent="0.2">
      <c r="A201" s="42" t="s">
        <v>1101</v>
      </c>
    </row>
    <row r="202" spans="1:2" ht="15.75" customHeight="1" x14ac:dyDescent="0.2">
      <c r="A202" s="38"/>
    </row>
    <row r="203" spans="1:2" ht="15.75" customHeight="1" x14ac:dyDescent="0.2">
      <c r="A203" s="9" t="s">
        <v>1085</v>
      </c>
    </row>
    <row r="204" spans="1:2" ht="15.75" customHeight="1" x14ac:dyDescent="0.2">
      <c r="A204" s="10" t="s">
        <v>1089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4" orientation="portrait" useFirstPageNumber="1" r:id="rId1"/>
  <headerFooter differentOddEven="1">
    <oddHeader>&amp;L&amp;"Arial,Bold Italic"&amp;10Agusan del Norte&amp;R&amp;"Arial,Bold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Italic"&amp;10Agusan del Norte</evenHeader>
    <evenFooter>&amp;L&amp;"Arial,Bold Italic"&amp;10Philippine Statistics Authority&amp;R&amp;"Arial,Bold"&amp;10&amp;P</evenFooter>
  </headerFooter>
  <rowBreaks count="4" manualBreakCount="4">
    <brk id="42" max="1" man="1"/>
    <brk id="112" max="1" man="1"/>
    <brk id="147" max="1" man="1"/>
    <brk id="182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7"/>
  <sheetViews>
    <sheetView view="pageBreakPreview" topLeftCell="A65" zoomScaleSheetLayoutView="100" workbookViewId="0">
      <selection activeCell="J20" sqref="J20"/>
    </sheetView>
  </sheetViews>
  <sheetFormatPr defaultRowHeight="15.75" customHeight="1" x14ac:dyDescent="0.2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 x14ac:dyDescent="0.25">
      <c r="A1" s="46" t="s">
        <v>1091</v>
      </c>
      <c r="B1" s="46"/>
    </row>
    <row r="2" spans="1:2" s="1" customFormat="1" ht="15.75" customHeight="1" x14ac:dyDescent="0.25">
      <c r="A2" s="46" t="s">
        <v>1092</v>
      </c>
      <c r="B2" s="46"/>
    </row>
    <row r="3" spans="1:2" s="1" customFormat="1" ht="15.75" customHeight="1" thickBot="1" x14ac:dyDescent="0.25"/>
    <row r="4" spans="1:2" s="1" customFormat="1" ht="15.75" customHeight="1" thickTop="1" x14ac:dyDescent="0.2">
      <c r="A4" s="27" t="s">
        <v>1082</v>
      </c>
      <c r="B4" s="40" t="s">
        <v>1088</v>
      </c>
    </row>
    <row r="5" spans="1:2" s="1" customFormat="1" ht="15.75" customHeight="1" thickBot="1" x14ac:dyDescent="0.25">
      <c r="A5" s="28" t="s">
        <v>0</v>
      </c>
      <c r="B5" s="41" t="s">
        <v>1</v>
      </c>
    </row>
    <row r="6" spans="1:2" s="1" customFormat="1" ht="15.75" customHeight="1" thickTop="1" x14ac:dyDescent="0.2"/>
    <row r="7" spans="1:2" s="1" customFormat="1" ht="15.75" customHeight="1" x14ac:dyDescent="0.25">
      <c r="A7" s="15" t="s">
        <v>1096</v>
      </c>
      <c r="B7" s="23">
        <f>SUM(B8:B93)</f>
        <v>372910</v>
      </c>
    </row>
    <row r="8" spans="1:2" s="3" customFormat="1" ht="15.75" customHeight="1" x14ac:dyDescent="0.2">
      <c r="A8" s="30" t="s">
        <v>187</v>
      </c>
      <c r="B8" s="31">
        <v>490</v>
      </c>
    </row>
    <row r="9" spans="1:2" s="3" customFormat="1" ht="15.75" customHeight="1" x14ac:dyDescent="0.2">
      <c r="A9" s="30" t="s">
        <v>188</v>
      </c>
      <c r="B9" s="31">
        <v>5555</v>
      </c>
    </row>
    <row r="10" spans="1:2" s="3" customFormat="1" ht="15.75" customHeight="1" x14ac:dyDescent="0.2">
      <c r="A10" s="30" t="s">
        <v>189</v>
      </c>
      <c r="B10" s="31">
        <v>13634</v>
      </c>
    </row>
    <row r="11" spans="1:2" s="3" customFormat="1" ht="15.75" customHeight="1" x14ac:dyDescent="0.2">
      <c r="A11" s="30" t="s">
        <v>190</v>
      </c>
      <c r="B11" s="31">
        <v>3281</v>
      </c>
    </row>
    <row r="12" spans="1:2" s="3" customFormat="1" ht="15.75" customHeight="1" x14ac:dyDescent="0.2">
      <c r="A12" s="30" t="s">
        <v>191</v>
      </c>
      <c r="B12" s="31">
        <v>13820</v>
      </c>
    </row>
    <row r="13" spans="1:2" s="3" customFormat="1" ht="15.75" customHeight="1" x14ac:dyDescent="0.2">
      <c r="A13" s="30" t="s">
        <v>192</v>
      </c>
      <c r="B13" s="31">
        <v>4913</v>
      </c>
    </row>
    <row r="14" spans="1:2" s="3" customFormat="1" ht="15.75" customHeight="1" x14ac:dyDescent="0.2">
      <c r="A14" s="30" t="s">
        <v>193</v>
      </c>
      <c r="B14" s="31">
        <v>4159</v>
      </c>
    </row>
    <row r="15" spans="1:2" s="3" customFormat="1" ht="15.75" customHeight="1" x14ac:dyDescent="0.2">
      <c r="A15" s="30" t="s">
        <v>194</v>
      </c>
      <c r="B15" s="31">
        <v>1902</v>
      </c>
    </row>
    <row r="16" spans="1:2" s="3" customFormat="1" ht="15.75" customHeight="1" x14ac:dyDescent="0.2">
      <c r="A16" s="30" t="s">
        <v>195</v>
      </c>
      <c r="B16" s="31">
        <v>14539</v>
      </c>
    </row>
    <row r="17" spans="1:2" s="3" customFormat="1" ht="15.75" customHeight="1" x14ac:dyDescent="0.2">
      <c r="A17" s="30" t="s">
        <v>196</v>
      </c>
      <c r="B17" s="31">
        <v>2016</v>
      </c>
    </row>
    <row r="18" spans="1:2" s="3" customFormat="1" ht="15.75" customHeight="1" x14ac:dyDescent="0.2">
      <c r="A18" s="30" t="s">
        <v>197</v>
      </c>
      <c r="B18" s="31">
        <v>5668</v>
      </c>
    </row>
    <row r="19" spans="1:2" s="3" customFormat="1" ht="15.75" customHeight="1" x14ac:dyDescent="0.2">
      <c r="A19" s="30" t="s">
        <v>198</v>
      </c>
      <c r="B19" s="31">
        <v>5388</v>
      </c>
    </row>
    <row r="20" spans="1:2" s="3" customFormat="1" ht="15.75" customHeight="1" x14ac:dyDescent="0.2">
      <c r="A20" s="30" t="s">
        <v>199</v>
      </c>
      <c r="B20" s="31">
        <v>4939</v>
      </c>
    </row>
    <row r="21" spans="1:2" s="3" customFormat="1" ht="15.75" customHeight="1" x14ac:dyDescent="0.2">
      <c r="A21" s="30" t="s">
        <v>200</v>
      </c>
      <c r="B21" s="31">
        <v>1734</v>
      </c>
    </row>
    <row r="22" spans="1:2" s="3" customFormat="1" ht="15.75" customHeight="1" x14ac:dyDescent="0.2">
      <c r="A22" s="30" t="s">
        <v>50</v>
      </c>
      <c r="B22" s="31">
        <v>3993</v>
      </c>
    </row>
    <row r="23" spans="1:2" s="3" customFormat="1" ht="15.75" customHeight="1" x14ac:dyDescent="0.2">
      <c r="A23" s="30" t="s">
        <v>201</v>
      </c>
      <c r="B23" s="31">
        <v>5626</v>
      </c>
    </row>
    <row r="24" spans="1:2" s="3" customFormat="1" ht="15.75" customHeight="1" x14ac:dyDescent="0.2">
      <c r="A24" s="30" t="s">
        <v>202</v>
      </c>
      <c r="B24" s="31">
        <v>1354</v>
      </c>
    </row>
    <row r="25" spans="1:2" s="3" customFormat="1" ht="15.75" customHeight="1" x14ac:dyDescent="0.2">
      <c r="A25" s="30" t="s">
        <v>203</v>
      </c>
      <c r="B25" s="31">
        <v>2955</v>
      </c>
    </row>
    <row r="26" spans="1:2" s="3" customFormat="1" ht="15.75" customHeight="1" x14ac:dyDescent="0.2">
      <c r="A26" s="30" t="s">
        <v>204</v>
      </c>
      <c r="B26" s="31">
        <v>1300</v>
      </c>
    </row>
    <row r="27" spans="1:2" s="3" customFormat="1" ht="15.75" customHeight="1" x14ac:dyDescent="0.2">
      <c r="A27" s="30" t="s">
        <v>205</v>
      </c>
      <c r="B27" s="31">
        <v>1996</v>
      </c>
    </row>
    <row r="28" spans="1:2" s="3" customFormat="1" ht="15.75" customHeight="1" x14ac:dyDescent="0.2">
      <c r="A28" s="30" t="s">
        <v>206</v>
      </c>
      <c r="B28" s="31">
        <v>6289</v>
      </c>
    </row>
    <row r="29" spans="1:2" s="3" customFormat="1" ht="15.75" customHeight="1" x14ac:dyDescent="0.2">
      <c r="A29" s="30" t="s">
        <v>207</v>
      </c>
      <c r="B29" s="31">
        <v>1482</v>
      </c>
    </row>
    <row r="30" spans="1:2" s="3" customFormat="1" ht="15.75" customHeight="1" x14ac:dyDescent="0.2">
      <c r="A30" s="30" t="s">
        <v>208</v>
      </c>
      <c r="B30" s="31">
        <v>5005</v>
      </c>
    </row>
    <row r="31" spans="1:2" s="3" customFormat="1" ht="15.75" customHeight="1" x14ac:dyDescent="0.2">
      <c r="A31" s="30" t="s">
        <v>209</v>
      </c>
      <c r="B31" s="31">
        <v>2821</v>
      </c>
    </row>
    <row r="32" spans="1:2" s="3" customFormat="1" ht="15.75" customHeight="1" x14ac:dyDescent="0.2">
      <c r="A32" s="30" t="s">
        <v>210</v>
      </c>
      <c r="B32" s="31">
        <v>1469</v>
      </c>
    </row>
    <row r="33" spans="1:2" s="3" customFormat="1" ht="15.75" customHeight="1" x14ac:dyDescent="0.2">
      <c r="A33" s="30" t="s">
        <v>211</v>
      </c>
      <c r="B33" s="31">
        <v>5478</v>
      </c>
    </row>
    <row r="34" spans="1:2" s="3" customFormat="1" ht="15.75" customHeight="1" x14ac:dyDescent="0.2">
      <c r="A34" s="30" t="s">
        <v>212</v>
      </c>
      <c r="B34" s="31">
        <v>1385</v>
      </c>
    </row>
    <row r="35" spans="1:2" s="3" customFormat="1" ht="15.75" customHeight="1" x14ac:dyDescent="0.2">
      <c r="A35" s="30" t="s">
        <v>213</v>
      </c>
      <c r="B35" s="31">
        <v>2198</v>
      </c>
    </row>
    <row r="36" spans="1:2" s="3" customFormat="1" ht="15.75" customHeight="1" x14ac:dyDescent="0.2">
      <c r="A36" s="30" t="s">
        <v>214</v>
      </c>
      <c r="B36" s="31">
        <v>838</v>
      </c>
    </row>
    <row r="37" spans="1:2" s="3" customFormat="1" ht="15.75" customHeight="1" x14ac:dyDescent="0.2">
      <c r="A37" s="30" t="s">
        <v>215</v>
      </c>
      <c r="B37" s="31">
        <v>13814</v>
      </c>
    </row>
    <row r="38" spans="1:2" s="3" customFormat="1" ht="15.75" customHeight="1" x14ac:dyDescent="0.2">
      <c r="A38" s="30" t="s">
        <v>216</v>
      </c>
      <c r="B38" s="31">
        <v>2932</v>
      </c>
    </row>
    <row r="39" spans="1:2" s="3" customFormat="1" ht="15.75" customHeight="1" x14ac:dyDescent="0.2">
      <c r="A39" s="30" t="s">
        <v>217</v>
      </c>
      <c r="B39" s="31">
        <v>4622</v>
      </c>
    </row>
    <row r="40" spans="1:2" s="3" customFormat="1" ht="15.75" customHeight="1" x14ac:dyDescent="0.2">
      <c r="A40" s="30" t="s">
        <v>218</v>
      </c>
      <c r="B40" s="31">
        <v>1161</v>
      </c>
    </row>
    <row r="41" spans="1:2" s="3" customFormat="1" ht="15.75" customHeight="1" x14ac:dyDescent="0.2">
      <c r="A41" s="30" t="s">
        <v>219</v>
      </c>
      <c r="B41" s="31">
        <v>4908</v>
      </c>
    </row>
    <row r="42" spans="1:2" s="3" customFormat="1" ht="15.75" customHeight="1" x14ac:dyDescent="0.2">
      <c r="A42" s="30" t="s">
        <v>220</v>
      </c>
      <c r="B42" s="31">
        <v>8726</v>
      </c>
    </row>
    <row r="43" spans="1:2" s="3" customFormat="1" ht="15.75" customHeight="1" x14ac:dyDescent="0.2">
      <c r="A43" s="30" t="s">
        <v>221</v>
      </c>
      <c r="B43" s="31">
        <v>139</v>
      </c>
    </row>
    <row r="44" spans="1:2" s="3" customFormat="1" ht="15.75" customHeight="1" x14ac:dyDescent="0.2">
      <c r="A44" s="30" t="s">
        <v>222</v>
      </c>
      <c r="B44" s="31">
        <v>3690</v>
      </c>
    </row>
    <row r="45" spans="1:2" s="3" customFormat="1" ht="15.75" customHeight="1" x14ac:dyDescent="0.2">
      <c r="A45" s="30" t="s">
        <v>223</v>
      </c>
      <c r="B45" s="31">
        <v>1458</v>
      </c>
    </row>
    <row r="46" spans="1:2" s="3" customFormat="1" ht="15.75" customHeight="1" x14ac:dyDescent="0.2">
      <c r="A46" s="30" t="s">
        <v>224</v>
      </c>
      <c r="B46" s="31">
        <v>2017</v>
      </c>
    </row>
    <row r="47" spans="1:2" s="3" customFormat="1" ht="15.75" customHeight="1" x14ac:dyDescent="0.2">
      <c r="A47" s="30" t="s">
        <v>225</v>
      </c>
      <c r="B47" s="31">
        <v>180</v>
      </c>
    </row>
    <row r="48" spans="1:2" s="3" customFormat="1" ht="15.75" customHeight="1" x14ac:dyDescent="0.2">
      <c r="A48" s="30" t="s">
        <v>19</v>
      </c>
      <c r="B48" s="31">
        <v>25296</v>
      </c>
    </row>
    <row r="49" spans="1:2" s="3" customFormat="1" ht="15.75" customHeight="1" x14ac:dyDescent="0.2">
      <c r="A49" s="30" t="s">
        <v>226</v>
      </c>
      <c r="B49" s="31">
        <v>5579</v>
      </c>
    </row>
    <row r="50" spans="1:2" s="3" customFormat="1" ht="15.75" customHeight="1" x14ac:dyDescent="0.2">
      <c r="A50" s="30" t="s">
        <v>227</v>
      </c>
      <c r="B50" s="31">
        <v>5661</v>
      </c>
    </row>
    <row r="51" spans="1:2" s="3" customFormat="1" ht="15.75" customHeight="1" x14ac:dyDescent="0.2">
      <c r="A51" s="30" t="s">
        <v>228</v>
      </c>
      <c r="B51" s="31">
        <v>4959</v>
      </c>
    </row>
    <row r="52" spans="1:2" s="3" customFormat="1" ht="15.75" customHeight="1" x14ac:dyDescent="0.2">
      <c r="A52" s="30" t="s">
        <v>229</v>
      </c>
      <c r="B52" s="31">
        <v>3706</v>
      </c>
    </row>
    <row r="53" spans="1:2" s="3" customFormat="1" ht="15.75" customHeight="1" x14ac:dyDescent="0.2">
      <c r="A53" s="30" t="s">
        <v>230</v>
      </c>
      <c r="B53" s="31">
        <v>4874</v>
      </c>
    </row>
    <row r="54" spans="1:2" s="3" customFormat="1" ht="15.75" customHeight="1" x14ac:dyDescent="0.2">
      <c r="A54" s="30" t="s">
        <v>231</v>
      </c>
      <c r="B54" s="31">
        <v>6162</v>
      </c>
    </row>
    <row r="55" spans="1:2" s="3" customFormat="1" ht="15.75" customHeight="1" x14ac:dyDescent="0.2">
      <c r="A55" s="30" t="s">
        <v>232</v>
      </c>
      <c r="B55" s="31">
        <v>1412</v>
      </c>
    </row>
    <row r="56" spans="1:2" s="3" customFormat="1" ht="15.75" customHeight="1" x14ac:dyDescent="0.2">
      <c r="A56" s="30" t="s">
        <v>233</v>
      </c>
      <c r="B56" s="31">
        <v>903</v>
      </c>
    </row>
    <row r="57" spans="1:2" s="3" customFormat="1" ht="15.75" customHeight="1" x14ac:dyDescent="0.2">
      <c r="A57" s="30" t="s">
        <v>234</v>
      </c>
      <c r="B57" s="31">
        <v>3763</v>
      </c>
    </row>
    <row r="58" spans="1:2" s="3" customFormat="1" ht="15.75" customHeight="1" x14ac:dyDescent="0.2">
      <c r="A58" s="30" t="s">
        <v>235</v>
      </c>
      <c r="B58" s="31">
        <v>5261</v>
      </c>
    </row>
    <row r="59" spans="1:2" s="3" customFormat="1" ht="15.75" customHeight="1" x14ac:dyDescent="0.2">
      <c r="A59" s="30" t="s">
        <v>236</v>
      </c>
      <c r="B59" s="31">
        <v>1913</v>
      </c>
    </row>
    <row r="60" spans="1:2" s="3" customFormat="1" ht="15.75" customHeight="1" x14ac:dyDescent="0.2">
      <c r="A60" s="30" t="s">
        <v>237</v>
      </c>
      <c r="B60" s="31">
        <v>2984</v>
      </c>
    </row>
    <row r="61" spans="1:2" s="3" customFormat="1" ht="15.75" customHeight="1" x14ac:dyDescent="0.2">
      <c r="A61" s="30" t="s">
        <v>238</v>
      </c>
      <c r="B61" s="31">
        <v>6607</v>
      </c>
    </row>
    <row r="62" spans="1:2" s="3" customFormat="1" ht="15.75" customHeight="1" x14ac:dyDescent="0.2">
      <c r="A62" s="30" t="s">
        <v>239</v>
      </c>
      <c r="B62" s="31">
        <v>955</v>
      </c>
    </row>
    <row r="63" spans="1:2" s="3" customFormat="1" ht="15.75" customHeight="1" x14ac:dyDescent="0.2">
      <c r="A63" s="30" t="s">
        <v>240</v>
      </c>
      <c r="B63" s="31">
        <v>5327</v>
      </c>
    </row>
    <row r="64" spans="1:2" s="3" customFormat="1" ht="15.75" customHeight="1" x14ac:dyDescent="0.2">
      <c r="A64" s="30" t="s">
        <v>241</v>
      </c>
      <c r="B64" s="31">
        <v>2457</v>
      </c>
    </row>
    <row r="65" spans="1:2" s="3" customFormat="1" ht="15.75" customHeight="1" x14ac:dyDescent="0.2">
      <c r="A65" s="30" t="s">
        <v>242</v>
      </c>
      <c r="B65" s="31">
        <v>3428</v>
      </c>
    </row>
    <row r="66" spans="1:2" s="3" customFormat="1" ht="15.75" customHeight="1" x14ac:dyDescent="0.2">
      <c r="A66" s="30" t="s">
        <v>243</v>
      </c>
      <c r="B66" s="31">
        <v>423</v>
      </c>
    </row>
    <row r="67" spans="1:2" s="3" customFormat="1" ht="15.75" customHeight="1" x14ac:dyDescent="0.2">
      <c r="A67" s="30" t="s">
        <v>244</v>
      </c>
      <c r="B67" s="31">
        <v>1751</v>
      </c>
    </row>
    <row r="68" spans="1:2" s="3" customFormat="1" ht="15.75" customHeight="1" x14ac:dyDescent="0.2">
      <c r="A68" s="30" t="s">
        <v>45</v>
      </c>
      <c r="B68" s="31">
        <v>4166</v>
      </c>
    </row>
    <row r="69" spans="1:2" s="3" customFormat="1" ht="15.75" customHeight="1" x14ac:dyDescent="0.2">
      <c r="A69" s="30" t="s">
        <v>8</v>
      </c>
      <c r="B69" s="31">
        <v>19500</v>
      </c>
    </row>
    <row r="70" spans="1:2" s="3" customFormat="1" ht="15.75" customHeight="1" x14ac:dyDescent="0.2">
      <c r="A70" s="30" t="s">
        <v>245</v>
      </c>
      <c r="B70" s="31">
        <v>145</v>
      </c>
    </row>
    <row r="71" spans="1:2" s="3" customFormat="1" ht="15.75" customHeight="1" x14ac:dyDescent="0.2">
      <c r="A71" s="30" t="s">
        <v>246</v>
      </c>
      <c r="B71" s="31">
        <v>632</v>
      </c>
    </row>
    <row r="72" spans="1:2" s="3" customFormat="1" ht="15.75" customHeight="1" x14ac:dyDescent="0.2">
      <c r="A72" s="30" t="s">
        <v>247</v>
      </c>
      <c r="B72" s="31">
        <v>4935</v>
      </c>
    </row>
    <row r="73" spans="1:2" s="3" customFormat="1" ht="15.75" customHeight="1" x14ac:dyDescent="0.2">
      <c r="A73" s="30" t="s">
        <v>248</v>
      </c>
      <c r="B73" s="31">
        <v>3767</v>
      </c>
    </row>
    <row r="74" spans="1:2" s="3" customFormat="1" ht="15.75" customHeight="1" x14ac:dyDescent="0.2">
      <c r="A74" s="30" t="s">
        <v>249</v>
      </c>
      <c r="B74" s="31">
        <v>5856</v>
      </c>
    </row>
    <row r="75" spans="1:2" s="3" customFormat="1" ht="15.75" customHeight="1" x14ac:dyDescent="0.2">
      <c r="A75" s="30" t="s">
        <v>250</v>
      </c>
      <c r="B75" s="31">
        <v>4325</v>
      </c>
    </row>
    <row r="76" spans="1:2" s="3" customFormat="1" ht="15.75" customHeight="1" x14ac:dyDescent="0.2">
      <c r="A76" s="30" t="s">
        <v>251</v>
      </c>
      <c r="B76" s="31">
        <v>4011</v>
      </c>
    </row>
    <row r="77" spans="1:2" s="3" customFormat="1" ht="15.75" customHeight="1" x14ac:dyDescent="0.2">
      <c r="A77" s="30" t="s">
        <v>252</v>
      </c>
      <c r="B77" s="31">
        <v>4051</v>
      </c>
    </row>
    <row r="78" spans="1:2" s="3" customFormat="1" ht="15.75" customHeight="1" x14ac:dyDescent="0.2">
      <c r="A78" s="30" t="s">
        <v>253</v>
      </c>
      <c r="B78" s="31">
        <v>4607</v>
      </c>
    </row>
    <row r="79" spans="1:2" s="3" customFormat="1" ht="15.75" customHeight="1" x14ac:dyDescent="0.2">
      <c r="A79" s="30" t="s">
        <v>254</v>
      </c>
      <c r="B79" s="31">
        <v>99</v>
      </c>
    </row>
    <row r="80" spans="1:2" s="3" customFormat="1" ht="15.75" customHeight="1" x14ac:dyDescent="0.2">
      <c r="A80" s="30" t="s">
        <v>255</v>
      </c>
      <c r="B80" s="31">
        <v>12407</v>
      </c>
    </row>
    <row r="81" spans="1:2" s="3" customFormat="1" ht="15.75" customHeight="1" x14ac:dyDescent="0.2">
      <c r="A81" s="30" t="s">
        <v>256</v>
      </c>
      <c r="B81" s="31">
        <v>8643</v>
      </c>
    </row>
    <row r="82" spans="1:2" s="3" customFormat="1" ht="15.75" customHeight="1" x14ac:dyDescent="0.2">
      <c r="A82" s="30" t="s">
        <v>257</v>
      </c>
      <c r="B82" s="31">
        <v>1946</v>
      </c>
    </row>
    <row r="83" spans="1:2" s="3" customFormat="1" ht="15.75" customHeight="1" x14ac:dyDescent="0.2">
      <c r="A83" s="30" t="s">
        <v>258</v>
      </c>
      <c r="B83" s="31">
        <v>2385</v>
      </c>
    </row>
    <row r="84" spans="1:2" s="3" customFormat="1" ht="15.75" customHeight="1" x14ac:dyDescent="0.2">
      <c r="A84" s="30" t="s">
        <v>259</v>
      </c>
      <c r="B84" s="31">
        <v>1700</v>
      </c>
    </row>
    <row r="85" spans="1:2" s="3" customFormat="1" ht="15.75" customHeight="1" x14ac:dyDescent="0.2">
      <c r="A85" s="30" t="s">
        <v>260</v>
      </c>
      <c r="B85" s="31">
        <v>2752</v>
      </c>
    </row>
    <row r="86" spans="1:2" s="3" customFormat="1" ht="15.75" customHeight="1" x14ac:dyDescent="0.2">
      <c r="A86" s="30" t="s">
        <v>261</v>
      </c>
      <c r="B86" s="31">
        <v>1732</v>
      </c>
    </row>
    <row r="87" spans="1:2" s="3" customFormat="1" ht="15.75" customHeight="1" x14ac:dyDescent="0.2">
      <c r="A87" s="30" t="s">
        <v>262</v>
      </c>
      <c r="B87" s="31">
        <v>6379</v>
      </c>
    </row>
    <row r="88" spans="1:2" s="3" customFormat="1" ht="15.75" customHeight="1" x14ac:dyDescent="0.2">
      <c r="A88" s="30" t="s">
        <v>263</v>
      </c>
      <c r="B88" s="31">
        <v>4438</v>
      </c>
    </row>
    <row r="89" spans="1:2" s="3" customFormat="1" ht="15.75" customHeight="1" x14ac:dyDescent="0.2">
      <c r="A89" s="30" t="s">
        <v>26</v>
      </c>
      <c r="B89" s="31">
        <v>1501</v>
      </c>
    </row>
    <row r="90" spans="1:2" s="3" customFormat="1" ht="15.75" customHeight="1" x14ac:dyDescent="0.2">
      <c r="A90" s="30" t="s">
        <v>12</v>
      </c>
      <c r="B90" s="31">
        <v>3116</v>
      </c>
    </row>
    <row r="91" spans="1:2" s="3" customFormat="1" ht="15.75" customHeight="1" x14ac:dyDescent="0.2">
      <c r="A91" s="30" t="s">
        <v>264</v>
      </c>
      <c r="B91" s="31">
        <v>2399</v>
      </c>
    </row>
    <row r="92" spans="1:2" s="3" customFormat="1" ht="15.75" customHeight="1" x14ac:dyDescent="0.2">
      <c r="A92" s="30" t="s">
        <v>265</v>
      </c>
      <c r="B92" s="31">
        <v>1316</v>
      </c>
    </row>
    <row r="93" spans="1:2" s="3" customFormat="1" ht="15.75" customHeight="1" x14ac:dyDescent="0.2">
      <c r="A93" s="30" t="s">
        <v>266</v>
      </c>
      <c r="B93" s="31">
        <v>2807</v>
      </c>
    </row>
    <row r="94" spans="1:2" s="3" customFormat="1" ht="15.75" customHeight="1" x14ac:dyDescent="0.2">
      <c r="A94" s="8"/>
      <c r="B94" s="8"/>
    </row>
    <row r="95" spans="1:2" s="3" customFormat="1" ht="15.75" customHeight="1" x14ac:dyDescent="0.2">
      <c r="A95" s="2"/>
      <c r="B95" s="2"/>
    </row>
    <row r="96" spans="1:2" ht="15.75" customHeight="1" x14ac:dyDescent="0.2">
      <c r="A96" s="9" t="s">
        <v>1085</v>
      </c>
    </row>
    <row r="97" spans="1:1" ht="15.75" customHeight="1" x14ac:dyDescent="0.2">
      <c r="A97" s="10" t="s">
        <v>1089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10" orientation="portrait" useFirstPageNumber="1" r:id="rId1"/>
  <headerFooter differentOddEven="1">
    <oddHeader>&amp;L&amp;"Arial,Bold Italic"&amp;10City of Butuan&amp;R&amp;"Arial,Bold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Italic"&amp;10City of Butuan</evenHeader>
    <evenFooter>&amp;L&amp;"Arial,Bold Italic"&amp;10Philippine Statistics Authority&amp;R&amp;"Arial,Bold"&amp;10&amp;P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3"/>
  <sheetViews>
    <sheetView view="pageBreakPreview" topLeftCell="A319" zoomScaleSheetLayoutView="100" workbookViewId="0">
      <selection activeCell="C10" sqref="C10"/>
    </sheetView>
  </sheetViews>
  <sheetFormatPr defaultRowHeight="15.75" customHeight="1" x14ac:dyDescent="0.25"/>
  <cols>
    <col min="1" max="1" width="56.7109375" style="2" customWidth="1"/>
    <col min="2" max="2" width="19.7109375" style="2" customWidth="1"/>
    <col min="3" max="3" width="9.140625" style="37"/>
    <col min="4" max="16384" width="9.140625" style="2"/>
  </cols>
  <sheetData>
    <row r="1" spans="1:3" s="1" customFormat="1" ht="15.75" customHeight="1" x14ac:dyDescent="0.25">
      <c r="A1" s="46" t="s">
        <v>1091</v>
      </c>
      <c r="B1" s="46"/>
      <c r="C1" s="36"/>
    </row>
    <row r="2" spans="1:3" s="1" customFormat="1" ht="15.75" customHeight="1" x14ac:dyDescent="0.25">
      <c r="A2" s="46" t="s">
        <v>1092</v>
      </c>
      <c r="B2" s="46"/>
      <c r="C2" s="36"/>
    </row>
    <row r="3" spans="1:3" s="1" customFormat="1" ht="15.75" customHeight="1" thickBot="1" x14ac:dyDescent="0.3">
      <c r="C3" s="36"/>
    </row>
    <row r="4" spans="1:3" s="1" customFormat="1" ht="15.75" customHeight="1" thickTop="1" x14ac:dyDescent="0.25">
      <c r="A4" s="27" t="s">
        <v>1082</v>
      </c>
      <c r="B4" s="40" t="s">
        <v>1088</v>
      </c>
      <c r="C4" s="36"/>
    </row>
    <row r="5" spans="1:3" s="1" customFormat="1" ht="15.75" customHeight="1" thickBot="1" x14ac:dyDescent="0.3">
      <c r="A5" s="28" t="s">
        <v>0</v>
      </c>
      <c r="B5" s="41" t="s">
        <v>1</v>
      </c>
      <c r="C5" s="36"/>
    </row>
    <row r="6" spans="1:3" s="1" customFormat="1" ht="15.75" customHeight="1" thickTop="1" x14ac:dyDescent="0.25">
      <c r="C6" s="36"/>
    </row>
    <row r="7" spans="1:3" s="1" customFormat="1" ht="15.75" customHeight="1" x14ac:dyDescent="0.25">
      <c r="A7" s="15" t="s">
        <v>267</v>
      </c>
      <c r="B7" s="23">
        <f>B9+B54+B66+B115+B132+B151+B185+B198+B227+B254+B267+B285+B303+B325</f>
        <v>739367</v>
      </c>
      <c r="C7" s="36"/>
    </row>
    <row r="8" spans="1:3" s="3" customFormat="1" ht="15.75" customHeight="1" x14ac:dyDescent="0.25">
      <c r="A8" s="15"/>
      <c r="B8" s="24"/>
      <c r="C8" s="36"/>
    </row>
    <row r="9" spans="1:3" s="3" customFormat="1" ht="15.75" customHeight="1" x14ac:dyDescent="0.25">
      <c r="A9" s="15" t="s">
        <v>1062</v>
      </c>
      <c r="B9" s="23">
        <f>SUM(B10:B52)</f>
        <v>109499</v>
      </c>
      <c r="C9" s="36"/>
    </row>
    <row r="10" spans="1:3" s="3" customFormat="1" ht="15.75" customHeight="1" x14ac:dyDescent="0.25">
      <c r="A10" s="16" t="s">
        <v>268</v>
      </c>
      <c r="B10" s="24">
        <v>1971</v>
      </c>
      <c r="C10" s="36"/>
    </row>
    <row r="11" spans="1:3" s="3" customFormat="1" ht="15.75" customHeight="1" x14ac:dyDescent="0.25">
      <c r="A11" s="16" t="s">
        <v>269</v>
      </c>
      <c r="B11" s="24">
        <v>1384</v>
      </c>
      <c r="C11" s="36"/>
    </row>
    <row r="12" spans="1:3" s="3" customFormat="1" ht="15.75" customHeight="1" x14ac:dyDescent="0.25">
      <c r="A12" s="16" t="s">
        <v>270</v>
      </c>
      <c r="B12" s="24">
        <v>3662</v>
      </c>
      <c r="C12" s="36"/>
    </row>
    <row r="13" spans="1:3" s="3" customFormat="1" ht="15.75" customHeight="1" x14ac:dyDescent="0.25">
      <c r="A13" s="16" t="s">
        <v>271</v>
      </c>
      <c r="B13" s="24">
        <v>1635</v>
      </c>
      <c r="C13" s="36"/>
    </row>
    <row r="14" spans="1:3" s="3" customFormat="1" ht="15.75" customHeight="1" x14ac:dyDescent="0.25">
      <c r="A14" s="16" t="s">
        <v>21</v>
      </c>
      <c r="B14" s="24">
        <v>1145</v>
      </c>
      <c r="C14" s="36"/>
    </row>
    <row r="15" spans="1:3" s="3" customFormat="1" ht="15.75" customHeight="1" x14ac:dyDescent="0.25">
      <c r="A15" s="16" t="s">
        <v>25</v>
      </c>
      <c r="B15" s="24">
        <v>1999</v>
      </c>
      <c r="C15" s="36"/>
    </row>
    <row r="16" spans="1:3" s="3" customFormat="1" ht="15.75" customHeight="1" x14ac:dyDescent="0.25">
      <c r="A16" s="16" t="s">
        <v>272</v>
      </c>
      <c r="B16" s="24">
        <v>3900</v>
      </c>
      <c r="C16" s="36"/>
    </row>
    <row r="17" spans="1:3" s="3" customFormat="1" ht="15.75" customHeight="1" x14ac:dyDescent="0.25">
      <c r="A17" s="16" t="s">
        <v>273</v>
      </c>
      <c r="B17" s="24">
        <v>4908</v>
      </c>
      <c r="C17" s="36"/>
    </row>
    <row r="18" spans="1:3" s="3" customFormat="1" ht="15.75" customHeight="1" x14ac:dyDescent="0.25">
      <c r="A18" s="16" t="s">
        <v>274</v>
      </c>
      <c r="B18" s="24">
        <v>4836</v>
      </c>
      <c r="C18" s="36"/>
    </row>
    <row r="19" spans="1:3" s="3" customFormat="1" ht="15.75" customHeight="1" x14ac:dyDescent="0.25">
      <c r="A19" s="16" t="s">
        <v>275</v>
      </c>
      <c r="B19" s="24">
        <v>1654</v>
      </c>
      <c r="C19" s="36"/>
    </row>
    <row r="20" spans="1:3" s="3" customFormat="1" ht="15.75" customHeight="1" x14ac:dyDescent="0.25">
      <c r="A20" s="16" t="s">
        <v>276</v>
      </c>
      <c r="B20" s="24">
        <v>624</v>
      </c>
      <c r="C20" s="36"/>
    </row>
    <row r="21" spans="1:3" s="3" customFormat="1" ht="15.75" customHeight="1" x14ac:dyDescent="0.25">
      <c r="A21" s="16" t="s">
        <v>2</v>
      </c>
      <c r="B21" s="24">
        <v>16853</v>
      </c>
      <c r="C21" s="36"/>
    </row>
    <row r="22" spans="1:3" s="3" customFormat="1" ht="15.75" customHeight="1" x14ac:dyDescent="0.25">
      <c r="A22" s="16" t="s">
        <v>277</v>
      </c>
      <c r="B22" s="24">
        <v>1100</v>
      </c>
      <c r="C22" s="36"/>
    </row>
    <row r="23" spans="1:3" s="3" customFormat="1" ht="15.75" customHeight="1" x14ac:dyDescent="0.25">
      <c r="A23" s="16" t="s">
        <v>278</v>
      </c>
      <c r="B23" s="24">
        <v>2237</v>
      </c>
      <c r="C23" s="36"/>
    </row>
    <row r="24" spans="1:3" s="3" customFormat="1" ht="15.75" customHeight="1" x14ac:dyDescent="0.25">
      <c r="A24" s="16" t="s">
        <v>26</v>
      </c>
      <c r="B24" s="24">
        <v>5568</v>
      </c>
      <c r="C24" s="36"/>
    </row>
    <row r="25" spans="1:3" s="3" customFormat="1" ht="15.75" customHeight="1" x14ac:dyDescent="0.25">
      <c r="A25" s="16" t="s">
        <v>5</v>
      </c>
      <c r="B25" s="24">
        <v>1094</v>
      </c>
      <c r="C25" s="36"/>
    </row>
    <row r="26" spans="1:3" s="3" customFormat="1" ht="15.75" customHeight="1" x14ac:dyDescent="0.25">
      <c r="A26" s="16" t="s">
        <v>279</v>
      </c>
      <c r="B26" s="24">
        <v>4570</v>
      </c>
      <c r="C26" s="36"/>
    </row>
    <row r="27" spans="1:3" s="3" customFormat="1" ht="15.75" customHeight="1" x14ac:dyDescent="0.25">
      <c r="A27" s="16" t="s">
        <v>280</v>
      </c>
      <c r="B27" s="24">
        <v>12632</v>
      </c>
      <c r="C27" s="36"/>
    </row>
    <row r="28" spans="1:3" s="3" customFormat="1" ht="15.75" customHeight="1" x14ac:dyDescent="0.25">
      <c r="A28" s="16" t="s">
        <v>281</v>
      </c>
      <c r="B28" s="24">
        <v>1502</v>
      </c>
      <c r="C28" s="36"/>
    </row>
    <row r="29" spans="1:3" s="3" customFormat="1" ht="15.75" customHeight="1" x14ac:dyDescent="0.25">
      <c r="A29" s="16" t="s">
        <v>282</v>
      </c>
      <c r="B29" s="24">
        <v>1515</v>
      </c>
      <c r="C29" s="36"/>
    </row>
    <row r="30" spans="1:3" s="3" customFormat="1" ht="15.75" customHeight="1" x14ac:dyDescent="0.25">
      <c r="A30" s="16" t="s">
        <v>283</v>
      </c>
      <c r="B30" s="24">
        <v>1808</v>
      </c>
      <c r="C30" s="36"/>
    </row>
    <row r="31" spans="1:3" s="3" customFormat="1" ht="15.75" customHeight="1" x14ac:dyDescent="0.25">
      <c r="A31" s="16" t="s">
        <v>284</v>
      </c>
      <c r="B31" s="24">
        <v>4726</v>
      </c>
      <c r="C31" s="36"/>
    </row>
    <row r="32" spans="1:3" s="3" customFormat="1" ht="15.75" customHeight="1" x14ac:dyDescent="0.25">
      <c r="A32" s="16" t="s">
        <v>285</v>
      </c>
      <c r="B32" s="24">
        <v>2601</v>
      </c>
      <c r="C32" s="36"/>
    </row>
    <row r="33" spans="1:3" s="3" customFormat="1" ht="15.75" customHeight="1" x14ac:dyDescent="0.25">
      <c r="A33" s="16" t="s">
        <v>286</v>
      </c>
      <c r="B33" s="24">
        <v>1448</v>
      </c>
      <c r="C33" s="36"/>
    </row>
    <row r="34" spans="1:3" s="3" customFormat="1" ht="15.75" customHeight="1" x14ac:dyDescent="0.25">
      <c r="A34" s="16" t="s">
        <v>287</v>
      </c>
      <c r="B34" s="24">
        <v>1067</v>
      </c>
      <c r="C34" s="36"/>
    </row>
    <row r="35" spans="1:3" s="3" customFormat="1" ht="15.75" customHeight="1" x14ac:dyDescent="0.25">
      <c r="A35" s="16" t="s">
        <v>288</v>
      </c>
      <c r="B35" s="24">
        <v>1172</v>
      </c>
      <c r="C35" s="36"/>
    </row>
    <row r="36" spans="1:3" s="3" customFormat="1" ht="15.75" customHeight="1" x14ac:dyDescent="0.25">
      <c r="A36" s="16" t="s">
        <v>289</v>
      </c>
      <c r="B36" s="24">
        <v>446</v>
      </c>
      <c r="C36" s="36"/>
    </row>
    <row r="37" spans="1:3" s="3" customFormat="1" ht="15.75" customHeight="1" x14ac:dyDescent="0.2">
      <c r="A37" s="16" t="s">
        <v>290</v>
      </c>
      <c r="B37" s="24">
        <v>632</v>
      </c>
    </row>
    <row r="38" spans="1:3" s="3" customFormat="1" ht="15.75" customHeight="1" x14ac:dyDescent="0.2">
      <c r="A38" s="16" t="s">
        <v>291</v>
      </c>
      <c r="B38" s="24">
        <v>1723</v>
      </c>
    </row>
    <row r="39" spans="1:3" s="3" customFormat="1" ht="15.75" customHeight="1" x14ac:dyDescent="0.2">
      <c r="A39" s="16" t="s">
        <v>292</v>
      </c>
      <c r="B39" s="24">
        <v>757</v>
      </c>
    </row>
    <row r="40" spans="1:3" s="3" customFormat="1" ht="15.75" customHeight="1" x14ac:dyDescent="0.2">
      <c r="A40" s="16" t="s">
        <v>293</v>
      </c>
      <c r="B40" s="24">
        <v>786</v>
      </c>
    </row>
    <row r="41" spans="1:3" s="3" customFormat="1" ht="15.75" customHeight="1" x14ac:dyDescent="0.2">
      <c r="A41" s="16" t="s">
        <v>294</v>
      </c>
      <c r="B41" s="24">
        <v>348</v>
      </c>
    </row>
    <row r="42" spans="1:3" s="3" customFormat="1" ht="15.75" customHeight="1" x14ac:dyDescent="0.2">
      <c r="A42" s="16" t="s">
        <v>295</v>
      </c>
      <c r="B42" s="24">
        <v>2375</v>
      </c>
    </row>
    <row r="43" spans="1:3" s="3" customFormat="1" ht="15.75" customHeight="1" x14ac:dyDescent="0.2">
      <c r="A43" s="16" t="s">
        <v>296</v>
      </c>
      <c r="B43" s="24">
        <v>1593</v>
      </c>
    </row>
    <row r="44" spans="1:3" s="3" customFormat="1" ht="15.75" customHeight="1" x14ac:dyDescent="0.2">
      <c r="A44" s="16" t="s">
        <v>297</v>
      </c>
      <c r="B44" s="24">
        <v>715</v>
      </c>
    </row>
    <row r="45" spans="1:3" s="3" customFormat="1" ht="15.75" customHeight="1" x14ac:dyDescent="0.2">
      <c r="A45" s="16" t="s">
        <v>298</v>
      </c>
      <c r="B45" s="24">
        <v>1410</v>
      </c>
    </row>
    <row r="46" spans="1:3" s="3" customFormat="1" ht="15.75" customHeight="1" x14ac:dyDescent="0.2">
      <c r="A46" s="16" t="s">
        <v>104</v>
      </c>
      <c r="B46" s="24">
        <v>697</v>
      </c>
    </row>
    <row r="47" spans="1:3" s="3" customFormat="1" ht="15.75" customHeight="1" x14ac:dyDescent="0.2">
      <c r="A47" s="16" t="s">
        <v>7</v>
      </c>
      <c r="B47" s="24">
        <v>4054</v>
      </c>
    </row>
    <row r="48" spans="1:3" s="3" customFormat="1" ht="15.75" customHeight="1" x14ac:dyDescent="0.2">
      <c r="A48" s="16" t="s">
        <v>299</v>
      </c>
      <c r="B48" s="24">
        <v>1967</v>
      </c>
    </row>
    <row r="49" spans="1:2" s="3" customFormat="1" ht="15.75" customHeight="1" x14ac:dyDescent="0.2">
      <c r="A49" s="16" t="s">
        <v>12</v>
      </c>
      <c r="B49" s="24">
        <v>1551</v>
      </c>
    </row>
    <row r="50" spans="1:2" s="3" customFormat="1" ht="15.75" customHeight="1" x14ac:dyDescent="0.2">
      <c r="A50" s="16" t="s">
        <v>300</v>
      </c>
      <c r="B50" s="24">
        <v>499</v>
      </c>
    </row>
    <row r="51" spans="1:2" s="3" customFormat="1" ht="15.75" customHeight="1" x14ac:dyDescent="0.2">
      <c r="A51" s="16" t="s">
        <v>301</v>
      </c>
      <c r="B51" s="24">
        <v>891</v>
      </c>
    </row>
    <row r="52" spans="1:2" s="3" customFormat="1" ht="15.75" customHeight="1" x14ac:dyDescent="0.2">
      <c r="A52" s="16" t="s">
        <v>302</v>
      </c>
      <c r="B52" s="24">
        <v>1444</v>
      </c>
    </row>
    <row r="53" spans="1:2" s="3" customFormat="1" ht="15.75" customHeight="1" x14ac:dyDescent="0.2">
      <c r="A53" s="16"/>
      <c r="B53" s="24"/>
    </row>
    <row r="54" spans="1:2" s="3" customFormat="1" ht="15.75" customHeight="1" x14ac:dyDescent="0.25">
      <c r="A54" s="15" t="s">
        <v>303</v>
      </c>
      <c r="B54" s="23">
        <f>SUM(B55:B64)</f>
        <v>47512</v>
      </c>
    </row>
    <row r="55" spans="1:2" s="3" customFormat="1" ht="15.75" customHeight="1" x14ac:dyDescent="0.2">
      <c r="A55" s="16" t="s">
        <v>304</v>
      </c>
      <c r="B55" s="24">
        <v>5952</v>
      </c>
    </row>
    <row r="56" spans="1:2" s="3" customFormat="1" ht="15.75" customHeight="1" x14ac:dyDescent="0.2">
      <c r="A56" s="16" t="s">
        <v>305</v>
      </c>
      <c r="B56" s="24">
        <v>10387</v>
      </c>
    </row>
    <row r="57" spans="1:2" s="3" customFormat="1" ht="15.75" customHeight="1" x14ac:dyDescent="0.2">
      <c r="A57" s="16" t="s">
        <v>19</v>
      </c>
      <c r="B57" s="24">
        <v>6856</v>
      </c>
    </row>
    <row r="58" spans="1:2" s="3" customFormat="1" ht="15.75" customHeight="1" x14ac:dyDescent="0.2">
      <c r="A58" s="16" t="s">
        <v>306</v>
      </c>
      <c r="B58" s="24">
        <v>3349</v>
      </c>
    </row>
    <row r="59" spans="1:2" s="3" customFormat="1" ht="15.75" customHeight="1" x14ac:dyDescent="0.2">
      <c r="A59" s="16" t="s">
        <v>2</v>
      </c>
      <c r="B59" s="24">
        <v>4983</v>
      </c>
    </row>
    <row r="60" spans="1:2" s="3" customFormat="1" ht="15.75" customHeight="1" x14ac:dyDescent="0.2">
      <c r="A60" s="16" t="s">
        <v>307</v>
      </c>
      <c r="B60" s="24">
        <v>4406</v>
      </c>
    </row>
    <row r="61" spans="1:2" s="3" customFormat="1" ht="15.75" customHeight="1" x14ac:dyDescent="0.2">
      <c r="A61" s="16" t="s">
        <v>308</v>
      </c>
      <c r="B61" s="24">
        <v>1147</v>
      </c>
    </row>
    <row r="62" spans="1:2" s="3" customFormat="1" ht="15.75" customHeight="1" x14ac:dyDescent="0.2">
      <c r="A62" s="16" t="s">
        <v>309</v>
      </c>
      <c r="B62" s="24">
        <v>1575</v>
      </c>
    </row>
    <row r="63" spans="1:2" s="3" customFormat="1" ht="15.75" customHeight="1" x14ac:dyDescent="0.2">
      <c r="A63" s="16" t="s">
        <v>310</v>
      </c>
      <c r="B63" s="24">
        <v>1773</v>
      </c>
    </row>
    <row r="64" spans="1:2" s="3" customFormat="1" ht="15.75" customHeight="1" x14ac:dyDescent="0.2">
      <c r="A64" s="16" t="s">
        <v>311</v>
      </c>
      <c r="B64" s="24">
        <v>7084</v>
      </c>
    </row>
    <row r="65" spans="1:2" s="3" customFormat="1" ht="15.75" customHeight="1" x14ac:dyDescent="0.2">
      <c r="A65" s="16"/>
      <c r="B65" s="24"/>
    </row>
    <row r="66" spans="1:2" s="3" customFormat="1" ht="15.75" customHeight="1" x14ac:dyDescent="0.25">
      <c r="A66" s="15" t="s">
        <v>52</v>
      </c>
      <c r="B66" s="23">
        <f>SUM(B67:B113)</f>
        <v>59353</v>
      </c>
    </row>
    <row r="67" spans="1:2" s="3" customFormat="1" ht="15.75" customHeight="1" x14ac:dyDescent="0.2">
      <c r="A67" s="16" t="s">
        <v>312</v>
      </c>
      <c r="B67" s="24">
        <v>1449</v>
      </c>
    </row>
    <row r="68" spans="1:2" s="3" customFormat="1" ht="15.75" customHeight="1" x14ac:dyDescent="0.2">
      <c r="A68" s="16" t="s">
        <v>313</v>
      </c>
      <c r="B68" s="24">
        <v>424</v>
      </c>
    </row>
    <row r="69" spans="1:2" s="3" customFormat="1" ht="15.75" customHeight="1" x14ac:dyDescent="0.2">
      <c r="A69" s="16" t="s">
        <v>314</v>
      </c>
      <c r="B69" s="24">
        <v>1078</v>
      </c>
    </row>
    <row r="70" spans="1:2" s="3" customFormat="1" ht="15.75" customHeight="1" x14ac:dyDescent="0.2">
      <c r="A70" s="16" t="s">
        <v>315</v>
      </c>
      <c r="B70" s="24">
        <v>1839</v>
      </c>
    </row>
    <row r="71" spans="1:2" s="3" customFormat="1" ht="15.75" customHeight="1" x14ac:dyDescent="0.2">
      <c r="A71" s="16" t="s">
        <v>316</v>
      </c>
      <c r="B71" s="24">
        <v>1938</v>
      </c>
    </row>
    <row r="72" spans="1:2" s="3" customFormat="1" ht="15.75" customHeight="1" x14ac:dyDescent="0.2">
      <c r="A72" s="16" t="s">
        <v>317</v>
      </c>
      <c r="B72" s="24">
        <v>811</v>
      </c>
    </row>
    <row r="73" spans="1:2" s="3" customFormat="1" ht="15.75" customHeight="1" x14ac:dyDescent="0.2">
      <c r="A73" s="16" t="s">
        <v>318</v>
      </c>
      <c r="B73" s="24">
        <v>3453</v>
      </c>
    </row>
    <row r="74" spans="1:2" s="3" customFormat="1" ht="15.75" customHeight="1" x14ac:dyDescent="0.2">
      <c r="A74" s="16" t="s">
        <v>319</v>
      </c>
      <c r="B74" s="24">
        <v>1658</v>
      </c>
    </row>
    <row r="75" spans="1:2" s="3" customFormat="1" ht="15.75" customHeight="1" x14ac:dyDescent="0.2">
      <c r="A75" s="16" t="s">
        <v>320</v>
      </c>
      <c r="B75" s="24">
        <v>222</v>
      </c>
    </row>
    <row r="76" spans="1:2" s="3" customFormat="1" ht="15.75" customHeight="1" x14ac:dyDescent="0.2">
      <c r="A76" s="16" t="s">
        <v>321</v>
      </c>
      <c r="B76" s="24">
        <v>4111</v>
      </c>
    </row>
    <row r="77" spans="1:2" s="3" customFormat="1" ht="15.75" customHeight="1" x14ac:dyDescent="0.2">
      <c r="A77" s="16" t="s">
        <v>322</v>
      </c>
      <c r="B77" s="24">
        <v>2747</v>
      </c>
    </row>
    <row r="78" spans="1:2" s="3" customFormat="1" ht="15.75" customHeight="1" x14ac:dyDescent="0.2">
      <c r="A78" s="16" t="s">
        <v>323</v>
      </c>
      <c r="B78" s="24">
        <v>980</v>
      </c>
    </row>
    <row r="79" spans="1:2" s="3" customFormat="1" ht="15.75" customHeight="1" x14ac:dyDescent="0.2">
      <c r="A79" s="16" t="s">
        <v>324</v>
      </c>
      <c r="B79" s="24">
        <v>1099</v>
      </c>
    </row>
    <row r="80" spans="1:2" s="3" customFormat="1" ht="15.75" customHeight="1" x14ac:dyDescent="0.2">
      <c r="A80" s="16" t="s">
        <v>325</v>
      </c>
      <c r="B80" s="24">
        <v>951</v>
      </c>
    </row>
    <row r="81" spans="1:2" s="3" customFormat="1" ht="15.75" customHeight="1" x14ac:dyDescent="0.2">
      <c r="A81" s="16" t="s">
        <v>326</v>
      </c>
      <c r="B81" s="24">
        <v>1508</v>
      </c>
    </row>
    <row r="82" spans="1:2" s="3" customFormat="1" ht="15.75" customHeight="1" x14ac:dyDescent="0.2">
      <c r="A82" s="16" t="s">
        <v>327</v>
      </c>
      <c r="B82" s="24">
        <v>2039</v>
      </c>
    </row>
    <row r="83" spans="1:2" s="3" customFormat="1" ht="15.75" customHeight="1" x14ac:dyDescent="0.2">
      <c r="A83" s="16" t="s">
        <v>328</v>
      </c>
      <c r="B83" s="24">
        <v>2183</v>
      </c>
    </row>
    <row r="84" spans="1:2" s="3" customFormat="1" ht="15.75" customHeight="1" x14ac:dyDescent="0.2">
      <c r="A84" s="16" t="s">
        <v>2</v>
      </c>
      <c r="B84" s="24">
        <v>5219</v>
      </c>
    </row>
    <row r="85" spans="1:2" s="3" customFormat="1" ht="15.75" customHeight="1" x14ac:dyDescent="0.2">
      <c r="A85" s="16" t="s">
        <v>329</v>
      </c>
      <c r="B85" s="24">
        <v>1611</v>
      </c>
    </row>
    <row r="86" spans="1:2" s="3" customFormat="1" ht="15.75" customHeight="1" x14ac:dyDescent="0.2">
      <c r="A86" s="16" t="s">
        <v>330</v>
      </c>
      <c r="B86" s="24">
        <v>1433</v>
      </c>
    </row>
    <row r="87" spans="1:2" s="3" customFormat="1" ht="15.75" customHeight="1" x14ac:dyDescent="0.2">
      <c r="A87" s="16" t="s">
        <v>331</v>
      </c>
      <c r="B87" s="24">
        <v>2103</v>
      </c>
    </row>
    <row r="88" spans="1:2" s="3" customFormat="1" ht="15.75" customHeight="1" x14ac:dyDescent="0.2">
      <c r="A88" s="16" t="s">
        <v>332</v>
      </c>
      <c r="B88" s="24">
        <v>2254</v>
      </c>
    </row>
    <row r="89" spans="1:2" s="3" customFormat="1" ht="15.75" customHeight="1" x14ac:dyDescent="0.2">
      <c r="A89" s="16" t="s">
        <v>333</v>
      </c>
      <c r="B89" s="24">
        <v>342</v>
      </c>
    </row>
    <row r="90" spans="1:2" s="3" customFormat="1" ht="15.75" customHeight="1" x14ac:dyDescent="0.2">
      <c r="A90" s="16" t="s">
        <v>334</v>
      </c>
      <c r="B90" s="24">
        <v>883</v>
      </c>
    </row>
    <row r="91" spans="1:2" s="3" customFormat="1" ht="15.75" customHeight="1" x14ac:dyDescent="0.2">
      <c r="A91" s="16" t="s">
        <v>335</v>
      </c>
      <c r="B91" s="24">
        <v>402</v>
      </c>
    </row>
    <row r="92" spans="1:2" s="3" customFormat="1" ht="15.75" customHeight="1" x14ac:dyDescent="0.2">
      <c r="A92" s="16" t="s">
        <v>336</v>
      </c>
      <c r="B92" s="24">
        <v>1051</v>
      </c>
    </row>
    <row r="93" spans="1:2" s="3" customFormat="1" ht="15.75" customHeight="1" x14ac:dyDescent="0.2">
      <c r="A93" s="16" t="s">
        <v>337</v>
      </c>
      <c r="B93" s="24">
        <v>1226</v>
      </c>
    </row>
    <row r="94" spans="1:2" s="3" customFormat="1" ht="15.75" customHeight="1" x14ac:dyDescent="0.2">
      <c r="A94" s="16" t="s">
        <v>338</v>
      </c>
      <c r="B94" s="24">
        <v>854</v>
      </c>
    </row>
    <row r="95" spans="1:2" s="3" customFormat="1" ht="15.75" customHeight="1" x14ac:dyDescent="0.2">
      <c r="A95" s="16" t="s">
        <v>339</v>
      </c>
      <c r="B95" s="24">
        <v>931</v>
      </c>
    </row>
    <row r="96" spans="1:2" s="3" customFormat="1" ht="15.75" customHeight="1" x14ac:dyDescent="0.2">
      <c r="A96" s="16" t="s">
        <v>340</v>
      </c>
      <c r="B96" s="24">
        <v>729</v>
      </c>
    </row>
    <row r="97" spans="1:2" s="3" customFormat="1" ht="15.75" customHeight="1" x14ac:dyDescent="0.2">
      <c r="A97" s="16" t="s">
        <v>341</v>
      </c>
      <c r="B97" s="24">
        <v>913</v>
      </c>
    </row>
    <row r="98" spans="1:2" s="3" customFormat="1" ht="15.75" customHeight="1" x14ac:dyDescent="0.2">
      <c r="A98" s="16" t="s">
        <v>342</v>
      </c>
      <c r="B98" s="24">
        <v>690</v>
      </c>
    </row>
    <row r="99" spans="1:2" s="3" customFormat="1" ht="15.75" customHeight="1" x14ac:dyDescent="0.2">
      <c r="A99" s="16" t="s">
        <v>343</v>
      </c>
      <c r="B99" s="24">
        <v>1441</v>
      </c>
    </row>
    <row r="100" spans="1:2" s="3" customFormat="1" ht="15.75" customHeight="1" x14ac:dyDescent="0.2">
      <c r="A100" s="16" t="s">
        <v>344</v>
      </c>
      <c r="B100" s="24">
        <v>817</v>
      </c>
    </row>
    <row r="101" spans="1:2" s="3" customFormat="1" ht="15.75" customHeight="1" x14ac:dyDescent="0.2">
      <c r="A101" s="16" t="s">
        <v>345</v>
      </c>
      <c r="B101" s="24">
        <v>329</v>
      </c>
    </row>
    <row r="102" spans="1:2" s="3" customFormat="1" ht="15.75" customHeight="1" x14ac:dyDescent="0.2">
      <c r="A102" s="16" t="s">
        <v>346</v>
      </c>
      <c r="B102" s="24">
        <v>326</v>
      </c>
    </row>
    <row r="103" spans="1:2" s="3" customFormat="1" ht="15.75" customHeight="1" x14ac:dyDescent="0.2">
      <c r="A103" s="16" t="s">
        <v>347</v>
      </c>
      <c r="B103" s="24">
        <v>885</v>
      </c>
    </row>
    <row r="104" spans="1:2" s="3" customFormat="1" ht="15.75" customHeight="1" x14ac:dyDescent="0.2">
      <c r="A104" s="16" t="s">
        <v>348</v>
      </c>
      <c r="B104" s="24">
        <v>1125</v>
      </c>
    </row>
    <row r="105" spans="1:2" s="3" customFormat="1" ht="15.75" customHeight="1" x14ac:dyDescent="0.2">
      <c r="A105" s="16" t="s">
        <v>349</v>
      </c>
      <c r="B105" s="24">
        <v>262</v>
      </c>
    </row>
    <row r="106" spans="1:2" s="3" customFormat="1" ht="15.75" customHeight="1" x14ac:dyDescent="0.2">
      <c r="A106" s="16" t="s">
        <v>350</v>
      </c>
      <c r="B106" s="24">
        <v>503</v>
      </c>
    </row>
    <row r="107" spans="1:2" s="3" customFormat="1" ht="15.75" customHeight="1" x14ac:dyDescent="0.2">
      <c r="A107" s="16" t="s">
        <v>351</v>
      </c>
      <c r="B107" s="24">
        <v>598</v>
      </c>
    </row>
    <row r="108" spans="1:2" s="3" customFormat="1" ht="15.75" customHeight="1" x14ac:dyDescent="0.2">
      <c r="A108" s="16" t="s">
        <v>352</v>
      </c>
      <c r="B108" s="24">
        <v>2055</v>
      </c>
    </row>
    <row r="109" spans="1:2" s="3" customFormat="1" ht="15.75" customHeight="1" x14ac:dyDescent="0.2">
      <c r="A109" s="16" t="s">
        <v>5</v>
      </c>
      <c r="B109" s="24">
        <v>396</v>
      </c>
    </row>
    <row r="110" spans="1:2" s="3" customFormat="1" ht="15.75" customHeight="1" x14ac:dyDescent="0.2">
      <c r="A110" s="16" t="s">
        <v>6</v>
      </c>
      <c r="B110" s="24">
        <v>197</v>
      </c>
    </row>
    <row r="111" spans="1:2" s="3" customFormat="1" ht="15.75" customHeight="1" x14ac:dyDescent="0.2">
      <c r="A111" s="16" t="s">
        <v>8</v>
      </c>
      <c r="B111" s="24">
        <v>388</v>
      </c>
    </row>
    <row r="112" spans="1:2" s="3" customFormat="1" ht="15.75" customHeight="1" x14ac:dyDescent="0.2">
      <c r="A112" s="16" t="s">
        <v>353</v>
      </c>
      <c r="B112" s="24">
        <v>443</v>
      </c>
    </row>
    <row r="113" spans="1:3" s="3" customFormat="1" ht="15.75" customHeight="1" x14ac:dyDescent="0.2">
      <c r="A113" s="16" t="s">
        <v>354</v>
      </c>
      <c r="B113" s="24">
        <v>457</v>
      </c>
    </row>
    <row r="114" spans="1:3" s="3" customFormat="1" ht="15.75" customHeight="1" x14ac:dyDescent="0.2">
      <c r="A114" s="16"/>
      <c r="B114" s="24"/>
    </row>
    <row r="115" spans="1:3" s="3" customFormat="1" ht="15.75" customHeight="1" x14ac:dyDescent="0.25">
      <c r="A115" s="15" t="s">
        <v>355</v>
      </c>
      <c r="B115" s="23">
        <f>SUM(B116:B130)</f>
        <v>30969</v>
      </c>
    </row>
    <row r="116" spans="1:3" s="3" customFormat="1" ht="15.75" customHeight="1" x14ac:dyDescent="0.2">
      <c r="A116" s="16" t="s">
        <v>356</v>
      </c>
      <c r="B116" s="24">
        <v>2051</v>
      </c>
    </row>
    <row r="117" spans="1:3" s="3" customFormat="1" ht="15.75" customHeight="1" x14ac:dyDescent="0.2">
      <c r="A117" s="16" t="s">
        <v>357</v>
      </c>
      <c r="B117" s="24">
        <v>2001</v>
      </c>
    </row>
    <row r="118" spans="1:3" s="3" customFormat="1" ht="15.75" customHeight="1" x14ac:dyDescent="0.2">
      <c r="A118" s="16" t="s">
        <v>358</v>
      </c>
      <c r="B118" s="24">
        <v>663</v>
      </c>
    </row>
    <row r="119" spans="1:3" s="3" customFormat="1" ht="15.75" customHeight="1" x14ac:dyDescent="0.2">
      <c r="A119" s="16" t="s">
        <v>359</v>
      </c>
      <c r="B119" s="24">
        <v>1364</v>
      </c>
    </row>
    <row r="120" spans="1:3" s="3" customFormat="1" ht="15.75" customHeight="1" x14ac:dyDescent="0.2">
      <c r="A120" s="16" t="s">
        <v>360</v>
      </c>
      <c r="B120" s="24">
        <v>1781</v>
      </c>
    </row>
    <row r="121" spans="1:3" s="3" customFormat="1" ht="15.75" customHeight="1" x14ac:dyDescent="0.2">
      <c r="A121" s="16" t="s">
        <v>2</v>
      </c>
      <c r="B121" s="24">
        <v>5753</v>
      </c>
    </row>
    <row r="122" spans="1:3" s="3" customFormat="1" ht="15.75" customHeight="1" x14ac:dyDescent="0.2">
      <c r="A122" s="16" t="s">
        <v>361</v>
      </c>
      <c r="B122" s="24">
        <v>1990</v>
      </c>
    </row>
    <row r="123" spans="1:3" s="3" customFormat="1" ht="15.75" customHeight="1" x14ac:dyDescent="0.2">
      <c r="A123" s="16" t="s">
        <v>362</v>
      </c>
      <c r="B123" s="24">
        <v>2194</v>
      </c>
    </row>
    <row r="124" spans="1:3" s="3" customFormat="1" ht="15.75" customHeight="1" x14ac:dyDescent="0.2">
      <c r="A124" s="16" t="s">
        <v>363</v>
      </c>
      <c r="B124" s="24">
        <v>1019</v>
      </c>
    </row>
    <row r="125" spans="1:3" s="3" customFormat="1" ht="15.75" customHeight="1" x14ac:dyDescent="0.2">
      <c r="A125" s="16" t="s">
        <v>364</v>
      </c>
      <c r="B125" s="24">
        <v>1304</v>
      </c>
    </row>
    <row r="126" spans="1:3" s="3" customFormat="1" ht="15.75" customHeight="1" x14ac:dyDescent="0.2">
      <c r="A126" s="16" t="s">
        <v>365</v>
      </c>
      <c r="B126" s="24">
        <v>1879</v>
      </c>
    </row>
    <row r="127" spans="1:3" s="3" customFormat="1" ht="15.75" customHeight="1" x14ac:dyDescent="0.25">
      <c r="A127" s="16" t="s">
        <v>366</v>
      </c>
      <c r="B127" s="24">
        <v>3346</v>
      </c>
      <c r="C127" s="36"/>
    </row>
    <row r="128" spans="1:3" s="3" customFormat="1" ht="15.75" customHeight="1" x14ac:dyDescent="0.25">
      <c r="A128" s="16" t="s">
        <v>367</v>
      </c>
      <c r="B128" s="24">
        <v>1858</v>
      </c>
      <c r="C128" s="36"/>
    </row>
    <row r="129" spans="1:3" s="3" customFormat="1" ht="15.75" customHeight="1" x14ac:dyDescent="0.25">
      <c r="A129" s="16" t="s">
        <v>368</v>
      </c>
      <c r="B129" s="24">
        <v>1171</v>
      </c>
      <c r="C129" s="36"/>
    </row>
    <row r="130" spans="1:3" s="3" customFormat="1" ht="15.75" customHeight="1" x14ac:dyDescent="0.25">
      <c r="A130" s="16" t="s">
        <v>354</v>
      </c>
      <c r="B130" s="24">
        <v>2595</v>
      </c>
      <c r="C130" s="36"/>
    </row>
    <row r="131" spans="1:3" s="3" customFormat="1" ht="15.75" customHeight="1" x14ac:dyDescent="0.25">
      <c r="A131" s="16"/>
      <c r="B131" s="24"/>
      <c r="C131" s="36"/>
    </row>
    <row r="132" spans="1:3" s="3" customFormat="1" ht="15.75" customHeight="1" x14ac:dyDescent="0.25">
      <c r="A132" s="15" t="s">
        <v>369</v>
      </c>
      <c r="B132" s="23">
        <f>SUM(B133:B149)</f>
        <v>43880</v>
      </c>
      <c r="C132" s="36"/>
    </row>
    <row r="133" spans="1:3" s="3" customFormat="1" ht="15.75" customHeight="1" x14ac:dyDescent="0.25">
      <c r="A133" s="16" t="s">
        <v>370</v>
      </c>
      <c r="B133" s="24">
        <v>3138</v>
      </c>
      <c r="C133" s="36"/>
    </row>
    <row r="134" spans="1:3" s="3" customFormat="1" ht="15.75" customHeight="1" x14ac:dyDescent="0.25">
      <c r="A134" s="16" t="s">
        <v>371</v>
      </c>
      <c r="B134" s="24">
        <v>1691</v>
      </c>
      <c r="C134" s="36"/>
    </row>
    <row r="135" spans="1:3" s="3" customFormat="1" ht="15.75" customHeight="1" x14ac:dyDescent="0.25">
      <c r="A135" s="16" t="s">
        <v>372</v>
      </c>
      <c r="B135" s="24">
        <v>3552</v>
      </c>
      <c r="C135" s="36"/>
    </row>
    <row r="136" spans="1:3" s="3" customFormat="1" ht="15.75" customHeight="1" x14ac:dyDescent="0.25">
      <c r="A136" s="16" t="s">
        <v>373</v>
      </c>
      <c r="B136" s="24">
        <v>2561</v>
      </c>
      <c r="C136" s="36"/>
    </row>
    <row r="137" spans="1:3" s="3" customFormat="1" ht="15.75" customHeight="1" x14ac:dyDescent="0.25">
      <c r="A137" s="16" t="s">
        <v>2</v>
      </c>
      <c r="B137" s="24">
        <v>7107</v>
      </c>
      <c r="C137" s="36"/>
    </row>
    <row r="138" spans="1:3" s="3" customFormat="1" ht="15.75" customHeight="1" x14ac:dyDescent="0.25">
      <c r="A138" s="16" t="s">
        <v>5</v>
      </c>
      <c r="B138" s="24">
        <v>1634</v>
      </c>
      <c r="C138" s="36"/>
    </row>
    <row r="139" spans="1:3" s="3" customFormat="1" ht="15.75" customHeight="1" x14ac:dyDescent="0.25">
      <c r="A139" s="16" t="s">
        <v>374</v>
      </c>
      <c r="B139" s="24">
        <v>2501</v>
      </c>
      <c r="C139" s="36"/>
    </row>
    <row r="140" spans="1:3" s="3" customFormat="1" ht="15.75" customHeight="1" x14ac:dyDescent="0.25">
      <c r="A140" s="16" t="s">
        <v>8</v>
      </c>
      <c r="B140" s="24">
        <v>2335</v>
      </c>
      <c r="C140" s="36"/>
    </row>
    <row r="141" spans="1:3" s="3" customFormat="1" ht="15.75" customHeight="1" x14ac:dyDescent="0.25">
      <c r="A141" s="16" t="s">
        <v>375</v>
      </c>
      <c r="B141" s="24">
        <v>2244</v>
      </c>
      <c r="C141" s="36"/>
    </row>
    <row r="142" spans="1:3" s="3" customFormat="1" ht="15.75" customHeight="1" x14ac:dyDescent="0.25">
      <c r="A142" s="16" t="s">
        <v>376</v>
      </c>
      <c r="B142" s="24">
        <v>4363</v>
      </c>
      <c r="C142" s="36"/>
    </row>
    <row r="143" spans="1:3" s="3" customFormat="1" ht="15.75" customHeight="1" x14ac:dyDescent="0.25">
      <c r="A143" s="16" t="s">
        <v>377</v>
      </c>
      <c r="B143" s="24">
        <v>1572</v>
      </c>
      <c r="C143" s="36"/>
    </row>
    <row r="144" spans="1:3" s="3" customFormat="1" ht="15.75" customHeight="1" x14ac:dyDescent="0.25">
      <c r="A144" s="16" t="s">
        <v>378</v>
      </c>
      <c r="B144" s="24">
        <v>2426</v>
      </c>
      <c r="C144" s="36"/>
    </row>
    <row r="145" spans="1:3" s="3" customFormat="1" ht="15.75" customHeight="1" x14ac:dyDescent="0.25">
      <c r="A145" s="16" t="s">
        <v>379</v>
      </c>
      <c r="B145" s="24">
        <v>1975</v>
      </c>
      <c r="C145" s="36"/>
    </row>
    <row r="146" spans="1:3" s="3" customFormat="1" ht="15.75" customHeight="1" x14ac:dyDescent="0.25">
      <c r="A146" s="16" t="s">
        <v>21</v>
      </c>
      <c r="B146" s="24">
        <v>633</v>
      </c>
      <c r="C146" s="36"/>
    </row>
    <row r="147" spans="1:3" s="3" customFormat="1" ht="15.75" customHeight="1" x14ac:dyDescent="0.25">
      <c r="A147" s="16" t="s">
        <v>23</v>
      </c>
      <c r="B147" s="24">
        <v>2153</v>
      </c>
      <c r="C147" s="36"/>
    </row>
    <row r="148" spans="1:3" s="3" customFormat="1" ht="15.75" customHeight="1" x14ac:dyDescent="0.25">
      <c r="A148" s="16" t="s">
        <v>12</v>
      </c>
      <c r="B148" s="24">
        <v>1321</v>
      </c>
      <c r="C148" s="36"/>
    </row>
    <row r="149" spans="1:3" s="3" customFormat="1" ht="15.75" customHeight="1" x14ac:dyDescent="0.25">
      <c r="A149" s="16" t="s">
        <v>380</v>
      </c>
      <c r="B149" s="24">
        <v>2674</v>
      </c>
      <c r="C149" s="36"/>
    </row>
    <row r="150" spans="1:3" s="3" customFormat="1" ht="15.75" customHeight="1" x14ac:dyDescent="0.25">
      <c r="A150" s="16"/>
      <c r="B150" s="24"/>
      <c r="C150" s="36"/>
    </row>
    <row r="151" spans="1:3" s="3" customFormat="1" ht="15.75" customHeight="1" x14ac:dyDescent="0.25">
      <c r="A151" s="15" t="s">
        <v>381</v>
      </c>
      <c r="B151" s="23">
        <f>SUM(B152:B183)</f>
        <v>88321</v>
      </c>
      <c r="C151" s="36"/>
    </row>
    <row r="152" spans="1:3" s="3" customFormat="1" ht="15.75" customHeight="1" x14ac:dyDescent="0.25">
      <c r="A152" s="16" t="s">
        <v>382</v>
      </c>
      <c r="B152" s="24">
        <v>3067</v>
      </c>
      <c r="C152" s="36"/>
    </row>
    <row r="153" spans="1:3" s="3" customFormat="1" ht="15.75" customHeight="1" x14ac:dyDescent="0.25">
      <c r="A153" s="16" t="s">
        <v>383</v>
      </c>
      <c r="B153" s="24">
        <v>2091</v>
      </c>
      <c r="C153" s="36"/>
    </row>
    <row r="154" spans="1:3" s="3" customFormat="1" ht="15.75" customHeight="1" x14ac:dyDescent="0.25">
      <c r="A154" s="16" t="s">
        <v>384</v>
      </c>
      <c r="B154" s="24">
        <v>2326</v>
      </c>
      <c r="C154" s="36"/>
    </row>
    <row r="155" spans="1:3" s="3" customFormat="1" ht="15.75" customHeight="1" x14ac:dyDescent="0.25">
      <c r="A155" s="16" t="s">
        <v>385</v>
      </c>
      <c r="B155" s="24">
        <v>13559</v>
      </c>
      <c r="C155" s="36" t="s">
        <v>1090</v>
      </c>
    </row>
    <row r="156" spans="1:3" s="3" customFormat="1" ht="15.75" customHeight="1" x14ac:dyDescent="0.25">
      <c r="A156" s="16" t="s">
        <v>386</v>
      </c>
      <c r="B156" s="24">
        <v>1733</v>
      </c>
      <c r="C156" s="36"/>
    </row>
    <row r="157" spans="1:3" s="3" customFormat="1" ht="15.75" customHeight="1" x14ac:dyDescent="0.25">
      <c r="A157" s="16" t="s">
        <v>32</v>
      </c>
      <c r="B157" s="24">
        <v>1809</v>
      </c>
      <c r="C157" s="36"/>
    </row>
    <row r="158" spans="1:3" s="3" customFormat="1" ht="15.75" customHeight="1" x14ac:dyDescent="0.25">
      <c r="A158" s="16" t="s">
        <v>90</v>
      </c>
      <c r="B158" s="24">
        <v>1812</v>
      </c>
      <c r="C158" s="36"/>
    </row>
    <row r="159" spans="1:3" s="3" customFormat="1" ht="15.75" customHeight="1" x14ac:dyDescent="0.25">
      <c r="A159" s="16" t="s">
        <v>387</v>
      </c>
      <c r="B159" s="24">
        <v>1715</v>
      </c>
      <c r="C159" s="36"/>
    </row>
    <row r="160" spans="1:3" s="3" customFormat="1" ht="15.75" customHeight="1" x14ac:dyDescent="0.25">
      <c r="A160" s="16" t="s">
        <v>19</v>
      </c>
      <c r="B160" s="24">
        <v>1071</v>
      </c>
      <c r="C160" s="36"/>
    </row>
    <row r="161" spans="1:3" s="3" customFormat="1" ht="15.75" customHeight="1" x14ac:dyDescent="0.25">
      <c r="A161" s="16" t="s">
        <v>388</v>
      </c>
      <c r="B161" s="24">
        <v>2817</v>
      </c>
      <c r="C161" s="36"/>
    </row>
    <row r="162" spans="1:3" s="3" customFormat="1" ht="15.75" customHeight="1" x14ac:dyDescent="0.25">
      <c r="A162" s="16" t="s">
        <v>389</v>
      </c>
      <c r="B162" s="24">
        <v>3491</v>
      </c>
      <c r="C162" s="36"/>
    </row>
    <row r="163" spans="1:3" s="3" customFormat="1" ht="15.75" customHeight="1" x14ac:dyDescent="0.25">
      <c r="A163" s="16" t="s">
        <v>25</v>
      </c>
      <c r="B163" s="24">
        <v>2447</v>
      </c>
      <c r="C163" s="36"/>
    </row>
    <row r="164" spans="1:3" s="3" customFormat="1" ht="15.75" customHeight="1" x14ac:dyDescent="0.25">
      <c r="A164" s="16" t="s">
        <v>10</v>
      </c>
      <c r="B164" s="24">
        <v>2466</v>
      </c>
      <c r="C164" s="36"/>
    </row>
    <row r="165" spans="1:3" s="3" customFormat="1" ht="15.75" customHeight="1" x14ac:dyDescent="0.25">
      <c r="A165" s="16" t="s">
        <v>390</v>
      </c>
      <c r="B165" s="24">
        <v>1615</v>
      </c>
      <c r="C165" s="36"/>
    </row>
    <row r="166" spans="1:3" s="3" customFormat="1" ht="15.75" customHeight="1" x14ac:dyDescent="0.25">
      <c r="A166" s="16" t="s">
        <v>391</v>
      </c>
      <c r="B166" s="24">
        <v>1679</v>
      </c>
      <c r="C166" s="36"/>
    </row>
    <row r="167" spans="1:3" s="3" customFormat="1" ht="15.75" customHeight="1" x14ac:dyDescent="0.25">
      <c r="A167" s="16" t="s">
        <v>392</v>
      </c>
      <c r="B167" s="24">
        <v>1176</v>
      </c>
      <c r="C167" s="36"/>
    </row>
    <row r="168" spans="1:3" s="3" customFormat="1" ht="15.75" customHeight="1" x14ac:dyDescent="0.25">
      <c r="A168" s="16" t="s">
        <v>393</v>
      </c>
      <c r="B168" s="24">
        <v>9695</v>
      </c>
      <c r="C168" s="36"/>
    </row>
    <row r="169" spans="1:3" s="3" customFormat="1" ht="15.75" customHeight="1" x14ac:dyDescent="0.25">
      <c r="A169" s="16" t="s">
        <v>394</v>
      </c>
      <c r="B169" s="24">
        <v>873</v>
      </c>
      <c r="C169" s="36"/>
    </row>
    <row r="170" spans="1:3" s="3" customFormat="1" ht="15.75" customHeight="1" x14ac:dyDescent="0.25">
      <c r="A170" s="16" t="s">
        <v>26</v>
      </c>
      <c r="B170" s="24">
        <v>2917</v>
      </c>
      <c r="C170" s="36"/>
    </row>
    <row r="171" spans="1:3" s="3" customFormat="1" ht="15.75" customHeight="1" x14ac:dyDescent="0.25">
      <c r="A171" s="16" t="s">
        <v>395</v>
      </c>
      <c r="B171" s="24">
        <v>1781</v>
      </c>
      <c r="C171" s="36"/>
    </row>
    <row r="172" spans="1:3" s="3" customFormat="1" ht="15.75" customHeight="1" x14ac:dyDescent="0.25">
      <c r="A172" s="16" t="s">
        <v>6</v>
      </c>
      <c r="B172" s="24">
        <v>2870</v>
      </c>
      <c r="C172" s="36"/>
    </row>
    <row r="173" spans="1:3" s="3" customFormat="1" ht="15.75" customHeight="1" x14ac:dyDescent="0.25">
      <c r="A173" s="16" t="s">
        <v>396</v>
      </c>
      <c r="B173" s="24">
        <v>1614</v>
      </c>
      <c r="C173" s="36"/>
    </row>
    <row r="174" spans="1:3" s="3" customFormat="1" ht="15.75" customHeight="1" x14ac:dyDescent="0.25">
      <c r="A174" s="16" t="s">
        <v>397</v>
      </c>
      <c r="B174" s="24">
        <v>2375</v>
      </c>
      <c r="C174" s="36"/>
    </row>
    <row r="175" spans="1:3" s="3" customFormat="1" ht="15.75" customHeight="1" x14ac:dyDescent="0.25">
      <c r="A175" s="16" t="s">
        <v>9</v>
      </c>
      <c r="B175" s="24">
        <v>738</v>
      </c>
      <c r="C175" s="36"/>
    </row>
    <row r="176" spans="1:3" s="3" customFormat="1" ht="15.75" customHeight="1" x14ac:dyDescent="0.25">
      <c r="A176" s="16" t="s">
        <v>15</v>
      </c>
      <c r="B176" s="24">
        <v>2063</v>
      </c>
      <c r="C176" s="36"/>
    </row>
    <row r="177" spans="1:3" s="3" customFormat="1" ht="15.75" customHeight="1" x14ac:dyDescent="0.25">
      <c r="A177" s="16" t="s">
        <v>398</v>
      </c>
      <c r="B177" s="24">
        <v>1642</v>
      </c>
      <c r="C177" s="36"/>
    </row>
    <row r="178" spans="1:3" s="3" customFormat="1" ht="15.75" customHeight="1" x14ac:dyDescent="0.25">
      <c r="A178" s="16" t="s">
        <v>8</v>
      </c>
      <c r="B178" s="24">
        <v>3687</v>
      </c>
      <c r="C178" s="36"/>
    </row>
    <row r="179" spans="1:3" s="3" customFormat="1" ht="15.75" customHeight="1" x14ac:dyDescent="0.25">
      <c r="A179" s="16" t="s">
        <v>279</v>
      </c>
      <c r="B179" s="24">
        <v>6629</v>
      </c>
      <c r="C179" s="36"/>
    </row>
    <row r="180" spans="1:3" s="3" customFormat="1" ht="15.75" customHeight="1" x14ac:dyDescent="0.25">
      <c r="A180" s="16" t="s">
        <v>29</v>
      </c>
      <c r="B180" s="24">
        <v>1951</v>
      </c>
      <c r="C180" s="36"/>
    </row>
    <row r="181" spans="1:3" s="3" customFormat="1" ht="15.75" customHeight="1" x14ac:dyDescent="0.25">
      <c r="A181" s="16" t="s">
        <v>399</v>
      </c>
      <c r="B181" s="24">
        <v>965</v>
      </c>
      <c r="C181" s="36"/>
    </row>
    <row r="182" spans="1:3" s="3" customFormat="1" ht="15.75" customHeight="1" x14ac:dyDescent="0.25">
      <c r="A182" s="16" t="s">
        <v>400</v>
      </c>
      <c r="B182" s="24">
        <v>2802</v>
      </c>
      <c r="C182" s="36"/>
    </row>
    <row r="183" spans="1:3" s="3" customFormat="1" ht="15.75" customHeight="1" x14ac:dyDescent="0.25">
      <c r="A183" s="16" t="s">
        <v>13</v>
      </c>
      <c r="B183" s="24">
        <v>845</v>
      </c>
      <c r="C183" s="36"/>
    </row>
    <row r="184" spans="1:3" s="3" customFormat="1" ht="15.75" customHeight="1" x14ac:dyDescent="0.25">
      <c r="A184" s="16"/>
      <c r="B184" s="24"/>
      <c r="C184" s="36"/>
    </row>
    <row r="185" spans="1:3" s="3" customFormat="1" ht="15.75" customHeight="1" x14ac:dyDescent="0.25">
      <c r="A185" s="15" t="s">
        <v>401</v>
      </c>
      <c r="B185" s="23">
        <f>SUM(B186:B196)</f>
        <v>49610</v>
      </c>
      <c r="C185" s="36"/>
    </row>
    <row r="186" spans="1:3" s="3" customFormat="1" ht="15.75" customHeight="1" x14ac:dyDescent="0.25">
      <c r="A186" s="16" t="s">
        <v>402</v>
      </c>
      <c r="B186" s="24">
        <v>14848</v>
      </c>
      <c r="C186" s="36"/>
    </row>
    <row r="187" spans="1:3" s="3" customFormat="1" ht="15.75" customHeight="1" x14ac:dyDescent="0.25">
      <c r="A187" s="16" t="s">
        <v>403</v>
      </c>
      <c r="B187" s="24">
        <v>1892</v>
      </c>
      <c r="C187" s="36"/>
    </row>
    <row r="188" spans="1:3" s="3" customFormat="1" ht="15.75" customHeight="1" x14ac:dyDescent="0.25">
      <c r="A188" s="16" t="s">
        <v>404</v>
      </c>
      <c r="B188" s="24">
        <v>1570</v>
      </c>
      <c r="C188" s="36"/>
    </row>
    <row r="189" spans="1:3" s="3" customFormat="1" ht="15.75" customHeight="1" x14ac:dyDescent="0.25">
      <c r="A189" s="16" t="s">
        <v>405</v>
      </c>
      <c r="B189" s="24">
        <v>1914</v>
      </c>
      <c r="C189" s="36"/>
    </row>
    <row r="190" spans="1:3" s="3" customFormat="1" ht="15.75" customHeight="1" x14ac:dyDescent="0.25">
      <c r="A190" s="16" t="s">
        <v>406</v>
      </c>
      <c r="B190" s="24">
        <v>2653</v>
      </c>
      <c r="C190" s="36"/>
    </row>
    <row r="191" spans="1:3" s="3" customFormat="1" ht="15.75" customHeight="1" x14ac:dyDescent="0.25">
      <c r="A191" s="16" t="s">
        <v>2</v>
      </c>
      <c r="B191" s="24">
        <v>5431</v>
      </c>
      <c r="C191" s="36"/>
    </row>
    <row r="192" spans="1:3" s="3" customFormat="1" ht="15.75" customHeight="1" x14ac:dyDescent="0.25">
      <c r="A192" s="16" t="s">
        <v>11</v>
      </c>
      <c r="B192" s="24">
        <v>9479</v>
      </c>
      <c r="C192" s="36"/>
    </row>
    <row r="193" spans="1:3" s="3" customFormat="1" ht="15.75" customHeight="1" x14ac:dyDescent="0.25">
      <c r="A193" s="16" t="s">
        <v>407</v>
      </c>
      <c r="B193" s="24">
        <v>2447</v>
      </c>
      <c r="C193" s="36"/>
    </row>
    <row r="194" spans="1:3" s="3" customFormat="1" ht="15.75" customHeight="1" x14ac:dyDescent="0.25">
      <c r="A194" s="16" t="s">
        <v>408</v>
      </c>
      <c r="B194" s="24">
        <v>4651</v>
      </c>
      <c r="C194" s="36"/>
    </row>
    <row r="195" spans="1:3" s="3" customFormat="1" ht="15.75" customHeight="1" x14ac:dyDescent="0.25">
      <c r="A195" s="16" t="s">
        <v>409</v>
      </c>
      <c r="B195" s="24">
        <v>3208</v>
      </c>
      <c r="C195" s="36"/>
    </row>
    <row r="196" spans="1:3" s="3" customFormat="1" ht="15.75" customHeight="1" x14ac:dyDescent="0.25">
      <c r="A196" s="16" t="s">
        <v>51</v>
      </c>
      <c r="B196" s="24">
        <v>1517</v>
      </c>
      <c r="C196" s="36"/>
    </row>
    <row r="197" spans="1:3" s="3" customFormat="1" ht="15.75" customHeight="1" x14ac:dyDescent="0.25">
      <c r="A197" s="16"/>
      <c r="B197" s="24"/>
      <c r="C197" s="36"/>
    </row>
    <row r="198" spans="1:3" s="3" customFormat="1" ht="15.75" customHeight="1" x14ac:dyDescent="0.25">
      <c r="A198" s="15" t="s">
        <v>410</v>
      </c>
      <c r="B198" s="23">
        <f>SUM(B199:B225)</f>
        <v>80760</v>
      </c>
      <c r="C198" s="36"/>
    </row>
    <row r="199" spans="1:3" s="3" customFormat="1" ht="15.75" customHeight="1" x14ac:dyDescent="0.25">
      <c r="A199" s="16" t="s">
        <v>20</v>
      </c>
      <c r="B199" s="24">
        <v>8007</v>
      </c>
      <c r="C199" s="36"/>
    </row>
    <row r="200" spans="1:3" s="3" customFormat="1" ht="15.75" customHeight="1" x14ac:dyDescent="0.25">
      <c r="A200" s="16" t="s">
        <v>411</v>
      </c>
      <c r="B200" s="24">
        <v>5708</v>
      </c>
      <c r="C200" s="36"/>
    </row>
    <row r="201" spans="1:3" s="3" customFormat="1" ht="15.75" customHeight="1" x14ac:dyDescent="0.25">
      <c r="A201" s="16" t="s">
        <v>412</v>
      </c>
      <c r="B201" s="24">
        <v>2835</v>
      </c>
      <c r="C201" s="36"/>
    </row>
    <row r="202" spans="1:3" s="3" customFormat="1" ht="15.75" customHeight="1" x14ac:dyDescent="0.25">
      <c r="A202" s="16" t="s">
        <v>413</v>
      </c>
      <c r="B202" s="24">
        <v>1889</v>
      </c>
      <c r="C202" s="36"/>
    </row>
    <row r="203" spans="1:3" s="3" customFormat="1" ht="15.75" customHeight="1" x14ac:dyDescent="0.25">
      <c r="A203" s="16" t="s">
        <v>414</v>
      </c>
      <c r="B203" s="24">
        <v>1201</v>
      </c>
      <c r="C203" s="36"/>
    </row>
    <row r="204" spans="1:3" s="3" customFormat="1" ht="15.75" customHeight="1" x14ac:dyDescent="0.25">
      <c r="A204" s="16" t="s">
        <v>415</v>
      </c>
      <c r="B204" s="24">
        <v>3720</v>
      </c>
      <c r="C204" s="36"/>
    </row>
    <row r="205" spans="1:3" s="3" customFormat="1" ht="15.75" customHeight="1" x14ac:dyDescent="0.25">
      <c r="A205" s="16" t="s">
        <v>416</v>
      </c>
      <c r="B205" s="24">
        <v>5324</v>
      </c>
      <c r="C205" s="36"/>
    </row>
    <row r="206" spans="1:3" s="3" customFormat="1" ht="15.75" customHeight="1" x14ac:dyDescent="0.25">
      <c r="A206" s="16" t="s">
        <v>417</v>
      </c>
      <c r="B206" s="24">
        <v>1661</v>
      </c>
      <c r="C206" s="36"/>
    </row>
    <row r="207" spans="1:3" s="3" customFormat="1" ht="15.75" customHeight="1" x14ac:dyDescent="0.25">
      <c r="A207" s="16" t="s">
        <v>418</v>
      </c>
      <c r="B207" s="24">
        <v>1422</v>
      </c>
      <c r="C207" s="36"/>
    </row>
    <row r="208" spans="1:3" s="3" customFormat="1" ht="15.75" customHeight="1" x14ac:dyDescent="0.25">
      <c r="A208" s="16" t="s">
        <v>419</v>
      </c>
      <c r="B208" s="24">
        <v>1962</v>
      </c>
      <c r="C208" s="36"/>
    </row>
    <row r="209" spans="1:3" s="3" customFormat="1" ht="15.75" customHeight="1" x14ac:dyDescent="0.25">
      <c r="A209" s="16" t="s">
        <v>420</v>
      </c>
      <c r="B209" s="24">
        <v>3160</v>
      </c>
      <c r="C209" s="36"/>
    </row>
    <row r="210" spans="1:3" s="3" customFormat="1" ht="15.75" customHeight="1" x14ac:dyDescent="0.25">
      <c r="A210" s="16" t="s">
        <v>421</v>
      </c>
      <c r="B210" s="24">
        <v>3647</v>
      </c>
      <c r="C210" s="36"/>
    </row>
    <row r="211" spans="1:3" s="3" customFormat="1" ht="15.75" customHeight="1" x14ac:dyDescent="0.25">
      <c r="A211" s="16" t="s">
        <v>153</v>
      </c>
      <c r="B211" s="24">
        <v>5579</v>
      </c>
      <c r="C211" s="36"/>
    </row>
    <row r="212" spans="1:3" s="3" customFormat="1" ht="15.75" customHeight="1" x14ac:dyDescent="0.25">
      <c r="A212" s="16" t="s">
        <v>154</v>
      </c>
      <c r="B212" s="24">
        <v>2492</v>
      </c>
      <c r="C212" s="36"/>
    </row>
    <row r="213" spans="1:3" s="3" customFormat="1" ht="15.75" customHeight="1" x14ac:dyDescent="0.25">
      <c r="A213" s="16" t="s">
        <v>155</v>
      </c>
      <c r="B213" s="24">
        <v>3569</v>
      </c>
      <c r="C213" s="36"/>
    </row>
    <row r="214" spans="1:3" s="3" customFormat="1" ht="15.75" customHeight="1" x14ac:dyDescent="0.25">
      <c r="A214" s="16" t="s">
        <v>156</v>
      </c>
      <c r="B214" s="24">
        <v>3392</v>
      </c>
      <c r="C214" s="36"/>
    </row>
    <row r="215" spans="1:3" s="3" customFormat="1" ht="15.75" customHeight="1" x14ac:dyDescent="0.25">
      <c r="A215" s="16" t="s">
        <v>157</v>
      </c>
      <c r="B215" s="24">
        <v>6058</v>
      </c>
      <c r="C215" s="36"/>
    </row>
    <row r="216" spans="1:3" s="3" customFormat="1" ht="15.75" customHeight="1" x14ac:dyDescent="0.25">
      <c r="A216" s="16" t="s">
        <v>76</v>
      </c>
      <c r="B216" s="24">
        <v>756</v>
      </c>
      <c r="C216" s="36"/>
    </row>
    <row r="217" spans="1:3" s="3" customFormat="1" ht="15.75" customHeight="1" x14ac:dyDescent="0.25">
      <c r="A217" s="16" t="s">
        <v>5</v>
      </c>
      <c r="B217" s="24">
        <v>4422</v>
      </c>
      <c r="C217" s="36"/>
    </row>
    <row r="218" spans="1:3" s="3" customFormat="1" ht="15.75" customHeight="1" x14ac:dyDescent="0.25">
      <c r="A218" s="16" t="s">
        <v>161</v>
      </c>
      <c r="B218" s="24">
        <v>1577</v>
      </c>
      <c r="C218" s="36"/>
    </row>
    <row r="219" spans="1:3" s="3" customFormat="1" ht="15.75" customHeight="1" x14ac:dyDescent="0.25">
      <c r="A219" s="16" t="s">
        <v>422</v>
      </c>
      <c r="B219" s="24">
        <v>2600</v>
      </c>
      <c r="C219" s="36"/>
    </row>
    <row r="220" spans="1:3" s="3" customFormat="1" ht="15.75" customHeight="1" x14ac:dyDescent="0.25">
      <c r="A220" s="16" t="s">
        <v>204</v>
      </c>
      <c r="B220" s="24">
        <v>1099</v>
      </c>
      <c r="C220" s="36"/>
    </row>
    <row r="221" spans="1:3" s="3" customFormat="1" ht="15.75" customHeight="1" x14ac:dyDescent="0.25">
      <c r="A221" s="16" t="s">
        <v>423</v>
      </c>
      <c r="B221" s="24">
        <v>1300</v>
      </c>
      <c r="C221" s="36"/>
    </row>
    <row r="222" spans="1:3" s="3" customFormat="1" ht="15.75" customHeight="1" x14ac:dyDescent="0.25">
      <c r="A222" s="16" t="s">
        <v>424</v>
      </c>
      <c r="B222" s="24">
        <v>1720</v>
      </c>
      <c r="C222" s="36"/>
    </row>
    <row r="223" spans="1:3" s="3" customFormat="1" ht="15.75" customHeight="1" x14ac:dyDescent="0.25">
      <c r="A223" s="16" t="s">
        <v>425</v>
      </c>
      <c r="B223" s="24">
        <v>3717</v>
      </c>
      <c r="C223" s="36"/>
    </row>
    <row r="224" spans="1:3" s="3" customFormat="1" ht="15.75" customHeight="1" x14ac:dyDescent="0.25">
      <c r="A224" s="16" t="s">
        <v>426</v>
      </c>
      <c r="B224" s="24">
        <v>1050</v>
      </c>
      <c r="C224" s="36"/>
    </row>
    <row r="225" spans="1:3" s="3" customFormat="1" ht="15.75" customHeight="1" x14ac:dyDescent="0.25">
      <c r="A225" s="16" t="s">
        <v>427</v>
      </c>
      <c r="B225" s="24">
        <v>893</v>
      </c>
      <c r="C225" s="36"/>
    </row>
    <row r="226" spans="1:3" s="3" customFormat="1" ht="15.75" customHeight="1" x14ac:dyDescent="0.25">
      <c r="A226" s="16"/>
      <c r="B226" s="26"/>
      <c r="C226" s="36"/>
    </row>
    <row r="227" spans="1:3" s="3" customFormat="1" ht="15.75" customHeight="1" x14ac:dyDescent="0.25">
      <c r="A227" s="15" t="s">
        <v>428</v>
      </c>
      <c r="B227" s="23">
        <f>SUM(B228:B252)</f>
        <v>35196</v>
      </c>
      <c r="C227" s="36"/>
    </row>
    <row r="228" spans="1:3" s="3" customFormat="1" ht="15.75" customHeight="1" x14ac:dyDescent="0.25">
      <c r="A228" s="16" t="s">
        <v>429</v>
      </c>
      <c r="B228" s="26">
        <v>1704</v>
      </c>
      <c r="C228" s="36"/>
    </row>
    <row r="229" spans="1:3" s="3" customFormat="1" ht="15.75" customHeight="1" x14ac:dyDescent="0.25">
      <c r="A229" s="16" t="s">
        <v>430</v>
      </c>
      <c r="B229" s="26">
        <v>1448</v>
      </c>
      <c r="C229" s="36"/>
    </row>
    <row r="230" spans="1:3" s="3" customFormat="1" ht="15.75" customHeight="1" x14ac:dyDescent="0.25">
      <c r="A230" s="16" t="s">
        <v>431</v>
      </c>
      <c r="B230" s="26">
        <v>2678</v>
      </c>
      <c r="C230" s="36"/>
    </row>
    <row r="231" spans="1:3" s="3" customFormat="1" ht="15.75" customHeight="1" x14ac:dyDescent="0.25">
      <c r="A231" s="16" t="s">
        <v>432</v>
      </c>
      <c r="B231" s="26">
        <v>1142</v>
      </c>
      <c r="C231" s="36"/>
    </row>
    <row r="232" spans="1:3" s="3" customFormat="1" ht="15.75" customHeight="1" x14ac:dyDescent="0.25">
      <c r="A232" s="16" t="s">
        <v>433</v>
      </c>
      <c r="B232" s="26">
        <v>2256</v>
      </c>
      <c r="C232" s="36"/>
    </row>
    <row r="233" spans="1:3" s="3" customFormat="1" ht="15.75" customHeight="1" x14ac:dyDescent="0.25">
      <c r="A233" s="16" t="s">
        <v>2</v>
      </c>
      <c r="B233" s="26">
        <v>1755</v>
      </c>
      <c r="C233" s="36"/>
    </row>
    <row r="234" spans="1:3" s="3" customFormat="1" ht="15.75" customHeight="1" x14ac:dyDescent="0.25">
      <c r="A234" s="16" t="s">
        <v>434</v>
      </c>
      <c r="B234" s="26">
        <v>2114</v>
      </c>
      <c r="C234" s="36"/>
    </row>
    <row r="235" spans="1:3" s="3" customFormat="1" ht="15.75" customHeight="1" x14ac:dyDescent="0.25">
      <c r="A235" s="16" t="s">
        <v>435</v>
      </c>
      <c r="B235" s="26">
        <v>1062</v>
      </c>
      <c r="C235" s="36"/>
    </row>
    <row r="236" spans="1:3" s="3" customFormat="1" ht="15.75" customHeight="1" x14ac:dyDescent="0.25">
      <c r="A236" s="16" t="s">
        <v>436</v>
      </c>
      <c r="B236" s="26">
        <v>2892</v>
      </c>
      <c r="C236" s="36"/>
    </row>
    <row r="237" spans="1:3" s="3" customFormat="1" ht="15.75" customHeight="1" x14ac:dyDescent="0.25">
      <c r="A237" s="16" t="s">
        <v>437</v>
      </c>
      <c r="B237" s="26">
        <v>1195</v>
      </c>
      <c r="C237" s="36"/>
    </row>
    <row r="238" spans="1:3" s="3" customFormat="1" ht="15.75" customHeight="1" x14ac:dyDescent="0.25">
      <c r="A238" s="16" t="s">
        <v>438</v>
      </c>
      <c r="B238" s="26">
        <v>1768</v>
      </c>
      <c r="C238" s="36"/>
    </row>
    <row r="239" spans="1:3" s="3" customFormat="1" ht="15.75" customHeight="1" x14ac:dyDescent="0.25">
      <c r="A239" s="16" t="s">
        <v>439</v>
      </c>
      <c r="B239" s="26">
        <v>2546</v>
      </c>
      <c r="C239" s="36"/>
    </row>
    <row r="240" spans="1:3" s="3" customFormat="1" ht="15.75" customHeight="1" x14ac:dyDescent="0.25">
      <c r="A240" s="16" t="s">
        <v>440</v>
      </c>
      <c r="B240" s="26">
        <v>234</v>
      </c>
      <c r="C240" s="36"/>
    </row>
    <row r="241" spans="1:3" s="3" customFormat="1" ht="15.75" customHeight="1" x14ac:dyDescent="0.25">
      <c r="A241" s="16" t="s">
        <v>441</v>
      </c>
      <c r="B241" s="26">
        <v>2827</v>
      </c>
      <c r="C241" s="36"/>
    </row>
    <row r="242" spans="1:3" s="3" customFormat="1" ht="15.75" customHeight="1" x14ac:dyDescent="0.25">
      <c r="A242" s="16" t="s">
        <v>442</v>
      </c>
      <c r="B242" s="26">
        <v>1016</v>
      </c>
      <c r="C242" s="36"/>
    </row>
    <row r="243" spans="1:3" s="3" customFormat="1" ht="15.75" customHeight="1" x14ac:dyDescent="0.25">
      <c r="A243" s="16" t="s">
        <v>443</v>
      </c>
      <c r="B243" s="26">
        <v>749</v>
      </c>
      <c r="C243" s="36"/>
    </row>
    <row r="244" spans="1:3" s="3" customFormat="1" ht="15.75" customHeight="1" x14ac:dyDescent="0.25">
      <c r="A244" s="16" t="s">
        <v>121</v>
      </c>
      <c r="B244" s="26">
        <v>1332</v>
      </c>
      <c r="C244" s="36"/>
    </row>
    <row r="245" spans="1:3" s="3" customFormat="1" ht="15.75" customHeight="1" x14ac:dyDescent="0.25">
      <c r="A245" s="16" t="s">
        <v>444</v>
      </c>
      <c r="B245" s="26">
        <v>905</v>
      </c>
      <c r="C245" s="36"/>
    </row>
    <row r="246" spans="1:3" s="3" customFormat="1" ht="15.75" customHeight="1" x14ac:dyDescent="0.25">
      <c r="A246" s="16" t="s">
        <v>445</v>
      </c>
      <c r="B246" s="26">
        <v>612</v>
      </c>
      <c r="C246" s="36"/>
    </row>
    <row r="247" spans="1:3" s="3" customFormat="1" ht="15.75" customHeight="1" x14ac:dyDescent="0.25">
      <c r="A247" s="16" t="s">
        <v>5</v>
      </c>
      <c r="B247" s="26">
        <v>898</v>
      </c>
      <c r="C247" s="36"/>
    </row>
    <row r="248" spans="1:3" s="3" customFormat="1" ht="15.75" customHeight="1" x14ac:dyDescent="0.25">
      <c r="A248" s="16" t="s">
        <v>9</v>
      </c>
      <c r="B248" s="26">
        <v>1131</v>
      </c>
      <c r="C248" s="36"/>
    </row>
    <row r="249" spans="1:3" s="3" customFormat="1" ht="15.75" customHeight="1" x14ac:dyDescent="0.25">
      <c r="A249" s="16" t="s">
        <v>446</v>
      </c>
      <c r="B249" s="26">
        <v>349</v>
      </c>
      <c r="C249" s="36"/>
    </row>
    <row r="250" spans="1:3" s="3" customFormat="1" ht="15.75" customHeight="1" x14ac:dyDescent="0.25">
      <c r="A250" s="16" t="s">
        <v>447</v>
      </c>
      <c r="B250" s="26">
        <v>568</v>
      </c>
      <c r="C250" s="36"/>
    </row>
    <row r="251" spans="1:3" s="3" customFormat="1" ht="15.75" customHeight="1" x14ac:dyDescent="0.25">
      <c r="A251" s="16" t="s">
        <v>448</v>
      </c>
      <c r="B251" s="26">
        <v>609</v>
      </c>
      <c r="C251" s="36"/>
    </row>
    <row r="252" spans="1:3" s="3" customFormat="1" ht="15.75" customHeight="1" x14ac:dyDescent="0.25">
      <c r="A252" s="16" t="s">
        <v>449</v>
      </c>
      <c r="B252" s="26">
        <v>1406</v>
      </c>
      <c r="C252" s="36"/>
    </row>
    <row r="253" spans="1:3" s="3" customFormat="1" ht="15.75" customHeight="1" x14ac:dyDescent="0.25">
      <c r="A253" s="16"/>
      <c r="B253" s="26"/>
      <c r="C253" s="36"/>
    </row>
    <row r="254" spans="1:3" s="3" customFormat="1" ht="15.75" customHeight="1" x14ac:dyDescent="0.25">
      <c r="A254" s="15" t="s">
        <v>450</v>
      </c>
      <c r="B254" s="23">
        <f>SUM(B255:B265)</f>
        <v>26432</v>
      </c>
      <c r="C254" s="36"/>
    </row>
    <row r="255" spans="1:3" s="3" customFormat="1" ht="15.75" customHeight="1" x14ac:dyDescent="0.25">
      <c r="A255" s="16" t="s">
        <v>451</v>
      </c>
      <c r="B255" s="26">
        <v>3516</v>
      </c>
      <c r="C255" s="36"/>
    </row>
    <row r="256" spans="1:3" s="3" customFormat="1" ht="15.75" customHeight="1" x14ac:dyDescent="0.25">
      <c r="A256" s="16" t="s">
        <v>382</v>
      </c>
      <c r="B256" s="26">
        <v>2969</v>
      </c>
      <c r="C256" s="36"/>
    </row>
    <row r="257" spans="1:3" s="3" customFormat="1" ht="15.75" customHeight="1" x14ac:dyDescent="0.25">
      <c r="A257" s="16" t="s">
        <v>452</v>
      </c>
      <c r="B257" s="26">
        <v>2100</v>
      </c>
      <c r="C257" s="36"/>
    </row>
    <row r="258" spans="1:3" s="3" customFormat="1" ht="15.75" customHeight="1" x14ac:dyDescent="0.25">
      <c r="A258" s="16" t="s">
        <v>453</v>
      </c>
      <c r="B258" s="26">
        <v>1647</v>
      </c>
      <c r="C258" s="36"/>
    </row>
    <row r="259" spans="1:3" s="3" customFormat="1" ht="15.75" customHeight="1" x14ac:dyDescent="0.25">
      <c r="A259" s="16" t="s">
        <v>454</v>
      </c>
      <c r="B259" s="26">
        <v>2869</v>
      </c>
      <c r="C259" s="36"/>
    </row>
    <row r="260" spans="1:3" s="3" customFormat="1" ht="15.75" customHeight="1" x14ac:dyDescent="0.25">
      <c r="A260" s="16" t="s">
        <v>2</v>
      </c>
      <c r="B260" s="26">
        <v>4773</v>
      </c>
      <c r="C260" s="36"/>
    </row>
    <row r="261" spans="1:3" s="3" customFormat="1" ht="15.75" customHeight="1" x14ac:dyDescent="0.25">
      <c r="A261" s="16" t="s">
        <v>6</v>
      </c>
      <c r="B261" s="26">
        <v>2352</v>
      </c>
      <c r="C261" s="36"/>
    </row>
    <row r="262" spans="1:3" s="3" customFormat="1" ht="15.75" customHeight="1" x14ac:dyDescent="0.25">
      <c r="A262" s="16" t="s">
        <v>455</v>
      </c>
      <c r="B262" s="26">
        <v>1737</v>
      </c>
      <c r="C262" s="36"/>
    </row>
    <row r="263" spans="1:3" s="3" customFormat="1" ht="15.75" customHeight="1" x14ac:dyDescent="0.25">
      <c r="A263" s="16" t="s">
        <v>456</v>
      </c>
      <c r="B263" s="26">
        <v>2631</v>
      </c>
      <c r="C263" s="36"/>
    </row>
    <row r="264" spans="1:3" s="3" customFormat="1" ht="15.75" customHeight="1" x14ac:dyDescent="0.25">
      <c r="A264" s="16" t="s">
        <v>14</v>
      </c>
      <c r="B264" s="26">
        <v>950</v>
      </c>
      <c r="C264" s="36"/>
    </row>
    <row r="265" spans="1:3" s="3" customFormat="1" ht="15.75" customHeight="1" x14ac:dyDescent="0.25">
      <c r="A265" s="16" t="s">
        <v>28</v>
      </c>
      <c r="B265" s="26">
        <v>888</v>
      </c>
      <c r="C265" s="36"/>
    </row>
    <row r="266" spans="1:3" s="3" customFormat="1" ht="15.75" customHeight="1" x14ac:dyDescent="0.25">
      <c r="A266" s="16"/>
      <c r="B266" s="26"/>
      <c r="C266" s="36"/>
    </row>
    <row r="267" spans="1:3" s="3" customFormat="1" ht="15.75" customHeight="1" x14ac:dyDescent="0.25">
      <c r="A267" s="15" t="s">
        <v>457</v>
      </c>
      <c r="B267" s="23">
        <f>SUM(B268:B283)</f>
        <v>39678</v>
      </c>
      <c r="C267" s="36"/>
    </row>
    <row r="268" spans="1:3" s="3" customFormat="1" ht="15.75" customHeight="1" x14ac:dyDescent="0.25">
      <c r="A268" s="16" t="s">
        <v>458</v>
      </c>
      <c r="B268" s="26">
        <v>2187</v>
      </c>
      <c r="C268" s="36"/>
    </row>
    <row r="269" spans="1:3" s="3" customFormat="1" ht="15.75" customHeight="1" x14ac:dyDescent="0.25">
      <c r="A269" s="16" t="s">
        <v>459</v>
      </c>
      <c r="B269" s="26">
        <v>3132</v>
      </c>
      <c r="C269" s="36"/>
    </row>
    <row r="270" spans="1:3" s="3" customFormat="1" ht="15.75" customHeight="1" x14ac:dyDescent="0.25">
      <c r="A270" s="16" t="s">
        <v>432</v>
      </c>
      <c r="B270" s="26">
        <v>566</v>
      </c>
      <c r="C270" s="36"/>
    </row>
    <row r="271" spans="1:3" s="3" customFormat="1" ht="15.75" customHeight="1" x14ac:dyDescent="0.25">
      <c r="A271" s="16" t="s">
        <v>460</v>
      </c>
      <c r="B271" s="26">
        <v>7777</v>
      </c>
      <c r="C271" s="36"/>
    </row>
    <row r="272" spans="1:3" s="3" customFormat="1" ht="15.75" customHeight="1" x14ac:dyDescent="0.25">
      <c r="A272" s="16" t="s">
        <v>461</v>
      </c>
      <c r="B272" s="26">
        <v>1864</v>
      </c>
      <c r="C272" s="36"/>
    </row>
    <row r="273" spans="1:3" s="3" customFormat="1" ht="15.75" customHeight="1" x14ac:dyDescent="0.25">
      <c r="A273" s="16" t="s">
        <v>462</v>
      </c>
      <c r="B273" s="26">
        <v>3426</v>
      </c>
      <c r="C273" s="36"/>
    </row>
    <row r="274" spans="1:3" s="3" customFormat="1" ht="15.75" customHeight="1" x14ac:dyDescent="0.25">
      <c r="A274" s="16" t="s">
        <v>463</v>
      </c>
      <c r="B274" s="26">
        <v>833</v>
      </c>
      <c r="C274" s="36"/>
    </row>
    <row r="275" spans="1:3" s="3" customFormat="1" ht="15.75" customHeight="1" x14ac:dyDescent="0.25">
      <c r="A275" s="16" t="s">
        <v>464</v>
      </c>
      <c r="B275" s="26">
        <v>4012</v>
      </c>
      <c r="C275" s="36"/>
    </row>
    <row r="276" spans="1:3" s="3" customFormat="1" ht="15.75" customHeight="1" x14ac:dyDescent="0.25">
      <c r="A276" s="16" t="s">
        <v>465</v>
      </c>
      <c r="B276" s="26">
        <v>987</v>
      </c>
      <c r="C276" s="36"/>
    </row>
    <row r="277" spans="1:3" s="3" customFormat="1" ht="15.75" customHeight="1" x14ac:dyDescent="0.25">
      <c r="A277" s="16" t="s">
        <v>466</v>
      </c>
      <c r="B277" s="26">
        <v>2360</v>
      </c>
      <c r="C277" s="36"/>
    </row>
    <row r="278" spans="1:3" s="3" customFormat="1" ht="15.75" customHeight="1" x14ac:dyDescent="0.25">
      <c r="A278" s="16" t="s">
        <v>467</v>
      </c>
      <c r="B278" s="26">
        <v>1316</v>
      </c>
      <c r="C278" s="36"/>
    </row>
    <row r="279" spans="1:3" s="3" customFormat="1" ht="15.75" customHeight="1" x14ac:dyDescent="0.25">
      <c r="A279" s="16" t="s">
        <v>468</v>
      </c>
      <c r="B279" s="26">
        <v>4856</v>
      </c>
      <c r="C279" s="36"/>
    </row>
    <row r="280" spans="1:3" s="3" customFormat="1" ht="15.75" customHeight="1" x14ac:dyDescent="0.25">
      <c r="A280" s="16" t="s">
        <v>469</v>
      </c>
      <c r="B280" s="26">
        <v>1397</v>
      </c>
      <c r="C280" s="36"/>
    </row>
    <row r="281" spans="1:3" s="3" customFormat="1" ht="15.75" customHeight="1" x14ac:dyDescent="0.25">
      <c r="A281" s="16" t="s">
        <v>470</v>
      </c>
      <c r="B281" s="26">
        <v>961</v>
      </c>
      <c r="C281" s="36"/>
    </row>
    <row r="282" spans="1:3" s="3" customFormat="1" ht="15.75" customHeight="1" x14ac:dyDescent="0.25">
      <c r="A282" s="16" t="s">
        <v>471</v>
      </c>
      <c r="B282" s="26">
        <v>1844</v>
      </c>
      <c r="C282" s="36"/>
    </row>
    <row r="283" spans="1:3" s="3" customFormat="1" ht="15.75" customHeight="1" x14ac:dyDescent="0.25">
      <c r="A283" s="16" t="s">
        <v>1078</v>
      </c>
      <c r="B283" s="26">
        <v>2160</v>
      </c>
      <c r="C283" s="36"/>
    </row>
    <row r="284" spans="1:3" s="3" customFormat="1" ht="15.75" customHeight="1" x14ac:dyDescent="0.25">
      <c r="A284" s="16"/>
      <c r="B284" s="26"/>
      <c r="C284" s="36"/>
    </row>
    <row r="285" spans="1:3" s="3" customFormat="1" ht="15.75" customHeight="1" x14ac:dyDescent="0.25">
      <c r="A285" s="15" t="s">
        <v>472</v>
      </c>
      <c r="B285" s="23">
        <f>SUM(B286:B301)</f>
        <v>54492</v>
      </c>
      <c r="C285" s="36"/>
    </row>
    <row r="286" spans="1:3" s="3" customFormat="1" ht="15.75" customHeight="1" x14ac:dyDescent="0.25">
      <c r="A286" s="16" t="s">
        <v>473</v>
      </c>
      <c r="B286" s="26">
        <v>2587</v>
      </c>
      <c r="C286" s="36"/>
    </row>
    <row r="287" spans="1:3" s="3" customFormat="1" ht="15.75" customHeight="1" x14ac:dyDescent="0.25">
      <c r="A287" s="16" t="s">
        <v>474</v>
      </c>
      <c r="B287" s="26">
        <v>2576</v>
      </c>
      <c r="C287" s="36"/>
    </row>
    <row r="288" spans="1:3" s="3" customFormat="1" ht="15.75" customHeight="1" x14ac:dyDescent="0.25">
      <c r="A288" s="16" t="s">
        <v>475</v>
      </c>
      <c r="B288" s="26">
        <v>4992</v>
      </c>
      <c r="C288" s="36"/>
    </row>
    <row r="289" spans="1:3" s="3" customFormat="1" ht="15.75" customHeight="1" x14ac:dyDescent="0.25">
      <c r="A289" s="16" t="s">
        <v>476</v>
      </c>
      <c r="B289" s="26">
        <v>2295</v>
      </c>
      <c r="C289" s="36"/>
    </row>
    <row r="290" spans="1:3" s="3" customFormat="1" ht="15.75" customHeight="1" x14ac:dyDescent="0.25">
      <c r="A290" s="16" t="s">
        <v>419</v>
      </c>
      <c r="B290" s="26">
        <v>902</v>
      </c>
      <c r="C290" s="36"/>
    </row>
    <row r="291" spans="1:3" s="3" customFormat="1" ht="15.75" customHeight="1" x14ac:dyDescent="0.25">
      <c r="A291" s="16" t="s">
        <v>2</v>
      </c>
      <c r="B291" s="26">
        <v>18923</v>
      </c>
      <c r="C291" s="36"/>
    </row>
    <row r="292" spans="1:3" s="3" customFormat="1" ht="15.75" customHeight="1" x14ac:dyDescent="0.25">
      <c r="A292" s="16" t="s">
        <v>44</v>
      </c>
      <c r="B292" s="26">
        <v>3728</v>
      </c>
      <c r="C292" s="36"/>
    </row>
    <row r="293" spans="1:3" s="3" customFormat="1" ht="15.75" customHeight="1" x14ac:dyDescent="0.25">
      <c r="A293" s="16" t="s">
        <v>26</v>
      </c>
      <c r="B293" s="26">
        <v>2498</v>
      </c>
      <c r="C293" s="36"/>
    </row>
    <row r="294" spans="1:3" s="3" customFormat="1" ht="15.75" customHeight="1" x14ac:dyDescent="0.25">
      <c r="A294" s="16" t="s">
        <v>477</v>
      </c>
      <c r="B294" s="26">
        <v>1035</v>
      </c>
      <c r="C294" s="36"/>
    </row>
    <row r="295" spans="1:3" s="3" customFormat="1" ht="15.75" customHeight="1" x14ac:dyDescent="0.25">
      <c r="A295" s="16" t="s">
        <v>5</v>
      </c>
      <c r="B295" s="26">
        <v>1875</v>
      </c>
      <c r="C295" s="36"/>
    </row>
    <row r="296" spans="1:3" s="3" customFormat="1" ht="15.75" customHeight="1" x14ac:dyDescent="0.25">
      <c r="A296" s="16" t="s">
        <v>13</v>
      </c>
      <c r="B296" s="26">
        <v>1233</v>
      </c>
      <c r="C296" s="36"/>
    </row>
    <row r="297" spans="1:3" s="3" customFormat="1" ht="15.75" customHeight="1" x14ac:dyDescent="0.25">
      <c r="A297" s="16" t="s">
        <v>29</v>
      </c>
      <c r="B297" s="26">
        <v>4735</v>
      </c>
      <c r="C297" s="36"/>
    </row>
    <row r="298" spans="1:3" s="3" customFormat="1" ht="15.75" customHeight="1" x14ac:dyDescent="0.25">
      <c r="A298" s="16" t="s">
        <v>478</v>
      </c>
      <c r="B298" s="26">
        <v>1742</v>
      </c>
      <c r="C298" s="36"/>
    </row>
    <row r="299" spans="1:3" s="3" customFormat="1" ht="15.75" customHeight="1" x14ac:dyDescent="0.25">
      <c r="A299" s="16" t="s">
        <v>479</v>
      </c>
      <c r="B299" s="26">
        <v>1152</v>
      </c>
      <c r="C299" s="36"/>
    </row>
    <row r="300" spans="1:3" s="3" customFormat="1" ht="15.75" customHeight="1" x14ac:dyDescent="0.25">
      <c r="A300" s="16" t="s">
        <v>480</v>
      </c>
      <c r="B300" s="26">
        <v>3664</v>
      </c>
      <c r="C300" s="36"/>
    </row>
    <row r="301" spans="1:3" s="3" customFormat="1" ht="15.75" customHeight="1" x14ac:dyDescent="0.25">
      <c r="A301" s="16" t="s">
        <v>37</v>
      </c>
      <c r="B301" s="26">
        <v>555</v>
      </c>
      <c r="C301" s="36"/>
    </row>
    <row r="302" spans="1:3" s="3" customFormat="1" ht="15.75" customHeight="1" x14ac:dyDescent="0.25">
      <c r="A302" s="16"/>
      <c r="B302" s="26"/>
      <c r="C302" s="36"/>
    </row>
    <row r="303" spans="1:3" s="3" customFormat="1" ht="15.75" customHeight="1" x14ac:dyDescent="0.25">
      <c r="A303" s="15" t="s">
        <v>481</v>
      </c>
      <c r="B303" s="23">
        <f>SUM(B304:B323)</f>
        <v>39708</v>
      </c>
      <c r="C303" s="36"/>
    </row>
    <row r="304" spans="1:3" s="3" customFormat="1" ht="15.75" customHeight="1" x14ac:dyDescent="0.25">
      <c r="A304" s="16" t="s">
        <v>482</v>
      </c>
      <c r="B304" s="26">
        <v>1520</v>
      </c>
      <c r="C304" s="36"/>
    </row>
    <row r="305" spans="1:3" s="3" customFormat="1" ht="15.75" customHeight="1" x14ac:dyDescent="0.25">
      <c r="A305" s="16" t="s">
        <v>460</v>
      </c>
      <c r="B305" s="26">
        <v>1653</v>
      </c>
      <c r="C305" s="36"/>
    </row>
    <row r="306" spans="1:3" s="3" customFormat="1" ht="15.75" customHeight="1" x14ac:dyDescent="0.25">
      <c r="A306" s="16" t="s">
        <v>483</v>
      </c>
      <c r="B306" s="26">
        <v>1489</v>
      </c>
      <c r="C306" s="36"/>
    </row>
    <row r="307" spans="1:3" s="3" customFormat="1" ht="15.75" customHeight="1" x14ac:dyDescent="0.25">
      <c r="A307" s="16" t="s">
        <v>43</v>
      </c>
      <c r="B307" s="26">
        <v>5669</v>
      </c>
      <c r="C307" s="36"/>
    </row>
    <row r="308" spans="1:3" s="3" customFormat="1" ht="15.75" customHeight="1" x14ac:dyDescent="0.25">
      <c r="A308" s="16" t="s">
        <v>484</v>
      </c>
      <c r="B308" s="26">
        <v>1183</v>
      </c>
      <c r="C308" s="36"/>
    </row>
    <row r="309" spans="1:3" s="3" customFormat="1" ht="15.75" customHeight="1" x14ac:dyDescent="0.25">
      <c r="A309" s="16" t="s">
        <v>10</v>
      </c>
      <c r="B309" s="26">
        <v>1092</v>
      </c>
      <c r="C309" s="36"/>
    </row>
    <row r="310" spans="1:3" s="3" customFormat="1" ht="15.75" customHeight="1" x14ac:dyDescent="0.25">
      <c r="A310" s="16" t="s">
        <v>485</v>
      </c>
      <c r="B310" s="26">
        <v>1495</v>
      </c>
      <c r="C310" s="36"/>
    </row>
    <row r="311" spans="1:3" s="3" customFormat="1" ht="15.75" customHeight="1" x14ac:dyDescent="0.25">
      <c r="A311" s="16" t="s">
        <v>2</v>
      </c>
      <c r="B311" s="26">
        <v>5413</v>
      </c>
      <c r="C311" s="36"/>
    </row>
    <row r="312" spans="1:3" s="3" customFormat="1" ht="15.75" customHeight="1" x14ac:dyDescent="0.25">
      <c r="A312" s="16" t="s">
        <v>486</v>
      </c>
      <c r="B312" s="26">
        <v>5667</v>
      </c>
      <c r="C312" s="36"/>
    </row>
    <row r="313" spans="1:3" s="3" customFormat="1" ht="15.75" customHeight="1" x14ac:dyDescent="0.25">
      <c r="A313" s="16" t="s">
        <v>487</v>
      </c>
      <c r="B313" s="26">
        <v>2461</v>
      </c>
      <c r="C313" s="36"/>
    </row>
    <row r="314" spans="1:3" s="3" customFormat="1" ht="15.75" customHeight="1" x14ac:dyDescent="0.25">
      <c r="A314" s="16" t="s">
        <v>488</v>
      </c>
      <c r="B314" s="26">
        <v>1216</v>
      </c>
      <c r="C314" s="36"/>
    </row>
    <row r="315" spans="1:3" s="3" customFormat="1" ht="15.75" customHeight="1" x14ac:dyDescent="0.25">
      <c r="A315" s="16" t="s">
        <v>489</v>
      </c>
      <c r="B315" s="26">
        <v>3856</v>
      </c>
      <c r="C315" s="36"/>
    </row>
    <row r="316" spans="1:3" s="3" customFormat="1" ht="15.75" customHeight="1" x14ac:dyDescent="0.25">
      <c r="A316" s="16" t="s">
        <v>490</v>
      </c>
      <c r="B316" s="26">
        <v>641</v>
      </c>
      <c r="C316" s="36"/>
    </row>
    <row r="317" spans="1:3" s="3" customFormat="1" ht="15.75" customHeight="1" x14ac:dyDescent="0.25">
      <c r="A317" s="16" t="s">
        <v>491</v>
      </c>
      <c r="B317" s="26">
        <v>985</v>
      </c>
      <c r="C317" s="36"/>
    </row>
    <row r="318" spans="1:3" s="3" customFormat="1" ht="15.75" customHeight="1" x14ac:dyDescent="0.25">
      <c r="A318" s="16" t="s">
        <v>492</v>
      </c>
      <c r="B318" s="26">
        <v>1174</v>
      </c>
      <c r="C318" s="36"/>
    </row>
    <row r="319" spans="1:3" s="3" customFormat="1" ht="15.75" customHeight="1" x14ac:dyDescent="0.25">
      <c r="A319" s="16" t="s">
        <v>493</v>
      </c>
      <c r="B319" s="26">
        <v>636</v>
      </c>
      <c r="C319" s="36"/>
    </row>
    <row r="320" spans="1:3" s="3" customFormat="1" ht="15.75" customHeight="1" x14ac:dyDescent="0.25">
      <c r="A320" s="16" t="s">
        <v>21</v>
      </c>
      <c r="B320" s="26">
        <v>768</v>
      </c>
      <c r="C320" s="36"/>
    </row>
    <row r="321" spans="1:3" s="3" customFormat="1" ht="15.75" customHeight="1" x14ac:dyDescent="0.25">
      <c r="A321" s="16" t="s">
        <v>11</v>
      </c>
      <c r="B321" s="26">
        <v>978</v>
      </c>
      <c r="C321" s="36"/>
    </row>
    <row r="322" spans="1:3" s="3" customFormat="1" ht="15.75" customHeight="1" x14ac:dyDescent="0.25">
      <c r="A322" s="16" t="s">
        <v>494</v>
      </c>
      <c r="B322" s="26">
        <v>1160</v>
      </c>
      <c r="C322" s="36"/>
    </row>
    <row r="323" spans="1:3" s="3" customFormat="1" ht="15.75" customHeight="1" x14ac:dyDescent="0.25">
      <c r="A323" s="16" t="s">
        <v>495</v>
      </c>
      <c r="B323" s="26">
        <v>652</v>
      </c>
      <c r="C323" s="36"/>
    </row>
    <row r="324" spans="1:3" s="3" customFormat="1" ht="15.75" customHeight="1" x14ac:dyDescent="0.25">
      <c r="A324" s="16"/>
      <c r="B324" s="26"/>
      <c r="C324" s="36"/>
    </row>
    <row r="325" spans="1:3" s="3" customFormat="1" ht="15.75" customHeight="1" x14ac:dyDescent="0.25">
      <c r="A325" s="15" t="s">
        <v>496</v>
      </c>
      <c r="B325" s="23">
        <f>SUM(B326:B349)</f>
        <v>33957</v>
      </c>
      <c r="C325" s="36"/>
    </row>
    <row r="326" spans="1:3" s="3" customFormat="1" ht="15.75" customHeight="1" x14ac:dyDescent="0.25">
      <c r="A326" s="16" t="s">
        <v>497</v>
      </c>
      <c r="B326" s="26">
        <v>3374</v>
      </c>
      <c r="C326" s="36"/>
    </row>
    <row r="327" spans="1:3" s="3" customFormat="1" ht="15.75" customHeight="1" x14ac:dyDescent="0.25">
      <c r="A327" s="16" t="s">
        <v>498</v>
      </c>
      <c r="B327" s="26">
        <v>604</v>
      </c>
      <c r="C327" s="36"/>
    </row>
    <row r="328" spans="1:3" s="3" customFormat="1" ht="15.75" customHeight="1" x14ac:dyDescent="0.25">
      <c r="A328" s="16" t="s">
        <v>499</v>
      </c>
      <c r="B328" s="26">
        <v>848</v>
      </c>
      <c r="C328" s="36"/>
    </row>
    <row r="329" spans="1:3" s="3" customFormat="1" ht="15.75" customHeight="1" x14ac:dyDescent="0.25">
      <c r="A329" s="16" t="s">
        <v>500</v>
      </c>
      <c r="B329" s="26">
        <v>196</v>
      </c>
      <c r="C329" s="36"/>
    </row>
    <row r="330" spans="1:3" s="3" customFormat="1" ht="15.75" customHeight="1" x14ac:dyDescent="0.25">
      <c r="A330" s="16" t="s">
        <v>501</v>
      </c>
      <c r="B330" s="26">
        <v>1480</v>
      </c>
      <c r="C330" s="36"/>
    </row>
    <row r="331" spans="1:3" s="3" customFormat="1" ht="15.75" customHeight="1" x14ac:dyDescent="0.25">
      <c r="A331" s="16" t="s">
        <v>502</v>
      </c>
      <c r="B331" s="26">
        <v>1262</v>
      </c>
      <c r="C331" s="36"/>
    </row>
    <row r="332" spans="1:3" s="3" customFormat="1" ht="15.75" customHeight="1" x14ac:dyDescent="0.25">
      <c r="A332" s="16" t="s">
        <v>23</v>
      </c>
      <c r="B332" s="26">
        <v>328</v>
      </c>
      <c r="C332" s="36"/>
    </row>
    <row r="333" spans="1:3" s="3" customFormat="1" ht="15.75" customHeight="1" x14ac:dyDescent="0.25">
      <c r="A333" s="16" t="s">
        <v>503</v>
      </c>
      <c r="B333" s="26">
        <v>850</v>
      </c>
      <c r="C333" s="36"/>
    </row>
    <row r="334" spans="1:3" s="3" customFormat="1" ht="15.75" customHeight="1" x14ac:dyDescent="0.25">
      <c r="A334" s="16" t="s">
        <v>504</v>
      </c>
      <c r="B334" s="26">
        <v>199</v>
      </c>
      <c r="C334" s="36"/>
    </row>
    <row r="335" spans="1:3" s="3" customFormat="1" ht="15.75" customHeight="1" x14ac:dyDescent="0.25">
      <c r="A335" s="16" t="s">
        <v>10</v>
      </c>
      <c r="B335" s="26">
        <v>749</v>
      </c>
      <c r="C335" s="36"/>
    </row>
    <row r="336" spans="1:3" s="3" customFormat="1" ht="15.75" customHeight="1" x14ac:dyDescent="0.25">
      <c r="A336" s="16" t="s">
        <v>121</v>
      </c>
      <c r="B336" s="26">
        <v>1537</v>
      </c>
      <c r="C336" s="36"/>
    </row>
    <row r="337" spans="1:3" s="3" customFormat="1" ht="15.75" customHeight="1" x14ac:dyDescent="0.25">
      <c r="A337" s="16" t="s">
        <v>505</v>
      </c>
      <c r="B337" s="26">
        <v>1313</v>
      </c>
      <c r="C337" s="36"/>
    </row>
    <row r="338" spans="1:3" s="3" customFormat="1" ht="15.75" customHeight="1" x14ac:dyDescent="0.25">
      <c r="A338" s="16" t="s">
        <v>506</v>
      </c>
      <c r="B338" s="26">
        <v>1624</v>
      </c>
      <c r="C338" s="36"/>
    </row>
    <row r="339" spans="1:3" s="3" customFormat="1" ht="15.75" customHeight="1" x14ac:dyDescent="0.25">
      <c r="A339" s="16" t="s">
        <v>41</v>
      </c>
      <c r="B339" s="26">
        <v>1414</v>
      </c>
      <c r="C339" s="36"/>
    </row>
    <row r="340" spans="1:3" s="3" customFormat="1" ht="15.75" customHeight="1" x14ac:dyDescent="0.25">
      <c r="A340" s="16" t="s">
        <v>2</v>
      </c>
      <c r="B340" s="26">
        <v>6328</v>
      </c>
      <c r="C340" s="36"/>
    </row>
    <row r="341" spans="1:3" s="3" customFormat="1" ht="15.75" customHeight="1" x14ac:dyDescent="0.25">
      <c r="A341" s="16" t="s">
        <v>5</v>
      </c>
      <c r="B341" s="26">
        <v>990</v>
      </c>
      <c r="C341" s="36"/>
    </row>
    <row r="342" spans="1:3" s="3" customFormat="1" ht="15.75" customHeight="1" x14ac:dyDescent="0.25">
      <c r="A342" s="16" t="s">
        <v>8</v>
      </c>
      <c r="B342" s="26">
        <v>1325</v>
      </c>
      <c r="C342" s="36"/>
    </row>
    <row r="343" spans="1:3" s="3" customFormat="1" ht="15.75" customHeight="1" x14ac:dyDescent="0.25">
      <c r="A343" s="16" t="s">
        <v>11</v>
      </c>
      <c r="B343" s="26">
        <v>446</v>
      </c>
      <c r="C343" s="36"/>
    </row>
    <row r="344" spans="1:3" s="3" customFormat="1" ht="15.75" customHeight="1" x14ac:dyDescent="0.25">
      <c r="A344" s="16" t="s">
        <v>29</v>
      </c>
      <c r="B344" s="26">
        <v>694</v>
      </c>
      <c r="C344" s="36"/>
    </row>
    <row r="345" spans="1:3" s="3" customFormat="1" ht="15.75" customHeight="1" x14ac:dyDescent="0.25">
      <c r="A345" s="16" t="s">
        <v>507</v>
      </c>
      <c r="B345" s="26">
        <v>607</v>
      </c>
      <c r="C345" s="36"/>
    </row>
    <row r="346" spans="1:3" s="3" customFormat="1" ht="15.75" customHeight="1" x14ac:dyDescent="0.25">
      <c r="A346" s="16" t="s">
        <v>508</v>
      </c>
      <c r="B346" s="26">
        <v>3718</v>
      </c>
      <c r="C346" s="36"/>
    </row>
    <row r="347" spans="1:3" s="3" customFormat="1" ht="15.75" customHeight="1" x14ac:dyDescent="0.25">
      <c r="A347" s="16" t="s">
        <v>509</v>
      </c>
      <c r="B347" s="26">
        <v>780</v>
      </c>
      <c r="C347" s="36"/>
    </row>
    <row r="348" spans="1:3" s="3" customFormat="1" ht="15.75" customHeight="1" x14ac:dyDescent="0.25">
      <c r="A348" s="16" t="s">
        <v>510</v>
      </c>
      <c r="B348" s="26">
        <v>1189</v>
      </c>
      <c r="C348" s="36"/>
    </row>
    <row r="349" spans="1:3" s="3" customFormat="1" ht="15.75" customHeight="1" x14ac:dyDescent="0.25">
      <c r="A349" s="16" t="s">
        <v>511</v>
      </c>
      <c r="B349" s="26">
        <v>2102</v>
      </c>
      <c r="C349" s="36"/>
    </row>
    <row r="350" spans="1:3" s="3" customFormat="1" ht="15.75" customHeight="1" x14ac:dyDescent="0.25">
      <c r="A350" s="8"/>
      <c r="B350" s="8"/>
      <c r="C350" s="36"/>
    </row>
    <row r="351" spans="1:3" s="3" customFormat="1" ht="15.75" customHeight="1" x14ac:dyDescent="0.25">
      <c r="B351" s="4"/>
      <c r="C351" s="36"/>
    </row>
    <row r="352" spans="1:3" ht="15.75" customHeight="1" x14ac:dyDescent="0.25">
      <c r="A352" s="9" t="s">
        <v>1085</v>
      </c>
      <c r="C352" s="36"/>
    </row>
    <row r="353" spans="1:3" ht="15.75" customHeight="1" x14ac:dyDescent="0.25">
      <c r="A353" s="10" t="s">
        <v>1089</v>
      </c>
      <c r="C353" s="36"/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13" orientation="portrait" useFirstPageNumber="1" r:id="rId1"/>
  <headerFooter differentOddEven="1">
    <oddHeader>&amp;L&amp;"Arial,Bold Italic"&amp;10 2020 Census of Population and Housing&amp;R&amp;"Arial,Bold Italic"&amp;10Agusan del Sur</oddHeader>
    <oddFooter>&amp;L&amp;"Arial,Bold Italic"&amp;10Philippine Statistics Authority&amp;R&amp;"Arial,Bold"&amp;10&amp;P</oddFooter>
    <evenHeader>&amp;L&amp;"Arial,Bold Italic"&amp;10Agusan del Sur&amp;R&amp;"Arial,Bold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view="pageBreakPreview" topLeftCell="A90" zoomScaleSheetLayoutView="100" workbookViewId="0">
      <selection activeCell="G12" sqref="G12"/>
    </sheetView>
  </sheetViews>
  <sheetFormatPr defaultRowHeight="15.75" customHeight="1" x14ac:dyDescent="0.2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 x14ac:dyDescent="0.25">
      <c r="A1" s="46" t="s">
        <v>1091</v>
      </c>
      <c r="B1" s="46"/>
    </row>
    <row r="2" spans="1:2" s="1" customFormat="1" ht="15.75" customHeight="1" x14ac:dyDescent="0.25">
      <c r="A2" s="46" t="s">
        <v>1092</v>
      </c>
      <c r="B2" s="46"/>
    </row>
    <row r="3" spans="1:2" s="1" customFormat="1" ht="15.75" customHeight="1" thickBot="1" x14ac:dyDescent="0.25"/>
    <row r="4" spans="1:2" s="1" customFormat="1" ht="15.75" customHeight="1" thickTop="1" x14ac:dyDescent="0.2">
      <c r="A4" s="27" t="s">
        <v>1082</v>
      </c>
      <c r="B4" s="13" t="s">
        <v>1088</v>
      </c>
    </row>
    <row r="5" spans="1:2" s="1" customFormat="1" ht="15.75" customHeight="1" thickBot="1" x14ac:dyDescent="0.25">
      <c r="A5" s="28" t="s">
        <v>0</v>
      </c>
      <c r="B5" s="14" t="s">
        <v>1</v>
      </c>
    </row>
    <row r="6" spans="1:2" s="1" customFormat="1" ht="15.75" customHeight="1" thickTop="1" x14ac:dyDescent="0.2"/>
    <row r="7" spans="1:2" s="1" customFormat="1" ht="15.75" customHeight="1" x14ac:dyDescent="0.25">
      <c r="A7" s="20" t="s">
        <v>1069</v>
      </c>
      <c r="B7" s="23">
        <f>B9+B38+B54+B68+B86+B98+B112</f>
        <v>128117</v>
      </c>
    </row>
    <row r="8" spans="1:2" s="3" customFormat="1" ht="15.75" customHeight="1" x14ac:dyDescent="0.25">
      <c r="A8" s="33"/>
      <c r="B8" s="24"/>
    </row>
    <row r="9" spans="1:2" s="3" customFormat="1" ht="15.75" customHeight="1" x14ac:dyDescent="0.25">
      <c r="A9" s="20" t="s">
        <v>1068</v>
      </c>
      <c r="B9" s="23">
        <f>SUM(B10:B36)</f>
        <v>36911</v>
      </c>
    </row>
    <row r="10" spans="1:2" s="3" customFormat="1" ht="15.75" customHeight="1" x14ac:dyDescent="0.2">
      <c r="A10" s="32" t="s">
        <v>512</v>
      </c>
      <c r="B10" s="26">
        <v>934</v>
      </c>
    </row>
    <row r="11" spans="1:2" s="3" customFormat="1" ht="15.75" customHeight="1" x14ac:dyDescent="0.2">
      <c r="A11" s="32" t="s">
        <v>513</v>
      </c>
      <c r="B11" s="26">
        <v>434</v>
      </c>
    </row>
    <row r="12" spans="1:2" s="3" customFormat="1" ht="15.75" customHeight="1" x14ac:dyDescent="0.2">
      <c r="A12" s="32" t="s">
        <v>514</v>
      </c>
      <c r="B12" s="26">
        <v>488</v>
      </c>
    </row>
    <row r="13" spans="1:2" s="3" customFormat="1" ht="15.75" customHeight="1" x14ac:dyDescent="0.2">
      <c r="A13" s="32" t="s">
        <v>515</v>
      </c>
      <c r="B13" s="26">
        <v>1465</v>
      </c>
    </row>
    <row r="14" spans="1:2" s="3" customFormat="1" ht="15.75" customHeight="1" x14ac:dyDescent="0.2">
      <c r="A14" s="32" t="s">
        <v>516</v>
      </c>
      <c r="B14" s="26">
        <v>2466</v>
      </c>
    </row>
    <row r="15" spans="1:2" s="3" customFormat="1" ht="15.75" customHeight="1" x14ac:dyDescent="0.2">
      <c r="A15" s="32" t="s">
        <v>517</v>
      </c>
      <c r="B15" s="26">
        <v>1952</v>
      </c>
    </row>
    <row r="16" spans="1:2" s="3" customFormat="1" ht="15.75" customHeight="1" x14ac:dyDescent="0.2">
      <c r="A16" s="32" t="s">
        <v>518</v>
      </c>
      <c r="B16" s="26">
        <v>1308</v>
      </c>
    </row>
    <row r="17" spans="1:2" s="3" customFormat="1" ht="15.75" customHeight="1" x14ac:dyDescent="0.2">
      <c r="A17" s="32" t="s">
        <v>519</v>
      </c>
      <c r="B17" s="26">
        <v>495</v>
      </c>
    </row>
    <row r="18" spans="1:2" s="3" customFormat="1" ht="15.75" customHeight="1" x14ac:dyDescent="0.2">
      <c r="A18" s="32" t="s">
        <v>520</v>
      </c>
      <c r="B18" s="26">
        <v>1470</v>
      </c>
    </row>
    <row r="19" spans="1:2" s="3" customFormat="1" ht="15.75" customHeight="1" x14ac:dyDescent="0.2">
      <c r="A19" s="32" t="s">
        <v>521</v>
      </c>
      <c r="B19" s="24">
        <v>1349</v>
      </c>
    </row>
    <row r="20" spans="1:2" s="3" customFormat="1" ht="15.75" customHeight="1" x14ac:dyDescent="0.2">
      <c r="A20" s="32" t="s">
        <v>522</v>
      </c>
      <c r="B20" s="24">
        <v>1737</v>
      </c>
    </row>
    <row r="21" spans="1:2" s="3" customFormat="1" ht="15.75" customHeight="1" x14ac:dyDescent="0.2">
      <c r="A21" s="32" t="s">
        <v>2</v>
      </c>
      <c r="B21" s="24">
        <v>514</v>
      </c>
    </row>
    <row r="22" spans="1:2" s="3" customFormat="1" ht="15.75" customHeight="1" x14ac:dyDescent="0.2">
      <c r="A22" s="32" t="s">
        <v>523</v>
      </c>
      <c r="B22" s="24">
        <v>2120</v>
      </c>
    </row>
    <row r="23" spans="1:2" s="3" customFormat="1" ht="15.75" customHeight="1" x14ac:dyDescent="0.2">
      <c r="A23" s="32" t="s">
        <v>524</v>
      </c>
      <c r="B23" s="24">
        <v>2071</v>
      </c>
    </row>
    <row r="24" spans="1:2" s="3" customFormat="1" ht="15.75" customHeight="1" x14ac:dyDescent="0.2">
      <c r="A24" s="32" t="s">
        <v>525</v>
      </c>
      <c r="B24" s="24">
        <v>1300</v>
      </c>
    </row>
    <row r="25" spans="1:2" s="3" customFormat="1" ht="15.75" customHeight="1" x14ac:dyDescent="0.2">
      <c r="A25" s="32" t="s">
        <v>526</v>
      </c>
      <c r="B25" s="24">
        <v>3184</v>
      </c>
    </row>
    <row r="26" spans="1:2" s="3" customFormat="1" ht="15.75" customHeight="1" x14ac:dyDescent="0.2">
      <c r="A26" s="32" t="s">
        <v>527</v>
      </c>
      <c r="B26" s="24">
        <v>3324</v>
      </c>
    </row>
    <row r="27" spans="1:2" s="3" customFormat="1" ht="15.75" customHeight="1" x14ac:dyDescent="0.2">
      <c r="A27" s="32" t="s">
        <v>528</v>
      </c>
      <c r="B27" s="24">
        <v>780</v>
      </c>
    </row>
    <row r="28" spans="1:2" s="3" customFormat="1" ht="15.75" customHeight="1" x14ac:dyDescent="0.2">
      <c r="A28" s="32" t="s">
        <v>529</v>
      </c>
      <c r="B28" s="24">
        <v>1252</v>
      </c>
    </row>
    <row r="29" spans="1:2" s="3" customFormat="1" ht="15.75" customHeight="1" x14ac:dyDescent="0.2">
      <c r="A29" s="32" t="s">
        <v>530</v>
      </c>
      <c r="B29" s="24">
        <v>1129</v>
      </c>
    </row>
    <row r="30" spans="1:2" s="3" customFormat="1" ht="15.75" customHeight="1" x14ac:dyDescent="0.2">
      <c r="A30" s="32" t="s">
        <v>531</v>
      </c>
      <c r="B30" s="24">
        <v>1200</v>
      </c>
    </row>
    <row r="31" spans="1:2" s="3" customFormat="1" ht="15.75" customHeight="1" x14ac:dyDescent="0.2">
      <c r="A31" s="32" t="s">
        <v>532</v>
      </c>
      <c r="B31" s="24">
        <v>1184</v>
      </c>
    </row>
    <row r="32" spans="1:2" s="3" customFormat="1" ht="15.75" customHeight="1" x14ac:dyDescent="0.2">
      <c r="A32" s="32" t="s">
        <v>533</v>
      </c>
      <c r="B32" s="24">
        <v>695</v>
      </c>
    </row>
    <row r="33" spans="1:2" s="3" customFormat="1" ht="15.75" customHeight="1" x14ac:dyDescent="0.2">
      <c r="A33" s="32" t="s">
        <v>12</v>
      </c>
      <c r="B33" s="24">
        <v>1542</v>
      </c>
    </row>
    <row r="34" spans="1:2" s="3" customFormat="1" ht="15.75" customHeight="1" x14ac:dyDescent="0.2">
      <c r="A34" s="32" t="s">
        <v>534</v>
      </c>
      <c r="B34" s="24">
        <v>732</v>
      </c>
    </row>
    <row r="35" spans="1:2" s="3" customFormat="1" ht="15.75" customHeight="1" x14ac:dyDescent="0.2">
      <c r="A35" s="32" t="s">
        <v>535</v>
      </c>
      <c r="B35" s="24">
        <v>1121</v>
      </c>
    </row>
    <row r="36" spans="1:2" s="3" customFormat="1" ht="15.75" customHeight="1" x14ac:dyDescent="0.2">
      <c r="A36" s="32" t="s">
        <v>536</v>
      </c>
      <c r="B36" s="24">
        <v>665</v>
      </c>
    </row>
    <row r="37" spans="1:2" s="3" customFormat="1" ht="15.75" customHeight="1" x14ac:dyDescent="0.2">
      <c r="A37" s="32"/>
      <c r="B37" s="24"/>
    </row>
    <row r="38" spans="1:2" s="3" customFormat="1" ht="15.75" customHeight="1" x14ac:dyDescent="0.25">
      <c r="A38" s="20" t="s">
        <v>1067</v>
      </c>
      <c r="B38" s="23">
        <f>SUM(B39:B52)</f>
        <v>18350</v>
      </c>
    </row>
    <row r="39" spans="1:2" s="3" customFormat="1" ht="15.75" customHeight="1" x14ac:dyDescent="0.2">
      <c r="A39" s="32" t="s">
        <v>537</v>
      </c>
      <c r="B39" s="24">
        <v>1040</v>
      </c>
    </row>
    <row r="40" spans="1:2" s="3" customFormat="1" ht="15.75" customHeight="1" x14ac:dyDescent="0.2">
      <c r="A40" s="32" t="s">
        <v>538</v>
      </c>
      <c r="B40" s="24">
        <v>1260</v>
      </c>
    </row>
    <row r="41" spans="1:2" s="3" customFormat="1" ht="15.75" customHeight="1" x14ac:dyDescent="0.2">
      <c r="A41" s="32" t="s">
        <v>18</v>
      </c>
      <c r="B41" s="24">
        <v>1717</v>
      </c>
    </row>
    <row r="42" spans="1:2" s="3" customFormat="1" ht="15.75" customHeight="1" x14ac:dyDescent="0.2">
      <c r="A42" s="32" t="s">
        <v>539</v>
      </c>
      <c r="B42" s="24">
        <v>754</v>
      </c>
    </row>
    <row r="43" spans="1:2" s="3" customFormat="1" ht="15.75" customHeight="1" x14ac:dyDescent="0.2">
      <c r="A43" s="32" t="s">
        <v>540</v>
      </c>
      <c r="B43" s="24">
        <v>1029</v>
      </c>
    </row>
    <row r="44" spans="1:2" s="3" customFormat="1" ht="15.75" customHeight="1" x14ac:dyDescent="0.2">
      <c r="A44" s="32" t="s">
        <v>541</v>
      </c>
      <c r="B44" s="24">
        <v>943</v>
      </c>
    </row>
    <row r="45" spans="1:2" s="3" customFormat="1" ht="15.75" customHeight="1" x14ac:dyDescent="0.2">
      <c r="A45" s="32" t="s">
        <v>542</v>
      </c>
      <c r="B45" s="24">
        <v>844</v>
      </c>
    </row>
    <row r="46" spans="1:2" s="3" customFormat="1" ht="15.75" customHeight="1" x14ac:dyDescent="0.2">
      <c r="A46" s="32" t="s">
        <v>2</v>
      </c>
      <c r="B46" s="24">
        <v>3537</v>
      </c>
    </row>
    <row r="47" spans="1:2" s="3" customFormat="1" ht="15.75" customHeight="1" x14ac:dyDescent="0.2">
      <c r="A47" s="32" t="s">
        <v>6</v>
      </c>
      <c r="B47" s="24">
        <v>402</v>
      </c>
    </row>
    <row r="48" spans="1:2" s="3" customFormat="1" ht="15.75" customHeight="1" x14ac:dyDescent="0.2">
      <c r="A48" s="32" t="s">
        <v>446</v>
      </c>
      <c r="B48" s="24">
        <v>530</v>
      </c>
    </row>
    <row r="49" spans="1:2" s="3" customFormat="1" ht="15.75" customHeight="1" x14ac:dyDescent="0.2">
      <c r="A49" s="32" t="s">
        <v>543</v>
      </c>
      <c r="B49" s="24">
        <v>1254</v>
      </c>
    </row>
    <row r="50" spans="1:2" s="3" customFormat="1" ht="15.75" customHeight="1" x14ac:dyDescent="0.2">
      <c r="A50" s="32" t="s">
        <v>544</v>
      </c>
      <c r="B50" s="24">
        <v>2253</v>
      </c>
    </row>
    <row r="51" spans="1:2" s="3" customFormat="1" ht="15.75" customHeight="1" x14ac:dyDescent="0.2">
      <c r="A51" s="32" t="s">
        <v>545</v>
      </c>
      <c r="B51" s="24">
        <v>1016</v>
      </c>
    </row>
    <row r="52" spans="1:2" s="3" customFormat="1" ht="15.75" customHeight="1" x14ac:dyDescent="0.2">
      <c r="A52" s="32" t="s">
        <v>546</v>
      </c>
      <c r="B52" s="24">
        <v>1771</v>
      </c>
    </row>
    <row r="53" spans="1:2" s="3" customFormat="1" ht="15.75" customHeight="1" x14ac:dyDescent="0.2">
      <c r="A53" s="32"/>
      <c r="B53" s="24"/>
    </row>
    <row r="54" spans="1:2" s="3" customFormat="1" ht="15.75" customHeight="1" x14ac:dyDescent="0.25">
      <c r="A54" s="20" t="s">
        <v>1066</v>
      </c>
      <c r="B54" s="23">
        <f>SUM(B55:B66)</f>
        <v>10621</v>
      </c>
    </row>
    <row r="55" spans="1:2" s="3" customFormat="1" ht="15.75" customHeight="1" x14ac:dyDescent="0.2">
      <c r="A55" s="32" t="s">
        <v>547</v>
      </c>
      <c r="B55" s="24">
        <v>1221</v>
      </c>
    </row>
    <row r="56" spans="1:2" s="3" customFormat="1" ht="15.75" customHeight="1" x14ac:dyDescent="0.2">
      <c r="A56" s="32" t="s">
        <v>548</v>
      </c>
      <c r="B56" s="24">
        <v>589</v>
      </c>
    </row>
    <row r="57" spans="1:2" s="3" customFormat="1" ht="15.75" customHeight="1" x14ac:dyDescent="0.2">
      <c r="A57" s="32" t="s">
        <v>549</v>
      </c>
      <c r="B57" s="24">
        <v>876</v>
      </c>
    </row>
    <row r="58" spans="1:2" s="3" customFormat="1" ht="15.75" customHeight="1" x14ac:dyDescent="0.2">
      <c r="A58" s="32" t="s">
        <v>550</v>
      </c>
      <c r="B58" s="24">
        <v>743</v>
      </c>
    </row>
    <row r="59" spans="1:2" s="3" customFormat="1" ht="15.75" customHeight="1" x14ac:dyDescent="0.2">
      <c r="A59" s="32" t="s">
        <v>10</v>
      </c>
      <c r="B59" s="24">
        <v>789</v>
      </c>
    </row>
    <row r="60" spans="1:2" s="3" customFormat="1" ht="15.75" customHeight="1" x14ac:dyDescent="0.2">
      <c r="A60" s="32" t="s">
        <v>551</v>
      </c>
      <c r="B60" s="24">
        <v>396</v>
      </c>
    </row>
    <row r="61" spans="1:2" s="3" customFormat="1" ht="15.75" customHeight="1" x14ac:dyDescent="0.2">
      <c r="A61" s="32" t="s">
        <v>552</v>
      </c>
      <c r="B61" s="24">
        <v>971</v>
      </c>
    </row>
    <row r="62" spans="1:2" s="3" customFormat="1" ht="15.75" customHeight="1" x14ac:dyDescent="0.2">
      <c r="A62" s="32" t="s">
        <v>30</v>
      </c>
      <c r="B62" s="24">
        <v>1041</v>
      </c>
    </row>
    <row r="63" spans="1:2" s="3" customFormat="1" ht="15.75" customHeight="1" x14ac:dyDescent="0.2">
      <c r="A63" s="32" t="s">
        <v>553</v>
      </c>
      <c r="B63" s="24">
        <v>1566</v>
      </c>
    </row>
    <row r="64" spans="1:2" s="3" customFormat="1" ht="15.75" customHeight="1" x14ac:dyDescent="0.2">
      <c r="A64" s="32" t="s">
        <v>554</v>
      </c>
      <c r="B64" s="24">
        <v>1083</v>
      </c>
    </row>
    <row r="65" spans="1:2" s="3" customFormat="1" ht="15.75" customHeight="1" x14ac:dyDescent="0.2">
      <c r="A65" s="32" t="s">
        <v>555</v>
      </c>
      <c r="B65" s="24">
        <v>666</v>
      </c>
    </row>
    <row r="66" spans="1:2" s="3" customFormat="1" ht="15.75" customHeight="1" x14ac:dyDescent="0.2">
      <c r="A66" s="32" t="s">
        <v>556</v>
      </c>
      <c r="B66" s="24">
        <v>680</v>
      </c>
    </row>
    <row r="67" spans="1:2" s="3" customFormat="1" ht="15.75" customHeight="1" x14ac:dyDescent="0.2">
      <c r="A67" s="32"/>
      <c r="B67" s="24"/>
    </row>
    <row r="68" spans="1:2" s="3" customFormat="1" ht="15.75" customHeight="1" x14ac:dyDescent="0.25">
      <c r="A68" s="20" t="s">
        <v>1065</v>
      </c>
      <c r="B68" s="23">
        <f>SUM(B69:B84)</f>
        <v>18051</v>
      </c>
    </row>
    <row r="69" spans="1:2" s="3" customFormat="1" ht="15.75" customHeight="1" x14ac:dyDescent="0.2">
      <c r="A69" s="32" t="s">
        <v>557</v>
      </c>
      <c r="B69" s="24">
        <v>1661</v>
      </c>
    </row>
    <row r="70" spans="1:2" s="3" customFormat="1" ht="15.75" customHeight="1" x14ac:dyDescent="0.2">
      <c r="A70" s="32" t="s">
        <v>558</v>
      </c>
      <c r="B70" s="24">
        <v>635</v>
      </c>
    </row>
    <row r="71" spans="1:2" s="3" customFormat="1" ht="15.75" customHeight="1" x14ac:dyDescent="0.2">
      <c r="A71" s="32" t="s">
        <v>559</v>
      </c>
      <c r="B71" s="24">
        <v>911</v>
      </c>
    </row>
    <row r="72" spans="1:2" s="3" customFormat="1" ht="15.75" customHeight="1" x14ac:dyDescent="0.2">
      <c r="A72" s="32" t="s">
        <v>560</v>
      </c>
      <c r="B72" s="24">
        <v>361</v>
      </c>
    </row>
    <row r="73" spans="1:2" s="3" customFormat="1" ht="15.75" customHeight="1" x14ac:dyDescent="0.2">
      <c r="A73" s="32" t="s">
        <v>561</v>
      </c>
      <c r="B73" s="24">
        <v>1656</v>
      </c>
    </row>
    <row r="74" spans="1:2" s="3" customFormat="1" ht="15.75" customHeight="1" x14ac:dyDescent="0.2">
      <c r="A74" s="32" t="s">
        <v>562</v>
      </c>
      <c r="B74" s="24">
        <v>2128</v>
      </c>
    </row>
    <row r="75" spans="1:2" s="3" customFormat="1" ht="15.75" customHeight="1" x14ac:dyDescent="0.2">
      <c r="A75" s="32" t="s">
        <v>563</v>
      </c>
      <c r="B75" s="24">
        <v>180</v>
      </c>
    </row>
    <row r="76" spans="1:2" s="3" customFormat="1" ht="15.75" customHeight="1" x14ac:dyDescent="0.2">
      <c r="A76" s="32" t="s">
        <v>10</v>
      </c>
      <c r="B76" s="24">
        <v>559</v>
      </c>
    </row>
    <row r="77" spans="1:2" s="3" customFormat="1" ht="15.75" customHeight="1" x14ac:dyDescent="0.2">
      <c r="A77" s="32" t="s">
        <v>275</v>
      </c>
      <c r="B77" s="24">
        <v>389</v>
      </c>
    </row>
    <row r="78" spans="1:2" s="3" customFormat="1" ht="15.75" customHeight="1" x14ac:dyDescent="0.2">
      <c r="A78" s="32" t="s">
        <v>564</v>
      </c>
      <c r="B78" s="24">
        <v>1573</v>
      </c>
    </row>
    <row r="79" spans="1:2" s="3" customFormat="1" ht="15.75" customHeight="1" x14ac:dyDescent="0.2">
      <c r="A79" s="32" t="s">
        <v>565</v>
      </c>
      <c r="B79" s="24">
        <v>540</v>
      </c>
    </row>
    <row r="80" spans="1:2" s="3" customFormat="1" ht="15.75" customHeight="1" x14ac:dyDescent="0.2">
      <c r="A80" s="32" t="s">
        <v>566</v>
      </c>
      <c r="B80" s="24">
        <v>2789</v>
      </c>
    </row>
    <row r="81" spans="1:2" s="3" customFormat="1" ht="15.75" customHeight="1" x14ac:dyDescent="0.2">
      <c r="A81" s="32" t="s">
        <v>6</v>
      </c>
      <c r="B81" s="24">
        <v>1736</v>
      </c>
    </row>
    <row r="82" spans="1:2" s="3" customFormat="1" ht="15.75" customHeight="1" x14ac:dyDescent="0.2">
      <c r="A82" s="32" t="s">
        <v>12</v>
      </c>
      <c r="B82" s="24">
        <v>907</v>
      </c>
    </row>
    <row r="83" spans="1:2" s="3" customFormat="1" ht="15.75" customHeight="1" x14ac:dyDescent="0.2">
      <c r="A83" s="32" t="s">
        <v>567</v>
      </c>
      <c r="B83" s="24">
        <v>1060</v>
      </c>
    </row>
    <row r="84" spans="1:2" s="3" customFormat="1" ht="15.75" customHeight="1" x14ac:dyDescent="0.2">
      <c r="A84" s="32" t="s">
        <v>568</v>
      </c>
      <c r="B84" s="24">
        <v>966</v>
      </c>
    </row>
    <row r="85" spans="1:2" s="3" customFormat="1" ht="15.75" customHeight="1" x14ac:dyDescent="0.2">
      <c r="A85" s="32"/>
      <c r="B85" s="24"/>
    </row>
    <row r="86" spans="1:2" s="3" customFormat="1" ht="15.75" customHeight="1" x14ac:dyDescent="0.25">
      <c r="A86" s="20" t="s">
        <v>369</v>
      </c>
      <c r="B86" s="23">
        <f>SUM(B87:B96)</f>
        <v>9690</v>
      </c>
    </row>
    <row r="87" spans="1:2" s="3" customFormat="1" ht="15.75" customHeight="1" x14ac:dyDescent="0.2">
      <c r="A87" s="32" t="s">
        <v>569</v>
      </c>
      <c r="B87" s="24">
        <v>1203</v>
      </c>
    </row>
    <row r="88" spans="1:2" s="3" customFormat="1" ht="15.75" customHeight="1" x14ac:dyDescent="0.2">
      <c r="A88" s="32" t="s">
        <v>22</v>
      </c>
      <c r="B88" s="24">
        <v>1388</v>
      </c>
    </row>
    <row r="89" spans="1:2" s="3" customFormat="1" ht="15.75" customHeight="1" x14ac:dyDescent="0.2">
      <c r="A89" s="32" t="s">
        <v>517</v>
      </c>
      <c r="B89" s="24">
        <v>242</v>
      </c>
    </row>
    <row r="90" spans="1:2" s="3" customFormat="1" ht="15.75" customHeight="1" x14ac:dyDescent="0.2">
      <c r="A90" s="32" t="s">
        <v>570</v>
      </c>
      <c r="B90" s="24">
        <v>295</v>
      </c>
    </row>
    <row r="91" spans="1:2" s="3" customFormat="1" ht="15.75" customHeight="1" x14ac:dyDescent="0.2">
      <c r="A91" s="32" t="s">
        <v>47</v>
      </c>
      <c r="B91" s="24">
        <v>730</v>
      </c>
    </row>
    <row r="92" spans="1:2" s="3" customFormat="1" ht="15.75" customHeight="1" x14ac:dyDescent="0.2">
      <c r="A92" s="32" t="s">
        <v>10</v>
      </c>
      <c r="B92" s="24">
        <v>324</v>
      </c>
    </row>
    <row r="93" spans="1:2" s="3" customFormat="1" ht="15.75" customHeight="1" x14ac:dyDescent="0.2">
      <c r="A93" s="32" t="s">
        <v>571</v>
      </c>
      <c r="B93" s="24">
        <v>1423</v>
      </c>
    </row>
    <row r="94" spans="1:2" s="3" customFormat="1" ht="15.75" customHeight="1" x14ac:dyDescent="0.2">
      <c r="A94" s="32" t="s">
        <v>572</v>
      </c>
      <c r="B94" s="24">
        <v>1580</v>
      </c>
    </row>
    <row r="95" spans="1:2" s="3" customFormat="1" ht="15.75" customHeight="1" x14ac:dyDescent="0.2">
      <c r="A95" s="32" t="s">
        <v>573</v>
      </c>
      <c r="B95" s="24">
        <v>798</v>
      </c>
    </row>
    <row r="96" spans="1:2" s="3" customFormat="1" ht="15.75" customHeight="1" x14ac:dyDescent="0.2">
      <c r="A96" s="32" t="s">
        <v>574</v>
      </c>
      <c r="B96" s="24">
        <v>1707</v>
      </c>
    </row>
    <row r="97" spans="1:2" s="3" customFormat="1" ht="15.75" customHeight="1" x14ac:dyDescent="0.2">
      <c r="A97" s="32"/>
      <c r="B97" s="24"/>
    </row>
    <row r="98" spans="1:2" s="3" customFormat="1" ht="15.75" customHeight="1" x14ac:dyDescent="0.25">
      <c r="A98" s="20" t="s">
        <v>1064</v>
      </c>
      <c r="B98" s="23">
        <f>SUM(B99:B110)</f>
        <v>26375</v>
      </c>
    </row>
    <row r="99" spans="1:2" s="3" customFormat="1" ht="15.75" customHeight="1" x14ac:dyDescent="0.2">
      <c r="A99" s="32" t="s">
        <v>575</v>
      </c>
      <c r="B99" s="24">
        <v>3523</v>
      </c>
    </row>
    <row r="100" spans="1:2" s="3" customFormat="1" ht="15.75" customHeight="1" x14ac:dyDescent="0.2">
      <c r="A100" s="32" t="s">
        <v>576</v>
      </c>
      <c r="B100" s="24">
        <v>1799</v>
      </c>
    </row>
    <row r="101" spans="1:2" s="3" customFormat="1" ht="15.75" customHeight="1" x14ac:dyDescent="0.2">
      <c r="A101" s="32" t="s">
        <v>577</v>
      </c>
      <c r="B101" s="24">
        <v>2599</v>
      </c>
    </row>
    <row r="102" spans="1:2" s="3" customFormat="1" ht="15.75" customHeight="1" x14ac:dyDescent="0.2">
      <c r="A102" s="32" t="s">
        <v>578</v>
      </c>
      <c r="B102" s="24">
        <v>1244</v>
      </c>
    </row>
    <row r="103" spans="1:2" s="3" customFormat="1" ht="15.75" customHeight="1" x14ac:dyDescent="0.2">
      <c r="A103" s="32" t="s">
        <v>556</v>
      </c>
      <c r="B103" s="24">
        <v>1229</v>
      </c>
    </row>
    <row r="104" spans="1:2" s="3" customFormat="1" ht="15.75" customHeight="1" x14ac:dyDescent="0.2">
      <c r="A104" s="32" t="s">
        <v>579</v>
      </c>
      <c r="B104" s="24">
        <v>1829</v>
      </c>
    </row>
    <row r="105" spans="1:2" s="3" customFormat="1" ht="15.75" customHeight="1" x14ac:dyDescent="0.2">
      <c r="A105" s="32" t="s">
        <v>121</v>
      </c>
      <c r="B105" s="24">
        <v>2343</v>
      </c>
    </row>
    <row r="106" spans="1:2" s="3" customFormat="1" ht="15.75" customHeight="1" x14ac:dyDescent="0.2">
      <c r="A106" s="32" t="s">
        <v>580</v>
      </c>
      <c r="B106" s="24">
        <v>1087</v>
      </c>
    </row>
    <row r="107" spans="1:2" s="3" customFormat="1" ht="15.75" customHeight="1" x14ac:dyDescent="0.2">
      <c r="A107" s="32" t="s">
        <v>581</v>
      </c>
      <c r="B107" s="24">
        <v>4226</v>
      </c>
    </row>
    <row r="108" spans="1:2" s="3" customFormat="1" ht="15.75" customHeight="1" x14ac:dyDescent="0.2">
      <c r="A108" s="32" t="s">
        <v>7</v>
      </c>
      <c r="B108" s="24">
        <v>2104</v>
      </c>
    </row>
    <row r="109" spans="1:2" s="3" customFormat="1" ht="15.75" customHeight="1" x14ac:dyDescent="0.2">
      <c r="A109" s="32" t="s">
        <v>11</v>
      </c>
      <c r="B109" s="24">
        <v>2832</v>
      </c>
    </row>
    <row r="110" spans="1:2" s="3" customFormat="1" ht="15.75" customHeight="1" x14ac:dyDescent="0.2">
      <c r="A110" s="32" t="s">
        <v>582</v>
      </c>
      <c r="B110" s="24">
        <v>1560</v>
      </c>
    </row>
    <row r="111" spans="1:2" s="3" customFormat="1" ht="15.75" customHeight="1" x14ac:dyDescent="0.2">
      <c r="A111" s="32"/>
      <c r="B111" s="24"/>
    </row>
    <row r="112" spans="1:2" s="3" customFormat="1" ht="15.75" customHeight="1" x14ac:dyDescent="0.25">
      <c r="A112" s="20" t="s">
        <v>1063</v>
      </c>
      <c r="B112" s="23">
        <f>SUM(B113:B121)</f>
        <v>8119</v>
      </c>
    </row>
    <row r="113" spans="1:2" s="3" customFormat="1" ht="15.75" customHeight="1" x14ac:dyDescent="0.2">
      <c r="A113" s="32" t="s">
        <v>309</v>
      </c>
      <c r="B113" s="24">
        <v>660</v>
      </c>
    </row>
    <row r="114" spans="1:2" s="3" customFormat="1" ht="15.75" customHeight="1" x14ac:dyDescent="0.2">
      <c r="A114" s="32" t="s">
        <v>16</v>
      </c>
      <c r="B114" s="24">
        <v>1174</v>
      </c>
    </row>
    <row r="115" spans="1:2" s="3" customFormat="1" ht="15.75" customHeight="1" x14ac:dyDescent="0.2">
      <c r="A115" s="32" t="s">
        <v>24</v>
      </c>
      <c r="B115" s="24">
        <v>1707</v>
      </c>
    </row>
    <row r="116" spans="1:2" s="3" customFormat="1" ht="15.75" customHeight="1" x14ac:dyDescent="0.2">
      <c r="A116" s="32" t="s">
        <v>522</v>
      </c>
      <c r="B116" s="24">
        <v>463</v>
      </c>
    </row>
    <row r="117" spans="1:2" s="3" customFormat="1" ht="15.75" customHeight="1" x14ac:dyDescent="0.2">
      <c r="A117" s="32" t="s">
        <v>583</v>
      </c>
      <c r="B117" s="24">
        <v>736</v>
      </c>
    </row>
    <row r="118" spans="1:2" s="3" customFormat="1" ht="15.75" customHeight="1" x14ac:dyDescent="0.2">
      <c r="A118" s="32" t="s">
        <v>525</v>
      </c>
      <c r="B118" s="24">
        <v>425</v>
      </c>
    </row>
    <row r="119" spans="1:2" s="3" customFormat="1" ht="15.75" customHeight="1" x14ac:dyDescent="0.2">
      <c r="A119" s="32" t="s">
        <v>584</v>
      </c>
      <c r="B119" s="24">
        <v>486</v>
      </c>
    </row>
    <row r="120" spans="1:2" s="3" customFormat="1" ht="15.75" customHeight="1" x14ac:dyDescent="0.2">
      <c r="A120" s="32" t="s">
        <v>585</v>
      </c>
      <c r="B120" s="24">
        <v>899</v>
      </c>
    </row>
    <row r="121" spans="1:2" s="3" customFormat="1" ht="15.75" customHeight="1" x14ac:dyDescent="0.2">
      <c r="A121" s="32" t="s">
        <v>573</v>
      </c>
      <c r="B121" s="24">
        <v>1569</v>
      </c>
    </row>
    <row r="122" spans="1:2" ht="15.75" customHeight="1" x14ac:dyDescent="0.2">
      <c r="A122" s="8"/>
      <c r="B122" s="8"/>
    </row>
    <row r="124" spans="1:2" ht="15.75" customHeight="1" x14ac:dyDescent="0.2">
      <c r="A124" s="9" t="s">
        <v>1085</v>
      </c>
    </row>
    <row r="125" spans="1:2" ht="15.75" customHeight="1" x14ac:dyDescent="0.2">
      <c r="A125" s="10" t="s">
        <v>1089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23" orientation="portrait" useFirstPageNumber="1" r:id="rId1"/>
  <headerFooter differentOddEven="1">
    <oddHeader>&amp;L&amp;"Arial,Bold Italic"&amp;10 2020 Census of Population and Housing&amp;R&amp;"Arial,Bold Italic"&amp;10Dinagat Islands</oddHeader>
    <oddFooter>&amp;L&amp;"Arial,Bold Italic"&amp;10Philippine Statistics Authority&amp;R&amp;"Arial,Bold"&amp;10&amp;P</oddFooter>
    <evenHeader>&amp;L&amp;"Arial,Bold Italic"&amp;10Dinagat Islands&amp;R&amp;"Arial,Bold Italic"&amp;10 2020 Census of Population and Housing</evenHeader>
    <evenFooter>&amp;L&amp;"Arial,Bold"&amp;10&amp;P&amp;R&amp;"Arial,Bold Italic"&amp;10Philippine Statistics Authority</even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92"/>
  <sheetViews>
    <sheetView view="pageBreakPreview" topLeftCell="A357" zoomScaleSheetLayoutView="100" workbookViewId="0">
      <selection activeCell="F1" sqref="F1"/>
    </sheetView>
  </sheetViews>
  <sheetFormatPr defaultRowHeight="15.75" customHeight="1" x14ac:dyDescent="0.2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 x14ac:dyDescent="0.25">
      <c r="A1" s="46" t="s">
        <v>1091</v>
      </c>
      <c r="B1" s="46"/>
    </row>
    <row r="2" spans="1:2" s="1" customFormat="1" ht="15.75" customHeight="1" x14ac:dyDescent="0.25">
      <c r="A2" s="46" t="s">
        <v>1092</v>
      </c>
      <c r="B2" s="46"/>
    </row>
    <row r="3" spans="1:2" s="1" customFormat="1" ht="15.75" customHeight="1" thickBot="1" x14ac:dyDescent="0.25"/>
    <row r="4" spans="1:2" s="1" customFormat="1" ht="15.75" customHeight="1" thickTop="1" x14ac:dyDescent="0.2">
      <c r="A4" s="27" t="s">
        <v>1082</v>
      </c>
      <c r="B4" s="40" t="s">
        <v>1088</v>
      </c>
    </row>
    <row r="5" spans="1:2" s="1" customFormat="1" ht="15.75" customHeight="1" thickBot="1" x14ac:dyDescent="0.25">
      <c r="A5" s="28" t="s">
        <v>0</v>
      </c>
      <c r="B5" s="41" t="s">
        <v>1</v>
      </c>
    </row>
    <row r="6" spans="1:2" s="1" customFormat="1" ht="15.75" customHeight="1" thickTop="1" x14ac:dyDescent="0.2"/>
    <row r="7" spans="1:2" s="1" customFormat="1" ht="15.75" customHeight="1" x14ac:dyDescent="0.25">
      <c r="A7" s="29" t="s">
        <v>586</v>
      </c>
      <c r="B7" s="23">
        <f>B9+B23+B34+B43+B59+B90+B112+B133+B148+B171+B187+B204+B226+B234+B247+B261+B274+B288+B304+B360+B376</f>
        <v>534636</v>
      </c>
    </row>
    <row r="8" spans="1:2" s="3" customFormat="1" ht="15.75" customHeight="1" x14ac:dyDescent="0.25">
      <c r="A8" s="29"/>
      <c r="B8" s="24"/>
    </row>
    <row r="9" spans="1:2" s="3" customFormat="1" ht="15.75" customHeight="1" x14ac:dyDescent="0.25">
      <c r="A9" s="29" t="s">
        <v>587</v>
      </c>
      <c r="B9" s="23">
        <f>SUM(B10:B21)</f>
        <v>16184</v>
      </c>
    </row>
    <row r="10" spans="1:2" s="3" customFormat="1" ht="15.75" customHeight="1" x14ac:dyDescent="0.2">
      <c r="A10" s="30" t="s">
        <v>588</v>
      </c>
      <c r="B10" s="24">
        <v>1821</v>
      </c>
    </row>
    <row r="11" spans="1:2" s="3" customFormat="1" ht="15.75" customHeight="1" x14ac:dyDescent="0.2">
      <c r="A11" s="30" t="s">
        <v>589</v>
      </c>
      <c r="B11" s="24">
        <v>2079</v>
      </c>
    </row>
    <row r="12" spans="1:2" s="3" customFormat="1" ht="15.75" customHeight="1" x14ac:dyDescent="0.2">
      <c r="A12" s="30" t="s">
        <v>590</v>
      </c>
      <c r="B12" s="24">
        <v>634</v>
      </c>
    </row>
    <row r="13" spans="1:2" s="3" customFormat="1" ht="15.75" customHeight="1" x14ac:dyDescent="0.2">
      <c r="A13" s="30" t="s">
        <v>591</v>
      </c>
      <c r="B13" s="24">
        <v>575</v>
      </c>
    </row>
    <row r="14" spans="1:2" s="3" customFormat="1" ht="15.75" customHeight="1" x14ac:dyDescent="0.2">
      <c r="A14" s="30" t="s">
        <v>592</v>
      </c>
      <c r="B14" s="24">
        <v>1162</v>
      </c>
    </row>
    <row r="15" spans="1:2" s="3" customFormat="1" ht="15.75" customHeight="1" x14ac:dyDescent="0.2">
      <c r="A15" s="30" t="s">
        <v>593</v>
      </c>
      <c r="B15" s="24">
        <v>1551</v>
      </c>
    </row>
    <row r="16" spans="1:2" s="3" customFormat="1" ht="15.75" customHeight="1" x14ac:dyDescent="0.2">
      <c r="A16" s="30" t="s">
        <v>9</v>
      </c>
      <c r="B16" s="24">
        <v>2435</v>
      </c>
    </row>
    <row r="17" spans="1:2" s="3" customFormat="1" ht="15.75" customHeight="1" x14ac:dyDescent="0.2">
      <c r="A17" s="30" t="s">
        <v>594</v>
      </c>
      <c r="B17" s="24">
        <v>243</v>
      </c>
    </row>
    <row r="18" spans="1:2" s="3" customFormat="1" ht="15.75" customHeight="1" x14ac:dyDescent="0.2">
      <c r="A18" s="30" t="s">
        <v>595</v>
      </c>
      <c r="B18" s="24">
        <v>2081</v>
      </c>
    </row>
    <row r="19" spans="1:2" s="3" customFormat="1" ht="15.75" customHeight="1" x14ac:dyDescent="0.2">
      <c r="A19" s="30" t="s">
        <v>7</v>
      </c>
      <c r="B19" s="24">
        <v>1560</v>
      </c>
    </row>
    <row r="20" spans="1:2" s="3" customFormat="1" ht="15.75" customHeight="1" x14ac:dyDescent="0.2">
      <c r="A20" s="30" t="s">
        <v>596</v>
      </c>
      <c r="B20" s="24">
        <v>1540</v>
      </c>
    </row>
    <row r="21" spans="1:2" s="3" customFormat="1" ht="15.75" customHeight="1" x14ac:dyDescent="0.2">
      <c r="A21" s="16" t="s">
        <v>1099</v>
      </c>
      <c r="B21" s="24">
        <v>503</v>
      </c>
    </row>
    <row r="22" spans="1:2" s="3" customFormat="1" ht="15.75" customHeight="1" x14ac:dyDescent="0.2">
      <c r="A22" s="30"/>
      <c r="B22" s="24"/>
    </row>
    <row r="23" spans="1:2" s="3" customFormat="1" ht="15.75" customHeight="1" x14ac:dyDescent="0.25">
      <c r="A23" s="29" t="s">
        <v>598</v>
      </c>
      <c r="B23" s="23">
        <f>SUM(B24:B32)</f>
        <v>14881</v>
      </c>
    </row>
    <row r="24" spans="1:2" s="3" customFormat="1" ht="15.75" customHeight="1" x14ac:dyDescent="0.2">
      <c r="A24" s="30" t="s">
        <v>599</v>
      </c>
      <c r="B24" s="24">
        <v>1428</v>
      </c>
    </row>
    <row r="25" spans="1:2" s="3" customFormat="1" ht="15.75" customHeight="1" x14ac:dyDescent="0.2">
      <c r="A25" s="30" t="s">
        <v>600</v>
      </c>
      <c r="B25" s="24">
        <v>728</v>
      </c>
    </row>
    <row r="26" spans="1:2" s="3" customFormat="1" ht="15.75" customHeight="1" x14ac:dyDescent="0.2">
      <c r="A26" s="30" t="s">
        <v>601</v>
      </c>
      <c r="B26" s="24">
        <v>2104</v>
      </c>
    </row>
    <row r="27" spans="1:2" s="3" customFormat="1" ht="15.75" customHeight="1" x14ac:dyDescent="0.2">
      <c r="A27" s="30" t="s">
        <v>602</v>
      </c>
      <c r="B27" s="24">
        <v>1311</v>
      </c>
    </row>
    <row r="28" spans="1:2" s="3" customFormat="1" ht="15.75" customHeight="1" x14ac:dyDescent="0.2">
      <c r="A28" s="30" t="s">
        <v>603</v>
      </c>
      <c r="B28" s="24">
        <v>1252</v>
      </c>
    </row>
    <row r="29" spans="1:2" s="3" customFormat="1" ht="15.75" customHeight="1" x14ac:dyDescent="0.2">
      <c r="A29" s="30" t="s">
        <v>604</v>
      </c>
      <c r="B29" s="24">
        <v>1612</v>
      </c>
    </row>
    <row r="30" spans="1:2" s="3" customFormat="1" ht="15.75" customHeight="1" x14ac:dyDescent="0.2">
      <c r="A30" s="30" t="s">
        <v>2</v>
      </c>
      <c r="B30" s="24">
        <v>5552</v>
      </c>
    </row>
    <row r="31" spans="1:2" s="3" customFormat="1" ht="15.75" customHeight="1" x14ac:dyDescent="0.2">
      <c r="A31" s="30" t="s">
        <v>605</v>
      </c>
      <c r="B31" s="24">
        <v>498</v>
      </c>
    </row>
    <row r="32" spans="1:2" s="3" customFormat="1" ht="15.75" customHeight="1" x14ac:dyDescent="0.2">
      <c r="A32" s="30" t="s">
        <v>143</v>
      </c>
      <c r="B32" s="24">
        <v>396</v>
      </c>
    </row>
    <row r="33" spans="1:2" s="3" customFormat="1" ht="15.75" customHeight="1" x14ac:dyDescent="0.2">
      <c r="A33" s="30"/>
      <c r="B33" s="24"/>
    </row>
    <row r="34" spans="1:2" s="3" customFormat="1" ht="15.75" customHeight="1" x14ac:dyDescent="0.25">
      <c r="A34" s="29" t="s">
        <v>606</v>
      </c>
      <c r="B34" s="23">
        <f>SUM(B35:B40)</f>
        <v>4185</v>
      </c>
    </row>
    <row r="35" spans="1:2" s="3" customFormat="1" ht="15.75" customHeight="1" x14ac:dyDescent="0.2">
      <c r="A35" s="30" t="s">
        <v>607</v>
      </c>
      <c r="B35" s="24">
        <v>1007</v>
      </c>
    </row>
    <row r="36" spans="1:2" s="3" customFormat="1" ht="15.75" customHeight="1" x14ac:dyDescent="0.2">
      <c r="A36" s="30" t="s">
        <v>608</v>
      </c>
      <c r="B36" s="24">
        <v>343</v>
      </c>
    </row>
    <row r="37" spans="1:2" s="3" customFormat="1" ht="15.75" customHeight="1" x14ac:dyDescent="0.2">
      <c r="A37" s="30" t="s">
        <v>66</v>
      </c>
      <c r="B37" s="24">
        <v>965</v>
      </c>
    </row>
    <row r="38" spans="1:2" s="3" customFormat="1" ht="15.75" customHeight="1" x14ac:dyDescent="0.2">
      <c r="A38" s="30" t="s">
        <v>67</v>
      </c>
      <c r="B38" s="24">
        <v>1143</v>
      </c>
    </row>
    <row r="39" spans="1:2" s="3" customFormat="1" ht="15.75" customHeight="1" x14ac:dyDescent="0.2">
      <c r="A39" s="30" t="s">
        <v>45</v>
      </c>
      <c r="B39" s="24">
        <v>433</v>
      </c>
    </row>
    <row r="40" spans="1:2" s="3" customFormat="1" ht="15.75" customHeight="1" x14ac:dyDescent="0.2">
      <c r="A40" s="30" t="s">
        <v>609</v>
      </c>
      <c r="B40" s="24">
        <v>294</v>
      </c>
    </row>
    <row r="41" spans="1:2" s="3" customFormat="1" ht="15.75" customHeight="1" x14ac:dyDescent="0.2">
      <c r="A41" s="30"/>
      <c r="B41" s="24"/>
    </row>
    <row r="42" spans="1:2" s="3" customFormat="1" ht="15.75" customHeight="1" x14ac:dyDescent="0.2">
      <c r="A42" s="30"/>
      <c r="B42" s="24"/>
    </row>
    <row r="43" spans="1:2" s="3" customFormat="1" ht="15.75" customHeight="1" x14ac:dyDescent="0.25">
      <c r="A43" s="29" t="s">
        <v>610</v>
      </c>
      <c r="B43" s="23">
        <f>SUM(B44:B57)</f>
        <v>36033</v>
      </c>
    </row>
    <row r="44" spans="1:2" s="3" customFormat="1" ht="15.75" customHeight="1" x14ac:dyDescent="0.2">
      <c r="A44" s="30" t="s">
        <v>611</v>
      </c>
      <c r="B44" s="24">
        <v>2505</v>
      </c>
    </row>
    <row r="45" spans="1:2" s="3" customFormat="1" ht="15.75" customHeight="1" x14ac:dyDescent="0.2">
      <c r="A45" s="30" t="s">
        <v>612</v>
      </c>
      <c r="B45" s="24">
        <v>4190</v>
      </c>
    </row>
    <row r="46" spans="1:2" s="3" customFormat="1" ht="15.75" customHeight="1" x14ac:dyDescent="0.2">
      <c r="A46" s="30" t="s">
        <v>613</v>
      </c>
      <c r="B46" s="24">
        <v>3047</v>
      </c>
    </row>
    <row r="47" spans="1:2" s="3" customFormat="1" ht="15.75" customHeight="1" x14ac:dyDescent="0.2">
      <c r="A47" s="30" t="s">
        <v>614</v>
      </c>
      <c r="B47" s="24">
        <v>2790</v>
      </c>
    </row>
    <row r="48" spans="1:2" s="3" customFormat="1" ht="15.75" customHeight="1" x14ac:dyDescent="0.2">
      <c r="A48" s="30" t="s">
        <v>615</v>
      </c>
      <c r="B48" s="24">
        <v>3483</v>
      </c>
    </row>
    <row r="49" spans="1:2" s="3" customFormat="1" ht="15.75" customHeight="1" x14ac:dyDescent="0.2">
      <c r="A49" s="30" t="s">
        <v>416</v>
      </c>
      <c r="B49" s="24">
        <v>874</v>
      </c>
    </row>
    <row r="50" spans="1:2" s="3" customFormat="1" ht="15.75" customHeight="1" x14ac:dyDescent="0.2">
      <c r="A50" s="30" t="s">
        <v>616</v>
      </c>
      <c r="B50" s="24">
        <v>847</v>
      </c>
    </row>
    <row r="51" spans="1:2" s="3" customFormat="1" ht="15.75" customHeight="1" x14ac:dyDescent="0.2">
      <c r="A51" s="30" t="s">
        <v>617</v>
      </c>
      <c r="B51" s="24">
        <v>1828</v>
      </c>
    </row>
    <row r="52" spans="1:2" s="3" customFormat="1" ht="15.75" customHeight="1" x14ac:dyDescent="0.2">
      <c r="A52" s="30" t="s">
        <v>618</v>
      </c>
      <c r="B52" s="24">
        <v>3511</v>
      </c>
    </row>
    <row r="53" spans="1:2" s="3" customFormat="1" ht="15.75" customHeight="1" x14ac:dyDescent="0.2">
      <c r="A53" s="30" t="s">
        <v>619</v>
      </c>
      <c r="B53" s="24">
        <v>2118</v>
      </c>
    </row>
    <row r="54" spans="1:2" s="3" customFormat="1" ht="15.75" customHeight="1" x14ac:dyDescent="0.2">
      <c r="A54" s="30" t="s">
        <v>620</v>
      </c>
      <c r="B54" s="24">
        <v>1058</v>
      </c>
    </row>
    <row r="55" spans="1:2" s="3" customFormat="1" ht="15.75" customHeight="1" x14ac:dyDescent="0.2">
      <c r="A55" s="30" t="s">
        <v>621</v>
      </c>
      <c r="B55" s="24">
        <v>5982</v>
      </c>
    </row>
    <row r="56" spans="1:2" s="3" customFormat="1" ht="15.75" customHeight="1" x14ac:dyDescent="0.2">
      <c r="A56" s="30" t="s">
        <v>622</v>
      </c>
      <c r="B56" s="24">
        <v>3158</v>
      </c>
    </row>
    <row r="57" spans="1:2" s="3" customFormat="1" ht="15.75" customHeight="1" x14ac:dyDescent="0.2">
      <c r="A57" s="30" t="s">
        <v>623</v>
      </c>
      <c r="B57" s="24">
        <v>642</v>
      </c>
    </row>
    <row r="58" spans="1:2" s="3" customFormat="1" ht="15.75" customHeight="1" x14ac:dyDescent="0.2">
      <c r="A58" s="30"/>
      <c r="B58" s="24"/>
    </row>
    <row r="59" spans="1:2" s="3" customFormat="1" ht="15.75" customHeight="1" x14ac:dyDescent="0.25">
      <c r="A59" s="29" t="s">
        <v>624</v>
      </c>
      <c r="B59" s="23">
        <f>SUM(B60:B88)</f>
        <v>29006</v>
      </c>
    </row>
    <row r="60" spans="1:2" s="3" customFormat="1" ht="15.75" customHeight="1" x14ac:dyDescent="0.2">
      <c r="A60" s="30" t="s">
        <v>625</v>
      </c>
      <c r="B60" s="24">
        <v>550</v>
      </c>
    </row>
    <row r="61" spans="1:2" s="3" customFormat="1" ht="15.75" customHeight="1" x14ac:dyDescent="0.2">
      <c r="A61" s="30" t="s">
        <v>153</v>
      </c>
      <c r="B61" s="24">
        <v>3602</v>
      </c>
    </row>
    <row r="62" spans="1:2" s="3" customFormat="1" ht="15.75" customHeight="1" x14ac:dyDescent="0.2">
      <c r="A62" s="30" t="s">
        <v>626</v>
      </c>
      <c r="B62" s="24">
        <v>2006</v>
      </c>
    </row>
    <row r="63" spans="1:2" s="3" customFormat="1" ht="15.75" customHeight="1" x14ac:dyDescent="0.2">
      <c r="A63" s="30" t="s">
        <v>17</v>
      </c>
      <c r="B63" s="24">
        <v>475</v>
      </c>
    </row>
    <row r="64" spans="1:2" s="3" customFormat="1" ht="15.75" customHeight="1" x14ac:dyDescent="0.2">
      <c r="A64" s="30" t="s">
        <v>627</v>
      </c>
      <c r="B64" s="24">
        <v>629</v>
      </c>
    </row>
    <row r="65" spans="1:2" s="3" customFormat="1" ht="15.75" customHeight="1" x14ac:dyDescent="0.2">
      <c r="A65" s="30" t="s">
        <v>628</v>
      </c>
      <c r="B65" s="24">
        <v>773</v>
      </c>
    </row>
    <row r="66" spans="1:2" s="3" customFormat="1" ht="15.75" customHeight="1" x14ac:dyDescent="0.2">
      <c r="A66" s="30" t="s">
        <v>629</v>
      </c>
      <c r="B66" s="24">
        <v>1849</v>
      </c>
    </row>
    <row r="67" spans="1:2" s="3" customFormat="1" ht="15.75" customHeight="1" x14ac:dyDescent="0.2">
      <c r="A67" s="30" t="s">
        <v>630</v>
      </c>
      <c r="B67" s="24">
        <v>648</v>
      </c>
    </row>
    <row r="68" spans="1:2" s="3" customFormat="1" ht="15.75" customHeight="1" x14ac:dyDescent="0.2">
      <c r="A68" s="30" t="s">
        <v>631</v>
      </c>
      <c r="B68" s="24">
        <v>393</v>
      </c>
    </row>
    <row r="69" spans="1:2" s="3" customFormat="1" ht="15.75" customHeight="1" x14ac:dyDescent="0.2">
      <c r="A69" s="30" t="s">
        <v>632</v>
      </c>
      <c r="B69" s="24">
        <v>919</v>
      </c>
    </row>
    <row r="70" spans="1:2" s="3" customFormat="1" ht="15.75" customHeight="1" x14ac:dyDescent="0.2">
      <c r="A70" s="30" t="s">
        <v>633</v>
      </c>
      <c r="B70" s="24">
        <v>709</v>
      </c>
    </row>
    <row r="71" spans="1:2" s="3" customFormat="1" ht="15.75" customHeight="1" x14ac:dyDescent="0.2">
      <c r="A71" s="30" t="s">
        <v>634</v>
      </c>
      <c r="B71" s="24">
        <v>509</v>
      </c>
    </row>
    <row r="72" spans="1:2" s="3" customFormat="1" ht="15.75" customHeight="1" x14ac:dyDescent="0.2">
      <c r="A72" s="30" t="s">
        <v>275</v>
      </c>
      <c r="B72" s="24">
        <v>2511</v>
      </c>
    </row>
    <row r="73" spans="1:2" s="3" customFormat="1" ht="15.75" customHeight="1" x14ac:dyDescent="0.2">
      <c r="A73" s="30" t="s">
        <v>635</v>
      </c>
      <c r="B73" s="24">
        <v>477</v>
      </c>
    </row>
    <row r="74" spans="1:2" s="3" customFormat="1" ht="15.75" customHeight="1" x14ac:dyDescent="0.2">
      <c r="A74" s="30" t="s">
        <v>636</v>
      </c>
      <c r="B74" s="24">
        <v>424</v>
      </c>
    </row>
    <row r="75" spans="1:2" s="3" customFormat="1" ht="15.75" customHeight="1" x14ac:dyDescent="0.2">
      <c r="A75" s="30" t="s">
        <v>637</v>
      </c>
      <c r="B75" s="24">
        <v>3402</v>
      </c>
    </row>
    <row r="76" spans="1:2" s="3" customFormat="1" ht="15.75" customHeight="1" x14ac:dyDescent="0.2">
      <c r="A76" s="30" t="s">
        <v>154</v>
      </c>
      <c r="B76" s="24">
        <v>597</v>
      </c>
    </row>
    <row r="77" spans="1:2" s="3" customFormat="1" ht="15.75" customHeight="1" x14ac:dyDescent="0.2">
      <c r="A77" s="30" t="s">
        <v>155</v>
      </c>
      <c r="B77" s="24">
        <v>593</v>
      </c>
    </row>
    <row r="78" spans="1:2" s="3" customFormat="1" ht="15.75" customHeight="1" x14ac:dyDescent="0.2">
      <c r="A78" s="30" t="s">
        <v>156</v>
      </c>
      <c r="B78" s="24">
        <v>519</v>
      </c>
    </row>
    <row r="79" spans="1:2" s="3" customFormat="1" ht="15.75" customHeight="1" x14ac:dyDescent="0.2">
      <c r="A79" s="30" t="s">
        <v>157</v>
      </c>
      <c r="B79" s="24">
        <v>302</v>
      </c>
    </row>
    <row r="80" spans="1:2" s="3" customFormat="1" ht="15.75" customHeight="1" x14ac:dyDescent="0.2">
      <c r="A80" s="30" t="s">
        <v>158</v>
      </c>
      <c r="B80" s="24">
        <v>523</v>
      </c>
    </row>
    <row r="81" spans="1:2" s="3" customFormat="1" ht="15.75" customHeight="1" x14ac:dyDescent="0.2">
      <c r="A81" s="30" t="s">
        <v>159</v>
      </c>
      <c r="B81" s="24">
        <v>119</v>
      </c>
    </row>
    <row r="82" spans="1:2" s="3" customFormat="1" ht="15.75" customHeight="1" x14ac:dyDescent="0.2">
      <c r="A82" s="30" t="s">
        <v>638</v>
      </c>
      <c r="B82" s="24">
        <v>211</v>
      </c>
    </row>
    <row r="83" spans="1:2" s="3" customFormat="1" ht="15.75" customHeight="1" x14ac:dyDescent="0.2">
      <c r="A83" s="30" t="s">
        <v>639</v>
      </c>
      <c r="B83" s="24">
        <v>383</v>
      </c>
    </row>
    <row r="84" spans="1:2" s="3" customFormat="1" ht="15.75" customHeight="1" x14ac:dyDescent="0.2">
      <c r="A84" s="30" t="s">
        <v>640</v>
      </c>
      <c r="B84" s="24">
        <v>502</v>
      </c>
    </row>
    <row r="85" spans="1:2" s="3" customFormat="1" ht="15.75" customHeight="1" x14ac:dyDescent="0.2">
      <c r="A85" s="30" t="s">
        <v>4</v>
      </c>
      <c r="B85" s="24">
        <v>1042</v>
      </c>
    </row>
    <row r="86" spans="1:2" s="3" customFormat="1" ht="15.75" customHeight="1" x14ac:dyDescent="0.2">
      <c r="A86" s="30" t="s">
        <v>332</v>
      </c>
      <c r="B86" s="24">
        <v>1050</v>
      </c>
    </row>
    <row r="87" spans="1:2" s="3" customFormat="1" ht="15.75" customHeight="1" x14ac:dyDescent="0.2">
      <c r="A87" s="30" t="s">
        <v>641</v>
      </c>
      <c r="B87" s="24">
        <v>2949</v>
      </c>
    </row>
    <row r="88" spans="1:2" s="3" customFormat="1" ht="15.75" customHeight="1" x14ac:dyDescent="0.2">
      <c r="A88" s="30" t="s">
        <v>42</v>
      </c>
      <c r="B88" s="24">
        <v>340</v>
      </c>
    </row>
    <row r="89" spans="1:2" s="3" customFormat="1" ht="15.75" customHeight="1" x14ac:dyDescent="0.2">
      <c r="A89" s="30"/>
      <c r="B89" s="24"/>
    </row>
    <row r="90" spans="1:2" s="3" customFormat="1" ht="15.75" customHeight="1" x14ac:dyDescent="0.25">
      <c r="A90" s="29" t="s">
        <v>642</v>
      </c>
      <c r="B90" s="23">
        <f>SUM(B91:B110)</f>
        <v>20127</v>
      </c>
    </row>
    <row r="91" spans="1:2" s="3" customFormat="1" ht="15.75" customHeight="1" x14ac:dyDescent="0.2">
      <c r="A91" s="30" t="s">
        <v>643</v>
      </c>
      <c r="B91" s="24">
        <v>667</v>
      </c>
    </row>
    <row r="92" spans="1:2" s="3" customFormat="1" ht="15.75" customHeight="1" x14ac:dyDescent="0.2">
      <c r="A92" s="30" t="s">
        <v>644</v>
      </c>
      <c r="B92" s="24">
        <v>1003</v>
      </c>
    </row>
    <row r="93" spans="1:2" s="3" customFormat="1" ht="15.75" customHeight="1" x14ac:dyDescent="0.2">
      <c r="A93" s="30" t="s">
        <v>645</v>
      </c>
      <c r="B93" s="24">
        <v>899</v>
      </c>
    </row>
    <row r="94" spans="1:2" s="3" customFormat="1" ht="15.75" customHeight="1" x14ac:dyDescent="0.2">
      <c r="A94" s="30" t="s">
        <v>599</v>
      </c>
      <c r="B94" s="24">
        <v>681</v>
      </c>
    </row>
    <row r="95" spans="1:2" s="3" customFormat="1" ht="15.75" customHeight="1" x14ac:dyDescent="0.2">
      <c r="A95" s="30" t="s">
        <v>646</v>
      </c>
      <c r="B95" s="24">
        <v>888</v>
      </c>
    </row>
    <row r="96" spans="1:2" s="3" customFormat="1" ht="15.75" customHeight="1" x14ac:dyDescent="0.2">
      <c r="A96" s="30" t="s">
        <v>647</v>
      </c>
      <c r="B96" s="24">
        <v>1839</v>
      </c>
    </row>
    <row r="97" spans="1:2" s="3" customFormat="1" ht="15.75" customHeight="1" x14ac:dyDescent="0.2">
      <c r="A97" s="30" t="s">
        <v>648</v>
      </c>
      <c r="B97" s="24">
        <v>3573</v>
      </c>
    </row>
    <row r="98" spans="1:2" s="3" customFormat="1" ht="15.75" customHeight="1" x14ac:dyDescent="0.2">
      <c r="A98" s="30" t="s">
        <v>649</v>
      </c>
      <c r="B98" s="24">
        <v>336</v>
      </c>
    </row>
    <row r="99" spans="1:2" s="3" customFormat="1" ht="15.75" customHeight="1" x14ac:dyDescent="0.2">
      <c r="A99" s="30" t="s">
        <v>22</v>
      </c>
      <c r="B99" s="24">
        <v>1142</v>
      </c>
    </row>
    <row r="100" spans="1:2" s="3" customFormat="1" ht="15.75" customHeight="1" x14ac:dyDescent="0.2">
      <c r="A100" s="30" t="s">
        <v>650</v>
      </c>
      <c r="B100" s="24">
        <v>1044</v>
      </c>
    </row>
    <row r="101" spans="1:2" s="3" customFormat="1" ht="15.75" customHeight="1" x14ac:dyDescent="0.2">
      <c r="A101" s="30" t="s">
        <v>21</v>
      </c>
      <c r="B101" s="24">
        <v>549</v>
      </c>
    </row>
    <row r="102" spans="1:2" s="3" customFormat="1" ht="15.75" customHeight="1" x14ac:dyDescent="0.2">
      <c r="A102" s="30" t="s">
        <v>651</v>
      </c>
      <c r="B102" s="24">
        <v>927</v>
      </c>
    </row>
    <row r="103" spans="1:2" s="3" customFormat="1" ht="15.75" customHeight="1" x14ac:dyDescent="0.2">
      <c r="A103" s="30" t="s">
        <v>25</v>
      </c>
      <c r="B103" s="24">
        <v>425</v>
      </c>
    </row>
    <row r="104" spans="1:2" s="3" customFormat="1" ht="15.75" customHeight="1" x14ac:dyDescent="0.2">
      <c r="A104" s="30" t="s">
        <v>121</v>
      </c>
      <c r="B104" s="24">
        <v>436</v>
      </c>
    </row>
    <row r="105" spans="1:2" s="3" customFormat="1" ht="15.75" customHeight="1" x14ac:dyDescent="0.2">
      <c r="A105" s="30" t="s">
        <v>565</v>
      </c>
      <c r="B105" s="24">
        <v>579</v>
      </c>
    </row>
    <row r="106" spans="1:2" s="3" customFormat="1" ht="15.75" customHeight="1" x14ac:dyDescent="0.2">
      <c r="A106" s="30" t="s">
        <v>652</v>
      </c>
      <c r="B106" s="24">
        <v>520</v>
      </c>
    </row>
    <row r="107" spans="1:2" s="3" customFormat="1" ht="15.75" customHeight="1" x14ac:dyDescent="0.2">
      <c r="A107" s="30" t="s">
        <v>581</v>
      </c>
      <c r="B107" s="24">
        <v>1853</v>
      </c>
    </row>
    <row r="108" spans="1:2" s="3" customFormat="1" ht="15.75" customHeight="1" x14ac:dyDescent="0.2">
      <c r="A108" s="30" t="s">
        <v>653</v>
      </c>
      <c r="B108" s="24">
        <v>876</v>
      </c>
    </row>
    <row r="109" spans="1:2" s="3" customFormat="1" ht="15.75" customHeight="1" x14ac:dyDescent="0.2">
      <c r="A109" s="30" t="s">
        <v>654</v>
      </c>
      <c r="B109" s="24">
        <v>932</v>
      </c>
    </row>
    <row r="110" spans="1:2" s="3" customFormat="1" ht="15.75" customHeight="1" x14ac:dyDescent="0.2">
      <c r="A110" s="30" t="s">
        <v>655</v>
      </c>
      <c r="B110" s="24">
        <v>958</v>
      </c>
    </row>
    <row r="111" spans="1:2" s="3" customFormat="1" ht="15.75" customHeight="1" x14ac:dyDescent="0.2">
      <c r="A111" s="30"/>
      <c r="B111" s="24"/>
    </row>
    <row r="112" spans="1:2" s="3" customFormat="1" ht="15.75" customHeight="1" x14ac:dyDescent="0.25">
      <c r="A112" s="29" t="s">
        <v>656</v>
      </c>
      <c r="B112" s="23">
        <f>SUM(B113:B131)</f>
        <v>22853</v>
      </c>
    </row>
    <row r="113" spans="1:2" s="3" customFormat="1" ht="15.75" customHeight="1" x14ac:dyDescent="0.2">
      <c r="A113" s="30" t="s">
        <v>657</v>
      </c>
      <c r="B113" s="24">
        <v>477</v>
      </c>
    </row>
    <row r="114" spans="1:2" s="3" customFormat="1" ht="15.75" customHeight="1" x14ac:dyDescent="0.2">
      <c r="A114" s="30" t="s">
        <v>658</v>
      </c>
      <c r="B114" s="24">
        <v>490</v>
      </c>
    </row>
    <row r="115" spans="1:2" s="3" customFormat="1" ht="15.75" customHeight="1" x14ac:dyDescent="0.2">
      <c r="A115" s="30" t="s">
        <v>659</v>
      </c>
      <c r="B115" s="24">
        <v>1854</v>
      </c>
    </row>
    <row r="116" spans="1:2" s="3" customFormat="1" ht="15.75" customHeight="1" x14ac:dyDescent="0.2">
      <c r="A116" s="30" t="s">
        <v>305</v>
      </c>
      <c r="B116" s="24">
        <v>2086</v>
      </c>
    </row>
    <row r="117" spans="1:2" s="3" customFormat="1" ht="15.75" customHeight="1" x14ac:dyDescent="0.2">
      <c r="A117" s="30" t="s">
        <v>660</v>
      </c>
      <c r="B117" s="24">
        <v>473</v>
      </c>
    </row>
    <row r="118" spans="1:2" s="3" customFormat="1" ht="15.75" customHeight="1" x14ac:dyDescent="0.2">
      <c r="A118" s="30" t="s">
        <v>661</v>
      </c>
      <c r="B118" s="24">
        <v>507</v>
      </c>
    </row>
    <row r="119" spans="1:2" s="3" customFormat="1" ht="15.75" customHeight="1" x14ac:dyDescent="0.2">
      <c r="A119" s="30" t="s">
        <v>662</v>
      </c>
      <c r="B119" s="24">
        <v>2471</v>
      </c>
    </row>
    <row r="120" spans="1:2" s="3" customFormat="1" ht="15.75" customHeight="1" x14ac:dyDescent="0.2">
      <c r="A120" s="30" t="s">
        <v>663</v>
      </c>
      <c r="B120" s="24">
        <v>793</v>
      </c>
    </row>
    <row r="121" spans="1:2" s="3" customFormat="1" ht="15.75" customHeight="1" x14ac:dyDescent="0.2">
      <c r="A121" s="30" t="s">
        <v>664</v>
      </c>
      <c r="B121" s="24">
        <v>1087</v>
      </c>
    </row>
    <row r="122" spans="1:2" s="3" customFormat="1" ht="15.75" customHeight="1" x14ac:dyDescent="0.2">
      <c r="A122" s="30" t="s">
        <v>665</v>
      </c>
      <c r="B122" s="24">
        <v>790</v>
      </c>
    </row>
    <row r="123" spans="1:2" s="3" customFormat="1" ht="15.75" customHeight="1" x14ac:dyDescent="0.2">
      <c r="A123" s="30" t="s">
        <v>666</v>
      </c>
      <c r="B123" s="24">
        <v>3827</v>
      </c>
    </row>
    <row r="124" spans="1:2" s="3" customFormat="1" ht="15.75" customHeight="1" x14ac:dyDescent="0.2">
      <c r="A124" s="30" t="s">
        <v>667</v>
      </c>
      <c r="B124" s="24">
        <v>371</v>
      </c>
    </row>
    <row r="125" spans="1:2" s="3" customFormat="1" ht="15.75" customHeight="1" x14ac:dyDescent="0.2">
      <c r="A125" s="30" t="s">
        <v>19</v>
      </c>
      <c r="B125" s="24">
        <v>1174</v>
      </c>
    </row>
    <row r="126" spans="1:2" s="3" customFormat="1" ht="15.75" customHeight="1" x14ac:dyDescent="0.2">
      <c r="A126" s="30" t="s">
        <v>10</v>
      </c>
      <c r="B126" s="24">
        <v>737</v>
      </c>
    </row>
    <row r="127" spans="1:2" s="3" customFormat="1" ht="15.75" customHeight="1" x14ac:dyDescent="0.2">
      <c r="A127" s="30" t="s">
        <v>24</v>
      </c>
      <c r="B127" s="24">
        <v>1606</v>
      </c>
    </row>
    <row r="128" spans="1:2" s="3" customFormat="1" ht="15.75" customHeight="1" x14ac:dyDescent="0.2">
      <c r="A128" s="30" t="s">
        <v>11</v>
      </c>
      <c r="B128" s="24">
        <v>842</v>
      </c>
    </row>
    <row r="129" spans="1:2" s="3" customFormat="1" ht="15.75" customHeight="1" x14ac:dyDescent="0.2">
      <c r="A129" s="30" t="s">
        <v>332</v>
      </c>
      <c r="B129" s="24">
        <v>1512</v>
      </c>
    </row>
    <row r="130" spans="1:2" s="3" customFormat="1" ht="15.75" customHeight="1" x14ac:dyDescent="0.2">
      <c r="A130" s="30" t="s">
        <v>668</v>
      </c>
      <c r="B130" s="24">
        <v>923</v>
      </c>
    </row>
    <row r="131" spans="1:2" s="3" customFormat="1" ht="15.75" customHeight="1" x14ac:dyDescent="0.2">
      <c r="A131" s="30" t="s">
        <v>669</v>
      </c>
      <c r="B131" s="24">
        <v>833</v>
      </c>
    </row>
    <row r="132" spans="1:2" s="3" customFormat="1" ht="15.75" customHeight="1" x14ac:dyDescent="0.2">
      <c r="A132" s="30"/>
      <c r="B132" s="24"/>
    </row>
    <row r="133" spans="1:2" s="3" customFormat="1" ht="15.75" customHeight="1" x14ac:dyDescent="0.25">
      <c r="A133" s="29" t="s">
        <v>670</v>
      </c>
      <c r="B133" s="23">
        <f>SUM(B134:B146)</f>
        <v>21849</v>
      </c>
    </row>
    <row r="134" spans="1:2" s="3" customFormat="1" ht="15.75" customHeight="1" x14ac:dyDescent="0.2">
      <c r="A134" s="30" t="s">
        <v>671</v>
      </c>
      <c r="B134" s="24">
        <v>2209</v>
      </c>
    </row>
    <row r="135" spans="1:2" s="3" customFormat="1" ht="15.75" customHeight="1" x14ac:dyDescent="0.2">
      <c r="A135" s="30" t="s">
        <v>672</v>
      </c>
      <c r="B135" s="24">
        <v>345</v>
      </c>
    </row>
    <row r="136" spans="1:2" s="3" customFormat="1" ht="15.75" customHeight="1" x14ac:dyDescent="0.2">
      <c r="A136" s="30" t="s">
        <v>673</v>
      </c>
      <c r="B136" s="24">
        <v>2189</v>
      </c>
    </row>
    <row r="137" spans="1:2" s="3" customFormat="1" ht="15.75" customHeight="1" x14ac:dyDescent="0.2">
      <c r="A137" s="30" t="s">
        <v>674</v>
      </c>
      <c r="B137" s="24">
        <v>440</v>
      </c>
    </row>
    <row r="138" spans="1:2" s="3" customFormat="1" ht="15.75" customHeight="1" x14ac:dyDescent="0.2">
      <c r="A138" s="30" t="s">
        <v>675</v>
      </c>
      <c r="B138" s="24">
        <v>1623</v>
      </c>
    </row>
    <row r="139" spans="1:2" s="3" customFormat="1" ht="15.75" customHeight="1" x14ac:dyDescent="0.2">
      <c r="A139" s="30" t="s">
        <v>676</v>
      </c>
      <c r="B139" s="24">
        <v>800</v>
      </c>
    </row>
    <row r="140" spans="1:2" s="3" customFormat="1" ht="15.75" customHeight="1" x14ac:dyDescent="0.2">
      <c r="A140" s="30" t="s">
        <v>677</v>
      </c>
      <c r="B140" s="24">
        <v>3002</v>
      </c>
    </row>
    <row r="141" spans="1:2" s="3" customFormat="1" ht="15.75" customHeight="1" x14ac:dyDescent="0.2">
      <c r="A141" s="30" t="s">
        <v>678</v>
      </c>
      <c r="B141" s="24">
        <v>1772</v>
      </c>
    </row>
    <row r="142" spans="1:2" s="3" customFormat="1" ht="15.75" customHeight="1" x14ac:dyDescent="0.2">
      <c r="A142" s="30" t="s">
        <v>679</v>
      </c>
      <c r="B142" s="24">
        <v>1156</v>
      </c>
    </row>
    <row r="143" spans="1:2" s="3" customFormat="1" ht="15.75" customHeight="1" x14ac:dyDescent="0.2">
      <c r="A143" s="30" t="s">
        <v>5</v>
      </c>
      <c r="B143" s="24">
        <v>4028</v>
      </c>
    </row>
    <row r="144" spans="1:2" s="3" customFormat="1" ht="15.75" customHeight="1" x14ac:dyDescent="0.2">
      <c r="A144" s="30" t="s">
        <v>680</v>
      </c>
      <c r="B144" s="24">
        <v>828</v>
      </c>
    </row>
    <row r="145" spans="1:2" s="3" customFormat="1" ht="15.75" customHeight="1" x14ac:dyDescent="0.2">
      <c r="A145" s="30" t="s">
        <v>681</v>
      </c>
      <c r="B145" s="24">
        <v>1588</v>
      </c>
    </row>
    <row r="146" spans="1:2" s="3" customFormat="1" ht="15.75" customHeight="1" x14ac:dyDescent="0.2">
      <c r="A146" s="30" t="s">
        <v>682</v>
      </c>
      <c r="B146" s="24">
        <v>1869</v>
      </c>
    </row>
    <row r="147" spans="1:2" s="3" customFormat="1" ht="15.75" customHeight="1" x14ac:dyDescent="0.2">
      <c r="A147" s="30"/>
      <c r="B147" s="24"/>
    </row>
    <row r="148" spans="1:2" s="3" customFormat="1" ht="15.75" customHeight="1" x14ac:dyDescent="0.25">
      <c r="A148" s="29" t="s">
        <v>683</v>
      </c>
      <c r="B148" s="23">
        <f>SUM(B149:B169)</f>
        <v>28019</v>
      </c>
    </row>
    <row r="149" spans="1:2" s="3" customFormat="1" ht="15.75" customHeight="1" x14ac:dyDescent="0.2">
      <c r="A149" s="30" t="s">
        <v>684</v>
      </c>
      <c r="B149" s="24">
        <v>395</v>
      </c>
    </row>
    <row r="150" spans="1:2" s="3" customFormat="1" ht="15.75" customHeight="1" x14ac:dyDescent="0.2">
      <c r="A150" s="30" t="s">
        <v>685</v>
      </c>
      <c r="B150" s="24">
        <v>217</v>
      </c>
    </row>
    <row r="151" spans="1:2" s="3" customFormat="1" ht="15.75" customHeight="1" x14ac:dyDescent="0.2">
      <c r="A151" s="30" t="s">
        <v>686</v>
      </c>
      <c r="B151" s="24">
        <v>1639</v>
      </c>
    </row>
    <row r="152" spans="1:2" s="3" customFormat="1" ht="15.75" customHeight="1" x14ac:dyDescent="0.2">
      <c r="A152" s="30" t="s">
        <v>687</v>
      </c>
      <c r="B152" s="24">
        <v>545</v>
      </c>
    </row>
    <row r="153" spans="1:2" s="3" customFormat="1" ht="15.75" customHeight="1" x14ac:dyDescent="0.2">
      <c r="A153" s="30" t="s">
        <v>16</v>
      </c>
      <c r="B153" s="24">
        <v>1296</v>
      </c>
    </row>
    <row r="154" spans="1:2" s="3" customFormat="1" ht="15.75" customHeight="1" x14ac:dyDescent="0.2">
      <c r="A154" s="30" t="s">
        <v>688</v>
      </c>
      <c r="B154" s="24">
        <v>1764</v>
      </c>
    </row>
    <row r="155" spans="1:2" s="3" customFormat="1" ht="15.75" customHeight="1" x14ac:dyDescent="0.2">
      <c r="A155" s="30" t="s">
        <v>689</v>
      </c>
      <c r="B155" s="24">
        <v>2242</v>
      </c>
    </row>
    <row r="156" spans="1:2" s="3" customFormat="1" ht="15.75" customHeight="1" x14ac:dyDescent="0.2">
      <c r="A156" s="30" t="s">
        <v>690</v>
      </c>
      <c r="B156" s="24">
        <v>848</v>
      </c>
    </row>
    <row r="157" spans="1:2" s="3" customFormat="1" ht="15.75" customHeight="1" x14ac:dyDescent="0.2">
      <c r="A157" s="30" t="s">
        <v>691</v>
      </c>
      <c r="B157" s="24">
        <v>359</v>
      </c>
    </row>
    <row r="158" spans="1:2" s="3" customFormat="1" ht="15.75" customHeight="1" x14ac:dyDescent="0.2">
      <c r="A158" s="30" t="s">
        <v>609</v>
      </c>
      <c r="B158" s="24">
        <v>4482</v>
      </c>
    </row>
    <row r="159" spans="1:2" s="3" customFormat="1" ht="15.75" customHeight="1" x14ac:dyDescent="0.2">
      <c r="A159" s="30" t="s">
        <v>40</v>
      </c>
      <c r="B159" s="24">
        <v>610</v>
      </c>
    </row>
    <row r="160" spans="1:2" s="3" customFormat="1" ht="15.75" customHeight="1" x14ac:dyDescent="0.2">
      <c r="A160" s="30" t="s">
        <v>692</v>
      </c>
      <c r="B160" s="24">
        <v>3791</v>
      </c>
    </row>
    <row r="161" spans="1:2" s="3" customFormat="1" ht="15.75" customHeight="1" x14ac:dyDescent="0.2">
      <c r="A161" s="30" t="s">
        <v>525</v>
      </c>
      <c r="B161" s="24">
        <v>1601</v>
      </c>
    </row>
    <row r="162" spans="1:2" s="3" customFormat="1" ht="15.75" customHeight="1" x14ac:dyDescent="0.2">
      <c r="A162" s="30" t="s">
        <v>693</v>
      </c>
      <c r="B162" s="24">
        <v>2250</v>
      </c>
    </row>
    <row r="163" spans="1:2" s="3" customFormat="1" ht="15.75" customHeight="1" x14ac:dyDescent="0.2">
      <c r="A163" s="30" t="s">
        <v>5</v>
      </c>
      <c r="B163" s="24">
        <v>1810</v>
      </c>
    </row>
    <row r="164" spans="1:2" s="3" customFormat="1" ht="15.75" customHeight="1" x14ac:dyDescent="0.2">
      <c r="A164" s="30" t="s">
        <v>6</v>
      </c>
      <c r="B164" s="24">
        <v>866</v>
      </c>
    </row>
    <row r="165" spans="1:2" s="3" customFormat="1" ht="15.75" customHeight="1" x14ac:dyDescent="0.2">
      <c r="A165" s="30" t="s">
        <v>694</v>
      </c>
      <c r="B165" s="24">
        <v>970</v>
      </c>
    </row>
    <row r="166" spans="1:2" s="3" customFormat="1" ht="15.75" customHeight="1" x14ac:dyDescent="0.2">
      <c r="A166" s="30" t="s">
        <v>695</v>
      </c>
      <c r="B166" s="24">
        <v>318</v>
      </c>
    </row>
    <row r="167" spans="1:2" s="3" customFormat="1" ht="15.75" customHeight="1" x14ac:dyDescent="0.2">
      <c r="A167" s="30" t="s">
        <v>696</v>
      </c>
      <c r="B167" s="24">
        <v>412</v>
      </c>
    </row>
    <row r="168" spans="1:2" s="3" customFormat="1" ht="15.75" customHeight="1" x14ac:dyDescent="0.2">
      <c r="A168" s="30" t="s">
        <v>697</v>
      </c>
      <c r="B168" s="24">
        <v>270</v>
      </c>
    </row>
    <row r="169" spans="1:2" s="3" customFormat="1" ht="15.75" customHeight="1" x14ac:dyDescent="0.2">
      <c r="A169" s="30" t="s">
        <v>698</v>
      </c>
      <c r="B169" s="24">
        <v>1334</v>
      </c>
    </row>
    <row r="170" spans="1:2" s="3" customFormat="1" ht="15.75" customHeight="1" x14ac:dyDescent="0.2">
      <c r="A170" s="30"/>
      <c r="B170" s="24"/>
    </row>
    <row r="171" spans="1:2" s="3" customFormat="1" ht="15.75" customHeight="1" x14ac:dyDescent="0.25">
      <c r="A171" s="29" t="s">
        <v>699</v>
      </c>
      <c r="B171" s="23">
        <f>SUM(B172:B185)</f>
        <v>18852</v>
      </c>
    </row>
    <row r="172" spans="1:2" s="3" customFormat="1" ht="15.75" customHeight="1" x14ac:dyDescent="0.2">
      <c r="A172" s="30" t="s">
        <v>700</v>
      </c>
      <c r="B172" s="24">
        <v>1477</v>
      </c>
    </row>
    <row r="173" spans="1:2" s="3" customFormat="1" ht="15.75" customHeight="1" x14ac:dyDescent="0.2">
      <c r="A173" s="30" t="s">
        <v>701</v>
      </c>
      <c r="B173" s="24">
        <v>1083</v>
      </c>
    </row>
    <row r="174" spans="1:2" s="3" customFormat="1" ht="15.75" customHeight="1" x14ac:dyDescent="0.2">
      <c r="A174" s="30" t="s">
        <v>702</v>
      </c>
      <c r="B174" s="24">
        <v>2706</v>
      </c>
    </row>
    <row r="175" spans="1:2" s="3" customFormat="1" ht="15.75" customHeight="1" x14ac:dyDescent="0.2">
      <c r="A175" s="30" t="s">
        <v>703</v>
      </c>
      <c r="B175" s="24">
        <v>1227</v>
      </c>
    </row>
    <row r="176" spans="1:2" s="3" customFormat="1" ht="15.75" customHeight="1" x14ac:dyDescent="0.2">
      <c r="A176" s="30" t="s">
        <v>704</v>
      </c>
      <c r="B176" s="24">
        <v>967</v>
      </c>
    </row>
    <row r="177" spans="1:2" s="3" customFormat="1" ht="15.75" customHeight="1" x14ac:dyDescent="0.2">
      <c r="A177" s="30" t="s">
        <v>705</v>
      </c>
      <c r="B177" s="24">
        <v>1298</v>
      </c>
    </row>
    <row r="178" spans="1:2" s="3" customFormat="1" ht="15.75" customHeight="1" x14ac:dyDescent="0.2">
      <c r="A178" s="30" t="s">
        <v>706</v>
      </c>
      <c r="B178" s="24">
        <v>1454</v>
      </c>
    </row>
    <row r="179" spans="1:2" s="3" customFormat="1" ht="15.75" customHeight="1" x14ac:dyDescent="0.2">
      <c r="A179" s="30" t="s">
        <v>707</v>
      </c>
      <c r="B179" s="24">
        <v>2204</v>
      </c>
    </row>
    <row r="180" spans="1:2" s="3" customFormat="1" ht="15.75" customHeight="1" x14ac:dyDescent="0.2">
      <c r="A180" s="30" t="s">
        <v>708</v>
      </c>
      <c r="B180" s="24">
        <v>1956</v>
      </c>
    </row>
    <row r="181" spans="1:2" s="3" customFormat="1" ht="15.75" customHeight="1" x14ac:dyDescent="0.2">
      <c r="A181" s="30" t="s">
        <v>465</v>
      </c>
      <c r="B181" s="24">
        <v>988</v>
      </c>
    </row>
    <row r="182" spans="1:2" s="3" customFormat="1" ht="15.75" customHeight="1" x14ac:dyDescent="0.2">
      <c r="A182" s="30" t="s">
        <v>48</v>
      </c>
      <c r="B182" s="24">
        <v>871</v>
      </c>
    </row>
    <row r="183" spans="1:2" s="3" customFormat="1" ht="15.75" customHeight="1" x14ac:dyDescent="0.2">
      <c r="A183" s="30" t="s">
        <v>709</v>
      </c>
      <c r="B183" s="24">
        <v>1478</v>
      </c>
    </row>
    <row r="184" spans="1:2" s="3" customFormat="1" ht="15.75" customHeight="1" x14ac:dyDescent="0.2">
      <c r="A184" s="30" t="s">
        <v>710</v>
      </c>
      <c r="B184" s="24">
        <v>710</v>
      </c>
    </row>
    <row r="185" spans="1:2" s="3" customFormat="1" ht="15.75" customHeight="1" x14ac:dyDescent="0.2">
      <c r="A185" s="30" t="s">
        <v>711</v>
      </c>
      <c r="B185" s="24">
        <v>433</v>
      </c>
    </row>
    <row r="186" spans="1:2" s="3" customFormat="1" ht="15.75" customHeight="1" x14ac:dyDescent="0.2">
      <c r="A186" s="30"/>
      <c r="B186" s="24"/>
    </row>
    <row r="187" spans="1:2" s="3" customFormat="1" ht="15.75" customHeight="1" x14ac:dyDescent="0.25">
      <c r="A187" s="29" t="s">
        <v>712</v>
      </c>
      <c r="B187" s="23">
        <f>SUM(B188:B202)</f>
        <v>10374</v>
      </c>
    </row>
    <row r="188" spans="1:2" s="3" customFormat="1" ht="15.75" customHeight="1" x14ac:dyDescent="0.2">
      <c r="A188" s="30" t="s">
        <v>713</v>
      </c>
      <c r="B188" s="24">
        <v>1462</v>
      </c>
    </row>
    <row r="189" spans="1:2" s="3" customFormat="1" ht="15.75" customHeight="1" x14ac:dyDescent="0.2">
      <c r="A189" s="30" t="s">
        <v>21</v>
      </c>
      <c r="B189" s="24">
        <v>653</v>
      </c>
    </row>
    <row r="190" spans="1:2" s="3" customFormat="1" ht="15.75" customHeight="1" x14ac:dyDescent="0.2">
      <c r="A190" s="30" t="s">
        <v>324</v>
      </c>
      <c r="B190" s="24">
        <v>1085</v>
      </c>
    </row>
    <row r="191" spans="1:2" s="3" customFormat="1" ht="15.75" customHeight="1" x14ac:dyDescent="0.2">
      <c r="A191" s="30" t="s">
        <v>16</v>
      </c>
      <c r="B191" s="24">
        <v>372</v>
      </c>
    </row>
    <row r="192" spans="1:2" s="3" customFormat="1" ht="15.75" customHeight="1" x14ac:dyDescent="0.2">
      <c r="A192" s="30" t="s">
        <v>25</v>
      </c>
      <c r="B192" s="24">
        <v>538</v>
      </c>
    </row>
    <row r="193" spans="1:2" s="3" customFormat="1" ht="15.75" customHeight="1" x14ac:dyDescent="0.2">
      <c r="A193" s="30" t="s">
        <v>26</v>
      </c>
      <c r="B193" s="24">
        <v>902</v>
      </c>
    </row>
    <row r="194" spans="1:2" s="3" customFormat="1" ht="15.75" customHeight="1" x14ac:dyDescent="0.2">
      <c r="A194" s="30" t="s">
        <v>13</v>
      </c>
      <c r="B194" s="24">
        <v>1044</v>
      </c>
    </row>
    <row r="195" spans="1:2" s="3" customFormat="1" ht="15.75" customHeight="1" x14ac:dyDescent="0.2">
      <c r="A195" s="30" t="s">
        <v>714</v>
      </c>
      <c r="B195" s="24">
        <v>1037</v>
      </c>
    </row>
    <row r="196" spans="1:2" s="3" customFormat="1" ht="15.75" customHeight="1" x14ac:dyDescent="0.2">
      <c r="A196" s="30" t="s">
        <v>715</v>
      </c>
      <c r="B196" s="24">
        <v>304</v>
      </c>
    </row>
    <row r="197" spans="1:2" s="3" customFormat="1" ht="15.75" customHeight="1" x14ac:dyDescent="0.2">
      <c r="A197" s="30" t="s">
        <v>716</v>
      </c>
      <c r="B197" s="24">
        <v>914</v>
      </c>
    </row>
    <row r="198" spans="1:2" s="3" customFormat="1" ht="15.75" customHeight="1" x14ac:dyDescent="0.2">
      <c r="A198" s="30" t="s">
        <v>717</v>
      </c>
      <c r="B198" s="24">
        <v>342</v>
      </c>
    </row>
    <row r="199" spans="1:2" s="3" customFormat="1" ht="15.75" customHeight="1" x14ac:dyDescent="0.2">
      <c r="A199" s="30" t="s">
        <v>629</v>
      </c>
      <c r="B199" s="24">
        <v>235</v>
      </c>
    </row>
    <row r="200" spans="1:2" s="3" customFormat="1" ht="15.75" customHeight="1" x14ac:dyDescent="0.2">
      <c r="A200" s="30" t="s">
        <v>718</v>
      </c>
      <c r="B200" s="24">
        <v>666</v>
      </c>
    </row>
    <row r="201" spans="1:2" s="3" customFormat="1" ht="15.75" customHeight="1" x14ac:dyDescent="0.2">
      <c r="A201" s="30" t="s">
        <v>719</v>
      </c>
      <c r="B201" s="24">
        <v>418</v>
      </c>
    </row>
    <row r="202" spans="1:2" s="3" customFormat="1" ht="15.75" customHeight="1" x14ac:dyDescent="0.2">
      <c r="A202" s="30" t="s">
        <v>720</v>
      </c>
      <c r="B202" s="24">
        <v>402</v>
      </c>
    </row>
    <row r="203" spans="1:2" s="3" customFormat="1" ht="15.75" customHeight="1" x14ac:dyDescent="0.2">
      <c r="A203" s="30"/>
      <c r="B203" s="24"/>
    </row>
    <row r="204" spans="1:2" s="3" customFormat="1" ht="15.75" customHeight="1" x14ac:dyDescent="0.25">
      <c r="A204" s="29" t="s">
        <v>721</v>
      </c>
      <c r="B204" s="23">
        <f>SUM(B205:B224)</f>
        <v>29616</v>
      </c>
    </row>
    <row r="205" spans="1:2" s="3" customFormat="1" ht="15.75" customHeight="1" x14ac:dyDescent="0.2">
      <c r="A205" s="30" t="s">
        <v>722</v>
      </c>
      <c r="B205" s="24">
        <v>1622</v>
      </c>
    </row>
    <row r="206" spans="1:2" s="3" customFormat="1" ht="15.75" customHeight="1" x14ac:dyDescent="0.2">
      <c r="A206" s="30" t="s">
        <v>429</v>
      </c>
      <c r="B206" s="24">
        <v>2057</v>
      </c>
    </row>
    <row r="207" spans="1:2" s="3" customFormat="1" ht="15.75" customHeight="1" x14ac:dyDescent="0.2">
      <c r="A207" s="30" t="s">
        <v>723</v>
      </c>
      <c r="B207" s="24">
        <v>2296</v>
      </c>
    </row>
    <row r="208" spans="1:2" s="3" customFormat="1" ht="15.75" customHeight="1" x14ac:dyDescent="0.2">
      <c r="A208" s="30" t="s">
        <v>724</v>
      </c>
      <c r="B208" s="24">
        <v>682</v>
      </c>
    </row>
    <row r="209" spans="1:2" s="3" customFormat="1" ht="15.75" customHeight="1" x14ac:dyDescent="0.2">
      <c r="A209" s="30" t="s">
        <v>725</v>
      </c>
      <c r="B209" s="24">
        <v>956</v>
      </c>
    </row>
    <row r="210" spans="1:2" s="3" customFormat="1" ht="15.75" customHeight="1" x14ac:dyDescent="0.2">
      <c r="A210" s="30" t="s">
        <v>726</v>
      </c>
      <c r="B210" s="24">
        <v>2952</v>
      </c>
    </row>
    <row r="211" spans="1:2" s="3" customFormat="1" ht="15.75" customHeight="1" x14ac:dyDescent="0.2">
      <c r="A211" s="30" t="s">
        <v>727</v>
      </c>
      <c r="B211" s="24">
        <v>1422</v>
      </c>
    </row>
    <row r="212" spans="1:2" s="3" customFormat="1" ht="15.75" customHeight="1" x14ac:dyDescent="0.2">
      <c r="A212" s="30" t="s">
        <v>675</v>
      </c>
      <c r="B212" s="24">
        <v>1014</v>
      </c>
    </row>
    <row r="213" spans="1:2" s="3" customFormat="1" ht="15.75" customHeight="1" x14ac:dyDescent="0.2">
      <c r="A213" s="30" t="s">
        <v>728</v>
      </c>
      <c r="B213" s="24">
        <v>901</v>
      </c>
    </row>
    <row r="214" spans="1:2" s="3" customFormat="1" ht="15.75" customHeight="1" x14ac:dyDescent="0.2">
      <c r="A214" s="30" t="s">
        <v>16</v>
      </c>
      <c r="B214" s="24">
        <v>1268</v>
      </c>
    </row>
    <row r="215" spans="1:2" s="3" customFormat="1" ht="15.75" customHeight="1" x14ac:dyDescent="0.2">
      <c r="A215" s="30" t="s">
        <v>729</v>
      </c>
      <c r="B215" s="24">
        <v>1216</v>
      </c>
    </row>
    <row r="216" spans="1:2" s="3" customFormat="1" ht="15.75" customHeight="1" x14ac:dyDescent="0.2">
      <c r="A216" s="30" t="s">
        <v>689</v>
      </c>
      <c r="B216" s="24">
        <v>5665</v>
      </c>
    </row>
    <row r="217" spans="1:2" s="3" customFormat="1" ht="15.75" customHeight="1" x14ac:dyDescent="0.2">
      <c r="A217" s="30" t="s">
        <v>730</v>
      </c>
      <c r="B217" s="24">
        <v>297</v>
      </c>
    </row>
    <row r="218" spans="1:2" s="3" customFormat="1" ht="15.75" customHeight="1" x14ac:dyDescent="0.2">
      <c r="A218" s="30" t="s">
        <v>731</v>
      </c>
      <c r="B218" s="24">
        <v>824</v>
      </c>
    </row>
    <row r="219" spans="1:2" s="3" customFormat="1" ht="15.75" customHeight="1" x14ac:dyDescent="0.2">
      <c r="A219" s="30" t="s">
        <v>732</v>
      </c>
      <c r="B219" s="24">
        <v>730</v>
      </c>
    </row>
    <row r="220" spans="1:2" s="3" customFormat="1" ht="15.75" customHeight="1" x14ac:dyDescent="0.2">
      <c r="A220" s="30" t="s">
        <v>5</v>
      </c>
      <c r="B220" s="24">
        <v>553</v>
      </c>
    </row>
    <row r="221" spans="1:2" s="3" customFormat="1" ht="15.75" customHeight="1" x14ac:dyDescent="0.2">
      <c r="A221" s="30" t="s">
        <v>11</v>
      </c>
      <c r="B221" s="24">
        <v>3174</v>
      </c>
    </row>
    <row r="222" spans="1:2" s="3" customFormat="1" ht="15.75" customHeight="1" x14ac:dyDescent="0.2">
      <c r="A222" s="30" t="s">
        <v>733</v>
      </c>
      <c r="B222" s="24">
        <v>662</v>
      </c>
    </row>
    <row r="223" spans="1:2" s="3" customFormat="1" ht="15.75" customHeight="1" x14ac:dyDescent="0.2">
      <c r="A223" s="30" t="s">
        <v>186</v>
      </c>
      <c r="B223" s="24">
        <v>736</v>
      </c>
    </row>
    <row r="224" spans="1:2" s="3" customFormat="1" ht="15.75" customHeight="1" x14ac:dyDescent="0.2">
      <c r="A224" s="30" t="s">
        <v>734</v>
      </c>
      <c r="B224" s="24">
        <v>589</v>
      </c>
    </row>
    <row r="225" spans="1:2" s="3" customFormat="1" ht="15.75" customHeight="1" x14ac:dyDescent="0.2">
      <c r="A225" s="30"/>
      <c r="B225" s="26"/>
    </row>
    <row r="226" spans="1:2" s="3" customFormat="1" ht="15.75" customHeight="1" x14ac:dyDescent="0.25">
      <c r="A226" s="29" t="s">
        <v>735</v>
      </c>
      <c r="B226" s="23">
        <f>SUM(B227:B232)</f>
        <v>5663</v>
      </c>
    </row>
    <row r="227" spans="1:2" s="3" customFormat="1" ht="15.75" customHeight="1" x14ac:dyDescent="0.2">
      <c r="A227" s="30" t="s">
        <v>736</v>
      </c>
      <c r="B227" s="26">
        <v>534</v>
      </c>
    </row>
    <row r="228" spans="1:2" s="3" customFormat="1" ht="15.75" customHeight="1" x14ac:dyDescent="0.2">
      <c r="A228" s="30" t="s">
        <v>737</v>
      </c>
      <c r="B228" s="26">
        <v>1173</v>
      </c>
    </row>
    <row r="229" spans="1:2" s="3" customFormat="1" ht="15.75" customHeight="1" x14ac:dyDescent="0.2">
      <c r="A229" s="30" t="s">
        <v>738</v>
      </c>
      <c r="B229" s="26">
        <v>547</v>
      </c>
    </row>
    <row r="230" spans="1:2" s="3" customFormat="1" ht="15.75" customHeight="1" x14ac:dyDescent="0.2">
      <c r="A230" s="30" t="s">
        <v>7</v>
      </c>
      <c r="B230" s="26">
        <v>750</v>
      </c>
    </row>
    <row r="231" spans="1:2" s="3" customFormat="1" ht="15.75" customHeight="1" x14ac:dyDescent="0.2">
      <c r="A231" s="30" t="s">
        <v>573</v>
      </c>
      <c r="B231" s="26">
        <v>735</v>
      </c>
    </row>
    <row r="232" spans="1:2" s="3" customFormat="1" ht="15.75" customHeight="1" x14ac:dyDescent="0.2">
      <c r="A232" s="30" t="s">
        <v>739</v>
      </c>
      <c r="B232" s="26">
        <v>1924</v>
      </c>
    </row>
    <row r="233" spans="1:2" s="3" customFormat="1" ht="15.75" customHeight="1" x14ac:dyDescent="0.2">
      <c r="A233" s="30"/>
      <c r="B233" s="26"/>
    </row>
    <row r="234" spans="1:2" s="3" customFormat="1" ht="15.75" customHeight="1" x14ac:dyDescent="0.25">
      <c r="A234" s="29" t="s">
        <v>740</v>
      </c>
      <c r="B234" s="23">
        <f>SUM(B235:B245)</f>
        <v>15347</v>
      </c>
    </row>
    <row r="235" spans="1:2" s="3" customFormat="1" ht="15.75" customHeight="1" x14ac:dyDescent="0.2">
      <c r="A235" s="30" t="s">
        <v>146</v>
      </c>
      <c r="B235" s="26">
        <v>1063</v>
      </c>
    </row>
    <row r="236" spans="1:2" s="3" customFormat="1" ht="15.75" customHeight="1" x14ac:dyDescent="0.2">
      <c r="A236" s="30" t="s">
        <v>741</v>
      </c>
      <c r="B236" s="26">
        <v>1797</v>
      </c>
    </row>
    <row r="237" spans="1:2" s="3" customFormat="1" ht="15.75" customHeight="1" x14ac:dyDescent="0.2">
      <c r="A237" s="30" t="s">
        <v>742</v>
      </c>
      <c r="B237" s="26">
        <v>1255</v>
      </c>
    </row>
    <row r="238" spans="1:2" s="3" customFormat="1" ht="15.75" customHeight="1" x14ac:dyDescent="0.2">
      <c r="A238" s="30" t="s">
        <v>743</v>
      </c>
      <c r="B238" s="26">
        <v>1851</v>
      </c>
    </row>
    <row r="239" spans="1:2" s="3" customFormat="1" ht="15.75" customHeight="1" x14ac:dyDescent="0.2">
      <c r="A239" s="30" t="s">
        <v>744</v>
      </c>
      <c r="B239" s="26">
        <v>1553</v>
      </c>
    </row>
    <row r="240" spans="1:2" s="3" customFormat="1" ht="15.75" customHeight="1" x14ac:dyDescent="0.2">
      <c r="A240" s="30" t="s">
        <v>745</v>
      </c>
      <c r="B240" s="26">
        <v>1761</v>
      </c>
    </row>
    <row r="241" spans="1:2" s="3" customFormat="1" ht="15.75" customHeight="1" x14ac:dyDescent="0.2">
      <c r="A241" s="30" t="s">
        <v>746</v>
      </c>
      <c r="B241" s="26">
        <v>1118</v>
      </c>
    </row>
    <row r="242" spans="1:2" s="3" customFormat="1" ht="15.75" customHeight="1" x14ac:dyDescent="0.2">
      <c r="A242" s="30" t="s">
        <v>747</v>
      </c>
      <c r="B242" s="26">
        <v>815</v>
      </c>
    </row>
    <row r="243" spans="1:2" s="3" customFormat="1" ht="15.75" customHeight="1" x14ac:dyDescent="0.2">
      <c r="A243" s="30" t="s">
        <v>748</v>
      </c>
      <c r="B243" s="26">
        <v>882</v>
      </c>
    </row>
    <row r="244" spans="1:2" s="3" customFormat="1" ht="15.75" customHeight="1" x14ac:dyDescent="0.2">
      <c r="A244" s="30" t="s">
        <v>749</v>
      </c>
      <c r="B244" s="26">
        <v>1290</v>
      </c>
    </row>
    <row r="245" spans="1:2" s="3" customFormat="1" ht="15.75" customHeight="1" x14ac:dyDescent="0.2">
      <c r="A245" s="30" t="s">
        <v>2</v>
      </c>
      <c r="B245" s="26">
        <v>1962</v>
      </c>
    </row>
    <row r="246" spans="1:2" s="3" customFormat="1" ht="15.75" customHeight="1" x14ac:dyDescent="0.2">
      <c r="A246" s="30"/>
      <c r="B246" s="26"/>
    </row>
    <row r="247" spans="1:2" s="3" customFormat="1" ht="15.75" customHeight="1" x14ac:dyDescent="0.25">
      <c r="A247" s="29" t="s">
        <v>750</v>
      </c>
      <c r="B247" s="23">
        <f>SUM(B248:B259)</f>
        <v>8519</v>
      </c>
    </row>
    <row r="248" spans="1:2" s="3" customFormat="1" ht="15.75" customHeight="1" x14ac:dyDescent="0.2">
      <c r="A248" s="30" t="s">
        <v>751</v>
      </c>
      <c r="B248" s="26">
        <v>456</v>
      </c>
    </row>
    <row r="249" spans="1:2" s="3" customFormat="1" ht="15.75" customHeight="1" x14ac:dyDescent="0.2">
      <c r="A249" s="30" t="s">
        <v>648</v>
      </c>
      <c r="B249" s="26">
        <v>2360</v>
      </c>
    </row>
    <row r="250" spans="1:2" s="3" customFormat="1" ht="15.75" customHeight="1" x14ac:dyDescent="0.2">
      <c r="A250" s="30" t="s">
        <v>18</v>
      </c>
      <c r="B250" s="26">
        <v>597</v>
      </c>
    </row>
    <row r="251" spans="1:2" s="3" customFormat="1" ht="15.75" customHeight="1" x14ac:dyDescent="0.2">
      <c r="A251" s="30" t="s">
        <v>752</v>
      </c>
      <c r="B251" s="26">
        <v>255</v>
      </c>
    </row>
    <row r="252" spans="1:2" s="3" customFormat="1" ht="15.75" customHeight="1" x14ac:dyDescent="0.2">
      <c r="A252" s="30" t="s">
        <v>753</v>
      </c>
      <c r="B252" s="26">
        <v>454</v>
      </c>
    </row>
    <row r="253" spans="1:2" s="3" customFormat="1" ht="15.75" customHeight="1" x14ac:dyDescent="0.2">
      <c r="A253" s="30" t="s">
        <v>754</v>
      </c>
      <c r="B253" s="26">
        <v>360</v>
      </c>
    </row>
    <row r="254" spans="1:2" s="3" customFormat="1" ht="15.75" customHeight="1" x14ac:dyDescent="0.2">
      <c r="A254" s="30" t="s">
        <v>525</v>
      </c>
      <c r="B254" s="26">
        <v>1182</v>
      </c>
    </row>
    <row r="255" spans="1:2" s="3" customFormat="1" ht="15.75" customHeight="1" x14ac:dyDescent="0.2">
      <c r="A255" s="30" t="s">
        <v>4</v>
      </c>
      <c r="B255" s="26">
        <v>171</v>
      </c>
    </row>
    <row r="256" spans="1:2" s="3" customFormat="1" ht="15.75" customHeight="1" x14ac:dyDescent="0.2">
      <c r="A256" s="30" t="s">
        <v>755</v>
      </c>
      <c r="B256" s="26">
        <v>881</v>
      </c>
    </row>
    <row r="257" spans="1:2" s="3" customFormat="1" ht="15.75" customHeight="1" x14ac:dyDescent="0.2">
      <c r="A257" s="30" t="s">
        <v>12</v>
      </c>
      <c r="B257" s="26">
        <v>489</v>
      </c>
    </row>
    <row r="258" spans="1:2" s="3" customFormat="1" ht="15.75" customHeight="1" x14ac:dyDescent="0.2">
      <c r="A258" s="30" t="s">
        <v>756</v>
      </c>
      <c r="B258" s="26">
        <v>450</v>
      </c>
    </row>
    <row r="259" spans="1:2" s="3" customFormat="1" ht="15.75" customHeight="1" x14ac:dyDescent="0.2">
      <c r="A259" s="30" t="s">
        <v>757</v>
      </c>
      <c r="B259" s="26">
        <v>864</v>
      </c>
    </row>
    <row r="260" spans="1:2" s="3" customFormat="1" ht="15.75" customHeight="1" x14ac:dyDescent="0.2">
      <c r="A260" s="30"/>
      <c r="B260" s="26"/>
    </row>
    <row r="261" spans="1:2" s="3" customFormat="1" ht="15.75" customHeight="1" x14ac:dyDescent="0.25">
      <c r="A261" s="29" t="s">
        <v>758</v>
      </c>
      <c r="B261" s="23">
        <f>SUM(B262:B272)</f>
        <v>9423</v>
      </c>
    </row>
    <row r="262" spans="1:2" s="3" customFormat="1" ht="15.75" customHeight="1" x14ac:dyDescent="0.2">
      <c r="A262" s="30" t="s">
        <v>759</v>
      </c>
      <c r="B262" s="26">
        <v>751</v>
      </c>
    </row>
    <row r="263" spans="1:2" s="3" customFormat="1" ht="15.75" customHeight="1" x14ac:dyDescent="0.2">
      <c r="A263" s="30" t="s">
        <v>20</v>
      </c>
      <c r="B263" s="26">
        <v>971</v>
      </c>
    </row>
    <row r="264" spans="1:2" s="3" customFormat="1" ht="15.75" customHeight="1" x14ac:dyDescent="0.2">
      <c r="A264" s="30" t="s">
        <v>760</v>
      </c>
      <c r="B264" s="26">
        <v>1003</v>
      </c>
    </row>
    <row r="265" spans="1:2" s="3" customFormat="1" ht="15.75" customHeight="1" x14ac:dyDescent="0.2">
      <c r="A265" s="30" t="s">
        <v>761</v>
      </c>
      <c r="B265" s="26">
        <v>444</v>
      </c>
    </row>
    <row r="266" spans="1:2" s="3" customFormat="1" ht="15.75" customHeight="1" x14ac:dyDescent="0.2">
      <c r="A266" s="30" t="s">
        <v>561</v>
      </c>
      <c r="B266" s="26">
        <v>498</v>
      </c>
    </row>
    <row r="267" spans="1:2" s="3" customFormat="1" ht="15.75" customHeight="1" x14ac:dyDescent="0.2">
      <c r="A267" s="30" t="s">
        <v>19</v>
      </c>
      <c r="B267" s="26">
        <v>988</v>
      </c>
    </row>
    <row r="268" spans="1:2" s="3" customFormat="1" ht="15.75" customHeight="1" x14ac:dyDescent="0.2">
      <c r="A268" s="30" t="s">
        <v>16</v>
      </c>
      <c r="B268" s="26">
        <v>539</v>
      </c>
    </row>
    <row r="269" spans="1:2" s="3" customFormat="1" ht="15.75" customHeight="1" x14ac:dyDescent="0.2">
      <c r="A269" s="30" t="s">
        <v>762</v>
      </c>
      <c r="B269" s="26">
        <v>1349</v>
      </c>
    </row>
    <row r="270" spans="1:2" s="3" customFormat="1" ht="15.75" customHeight="1" x14ac:dyDescent="0.2">
      <c r="A270" s="30" t="s">
        <v>10</v>
      </c>
      <c r="B270" s="26">
        <v>675</v>
      </c>
    </row>
    <row r="271" spans="1:2" s="3" customFormat="1" ht="15.75" customHeight="1" x14ac:dyDescent="0.2">
      <c r="A271" s="30" t="s">
        <v>76</v>
      </c>
      <c r="B271" s="26">
        <v>1497</v>
      </c>
    </row>
    <row r="272" spans="1:2" s="3" customFormat="1" ht="15.75" customHeight="1" x14ac:dyDescent="0.2">
      <c r="A272" s="30" t="s">
        <v>763</v>
      </c>
      <c r="B272" s="26">
        <v>708</v>
      </c>
    </row>
    <row r="273" spans="1:2" s="3" customFormat="1" ht="15.75" customHeight="1" x14ac:dyDescent="0.2">
      <c r="A273" s="30"/>
      <c r="B273" s="26"/>
    </row>
    <row r="274" spans="1:2" s="3" customFormat="1" ht="15.75" customHeight="1" x14ac:dyDescent="0.25">
      <c r="A274" s="29" t="s">
        <v>764</v>
      </c>
      <c r="B274" s="23">
        <f>SUM(B275:B286)</f>
        <v>14290</v>
      </c>
    </row>
    <row r="275" spans="1:2" s="3" customFormat="1" ht="15.75" customHeight="1" x14ac:dyDescent="0.2">
      <c r="A275" s="30" t="s">
        <v>765</v>
      </c>
      <c r="B275" s="26">
        <v>583</v>
      </c>
    </row>
    <row r="276" spans="1:2" s="3" customFormat="1" ht="15.75" customHeight="1" x14ac:dyDescent="0.2">
      <c r="A276" s="30" t="s">
        <v>766</v>
      </c>
      <c r="B276" s="26">
        <v>461</v>
      </c>
    </row>
    <row r="277" spans="1:2" s="3" customFormat="1" ht="15.75" customHeight="1" x14ac:dyDescent="0.2">
      <c r="A277" s="30" t="s">
        <v>767</v>
      </c>
      <c r="B277" s="26">
        <v>375</v>
      </c>
    </row>
    <row r="278" spans="1:2" s="3" customFormat="1" ht="15.75" customHeight="1" x14ac:dyDescent="0.2">
      <c r="A278" s="30" t="s">
        <v>768</v>
      </c>
      <c r="B278" s="26">
        <v>1098</v>
      </c>
    </row>
    <row r="279" spans="1:2" s="3" customFormat="1" ht="15.75" customHeight="1" x14ac:dyDescent="0.2">
      <c r="A279" s="30" t="s">
        <v>25</v>
      </c>
      <c r="B279" s="26">
        <v>2205</v>
      </c>
    </row>
    <row r="280" spans="1:2" s="3" customFormat="1" ht="15.75" customHeight="1" x14ac:dyDescent="0.2">
      <c r="A280" s="30" t="s">
        <v>769</v>
      </c>
      <c r="B280" s="26">
        <v>1135</v>
      </c>
    </row>
    <row r="281" spans="1:2" s="3" customFormat="1" ht="15.75" customHeight="1" x14ac:dyDescent="0.2">
      <c r="A281" s="30" t="s">
        <v>770</v>
      </c>
      <c r="B281" s="26">
        <v>4053</v>
      </c>
    </row>
    <row r="282" spans="1:2" s="3" customFormat="1" ht="15.75" customHeight="1" x14ac:dyDescent="0.2">
      <c r="A282" s="30" t="s">
        <v>5</v>
      </c>
      <c r="B282" s="26">
        <v>694</v>
      </c>
    </row>
    <row r="283" spans="1:2" s="3" customFormat="1" ht="15.75" customHeight="1" x14ac:dyDescent="0.2">
      <c r="A283" s="30" t="s">
        <v>54</v>
      </c>
      <c r="B283" s="26">
        <v>1472</v>
      </c>
    </row>
    <row r="284" spans="1:2" s="3" customFormat="1" ht="15.75" customHeight="1" x14ac:dyDescent="0.2">
      <c r="A284" s="30" t="s">
        <v>771</v>
      </c>
      <c r="B284" s="26">
        <v>741</v>
      </c>
    </row>
    <row r="285" spans="1:2" s="3" customFormat="1" ht="15.75" customHeight="1" x14ac:dyDescent="0.2">
      <c r="A285" s="30" t="s">
        <v>772</v>
      </c>
      <c r="B285" s="26">
        <v>701</v>
      </c>
    </row>
    <row r="286" spans="1:2" s="3" customFormat="1" ht="15.75" customHeight="1" x14ac:dyDescent="0.2">
      <c r="A286" s="30" t="s">
        <v>773</v>
      </c>
      <c r="B286" s="26">
        <v>772</v>
      </c>
    </row>
    <row r="287" spans="1:2" s="3" customFormat="1" ht="15.75" customHeight="1" x14ac:dyDescent="0.2">
      <c r="A287" s="30"/>
      <c r="B287" s="26"/>
    </row>
    <row r="288" spans="1:2" s="3" customFormat="1" ht="15.75" customHeight="1" x14ac:dyDescent="0.25">
      <c r="A288" s="29" t="s">
        <v>774</v>
      </c>
      <c r="B288" s="23">
        <f>SUM(B289:B302)</f>
        <v>25942</v>
      </c>
    </row>
    <row r="289" spans="1:2" s="3" customFormat="1" ht="15.75" customHeight="1" x14ac:dyDescent="0.2">
      <c r="A289" s="30" t="s">
        <v>18</v>
      </c>
      <c r="B289" s="26">
        <v>511</v>
      </c>
    </row>
    <row r="290" spans="1:2" s="3" customFormat="1" ht="15.75" customHeight="1" x14ac:dyDescent="0.2">
      <c r="A290" s="30" t="s">
        <v>570</v>
      </c>
      <c r="B290" s="26">
        <v>812</v>
      </c>
    </row>
    <row r="291" spans="1:2" s="3" customFormat="1" ht="15.75" customHeight="1" x14ac:dyDescent="0.2">
      <c r="A291" s="30" t="s">
        <v>744</v>
      </c>
      <c r="B291" s="26">
        <v>422</v>
      </c>
    </row>
    <row r="292" spans="1:2" s="3" customFormat="1" ht="15.75" customHeight="1" x14ac:dyDescent="0.2">
      <c r="A292" s="30" t="s">
        <v>775</v>
      </c>
      <c r="B292" s="26">
        <v>2822</v>
      </c>
    </row>
    <row r="293" spans="1:2" s="3" customFormat="1" ht="15.75" customHeight="1" x14ac:dyDescent="0.2">
      <c r="A293" s="30" t="s">
        <v>542</v>
      </c>
      <c r="B293" s="26">
        <v>1876</v>
      </c>
    </row>
    <row r="294" spans="1:2" s="3" customFormat="1" ht="15.75" customHeight="1" x14ac:dyDescent="0.2">
      <c r="A294" s="30" t="s">
        <v>776</v>
      </c>
      <c r="B294" s="26">
        <v>1191</v>
      </c>
    </row>
    <row r="295" spans="1:2" s="3" customFormat="1" ht="15.75" customHeight="1" x14ac:dyDescent="0.2">
      <c r="A295" s="30" t="s">
        <v>777</v>
      </c>
      <c r="B295" s="26">
        <v>4910</v>
      </c>
    </row>
    <row r="296" spans="1:2" s="3" customFormat="1" ht="15.75" customHeight="1" x14ac:dyDescent="0.2">
      <c r="A296" s="30" t="s">
        <v>778</v>
      </c>
      <c r="B296" s="26">
        <v>1001</v>
      </c>
    </row>
    <row r="297" spans="1:2" s="3" customFormat="1" ht="15.75" customHeight="1" x14ac:dyDescent="0.2">
      <c r="A297" s="30" t="s">
        <v>13</v>
      </c>
      <c r="B297" s="26">
        <v>818</v>
      </c>
    </row>
    <row r="298" spans="1:2" s="3" customFormat="1" ht="15.75" customHeight="1" x14ac:dyDescent="0.2">
      <c r="A298" s="30" t="s">
        <v>11</v>
      </c>
      <c r="B298" s="26">
        <v>493</v>
      </c>
    </row>
    <row r="299" spans="1:2" s="3" customFormat="1" ht="15.75" customHeight="1" x14ac:dyDescent="0.2">
      <c r="A299" s="30" t="s">
        <v>526</v>
      </c>
      <c r="B299" s="26">
        <v>4738</v>
      </c>
    </row>
    <row r="300" spans="1:2" s="3" customFormat="1" ht="15.75" customHeight="1" x14ac:dyDescent="0.2">
      <c r="A300" s="30" t="s">
        <v>779</v>
      </c>
      <c r="B300" s="26">
        <v>1496</v>
      </c>
    </row>
    <row r="301" spans="1:2" s="3" customFormat="1" ht="15.75" customHeight="1" x14ac:dyDescent="0.2">
      <c r="A301" s="30" t="s">
        <v>780</v>
      </c>
      <c r="B301" s="26">
        <v>864</v>
      </c>
    </row>
    <row r="302" spans="1:2" s="3" customFormat="1" ht="15.75" customHeight="1" x14ac:dyDescent="0.2">
      <c r="A302" s="30" t="s">
        <v>781</v>
      </c>
      <c r="B302" s="26">
        <v>3988</v>
      </c>
    </row>
    <row r="303" spans="1:2" s="3" customFormat="1" ht="15.75" customHeight="1" x14ac:dyDescent="0.2">
      <c r="A303" s="30"/>
      <c r="B303" s="26"/>
    </row>
    <row r="304" spans="1:2" s="3" customFormat="1" ht="15.75" customHeight="1" x14ac:dyDescent="0.25">
      <c r="A304" s="15" t="s">
        <v>1097</v>
      </c>
      <c r="B304" s="23">
        <f>SUM(B305:B358)</f>
        <v>171107</v>
      </c>
    </row>
    <row r="305" spans="1:2" s="3" customFormat="1" ht="15.75" customHeight="1" x14ac:dyDescent="0.2">
      <c r="A305" s="30" t="s">
        <v>782</v>
      </c>
      <c r="B305" s="26">
        <v>436</v>
      </c>
    </row>
    <row r="306" spans="1:2" s="3" customFormat="1" ht="15.75" customHeight="1" x14ac:dyDescent="0.2">
      <c r="A306" s="30" t="s">
        <v>20</v>
      </c>
      <c r="B306" s="26">
        <v>623</v>
      </c>
    </row>
    <row r="307" spans="1:2" s="3" customFormat="1" ht="15.75" customHeight="1" x14ac:dyDescent="0.2">
      <c r="A307" s="30" t="s">
        <v>783</v>
      </c>
      <c r="B307" s="26">
        <v>1908</v>
      </c>
    </row>
    <row r="308" spans="1:2" s="3" customFormat="1" ht="15.75" customHeight="1" x14ac:dyDescent="0.2">
      <c r="A308" s="30" t="s">
        <v>382</v>
      </c>
      <c r="B308" s="26">
        <v>736</v>
      </c>
    </row>
    <row r="309" spans="1:2" s="3" customFormat="1" ht="15.75" customHeight="1" x14ac:dyDescent="0.2">
      <c r="A309" s="30" t="s">
        <v>1072</v>
      </c>
      <c r="B309" s="26">
        <v>1701</v>
      </c>
    </row>
    <row r="310" spans="1:2" s="3" customFormat="1" ht="15.75" customHeight="1" x14ac:dyDescent="0.2">
      <c r="A310" s="30" t="s">
        <v>784</v>
      </c>
      <c r="B310" s="26">
        <v>2216</v>
      </c>
    </row>
    <row r="311" spans="1:2" s="3" customFormat="1" ht="15.75" customHeight="1" x14ac:dyDescent="0.2">
      <c r="A311" s="30" t="s">
        <v>607</v>
      </c>
      <c r="B311" s="26">
        <v>311</v>
      </c>
    </row>
    <row r="312" spans="1:2" s="3" customFormat="1" ht="15.75" customHeight="1" x14ac:dyDescent="0.2">
      <c r="A312" s="30" t="s">
        <v>785</v>
      </c>
      <c r="B312" s="26">
        <v>241</v>
      </c>
    </row>
    <row r="313" spans="1:2" s="3" customFormat="1" ht="15.75" customHeight="1" x14ac:dyDescent="0.2">
      <c r="A313" s="30" t="s">
        <v>786</v>
      </c>
      <c r="B313" s="26">
        <v>707</v>
      </c>
    </row>
    <row r="314" spans="1:2" s="3" customFormat="1" ht="15.75" customHeight="1" x14ac:dyDescent="0.2">
      <c r="A314" s="30" t="s">
        <v>124</v>
      </c>
      <c r="B314" s="26">
        <v>3822</v>
      </c>
    </row>
    <row r="315" spans="1:2" s="3" customFormat="1" ht="15.75" customHeight="1" x14ac:dyDescent="0.2">
      <c r="A315" s="30" t="s">
        <v>17</v>
      </c>
      <c r="B315" s="26">
        <v>1168</v>
      </c>
    </row>
    <row r="316" spans="1:2" s="3" customFormat="1" ht="15.75" customHeight="1" x14ac:dyDescent="0.2">
      <c r="A316" s="30" t="s">
        <v>787</v>
      </c>
      <c r="B316" s="26">
        <v>841</v>
      </c>
    </row>
    <row r="317" spans="1:2" s="3" customFormat="1" ht="15.75" customHeight="1" x14ac:dyDescent="0.2">
      <c r="A317" s="30" t="s">
        <v>788</v>
      </c>
      <c r="B317" s="26">
        <v>6622</v>
      </c>
    </row>
    <row r="318" spans="1:2" s="3" customFormat="1" ht="15.75" customHeight="1" x14ac:dyDescent="0.2">
      <c r="A318" s="30" t="s">
        <v>789</v>
      </c>
      <c r="B318" s="26">
        <v>342</v>
      </c>
    </row>
    <row r="319" spans="1:2" s="3" customFormat="1" ht="15.75" customHeight="1" x14ac:dyDescent="0.2">
      <c r="A319" s="30" t="s">
        <v>790</v>
      </c>
      <c r="B319" s="26">
        <v>1047</v>
      </c>
    </row>
    <row r="320" spans="1:2" s="3" customFormat="1" ht="15.75" customHeight="1" x14ac:dyDescent="0.2">
      <c r="A320" s="30" t="s">
        <v>791</v>
      </c>
      <c r="B320" s="26">
        <v>2672</v>
      </c>
    </row>
    <row r="321" spans="1:2" s="3" customFormat="1" ht="15.75" customHeight="1" x14ac:dyDescent="0.2">
      <c r="A321" s="30" t="s">
        <v>512</v>
      </c>
      <c r="B321" s="26">
        <v>350</v>
      </c>
    </row>
    <row r="322" spans="1:2" s="3" customFormat="1" ht="15.75" customHeight="1" x14ac:dyDescent="0.2">
      <c r="A322" s="30" t="s">
        <v>792</v>
      </c>
      <c r="B322" s="26">
        <v>669</v>
      </c>
    </row>
    <row r="323" spans="1:2" s="3" customFormat="1" ht="15.75" customHeight="1" x14ac:dyDescent="0.2">
      <c r="A323" s="30" t="s">
        <v>793</v>
      </c>
      <c r="B323" s="26">
        <v>620</v>
      </c>
    </row>
    <row r="324" spans="1:2" s="3" customFormat="1" ht="15.75" customHeight="1" x14ac:dyDescent="0.2">
      <c r="A324" s="30" t="s">
        <v>794</v>
      </c>
      <c r="B324" s="26">
        <v>2032</v>
      </c>
    </row>
    <row r="325" spans="1:2" s="3" customFormat="1" ht="15.75" customHeight="1" x14ac:dyDescent="0.2">
      <c r="A325" s="30" t="s">
        <v>795</v>
      </c>
      <c r="B325" s="26">
        <v>4692</v>
      </c>
    </row>
    <row r="326" spans="1:2" s="3" customFormat="1" ht="15.75" customHeight="1" x14ac:dyDescent="0.2">
      <c r="A326" s="30" t="s">
        <v>409</v>
      </c>
      <c r="B326" s="26">
        <v>997</v>
      </c>
    </row>
    <row r="327" spans="1:2" s="3" customFormat="1" ht="15.75" customHeight="1" x14ac:dyDescent="0.2">
      <c r="A327" s="30" t="s">
        <v>796</v>
      </c>
      <c r="B327" s="26">
        <v>2872</v>
      </c>
    </row>
    <row r="328" spans="1:2" s="3" customFormat="1" ht="15.75" customHeight="1" x14ac:dyDescent="0.2">
      <c r="A328" s="30" t="s">
        <v>797</v>
      </c>
      <c r="B328" s="26">
        <v>858</v>
      </c>
    </row>
    <row r="329" spans="1:2" s="3" customFormat="1" ht="15.75" customHeight="1" x14ac:dyDescent="0.2">
      <c r="A329" s="30" t="s">
        <v>579</v>
      </c>
      <c r="B329" s="26">
        <v>13233</v>
      </c>
    </row>
    <row r="330" spans="1:2" s="3" customFormat="1" ht="15.75" customHeight="1" x14ac:dyDescent="0.2">
      <c r="A330" s="30" t="s">
        <v>16</v>
      </c>
      <c r="B330" s="26">
        <v>2347</v>
      </c>
    </row>
    <row r="331" spans="1:2" s="3" customFormat="1" ht="15.75" customHeight="1" x14ac:dyDescent="0.2">
      <c r="A331" s="30" t="s">
        <v>798</v>
      </c>
      <c r="B331" s="26">
        <v>3363</v>
      </c>
    </row>
    <row r="332" spans="1:2" s="3" customFormat="1" ht="15.75" customHeight="1" x14ac:dyDescent="0.2">
      <c r="A332" s="30" t="s">
        <v>799</v>
      </c>
      <c r="B332" s="26">
        <v>956</v>
      </c>
    </row>
    <row r="333" spans="1:2" s="3" customFormat="1" ht="15.75" customHeight="1" x14ac:dyDescent="0.2">
      <c r="A333" s="30" t="s">
        <v>800</v>
      </c>
      <c r="B333" s="26">
        <v>1270</v>
      </c>
    </row>
    <row r="334" spans="1:2" s="3" customFormat="1" ht="15.75" customHeight="1" x14ac:dyDescent="0.2">
      <c r="A334" s="30" t="s">
        <v>130</v>
      </c>
      <c r="B334" s="26">
        <v>6617</v>
      </c>
    </row>
    <row r="335" spans="1:2" s="3" customFormat="1" ht="15.75" customHeight="1" x14ac:dyDescent="0.2">
      <c r="A335" s="30" t="s">
        <v>801</v>
      </c>
      <c r="B335" s="26">
        <v>1167</v>
      </c>
    </row>
    <row r="336" spans="1:2" s="3" customFormat="1" ht="15.75" customHeight="1" x14ac:dyDescent="0.2">
      <c r="A336" s="30" t="s">
        <v>802</v>
      </c>
      <c r="B336" s="26">
        <v>1107</v>
      </c>
    </row>
    <row r="337" spans="1:2" s="3" customFormat="1" ht="15.75" customHeight="1" x14ac:dyDescent="0.2">
      <c r="A337" s="30" t="s">
        <v>803</v>
      </c>
      <c r="B337" s="26">
        <v>1991</v>
      </c>
    </row>
    <row r="338" spans="1:2" s="3" customFormat="1" ht="15.75" customHeight="1" x14ac:dyDescent="0.2">
      <c r="A338" s="30" t="s">
        <v>804</v>
      </c>
      <c r="B338" s="26">
        <v>1371</v>
      </c>
    </row>
    <row r="339" spans="1:2" s="3" customFormat="1" ht="15.75" customHeight="1" x14ac:dyDescent="0.2">
      <c r="A339" s="30" t="s">
        <v>565</v>
      </c>
      <c r="B339" s="26">
        <v>2339</v>
      </c>
    </row>
    <row r="340" spans="1:2" s="3" customFormat="1" ht="15.75" customHeight="1" x14ac:dyDescent="0.2">
      <c r="A340" s="30" t="s">
        <v>76</v>
      </c>
      <c r="B340" s="26">
        <v>7492</v>
      </c>
    </row>
    <row r="341" spans="1:2" s="3" customFormat="1" ht="15.75" customHeight="1" x14ac:dyDescent="0.2">
      <c r="A341" s="30" t="s">
        <v>805</v>
      </c>
      <c r="B341" s="26">
        <v>6114</v>
      </c>
    </row>
    <row r="342" spans="1:2" s="3" customFormat="1" ht="15.75" customHeight="1" x14ac:dyDescent="0.2">
      <c r="A342" s="30" t="s">
        <v>5</v>
      </c>
      <c r="B342" s="26">
        <v>629</v>
      </c>
    </row>
    <row r="343" spans="1:2" s="3" customFormat="1" ht="15.75" customHeight="1" x14ac:dyDescent="0.2">
      <c r="A343" s="30" t="s">
        <v>6</v>
      </c>
      <c r="B343" s="26">
        <v>1356</v>
      </c>
    </row>
    <row r="344" spans="1:2" s="3" customFormat="1" ht="15.75" customHeight="1" x14ac:dyDescent="0.2">
      <c r="A344" s="30" t="s">
        <v>7</v>
      </c>
      <c r="B344" s="26">
        <v>16565</v>
      </c>
    </row>
    <row r="345" spans="1:2" s="3" customFormat="1" ht="15.75" customHeight="1" x14ac:dyDescent="0.2">
      <c r="A345" s="30" t="s">
        <v>806</v>
      </c>
      <c r="B345" s="26">
        <v>919</v>
      </c>
    </row>
    <row r="346" spans="1:2" s="3" customFormat="1" ht="15.75" customHeight="1" x14ac:dyDescent="0.2">
      <c r="A346" s="30" t="s">
        <v>13</v>
      </c>
      <c r="B346" s="26">
        <v>1596</v>
      </c>
    </row>
    <row r="347" spans="1:2" s="3" customFormat="1" ht="15.75" customHeight="1" x14ac:dyDescent="0.2">
      <c r="A347" s="30" t="s">
        <v>807</v>
      </c>
      <c r="B347" s="26">
        <v>331</v>
      </c>
    </row>
    <row r="348" spans="1:2" s="3" customFormat="1" ht="15.75" customHeight="1" x14ac:dyDescent="0.2">
      <c r="A348" s="30" t="s">
        <v>695</v>
      </c>
      <c r="B348" s="26">
        <v>1602</v>
      </c>
    </row>
    <row r="349" spans="1:2" s="3" customFormat="1" ht="15.75" customHeight="1" x14ac:dyDescent="0.2">
      <c r="A349" s="30" t="s">
        <v>808</v>
      </c>
      <c r="B349" s="26">
        <v>554</v>
      </c>
    </row>
    <row r="350" spans="1:2" s="3" customFormat="1" ht="15.75" customHeight="1" x14ac:dyDescent="0.2">
      <c r="A350" s="30" t="s">
        <v>809</v>
      </c>
      <c r="B350" s="26">
        <v>1396</v>
      </c>
    </row>
    <row r="351" spans="1:2" s="3" customFormat="1" ht="15.75" customHeight="1" x14ac:dyDescent="0.2">
      <c r="A351" s="30" t="s">
        <v>810</v>
      </c>
      <c r="B351" s="26">
        <v>19242</v>
      </c>
    </row>
    <row r="352" spans="1:2" s="3" customFormat="1" ht="15.75" customHeight="1" x14ac:dyDescent="0.2">
      <c r="A352" s="30" t="s">
        <v>27</v>
      </c>
      <c r="B352" s="26">
        <v>1166</v>
      </c>
    </row>
    <row r="353" spans="1:2" s="3" customFormat="1" ht="15.75" customHeight="1" x14ac:dyDescent="0.2">
      <c r="A353" s="30" t="s">
        <v>811</v>
      </c>
      <c r="B353" s="26">
        <v>2257</v>
      </c>
    </row>
    <row r="354" spans="1:2" s="3" customFormat="1" ht="15.75" customHeight="1" x14ac:dyDescent="0.2">
      <c r="A354" s="30" t="s">
        <v>812</v>
      </c>
      <c r="B354" s="26">
        <v>2726</v>
      </c>
    </row>
    <row r="355" spans="1:2" s="3" customFormat="1" ht="15.75" customHeight="1" x14ac:dyDescent="0.2">
      <c r="A355" s="30" t="s">
        <v>813</v>
      </c>
      <c r="B355" s="26">
        <v>1372</v>
      </c>
    </row>
    <row r="356" spans="1:2" s="3" customFormat="1" ht="15.75" customHeight="1" x14ac:dyDescent="0.2">
      <c r="A356" s="16" t="s">
        <v>814</v>
      </c>
      <c r="B356" s="26">
        <v>19319</v>
      </c>
    </row>
    <row r="357" spans="1:2" s="3" customFormat="1" ht="15.75" customHeight="1" x14ac:dyDescent="0.2">
      <c r="A357" s="30" t="s">
        <v>815</v>
      </c>
      <c r="B357" s="26">
        <v>591</v>
      </c>
    </row>
    <row r="358" spans="1:2" s="3" customFormat="1" ht="15.75" customHeight="1" x14ac:dyDescent="0.2">
      <c r="A358" s="30" t="s">
        <v>816</v>
      </c>
      <c r="B358" s="26">
        <v>11636</v>
      </c>
    </row>
    <row r="359" spans="1:2" s="3" customFormat="1" ht="15.75" customHeight="1" x14ac:dyDescent="0.2">
      <c r="A359" s="30"/>
      <c r="B359" s="26"/>
    </row>
    <row r="360" spans="1:2" s="3" customFormat="1" ht="15.75" customHeight="1" x14ac:dyDescent="0.25">
      <c r="A360" s="29" t="s">
        <v>817</v>
      </c>
      <c r="B360" s="23">
        <f>SUM(B361:B374)</f>
        <v>17323</v>
      </c>
    </row>
    <row r="361" spans="1:2" s="3" customFormat="1" ht="15.75" customHeight="1" x14ac:dyDescent="0.2">
      <c r="A361" s="30" t="s">
        <v>818</v>
      </c>
      <c r="B361" s="26">
        <v>2120</v>
      </c>
    </row>
    <row r="362" spans="1:2" s="3" customFormat="1" ht="15.75" customHeight="1" x14ac:dyDescent="0.2">
      <c r="A362" s="30" t="s">
        <v>819</v>
      </c>
      <c r="B362" s="26">
        <v>1491</v>
      </c>
    </row>
    <row r="363" spans="1:2" s="3" customFormat="1" ht="15.75" customHeight="1" x14ac:dyDescent="0.2">
      <c r="A363" s="30" t="s">
        <v>820</v>
      </c>
      <c r="B363" s="26">
        <v>1518</v>
      </c>
    </row>
    <row r="364" spans="1:2" s="3" customFormat="1" ht="15.75" customHeight="1" x14ac:dyDescent="0.2">
      <c r="A364" s="30" t="s">
        <v>821</v>
      </c>
      <c r="B364" s="26">
        <v>1186</v>
      </c>
    </row>
    <row r="365" spans="1:2" s="3" customFormat="1" ht="15.75" customHeight="1" x14ac:dyDescent="0.2">
      <c r="A365" s="30" t="s">
        <v>822</v>
      </c>
      <c r="B365" s="26">
        <v>292</v>
      </c>
    </row>
    <row r="366" spans="1:2" s="3" customFormat="1" ht="15.75" customHeight="1" x14ac:dyDescent="0.2">
      <c r="A366" s="30" t="s">
        <v>823</v>
      </c>
      <c r="B366" s="26">
        <v>1614</v>
      </c>
    </row>
    <row r="367" spans="1:2" s="3" customFormat="1" ht="15.75" customHeight="1" x14ac:dyDescent="0.2">
      <c r="A367" s="30" t="s">
        <v>824</v>
      </c>
      <c r="B367" s="26">
        <v>891</v>
      </c>
    </row>
    <row r="368" spans="1:2" s="3" customFormat="1" ht="15.75" customHeight="1" x14ac:dyDescent="0.2">
      <c r="A368" s="30" t="s">
        <v>825</v>
      </c>
      <c r="B368" s="26">
        <v>1008</v>
      </c>
    </row>
    <row r="369" spans="1:2" s="3" customFormat="1" ht="15.75" customHeight="1" x14ac:dyDescent="0.2">
      <c r="A369" s="30" t="s">
        <v>826</v>
      </c>
      <c r="B369" s="26">
        <v>966</v>
      </c>
    </row>
    <row r="370" spans="1:2" s="3" customFormat="1" ht="15.75" customHeight="1" x14ac:dyDescent="0.2">
      <c r="A370" s="30" t="s">
        <v>827</v>
      </c>
      <c r="B370" s="26">
        <v>1018</v>
      </c>
    </row>
    <row r="371" spans="1:2" s="3" customFormat="1" ht="15.75" customHeight="1" x14ac:dyDescent="0.2">
      <c r="A371" s="30" t="s">
        <v>828</v>
      </c>
      <c r="B371" s="26">
        <v>3298</v>
      </c>
    </row>
    <row r="372" spans="1:2" s="3" customFormat="1" ht="15.75" customHeight="1" x14ac:dyDescent="0.2">
      <c r="A372" s="30" t="s">
        <v>641</v>
      </c>
      <c r="B372" s="26">
        <v>477</v>
      </c>
    </row>
    <row r="373" spans="1:2" s="3" customFormat="1" ht="15.75" customHeight="1" x14ac:dyDescent="0.2">
      <c r="A373" s="30" t="s">
        <v>829</v>
      </c>
      <c r="B373" s="26">
        <v>502</v>
      </c>
    </row>
    <row r="374" spans="1:2" s="3" customFormat="1" ht="15.75" customHeight="1" x14ac:dyDescent="0.2">
      <c r="A374" s="30" t="s">
        <v>830</v>
      </c>
      <c r="B374" s="26">
        <v>942</v>
      </c>
    </row>
    <row r="375" spans="1:2" s="3" customFormat="1" ht="15.75" customHeight="1" x14ac:dyDescent="0.2">
      <c r="A375" s="30"/>
      <c r="B375" s="26"/>
    </row>
    <row r="376" spans="1:2" s="3" customFormat="1" ht="15.75" customHeight="1" x14ac:dyDescent="0.25">
      <c r="A376" s="29" t="s">
        <v>831</v>
      </c>
      <c r="B376" s="23">
        <f>SUM(B377:B385)</f>
        <v>15043</v>
      </c>
    </row>
    <row r="377" spans="1:2" s="3" customFormat="1" ht="15.75" customHeight="1" x14ac:dyDescent="0.2">
      <c r="A377" s="30" t="s">
        <v>832</v>
      </c>
      <c r="B377" s="26">
        <v>1214</v>
      </c>
    </row>
    <row r="378" spans="1:2" s="3" customFormat="1" ht="15.75" customHeight="1" x14ac:dyDescent="0.2">
      <c r="A378" s="30" t="s">
        <v>821</v>
      </c>
      <c r="B378" s="26">
        <v>1931</v>
      </c>
    </row>
    <row r="379" spans="1:2" s="3" customFormat="1" ht="15.75" customHeight="1" x14ac:dyDescent="0.2">
      <c r="A379" s="30" t="s">
        <v>500</v>
      </c>
      <c r="B379" s="26">
        <v>1400</v>
      </c>
    </row>
    <row r="380" spans="1:2" s="3" customFormat="1" ht="15.75" customHeight="1" x14ac:dyDescent="0.2">
      <c r="A380" s="30" t="s">
        <v>833</v>
      </c>
      <c r="B380" s="26">
        <v>1703</v>
      </c>
    </row>
    <row r="381" spans="1:2" s="3" customFormat="1" ht="15.75" customHeight="1" x14ac:dyDescent="0.2">
      <c r="A381" s="30" t="s">
        <v>834</v>
      </c>
      <c r="B381" s="26">
        <v>1698</v>
      </c>
    </row>
    <row r="382" spans="1:2" s="3" customFormat="1" ht="15.75" customHeight="1" x14ac:dyDescent="0.2">
      <c r="A382" s="30" t="s">
        <v>835</v>
      </c>
      <c r="B382" s="26">
        <v>1646</v>
      </c>
    </row>
    <row r="383" spans="1:2" s="3" customFormat="1" ht="15.75" customHeight="1" x14ac:dyDescent="0.2">
      <c r="A383" s="30" t="s">
        <v>5</v>
      </c>
      <c r="B383" s="26">
        <v>1493</v>
      </c>
    </row>
    <row r="384" spans="1:2" s="3" customFormat="1" ht="15.75" customHeight="1" x14ac:dyDescent="0.2">
      <c r="A384" s="30" t="s">
        <v>836</v>
      </c>
      <c r="B384" s="26">
        <v>2404</v>
      </c>
    </row>
    <row r="385" spans="1:2" s="3" customFormat="1" ht="15.75" customHeight="1" x14ac:dyDescent="0.2">
      <c r="A385" s="30" t="s">
        <v>54</v>
      </c>
      <c r="B385" s="26">
        <v>1554</v>
      </c>
    </row>
    <row r="386" spans="1:2" ht="15.75" customHeight="1" x14ac:dyDescent="0.2">
      <c r="A386" s="8"/>
      <c r="B386" s="8"/>
    </row>
    <row r="387" spans="1:2" ht="15.75" customHeight="1" x14ac:dyDescent="0.2">
      <c r="A387" s="39"/>
      <c r="B387" s="39"/>
    </row>
    <row r="388" spans="1:2" ht="15.75" customHeight="1" x14ac:dyDescent="0.2">
      <c r="A388" s="9" t="s">
        <v>1086</v>
      </c>
      <c r="B388" s="39"/>
    </row>
    <row r="389" spans="1:2" ht="15.75" customHeight="1" x14ac:dyDescent="0.2">
      <c r="A389" s="43" t="s">
        <v>1102</v>
      </c>
    </row>
    <row r="391" spans="1:2" ht="15.75" customHeight="1" x14ac:dyDescent="0.2">
      <c r="A391" s="9" t="s">
        <v>1085</v>
      </c>
    </row>
    <row r="392" spans="1:2" ht="15.75" customHeight="1" x14ac:dyDescent="0.2">
      <c r="A392" s="10" t="s">
        <v>1089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27" orientation="portrait" useFirstPageNumber="1" r:id="rId1"/>
  <headerFooter differentOddEven="1">
    <oddHeader>&amp;L&amp;"Arial,Bold Italic"&amp;10 2020 Census of Population and Housing&amp;R&amp;"Arial,Bold Italic"&amp;10Surigao del Norte</oddHeader>
    <oddFooter>&amp;L&amp;"Arial,Bold Italic"&amp;10Philippine Statistics Authority&amp;R&amp;"Arial,Bold"&amp;10&amp;P</oddFooter>
    <evenHeader>&amp;L&amp;"Arial,Bold Italic"&amp;10Surigao del Norte&amp;R&amp;"Arial,Bold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6"/>
  <sheetViews>
    <sheetView tabSelected="1" view="pageBreakPreview" topLeftCell="A326" zoomScaleSheetLayoutView="100" workbookViewId="0">
      <selection activeCell="D11" sqref="D11"/>
    </sheetView>
  </sheetViews>
  <sheetFormatPr defaultRowHeight="15.75" customHeight="1" x14ac:dyDescent="0.2"/>
  <cols>
    <col min="1" max="1" width="56.7109375" style="2" customWidth="1"/>
    <col min="2" max="2" width="19.7109375" style="2" customWidth="1"/>
    <col min="3" max="16384" width="9.140625" style="2"/>
  </cols>
  <sheetData>
    <row r="1" spans="1:2" s="1" customFormat="1" ht="15.75" customHeight="1" x14ac:dyDescent="0.25">
      <c r="A1" s="46" t="s">
        <v>1091</v>
      </c>
      <c r="B1" s="46"/>
    </row>
    <row r="2" spans="1:2" s="1" customFormat="1" ht="15.75" customHeight="1" x14ac:dyDescent="0.25">
      <c r="A2" s="46" t="s">
        <v>1092</v>
      </c>
      <c r="B2" s="46"/>
    </row>
    <row r="3" spans="1:2" s="1" customFormat="1" ht="15.75" customHeight="1" thickBot="1" x14ac:dyDescent="0.25"/>
    <row r="4" spans="1:2" s="1" customFormat="1" ht="15.75" customHeight="1" thickTop="1" x14ac:dyDescent="0.2">
      <c r="A4" s="27" t="s">
        <v>1082</v>
      </c>
      <c r="B4" s="13" t="s">
        <v>1088</v>
      </c>
    </row>
    <row r="5" spans="1:2" s="1" customFormat="1" ht="15.75" customHeight="1" thickBot="1" x14ac:dyDescent="0.25">
      <c r="A5" s="28" t="s">
        <v>0</v>
      </c>
      <c r="B5" s="14" t="s">
        <v>1</v>
      </c>
    </row>
    <row r="6" spans="1:2" s="1" customFormat="1" ht="15.75" customHeight="1" thickTop="1" x14ac:dyDescent="0.2"/>
    <row r="7" spans="1:2" s="1" customFormat="1" ht="15.75" customHeight="1" x14ac:dyDescent="0.25">
      <c r="A7" s="29" t="s">
        <v>837</v>
      </c>
      <c r="B7" s="23">
        <f>B9+B32+B41+B67+B79+B98+B108+B124+B138+B164+B179+B194+B214+B230+B244+B259+B279+B306+B331</f>
        <v>642255</v>
      </c>
    </row>
    <row r="8" spans="1:2" s="3" customFormat="1" ht="15.75" customHeight="1" x14ac:dyDescent="0.25">
      <c r="A8" s="29"/>
      <c r="B8" s="24"/>
    </row>
    <row r="9" spans="1:2" s="3" customFormat="1" ht="15.75" customHeight="1" x14ac:dyDescent="0.25">
      <c r="A9" s="29" t="s">
        <v>838</v>
      </c>
      <c r="B9" s="23">
        <f>SUM(B10:B30)</f>
        <v>53146</v>
      </c>
    </row>
    <row r="10" spans="1:2" s="3" customFormat="1" ht="15.75" customHeight="1" x14ac:dyDescent="0.2">
      <c r="A10" s="32" t="s">
        <v>839</v>
      </c>
      <c r="B10" s="24">
        <v>3010</v>
      </c>
    </row>
    <row r="11" spans="1:2" s="3" customFormat="1" ht="15.75" customHeight="1" x14ac:dyDescent="0.2">
      <c r="A11" s="30" t="s">
        <v>840</v>
      </c>
      <c r="B11" s="24">
        <v>2123</v>
      </c>
    </row>
    <row r="12" spans="1:2" s="3" customFormat="1" ht="15.75" customHeight="1" x14ac:dyDescent="0.2">
      <c r="A12" s="32" t="s">
        <v>841</v>
      </c>
      <c r="B12" s="24">
        <v>1659</v>
      </c>
    </row>
    <row r="13" spans="1:2" s="3" customFormat="1" ht="15.75" customHeight="1" x14ac:dyDescent="0.2">
      <c r="A13" s="30" t="s">
        <v>842</v>
      </c>
      <c r="B13" s="24">
        <v>2616</v>
      </c>
    </row>
    <row r="14" spans="1:2" s="3" customFormat="1" ht="15.75" customHeight="1" x14ac:dyDescent="0.2">
      <c r="A14" s="32" t="s">
        <v>459</v>
      </c>
      <c r="B14" s="24">
        <v>608</v>
      </c>
    </row>
    <row r="15" spans="1:2" s="3" customFormat="1" ht="15.75" customHeight="1" x14ac:dyDescent="0.2">
      <c r="A15" s="30" t="s">
        <v>843</v>
      </c>
      <c r="B15" s="24">
        <v>1678</v>
      </c>
    </row>
    <row r="16" spans="1:2" s="3" customFormat="1" ht="15.75" customHeight="1" x14ac:dyDescent="0.2">
      <c r="A16" s="30" t="s">
        <v>844</v>
      </c>
      <c r="B16" s="24">
        <v>1297</v>
      </c>
    </row>
    <row r="17" spans="1:2" s="3" customFormat="1" ht="15.75" customHeight="1" x14ac:dyDescent="0.2">
      <c r="A17" s="32" t="s">
        <v>845</v>
      </c>
      <c r="B17" s="24">
        <v>3510</v>
      </c>
    </row>
    <row r="18" spans="1:2" s="3" customFormat="1" ht="15.75" customHeight="1" x14ac:dyDescent="0.2">
      <c r="A18" s="30" t="s">
        <v>846</v>
      </c>
      <c r="B18" s="24">
        <v>3694</v>
      </c>
    </row>
    <row r="19" spans="1:2" s="3" customFormat="1" ht="15.75" customHeight="1" x14ac:dyDescent="0.2">
      <c r="A19" s="30" t="s">
        <v>847</v>
      </c>
      <c r="B19" s="24">
        <v>1351</v>
      </c>
    </row>
    <row r="20" spans="1:2" s="3" customFormat="1" ht="15.75" customHeight="1" x14ac:dyDescent="0.2">
      <c r="A20" s="30" t="s">
        <v>848</v>
      </c>
      <c r="B20" s="24">
        <v>542</v>
      </c>
    </row>
    <row r="21" spans="1:2" s="3" customFormat="1" ht="15.75" customHeight="1" x14ac:dyDescent="0.2">
      <c r="A21" s="30" t="s">
        <v>2</v>
      </c>
      <c r="B21" s="24">
        <v>14534</v>
      </c>
    </row>
    <row r="22" spans="1:2" s="3" customFormat="1" ht="15.75" customHeight="1" x14ac:dyDescent="0.2">
      <c r="A22" s="30" t="s">
        <v>76</v>
      </c>
      <c r="B22" s="24">
        <v>1885</v>
      </c>
    </row>
    <row r="23" spans="1:2" s="3" customFormat="1" ht="15.75" customHeight="1" x14ac:dyDescent="0.2">
      <c r="A23" s="32" t="s">
        <v>6</v>
      </c>
      <c r="B23" s="24">
        <v>1154</v>
      </c>
    </row>
    <row r="24" spans="1:2" s="3" customFormat="1" ht="15.75" customHeight="1" x14ac:dyDescent="0.2">
      <c r="A24" s="30" t="s">
        <v>8</v>
      </c>
      <c r="B24" s="24">
        <v>1366</v>
      </c>
    </row>
    <row r="25" spans="1:2" s="3" customFormat="1" ht="15.75" customHeight="1" x14ac:dyDescent="0.2">
      <c r="A25" s="30" t="s">
        <v>849</v>
      </c>
      <c r="B25" s="24">
        <v>939</v>
      </c>
    </row>
    <row r="26" spans="1:2" s="3" customFormat="1" ht="15.75" customHeight="1" x14ac:dyDescent="0.2">
      <c r="A26" s="30" t="s">
        <v>780</v>
      </c>
      <c r="B26" s="24">
        <v>370</v>
      </c>
    </row>
    <row r="27" spans="1:2" s="3" customFormat="1" ht="15.75" customHeight="1" x14ac:dyDescent="0.2">
      <c r="A27" s="30" t="s">
        <v>850</v>
      </c>
      <c r="B27" s="24">
        <v>978</v>
      </c>
    </row>
    <row r="28" spans="1:2" s="3" customFormat="1" ht="15.75" customHeight="1" x14ac:dyDescent="0.2">
      <c r="A28" s="30" t="s">
        <v>851</v>
      </c>
      <c r="B28" s="24">
        <v>2672</v>
      </c>
    </row>
    <row r="29" spans="1:2" s="3" customFormat="1" ht="15.75" customHeight="1" x14ac:dyDescent="0.2">
      <c r="A29" s="30" t="s">
        <v>13</v>
      </c>
      <c r="B29" s="24">
        <v>816</v>
      </c>
    </row>
    <row r="30" spans="1:2" s="3" customFormat="1" ht="15.75" customHeight="1" x14ac:dyDescent="0.2">
      <c r="A30" s="30" t="s">
        <v>852</v>
      </c>
      <c r="B30" s="24">
        <v>6344</v>
      </c>
    </row>
    <row r="31" spans="1:2" s="3" customFormat="1" ht="15.75" customHeight="1" x14ac:dyDescent="0.2">
      <c r="A31" s="30"/>
      <c r="B31" s="24"/>
    </row>
    <row r="32" spans="1:2" s="3" customFormat="1" ht="15.75" customHeight="1" x14ac:dyDescent="0.25">
      <c r="A32" s="33" t="s">
        <v>853</v>
      </c>
      <c r="B32" s="23">
        <f>SUM(B33:B39)</f>
        <v>8979</v>
      </c>
    </row>
    <row r="33" spans="1:2" s="3" customFormat="1" ht="15.75" customHeight="1" x14ac:dyDescent="0.2">
      <c r="A33" s="32" t="s">
        <v>854</v>
      </c>
      <c r="B33" s="24">
        <v>1504</v>
      </c>
    </row>
    <row r="34" spans="1:2" s="3" customFormat="1" ht="15.75" customHeight="1" x14ac:dyDescent="0.2">
      <c r="A34" s="32" t="s">
        <v>855</v>
      </c>
      <c r="B34" s="24">
        <v>752</v>
      </c>
    </row>
    <row r="35" spans="1:2" s="3" customFormat="1" ht="15.75" customHeight="1" x14ac:dyDescent="0.2">
      <c r="A35" s="32" t="s">
        <v>611</v>
      </c>
      <c r="B35" s="24">
        <v>503</v>
      </c>
    </row>
    <row r="36" spans="1:2" s="3" customFormat="1" ht="15.75" customHeight="1" x14ac:dyDescent="0.2">
      <c r="A36" s="30" t="s">
        <v>856</v>
      </c>
      <c r="B36" s="24">
        <v>856</v>
      </c>
    </row>
    <row r="37" spans="1:2" s="3" customFormat="1" ht="15.75" customHeight="1" x14ac:dyDescent="0.2">
      <c r="A37" s="32" t="s">
        <v>166</v>
      </c>
      <c r="B37" s="24">
        <v>2563</v>
      </c>
    </row>
    <row r="38" spans="1:2" s="3" customFormat="1" ht="15.75" customHeight="1" x14ac:dyDescent="0.2">
      <c r="A38" s="32" t="s">
        <v>857</v>
      </c>
      <c r="B38" s="24">
        <v>1123</v>
      </c>
    </row>
    <row r="39" spans="1:2" s="3" customFormat="1" ht="15.75" customHeight="1" x14ac:dyDescent="0.2">
      <c r="A39" s="30" t="s">
        <v>858</v>
      </c>
      <c r="B39" s="24">
        <v>1678</v>
      </c>
    </row>
    <row r="40" spans="1:2" s="3" customFormat="1" ht="15.75" customHeight="1" x14ac:dyDescent="0.2">
      <c r="A40" s="30"/>
      <c r="B40" s="24"/>
    </row>
    <row r="41" spans="1:2" s="3" customFormat="1" ht="15.75" customHeight="1" x14ac:dyDescent="0.25">
      <c r="A41" s="20" t="s">
        <v>1071</v>
      </c>
      <c r="B41" s="23">
        <f>SUM(B42:B65)</f>
        <v>99290</v>
      </c>
    </row>
    <row r="42" spans="1:2" s="3" customFormat="1" ht="15.75" customHeight="1" x14ac:dyDescent="0.2">
      <c r="A42" s="32" t="s">
        <v>859</v>
      </c>
      <c r="B42" s="24">
        <v>831</v>
      </c>
    </row>
    <row r="43" spans="1:2" s="3" customFormat="1" ht="15.75" customHeight="1" x14ac:dyDescent="0.2">
      <c r="A43" s="32" t="s">
        <v>860</v>
      </c>
      <c r="B43" s="24">
        <v>1790</v>
      </c>
    </row>
    <row r="44" spans="1:2" s="3" customFormat="1" ht="15.75" customHeight="1" x14ac:dyDescent="0.2">
      <c r="A44" s="32" t="s">
        <v>861</v>
      </c>
      <c r="B44" s="24">
        <v>6562</v>
      </c>
    </row>
    <row r="45" spans="1:2" s="3" customFormat="1" ht="15.75" customHeight="1" x14ac:dyDescent="0.2">
      <c r="A45" s="30" t="s">
        <v>862</v>
      </c>
      <c r="B45" s="24">
        <v>866</v>
      </c>
    </row>
    <row r="46" spans="1:2" s="3" customFormat="1" ht="15.75" customHeight="1" x14ac:dyDescent="0.2">
      <c r="A46" s="32" t="s">
        <v>863</v>
      </c>
      <c r="B46" s="24">
        <v>1411</v>
      </c>
    </row>
    <row r="47" spans="1:2" s="3" customFormat="1" ht="15.75" customHeight="1" x14ac:dyDescent="0.2">
      <c r="A47" s="32" t="s">
        <v>864</v>
      </c>
      <c r="B47" s="24">
        <v>2683</v>
      </c>
    </row>
    <row r="48" spans="1:2" s="3" customFormat="1" ht="15.75" customHeight="1" x14ac:dyDescent="0.2">
      <c r="A48" s="30" t="s">
        <v>174</v>
      </c>
      <c r="B48" s="24">
        <v>1376</v>
      </c>
    </row>
    <row r="49" spans="1:2" s="3" customFormat="1" ht="15.75" customHeight="1" x14ac:dyDescent="0.2">
      <c r="A49" s="32" t="s">
        <v>865</v>
      </c>
      <c r="B49" s="24">
        <v>30541</v>
      </c>
    </row>
    <row r="50" spans="1:2" s="3" customFormat="1" ht="15.75" customHeight="1" x14ac:dyDescent="0.2">
      <c r="A50" s="32" t="s">
        <v>866</v>
      </c>
      <c r="B50" s="24">
        <v>1842</v>
      </c>
    </row>
    <row r="51" spans="1:2" s="3" customFormat="1" ht="15.75" customHeight="1" x14ac:dyDescent="0.2">
      <c r="A51" s="30" t="s">
        <v>867</v>
      </c>
      <c r="B51" s="24">
        <v>1613</v>
      </c>
    </row>
    <row r="52" spans="1:2" s="3" customFormat="1" ht="15.75" customHeight="1" x14ac:dyDescent="0.2">
      <c r="A52" s="32" t="s">
        <v>2</v>
      </c>
      <c r="B52" s="24">
        <v>10844</v>
      </c>
    </row>
    <row r="53" spans="1:2" s="3" customFormat="1" ht="15.75" customHeight="1" x14ac:dyDescent="0.2">
      <c r="A53" s="32" t="s">
        <v>3</v>
      </c>
      <c r="B53" s="24">
        <v>1376</v>
      </c>
    </row>
    <row r="54" spans="1:2" s="3" customFormat="1" ht="15.75" customHeight="1" x14ac:dyDescent="0.2">
      <c r="A54" s="30" t="s">
        <v>652</v>
      </c>
      <c r="B54" s="24">
        <v>2920</v>
      </c>
    </row>
    <row r="55" spans="1:2" s="3" customFormat="1" ht="15.75" customHeight="1" x14ac:dyDescent="0.2">
      <c r="A55" s="32" t="s">
        <v>868</v>
      </c>
      <c r="B55" s="24">
        <v>2163</v>
      </c>
    </row>
    <row r="56" spans="1:2" s="3" customFormat="1" ht="15.75" customHeight="1" x14ac:dyDescent="0.2">
      <c r="A56" s="30" t="s">
        <v>6</v>
      </c>
      <c r="B56" s="24">
        <v>4785</v>
      </c>
    </row>
    <row r="57" spans="1:2" s="3" customFormat="1" ht="15.75" customHeight="1" x14ac:dyDescent="0.2">
      <c r="A57" s="30" t="s">
        <v>8</v>
      </c>
      <c r="B57" s="24">
        <v>2694</v>
      </c>
    </row>
    <row r="58" spans="1:2" s="3" customFormat="1" ht="15.75" customHeight="1" x14ac:dyDescent="0.2">
      <c r="A58" s="32" t="s">
        <v>11</v>
      </c>
      <c r="B58" s="24">
        <v>951</v>
      </c>
    </row>
    <row r="59" spans="1:2" s="3" customFormat="1" ht="15.75" customHeight="1" x14ac:dyDescent="0.2">
      <c r="A59" s="30" t="s">
        <v>869</v>
      </c>
      <c r="B59" s="24">
        <v>931</v>
      </c>
    </row>
    <row r="60" spans="1:2" s="3" customFormat="1" ht="15.75" customHeight="1" x14ac:dyDescent="0.2">
      <c r="A60" s="32" t="s">
        <v>870</v>
      </c>
      <c r="B60" s="24">
        <v>13560</v>
      </c>
    </row>
    <row r="61" spans="1:2" s="3" customFormat="1" ht="15.75" customHeight="1" x14ac:dyDescent="0.2">
      <c r="A61" s="30" t="s">
        <v>871</v>
      </c>
      <c r="B61" s="24">
        <v>1021</v>
      </c>
    </row>
    <row r="62" spans="1:2" s="3" customFormat="1" ht="15.75" customHeight="1" x14ac:dyDescent="0.2">
      <c r="A62" s="32" t="s">
        <v>872</v>
      </c>
      <c r="B62" s="24">
        <v>701</v>
      </c>
    </row>
    <row r="63" spans="1:2" s="3" customFormat="1" ht="15.75" customHeight="1" x14ac:dyDescent="0.2">
      <c r="A63" s="32" t="s">
        <v>873</v>
      </c>
      <c r="B63" s="24">
        <v>1271</v>
      </c>
    </row>
    <row r="64" spans="1:2" s="3" customFormat="1" ht="15.75" customHeight="1" x14ac:dyDescent="0.2">
      <c r="A64" s="32" t="s">
        <v>470</v>
      </c>
      <c r="B64" s="24">
        <v>2998</v>
      </c>
    </row>
    <row r="65" spans="1:2" s="3" customFormat="1" ht="15.75" customHeight="1" x14ac:dyDescent="0.2">
      <c r="A65" s="32" t="s">
        <v>874</v>
      </c>
      <c r="B65" s="24">
        <v>3560</v>
      </c>
    </row>
    <row r="66" spans="1:2" s="3" customFormat="1" ht="15.75" customHeight="1" x14ac:dyDescent="0.2">
      <c r="A66" s="32"/>
      <c r="B66" s="24"/>
    </row>
    <row r="67" spans="1:2" s="3" customFormat="1" ht="15.75" customHeight="1" x14ac:dyDescent="0.25">
      <c r="A67" s="33" t="s">
        <v>875</v>
      </c>
      <c r="B67" s="23">
        <f>SUM(B68:B78)</f>
        <v>21747</v>
      </c>
    </row>
    <row r="68" spans="1:2" s="3" customFormat="1" ht="15.75" customHeight="1" x14ac:dyDescent="0.2">
      <c r="A68" s="32" t="s">
        <v>876</v>
      </c>
      <c r="B68" s="24">
        <v>4659</v>
      </c>
    </row>
    <row r="69" spans="1:2" s="3" customFormat="1" ht="15.75" customHeight="1" x14ac:dyDescent="0.2">
      <c r="A69" s="32" t="s">
        <v>877</v>
      </c>
      <c r="B69" s="24">
        <v>2168</v>
      </c>
    </row>
    <row r="70" spans="1:2" s="3" customFormat="1" ht="15.75" customHeight="1" x14ac:dyDescent="0.2">
      <c r="A70" s="30" t="s">
        <v>878</v>
      </c>
      <c r="B70" s="24">
        <v>905</v>
      </c>
    </row>
    <row r="71" spans="1:2" s="3" customFormat="1" ht="15.75" customHeight="1" x14ac:dyDescent="0.2">
      <c r="A71" s="32" t="s">
        <v>879</v>
      </c>
      <c r="B71" s="24">
        <v>1560</v>
      </c>
    </row>
    <row r="72" spans="1:2" s="3" customFormat="1" ht="15.75" customHeight="1" x14ac:dyDescent="0.2">
      <c r="A72" s="32" t="s">
        <v>880</v>
      </c>
      <c r="B72" s="24">
        <v>562</v>
      </c>
    </row>
    <row r="73" spans="1:2" s="3" customFormat="1" ht="15.75" customHeight="1" x14ac:dyDescent="0.2">
      <c r="A73" s="32" t="s">
        <v>881</v>
      </c>
      <c r="B73" s="24">
        <v>739</v>
      </c>
    </row>
    <row r="74" spans="1:2" s="3" customFormat="1" ht="15.75" customHeight="1" x14ac:dyDescent="0.2">
      <c r="A74" s="30" t="s">
        <v>882</v>
      </c>
      <c r="B74" s="24">
        <v>644</v>
      </c>
    </row>
    <row r="75" spans="1:2" s="3" customFormat="1" ht="15.75" customHeight="1" x14ac:dyDescent="0.2">
      <c r="A75" s="30" t="s">
        <v>883</v>
      </c>
      <c r="B75" s="24">
        <v>1377</v>
      </c>
    </row>
    <row r="76" spans="1:2" s="3" customFormat="1" ht="15.75" customHeight="1" x14ac:dyDescent="0.2">
      <c r="A76" s="30" t="s">
        <v>2</v>
      </c>
      <c r="B76" s="24">
        <v>1790</v>
      </c>
    </row>
    <row r="77" spans="1:2" s="3" customFormat="1" ht="15.75" customHeight="1" x14ac:dyDescent="0.2">
      <c r="A77" s="30" t="s">
        <v>850</v>
      </c>
      <c r="B77" s="24">
        <v>4242</v>
      </c>
    </row>
    <row r="78" spans="1:2" s="3" customFormat="1" ht="15.75" customHeight="1" x14ac:dyDescent="0.2">
      <c r="A78" s="32" t="s">
        <v>884</v>
      </c>
      <c r="B78" s="24">
        <v>3101</v>
      </c>
    </row>
    <row r="79" spans="1:2" s="3" customFormat="1" ht="15.75" customHeight="1" x14ac:dyDescent="0.25">
      <c r="A79" s="29" t="s">
        <v>885</v>
      </c>
      <c r="B79" s="23">
        <f>SUM(B80:B96)</f>
        <v>34060</v>
      </c>
    </row>
    <row r="80" spans="1:2" s="3" customFormat="1" ht="15.75" customHeight="1" x14ac:dyDescent="0.2">
      <c r="A80" s="30" t="s">
        <v>257</v>
      </c>
      <c r="B80" s="24">
        <v>673</v>
      </c>
    </row>
    <row r="81" spans="1:2" s="3" customFormat="1" ht="15.75" customHeight="1" x14ac:dyDescent="0.2">
      <c r="A81" s="30" t="s">
        <v>886</v>
      </c>
      <c r="B81" s="24">
        <v>1333</v>
      </c>
    </row>
    <row r="82" spans="1:2" s="3" customFormat="1" ht="15.75" customHeight="1" x14ac:dyDescent="0.2">
      <c r="A82" s="30" t="s">
        <v>887</v>
      </c>
      <c r="B82" s="24">
        <v>1844</v>
      </c>
    </row>
    <row r="83" spans="1:2" s="3" customFormat="1" ht="15.75" customHeight="1" x14ac:dyDescent="0.2">
      <c r="A83" s="32" t="s">
        <v>888</v>
      </c>
      <c r="B83" s="24">
        <v>1262</v>
      </c>
    </row>
    <row r="84" spans="1:2" s="3" customFormat="1" ht="15.75" customHeight="1" x14ac:dyDescent="0.2">
      <c r="A84" s="30" t="s">
        <v>889</v>
      </c>
      <c r="B84" s="24">
        <v>2250</v>
      </c>
    </row>
    <row r="85" spans="1:2" s="3" customFormat="1" ht="15.75" customHeight="1" x14ac:dyDescent="0.2">
      <c r="A85" s="32" t="s">
        <v>305</v>
      </c>
      <c r="B85" s="24">
        <v>1529</v>
      </c>
    </row>
    <row r="86" spans="1:2" s="3" customFormat="1" ht="15.75" customHeight="1" x14ac:dyDescent="0.2">
      <c r="A86" s="32" t="s">
        <v>890</v>
      </c>
      <c r="B86" s="24">
        <v>961</v>
      </c>
    </row>
    <row r="87" spans="1:2" s="3" customFormat="1" ht="15.75" customHeight="1" x14ac:dyDescent="0.2">
      <c r="A87" s="32" t="s">
        <v>891</v>
      </c>
      <c r="B87" s="24">
        <v>3986</v>
      </c>
    </row>
    <row r="88" spans="1:2" s="3" customFormat="1" ht="15.75" customHeight="1" x14ac:dyDescent="0.2">
      <c r="A88" s="30" t="s">
        <v>892</v>
      </c>
      <c r="B88" s="24">
        <v>1423</v>
      </c>
    </row>
    <row r="89" spans="1:2" s="3" customFormat="1" ht="15.75" customHeight="1" x14ac:dyDescent="0.2">
      <c r="A89" s="30" t="s">
        <v>893</v>
      </c>
      <c r="B89" s="24">
        <v>5068</v>
      </c>
    </row>
    <row r="90" spans="1:2" s="3" customFormat="1" ht="15.75" customHeight="1" x14ac:dyDescent="0.2">
      <c r="A90" s="32" t="s">
        <v>894</v>
      </c>
      <c r="B90" s="24">
        <v>2597</v>
      </c>
    </row>
    <row r="91" spans="1:2" s="3" customFormat="1" ht="15.75" customHeight="1" x14ac:dyDescent="0.2">
      <c r="A91" s="32" t="s">
        <v>895</v>
      </c>
      <c r="B91" s="24">
        <v>1434</v>
      </c>
    </row>
    <row r="92" spans="1:2" s="3" customFormat="1" ht="15.75" customHeight="1" x14ac:dyDescent="0.2">
      <c r="A92" s="32" t="s">
        <v>896</v>
      </c>
      <c r="B92" s="24">
        <v>3777</v>
      </c>
    </row>
    <row r="93" spans="1:2" s="3" customFormat="1" ht="15.75" customHeight="1" x14ac:dyDescent="0.2">
      <c r="A93" s="32" t="s">
        <v>897</v>
      </c>
      <c r="B93" s="24">
        <v>604</v>
      </c>
    </row>
    <row r="94" spans="1:2" s="3" customFormat="1" ht="15.75" customHeight="1" x14ac:dyDescent="0.2">
      <c r="A94" s="30" t="s">
        <v>898</v>
      </c>
      <c r="B94" s="24">
        <v>1033</v>
      </c>
    </row>
    <row r="95" spans="1:2" s="3" customFormat="1" ht="15.75" customHeight="1" x14ac:dyDescent="0.2">
      <c r="A95" s="30" t="s">
        <v>899</v>
      </c>
      <c r="B95" s="24">
        <v>941</v>
      </c>
    </row>
    <row r="96" spans="1:2" s="3" customFormat="1" ht="15.75" customHeight="1" x14ac:dyDescent="0.2">
      <c r="A96" s="30" t="s">
        <v>9</v>
      </c>
      <c r="B96" s="24">
        <v>3345</v>
      </c>
    </row>
    <row r="97" spans="1:2" s="3" customFormat="1" ht="15.75" customHeight="1" x14ac:dyDescent="0.2">
      <c r="A97" s="30"/>
      <c r="B97" s="24"/>
    </row>
    <row r="98" spans="1:2" s="3" customFormat="1" ht="15.75" customHeight="1" x14ac:dyDescent="0.25">
      <c r="A98" s="33" t="s">
        <v>98</v>
      </c>
      <c r="B98" s="23">
        <f>SUM(B99:B106)</f>
        <v>11720</v>
      </c>
    </row>
    <row r="99" spans="1:2" s="3" customFormat="1" ht="15.75" customHeight="1" x14ac:dyDescent="0.2">
      <c r="A99" s="32" t="s">
        <v>900</v>
      </c>
      <c r="B99" s="24">
        <v>1145</v>
      </c>
    </row>
    <row r="100" spans="1:2" s="3" customFormat="1" ht="15.75" customHeight="1" x14ac:dyDescent="0.2">
      <c r="A100" s="30" t="s">
        <v>901</v>
      </c>
      <c r="B100" s="24">
        <v>557</v>
      </c>
    </row>
    <row r="101" spans="1:2" s="3" customFormat="1" ht="15.75" customHeight="1" x14ac:dyDescent="0.2">
      <c r="A101" s="30" t="s">
        <v>569</v>
      </c>
      <c r="B101" s="24">
        <v>3314</v>
      </c>
    </row>
    <row r="102" spans="1:2" s="3" customFormat="1" ht="15.75" customHeight="1" x14ac:dyDescent="0.2">
      <c r="A102" s="32" t="s">
        <v>22</v>
      </c>
      <c r="B102" s="24">
        <v>841</v>
      </c>
    </row>
    <row r="103" spans="1:2" s="3" customFormat="1" ht="15.75" customHeight="1" x14ac:dyDescent="0.2">
      <c r="A103" s="32" t="s">
        <v>902</v>
      </c>
      <c r="B103" s="24">
        <v>1318</v>
      </c>
    </row>
    <row r="104" spans="1:2" s="3" customFormat="1" ht="15.75" customHeight="1" x14ac:dyDescent="0.2">
      <c r="A104" s="32" t="s">
        <v>8</v>
      </c>
      <c r="B104" s="24">
        <v>801</v>
      </c>
    </row>
    <row r="105" spans="1:2" s="3" customFormat="1" ht="15.75" customHeight="1" x14ac:dyDescent="0.2">
      <c r="A105" s="32" t="s">
        <v>11</v>
      </c>
      <c r="B105" s="24">
        <v>1097</v>
      </c>
    </row>
    <row r="106" spans="1:2" s="3" customFormat="1" ht="15.75" customHeight="1" x14ac:dyDescent="0.2">
      <c r="A106" s="16" t="s">
        <v>1079</v>
      </c>
      <c r="B106" s="24">
        <v>2647</v>
      </c>
    </row>
    <row r="107" spans="1:2" s="3" customFormat="1" ht="15.75" customHeight="1" x14ac:dyDescent="0.2">
      <c r="A107" s="30"/>
      <c r="B107" s="24"/>
    </row>
    <row r="108" spans="1:2" s="3" customFormat="1" ht="15.75" customHeight="1" x14ac:dyDescent="0.25">
      <c r="A108" s="29" t="s">
        <v>903</v>
      </c>
      <c r="B108" s="23">
        <f>SUM(B109:B122)</f>
        <v>24586</v>
      </c>
    </row>
    <row r="109" spans="1:2" s="3" customFormat="1" ht="15.75" customHeight="1" x14ac:dyDescent="0.2">
      <c r="A109" s="30" t="s">
        <v>904</v>
      </c>
      <c r="B109" s="24">
        <v>6666</v>
      </c>
    </row>
    <row r="110" spans="1:2" s="3" customFormat="1" ht="15.75" customHeight="1" x14ac:dyDescent="0.2">
      <c r="A110" s="32" t="s">
        <v>905</v>
      </c>
      <c r="B110" s="24">
        <v>760</v>
      </c>
    </row>
    <row r="111" spans="1:2" s="3" customFormat="1" ht="15.75" customHeight="1" x14ac:dyDescent="0.2">
      <c r="A111" s="30" t="s">
        <v>877</v>
      </c>
      <c r="B111" s="24">
        <v>1101</v>
      </c>
    </row>
    <row r="112" spans="1:2" s="3" customFormat="1" ht="15.75" customHeight="1" x14ac:dyDescent="0.2">
      <c r="A112" s="30" t="s">
        <v>906</v>
      </c>
      <c r="B112" s="24">
        <v>1644</v>
      </c>
    </row>
    <row r="113" spans="1:2" s="3" customFormat="1" ht="15.75" customHeight="1" x14ac:dyDescent="0.2">
      <c r="A113" s="30" t="s">
        <v>907</v>
      </c>
      <c r="B113" s="24">
        <v>1881</v>
      </c>
    </row>
    <row r="114" spans="1:2" s="3" customFormat="1" ht="15.75" customHeight="1" x14ac:dyDescent="0.2">
      <c r="A114" s="32" t="s">
        <v>908</v>
      </c>
      <c r="B114" s="24">
        <v>425</v>
      </c>
    </row>
    <row r="115" spans="1:2" s="3" customFormat="1" ht="15.75" customHeight="1" x14ac:dyDescent="0.2">
      <c r="A115" s="30" t="s">
        <v>909</v>
      </c>
      <c r="B115" s="24">
        <v>885</v>
      </c>
    </row>
    <row r="116" spans="1:2" s="3" customFormat="1" ht="15.75" customHeight="1" x14ac:dyDescent="0.2">
      <c r="A116" s="30" t="s">
        <v>910</v>
      </c>
      <c r="B116" s="24">
        <v>1887</v>
      </c>
    </row>
    <row r="117" spans="1:2" s="3" customFormat="1" ht="15.75" customHeight="1" x14ac:dyDescent="0.2">
      <c r="A117" s="32" t="s">
        <v>911</v>
      </c>
      <c r="B117" s="24">
        <v>705</v>
      </c>
    </row>
    <row r="118" spans="1:2" s="3" customFormat="1" ht="15.75" customHeight="1" x14ac:dyDescent="0.2">
      <c r="A118" s="30" t="s">
        <v>597</v>
      </c>
      <c r="B118" s="24">
        <v>2869</v>
      </c>
    </row>
    <row r="119" spans="1:2" s="3" customFormat="1" ht="15.75" customHeight="1" x14ac:dyDescent="0.2">
      <c r="A119" s="32" t="s">
        <v>912</v>
      </c>
      <c r="B119" s="24">
        <v>3204</v>
      </c>
    </row>
    <row r="120" spans="1:2" s="3" customFormat="1" ht="15.75" customHeight="1" x14ac:dyDescent="0.2">
      <c r="A120" s="32" t="s">
        <v>913</v>
      </c>
      <c r="B120" s="24">
        <v>933</v>
      </c>
    </row>
    <row r="121" spans="1:2" s="3" customFormat="1" ht="15.75" customHeight="1" x14ac:dyDescent="0.2">
      <c r="A121" s="32" t="s">
        <v>914</v>
      </c>
      <c r="B121" s="24">
        <v>1108</v>
      </c>
    </row>
    <row r="122" spans="1:2" s="3" customFormat="1" ht="15.75" customHeight="1" x14ac:dyDescent="0.2">
      <c r="A122" s="30" t="s">
        <v>915</v>
      </c>
      <c r="B122" s="24">
        <v>518</v>
      </c>
    </row>
    <row r="123" spans="1:2" s="3" customFormat="1" ht="15.75" customHeight="1" x14ac:dyDescent="0.2">
      <c r="A123" s="34"/>
      <c r="B123" s="35"/>
    </row>
    <row r="124" spans="1:2" s="3" customFormat="1" ht="15.75" customHeight="1" x14ac:dyDescent="0.25">
      <c r="A124" s="33" t="s">
        <v>916</v>
      </c>
      <c r="B124" s="23">
        <f>SUM(B125:B136)</f>
        <v>17924</v>
      </c>
    </row>
    <row r="125" spans="1:2" s="3" customFormat="1" ht="15.75" customHeight="1" x14ac:dyDescent="0.2">
      <c r="A125" s="30" t="s">
        <v>917</v>
      </c>
      <c r="B125" s="24">
        <v>898</v>
      </c>
    </row>
    <row r="126" spans="1:2" s="3" customFormat="1" ht="15.75" customHeight="1" x14ac:dyDescent="0.2">
      <c r="A126" s="32" t="s">
        <v>918</v>
      </c>
      <c r="B126" s="24">
        <v>3631</v>
      </c>
    </row>
    <row r="127" spans="1:2" s="3" customFormat="1" ht="15.75" customHeight="1" x14ac:dyDescent="0.2">
      <c r="A127" s="30" t="s">
        <v>919</v>
      </c>
      <c r="B127" s="24">
        <v>427</v>
      </c>
    </row>
    <row r="128" spans="1:2" s="3" customFormat="1" ht="15.75" customHeight="1" x14ac:dyDescent="0.2">
      <c r="A128" s="30" t="s">
        <v>920</v>
      </c>
      <c r="B128" s="24">
        <v>3013</v>
      </c>
    </row>
    <row r="129" spans="1:2" s="3" customFormat="1" ht="15.75" customHeight="1" x14ac:dyDescent="0.2">
      <c r="A129" s="32" t="s">
        <v>921</v>
      </c>
      <c r="B129" s="24">
        <v>635</v>
      </c>
    </row>
    <row r="130" spans="1:2" s="3" customFormat="1" ht="15.75" customHeight="1" x14ac:dyDescent="0.2">
      <c r="A130" s="30" t="s">
        <v>922</v>
      </c>
      <c r="B130" s="24">
        <v>554</v>
      </c>
    </row>
    <row r="131" spans="1:2" s="3" customFormat="1" ht="15.75" customHeight="1" x14ac:dyDescent="0.2">
      <c r="A131" s="30" t="s">
        <v>923</v>
      </c>
      <c r="B131" s="24">
        <v>1451</v>
      </c>
    </row>
    <row r="132" spans="1:2" s="3" customFormat="1" ht="15.75" customHeight="1" x14ac:dyDescent="0.2">
      <c r="A132" s="32" t="s">
        <v>2</v>
      </c>
      <c r="B132" s="24">
        <v>3001</v>
      </c>
    </row>
    <row r="133" spans="1:2" s="3" customFormat="1" ht="15.75" customHeight="1" x14ac:dyDescent="0.2">
      <c r="A133" s="30" t="s">
        <v>924</v>
      </c>
      <c r="B133" s="24">
        <v>907</v>
      </c>
    </row>
    <row r="134" spans="1:2" s="3" customFormat="1" ht="15.75" customHeight="1" x14ac:dyDescent="0.2">
      <c r="A134" s="32" t="s">
        <v>925</v>
      </c>
      <c r="B134" s="24">
        <v>2222</v>
      </c>
    </row>
    <row r="135" spans="1:2" s="3" customFormat="1" ht="15.75" customHeight="1" x14ac:dyDescent="0.2">
      <c r="A135" s="32" t="s">
        <v>654</v>
      </c>
      <c r="B135" s="24">
        <v>252</v>
      </c>
    </row>
    <row r="136" spans="1:2" s="3" customFormat="1" ht="15.75" customHeight="1" x14ac:dyDescent="0.2">
      <c r="A136" s="32" t="s">
        <v>926</v>
      </c>
      <c r="B136" s="24">
        <v>933</v>
      </c>
    </row>
    <row r="137" spans="1:2" s="3" customFormat="1" ht="15.75" customHeight="1" x14ac:dyDescent="0.2">
      <c r="A137" s="32"/>
      <c r="B137" s="24"/>
    </row>
    <row r="138" spans="1:2" s="3" customFormat="1" ht="15.75" customHeight="1" x14ac:dyDescent="0.25">
      <c r="A138" s="29" t="s">
        <v>927</v>
      </c>
      <c r="B138" s="23">
        <f>SUM(B139:B162)</f>
        <v>43841</v>
      </c>
    </row>
    <row r="139" spans="1:2" s="3" customFormat="1" ht="15.75" customHeight="1" x14ac:dyDescent="0.2">
      <c r="A139" s="30" t="s">
        <v>928</v>
      </c>
      <c r="B139" s="24">
        <v>1365</v>
      </c>
    </row>
    <row r="140" spans="1:2" s="3" customFormat="1" ht="15.75" customHeight="1" x14ac:dyDescent="0.2">
      <c r="A140" s="30" t="s">
        <v>929</v>
      </c>
      <c r="B140" s="24">
        <v>3204</v>
      </c>
    </row>
    <row r="141" spans="1:2" s="3" customFormat="1" ht="15.75" customHeight="1" x14ac:dyDescent="0.2">
      <c r="A141" s="32" t="s">
        <v>930</v>
      </c>
      <c r="B141" s="24">
        <v>2161</v>
      </c>
    </row>
    <row r="142" spans="1:2" s="3" customFormat="1" ht="15.75" customHeight="1" x14ac:dyDescent="0.2">
      <c r="A142" s="30" t="s">
        <v>931</v>
      </c>
      <c r="B142" s="24">
        <v>566</v>
      </c>
    </row>
    <row r="143" spans="1:2" s="3" customFormat="1" ht="15.75" customHeight="1" x14ac:dyDescent="0.2">
      <c r="A143" s="32" t="s">
        <v>932</v>
      </c>
      <c r="B143" s="24">
        <v>1475</v>
      </c>
    </row>
    <row r="144" spans="1:2" s="3" customFormat="1" ht="15.75" customHeight="1" x14ac:dyDescent="0.2">
      <c r="A144" s="32" t="s">
        <v>933</v>
      </c>
      <c r="B144" s="24">
        <v>377</v>
      </c>
    </row>
    <row r="145" spans="1:2" s="3" customFormat="1" ht="15.75" customHeight="1" x14ac:dyDescent="0.2">
      <c r="A145" s="30" t="s">
        <v>934</v>
      </c>
      <c r="B145" s="24">
        <v>5646</v>
      </c>
    </row>
    <row r="146" spans="1:2" s="3" customFormat="1" ht="15.75" customHeight="1" x14ac:dyDescent="0.2">
      <c r="A146" s="30" t="s">
        <v>935</v>
      </c>
      <c r="B146" s="24">
        <v>3335</v>
      </c>
    </row>
    <row r="147" spans="1:2" s="3" customFormat="1" ht="15.75" customHeight="1" x14ac:dyDescent="0.2">
      <c r="A147" s="32" t="s">
        <v>51</v>
      </c>
      <c r="B147" s="24">
        <v>550</v>
      </c>
    </row>
    <row r="148" spans="1:2" s="3" customFormat="1" ht="15.75" customHeight="1" x14ac:dyDescent="0.2">
      <c r="A148" s="32" t="s">
        <v>936</v>
      </c>
      <c r="B148" s="24">
        <v>2062</v>
      </c>
    </row>
    <row r="149" spans="1:2" s="3" customFormat="1" ht="15.75" customHeight="1" x14ac:dyDescent="0.2">
      <c r="A149" s="32" t="s">
        <v>937</v>
      </c>
      <c r="B149" s="24">
        <v>969</v>
      </c>
    </row>
    <row r="150" spans="1:2" s="3" customFormat="1" ht="15.75" customHeight="1" x14ac:dyDescent="0.2">
      <c r="A150" s="32" t="s">
        <v>938</v>
      </c>
      <c r="B150" s="24">
        <v>1671</v>
      </c>
    </row>
    <row r="151" spans="1:2" s="3" customFormat="1" ht="15.75" customHeight="1" x14ac:dyDescent="0.2">
      <c r="A151" s="32" t="s">
        <v>525</v>
      </c>
      <c r="B151" s="24">
        <v>1112</v>
      </c>
    </row>
    <row r="152" spans="1:2" s="3" customFormat="1" ht="15.75" customHeight="1" x14ac:dyDescent="0.2">
      <c r="A152" s="32" t="s">
        <v>7</v>
      </c>
      <c r="B152" s="24">
        <v>1419</v>
      </c>
    </row>
    <row r="153" spans="1:2" s="3" customFormat="1" ht="15.75" customHeight="1" x14ac:dyDescent="0.2">
      <c r="A153" s="30" t="s">
        <v>939</v>
      </c>
      <c r="B153" s="24">
        <v>1154</v>
      </c>
    </row>
    <row r="154" spans="1:2" s="3" customFormat="1" ht="15.75" customHeight="1" x14ac:dyDescent="0.2">
      <c r="A154" s="30" t="s">
        <v>940</v>
      </c>
      <c r="B154" s="24">
        <v>2439</v>
      </c>
    </row>
    <row r="155" spans="1:2" s="3" customFormat="1" ht="15.75" customHeight="1" x14ac:dyDescent="0.2">
      <c r="A155" s="30" t="s">
        <v>27</v>
      </c>
      <c r="B155" s="24">
        <v>1873</v>
      </c>
    </row>
    <row r="156" spans="1:2" s="3" customFormat="1" ht="15.75" customHeight="1" x14ac:dyDescent="0.2">
      <c r="A156" s="32" t="s">
        <v>941</v>
      </c>
      <c r="B156" s="24">
        <v>702</v>
      </c>
    </row>
    <row r="157" spans="1:2" s="3" customFormat="1" ht="15.75" customHeight="1" x14ac:dyDescent="0.2">
      <c r="A157" s="32" t="s">
        <v>942</v>
      </c>
      <c r="B157" s="24">
        <v>3590</v>
      </c>
    </row>
    <row r="158" spans="1:2" s="3" customFormat="1" ht="15.75" customHeight="1" x14ac:dyDescent="0.2">
      <c r="A158" s="30" t="s">
        <v>943</v>
      </c>
      <c r="B158" s="24">
        <v>616</v>
      </c>
    </row>
    <row r="159" spans="1:2" s="3" customFormat="1" ht="15.75" customHeight="1" x14ac:dyDescent="0.2">
      <c r="A159" s="30" t="s">
        <v>944</v>
      </c>
      <c r="B159" s="24">
        <v>1764</v>
      </c>
    </row>
    <row r="160" spans="1:2" s="3" customFormat="1" ht="15.75" customHeight="1" x14ac:dyDescent="0.2">
      <c r="A160" s="30" t="s">
        <v>34</v>
      </c>
      <c r="B160" s="24">
        <v>3249</v>
      </c>
    </row>
    <row r="161" spans="1:2" s="3" customFormat="1" ht="15.75" customHeight="1" x14ac:dyDescent="0.2">
      <c r="A161" s="32" t="s">
        <v>945</v>
      </c>
      <c r="B161" s="24">
        <v>1943</v>
      </c>
    </row>
    <row r="162" spans="1:2" s="3" customFormat="1" ht="15.75" customHeight="1" x14ac:dyDescent="0.2">
      <c r="A162" s="32" t="s">
        <v>946</v>
      </c>
      <c r="B162" s="24">
        <v>599</v>
      </c>
    </row>
    <row r="163" spans="1:2" s="3" customFormat="1" ht="15.75" customHeight="1" x14ac:dyDescent="0.2">
      <c r="A163" s="34"/>
      <c r="B163" s="35"/>
    </row>
    <row r="164" spans="1:2" s="3" customFormat="1" ht="15.75" customHeight="1" x14ac:dyDescent="0.25">
      <c r="A164" s="33" t="s">
        <v>947</v>
      </c>
      <c r="B164" s="23">
        <f>SUM(B165:B177)</f>
        <v>13642</v>
      </c>
    </row>
    <row r="165" spans="1:2" s="3" customFormat="1" ht="15.75" customHeight="1" x14ac:dyDescent="0.2">
      <c r="A165" s="30" t="s">
        <v>948</v>
      </c>
      <c r="B165" s="24">
        <v>2454</v>
      </c>
    </row>
    <row r="166" spans="1:2" s="3" customFormat="1" ht="15.75" customHeight="1" x14ac:dyDescent="0.2">
      <c r="A166" s="32" t="s">
        <v>949</v>
      </c>
      <c r="B166" s="24">
        <v>855</v>
      </c>
    </row>
    <row r="167" spans="1:2" s="3" customFormat="1" ht="15.75" customHeight="1" x14ac:dyDescent="0.2">
      <c r="A167" s="32" t="s">
        <v>111</v>
      </c>
      <c r="B167" s="24">
        <v>1329</v>
      </c>
    </row>
    <row r="168" spans="1:2" s="3" customFormat="1" ht="15.75" customHeight="1" x14ac:dyDescent="0.2">
      <c r="A168" s="30" t="s">
        <v>597</v>
      </c>
      <c r="B168" s="24">
        <v>1307</v>
      </c>
    </row>
    <row r="169" spans="1:2" s="3" customFormat="1" ht="15.75" customHeight="1" x14ac:dyDescent="0.2">
      <c r="A169" s="30" t="s">
        <v>950</v>
      </c>
      <c r="B169" s="24">
        <v>956</v>
      </c>
    </row>
    <row r="170" spans="1:2" s="3" customFormat="1" ht="15.75" customHeight="1" x14ac:dyDescent="0.2">
      <c r="A170" s="32" t="s">
        <v>951</v>
      </c>
      <c r="B170" s="24">
        <v>930</v>
      </c>
    </row>
    <row r="171" spans="1:2" s="3" customFormat="1" ht="15.75" customHeight="1" x14ac:dyDescent="0.2">
      <c r="A171" s="32" t="s">
        <v>952</v>
      </c>
      <c r="B171" s="24">
        <v>1229</v>
      </c>
    </row>
    <row r="172" spans="1:2" s="3" customFormat="1" ht="15.75" customHeight="1" x14ac:dyDescent="0.2">
      <c r="A172" s="30" t="s">
        <v>953</v>
      </c>
      <c r="B172" s="24">
        <v>1328</v>
      </c>
    </row>
    <row r="173" spans="1:2" s="3" customFormat="1" ht="15.75" customHeight="1" x14ac:dyDescent="0.2">
      <c r="A173" s="30" t="s">
        <v>33</v>
      </c>
      <c r="B173" s="24">
        <v>416</v>
      </c>
    </row>
    <row r="174" spans="1:2" s="3" customFormat="1" ht="15.75" customHeight="1" x14ac:dyDescent="0.2">
      <c r="A174" s="30" t="s">
        <v>954</v>
      </c>
      <c r="B174" s="24">
        <v>1078</v>
      </c>
    </row>
    <row r="175" spans="1:2" s="3" customFormat="1" ht="15.75" customHeight="1" x14ac:dyDescent="0.2">
      <c r="A175" s="32" t="s">
        <v>34</v>
      </c>
      <c r="B175" s="24">
        <v>351</v>
      </c>
    </row>
    <row r="176" spans="1:2" s="3" customFormat="1" ht="15.75" customHeight="1" x14ac:dyDescent="0.2">
      <c r="A176" s="30" t="s">
        <v>35</v>
      </c>
      <c r="B176" s="24">
        <v>881</v>
      </c>
    </row>
    <row r="177" spans="1:2" s="3" customFormat="1" ht="15.75" customHeight="1" x14ac:dyDescent="0.2">
      <c r="A177" s="32" t="s">
        <v>36</v>
      </c>
      <c r="B177" s="24">
        <v>528</v>
      </c>
    </row>
    <row r="178" spans="1:2" s="3" customFormat="1" ht="15.75" customHeight="1" x14ac:dyDescent="0.2">
      <c r="A178" s="32"/>
      <c r="B178" s="24"/>
    </row>
    <row r="179" spans="1:2" s="3" customFormat="1" ht="15.75" customHeight="1" x14ac:dyDescent="0.25">
      <c r="A179" s="29" t="s">
        <v>955</v>
      </c>
      <c r="B179" s="23">
        <f>SUM(B180:B192)</f>
        <v>33869</v>
      </c>
    </row>
    <row r="180" spans="1:2" s="3" customFormat="1" ht="15.75" customHeight="1" x14ac:dyDescent="0.2">
      <c r="A180" s="32" t="s">
        <v>672</v>
      </c>
      <c r="B180" s="24">
        <v>1340</v>
      </c>
    </row>
    <row r="181" spans="1:2" s="3" customFormat="1" ht="15.75" customHeight="1" x14ac:dyDescent="0.2">
      <c r="A181" s="30" t="s">
        <v>956</v>
      </c>
      <c r="B181" s="24">
        <v>2514</v>
      </c>
    </row>
    <row r="182" spans="1:2" s="3" customFormat="1" ht="15.75" customHeight="1" x14ac:dyDescent="0.2">
      <c r="A182" s="30" t="s">
        <v>957</v>
      </c>
      <c r="B182" s="24">
        <v>1804</v>
      </c>
    </row>
    <row r="183" spans="1:2" s="3" customFormat="1" ht="15.75" customHeight="1" x14ac:dyDescent="0.2">
      <c r="A183" s="32" t="s">
        <v>958</v>
      </c>
      <c r="B183" s="24">
        <v>1573</v>
      </c>
    </row>
    <row r="184" spans="1:2" s="3" customFormat="1" ht="15.75" customHeight="1" x14ac:dyDescent="0.2">
      <c r="A184" s="32" t="s">
        <v>959</v>
      </c>
      <c r="B184" s="24">
        <v>7792</v>
      </c>
    </row>
    <row r="185" spans="1:2" s="3" customFormat="1" ht="15.75" customHeight="1" x14ac:dyDescent="0.2">
      <c r="A185" s="32" t="s">
        <v>960</v>
      </c>
      <c r="B185" s="24">
        <v>1193</v>
      </c>
    </row>
    <row r="186" spans="1:2" s="3" customFormat="1" ht="15.75" customHeight="1" x14ac:dyDescent="0.2">
      <c r="A186" s="30" t="s">
        <v>961</v>
      </c>
      <c r="B186" s="24">
        <v>2170</v>
      </c>
    </row>
    <row r="187" spans="1:2" s="3" customFormat="1" ht="15.75" customHeight="1" x14ac:dyDescent="0.2">
      <c r="A187" s="30" t="s">
        <v>962</v>
      </c>
      <c r="B187" s="24">
        <v>2580</v>
      </c>
    </row>
    <row r="188" spans="1:2" s="3" customFormat="1" ht="15.75" customHeight="1" x14ac:dyDescent="0.2">
      <c r="A188" s="32" t="s">
        <v>963</v>
      </c>
      <c r="B188" s="24">
        <v>2504</v>
      </c>
    </row>
    <row r="189" spans="1:2" s="3" customFormat="1" ht="15.75" customHeight="1" x14ac:dyDescent="0.2">
      <c r="A189" s="30" t="s">
        <v>2</v>
      </c>
      <c r="B189" s="24">
        <v>4842</v>
      </c>
    </row>
    <row r="190" spans="1:2" s="3" customFormat="1" ht="15.75" customHeight="1" x14ac:dyDescent="0.2">
      <c r="A190" s="32" t="s">
        <v>964</v>
      </c>
      <c r="B190" s="24">
        <v>2918</v>
      </c>
    </row>
    <row r="191" spans="1:2" s="3" customFormat="1" ht="15.75" customHeight="1" x14ac:dyDescent="0.2">
      <c r="A191" s="32" t="s">
        <v>5</v>
      </c>
      <c r="B191" s="24">
        <v>1367</v>
      </c>
    </row>
    <row r="192" spans="1:2" s="3" customFormat="1" ht="15.75" customHeight="1" x14ac:dyDescent="0.2">
      <c r="A192" s="30" t="s">
        <v>9</v>
      </c>
      <c r="B192" s="24">
        <v>1272</v>
      </c>
    </row>
    <row r="193" spans="1:2" s="3" customFormat="1" ht="15.75" customHeight="1" x14ac:dyDescent="0.2">
      <c r="A193" s="30"/>
      <c r="B193" s="24"/>
    </row>
    <row r="194" spans="1:2" s="3" customFormat="1" ht="15.75" customHeight="1" x14ac:dyDescent="0.25">
      <c r="A194" s="29" t="s">
        <v>965</v>
      </c>
      <c r="B194" s="23">
        <f>SUM(B195:B212)</f>
        <v>35142</v>
      </c>
    </row>
    <row r="195" spans="1:2" s="3" customFormat="1" ht="15.75" customHeight="1" x14ac:dyDescent="0.2">
      <c r="A195" s="32" t="s">
        <v>672</v>
      </c>
      <c r="B195" s="24">
        <v>793</v>
      </c>
    </row>
    <row r="196" spans="1:2" s="3" customFormat="1" ht="15.75" customHeight="1" x14ac:dyDescent="0.2">
      <c r="A196" s="32" t="s">
        <v>966</v>
      </c>
      <c r="B196" s="24">
        <v>3931</v>
      </c>
    </row>
    <row r="197" spans="1:2" s="3" customFormat="1" ht="15.75" customHeight="1" x14ac:dyDescent="0.2">
      <c r="A197" s="32" t="s">
        <v>967</v>
      </c>
      <c r="B197" s="24">
        <v>784</v>
      </c>
    </row>
    <row r="198" spans="1:2" s="3" customFormat="1" ht="15.75" customHeight="1" x14ac:dyDescent="0.2">
      <c r="A198" s="30" t="s">
        <v>968</v>
      </c>
      <c r="B198" s="24">
        <v>1664</v>
      </c>
    </row>
    <row r="199" spans="1:2" s="3" customFormat="1" ht="15.75" customHeight="1" x14ac:dyDescent="0.2">
      <c r="A199" s="30" t="s">
        <v>969</v>
      </c>
      <c r="B199" s="24">
        <v>426</v>
      </c>
    </row>
    <row r="200" spans="1:2" s="3" customFormat="1" ht="15.75" customHeight="1" x14ac:dyDescent="0.2">
      <c r="A200" s="30" t="s">
        <v>121</v>
      </c>
      <c r="B200" s="24">
        <v>2569</v>
      </c>
    </row>
    <row r="201" spans="1:2" s="3" customFormat="1" ht="15.75" customHeight="1" x14ac:dyDescent="0.2">
      <c r="A201" s="32" t="s">
        <v>970</v>
      </c>
      <c r="B201" s="24">
        <v>1940</v>
      </c>
    </row>
    <row r="202" spans="1:2" s="3" customFormat="1" ht="15.75" customHeight="1" x14ac:dyDescent="0.2">
      <c r="A202" s="32" t="s">
        <v>971</v>
      </c>
      <c r="B202" s="24">
        <v>524</v>
      </c>
    </row>
    <row r="203" spans="1:2" s="3" customFormat="1" ht="15.75" customHeight="1" x14ac:dyDescent="0.2">
      <c r="A203" s="16" t="s">
        <v>1080</v>
      </c>
      <c r="B203" s="24">
        <v>2281</v>
      </c>
    </row>
    <row r="204" spans="1:2" s="3" customFormat="1" ht="15.75" customHeight="1" x14ac:dyDescent="0.2">
      <c r="A204" s="32" t="s">
        <v>972</v>
      </c>
      <c r="B204" s="24">
        <v>945</v>
      </c>
    </row>
    <row r="205" spans="1:2" s="3" customFormat="1" ht="15.75" customHeight="1" x14ac:dyDescent="0.2">
      <c r="A205" s="32" t="s">
        <v>2</v>
      </c>
      <c r="B205" s="24">
        <v>7705</v>
      </c>
    </row>
    <row r="206" spans="1:2" s="3" customFormat="1" ht="15.75" customHeight="1" x14ac:dyDescent="0.2">
      <c r="A206" s="19" t="s">
        <v>1081</v>
      </c>
      <c r="B206" s="24">
        <v>2511</v>
      </c>
    </row>
    <row r="207" spans="1:2" s="3" customFormat="1" ht="15.75" customHeight="1" x14ac:dyDescent="0.2">
      <c r="A207" s="30" t="s">
        <v>805</v>
      </c>
      <c r="B207" s="24">
        <v>2247</v>
      </c>
    </row>
    <row r="208" spans="1:2" s="3" customFormat="1" ht="15.75" customHeight="1" x14ac:dyDescent="0.2">
      <c r="A208" s="32" t="s">
        <v>26</v>
      </c>
      <c r="B208" s="24">
        <v>453</v>
      </c>
    </row>
    <row r="209" spans="1:2" s="3" customFormat="1" ht="15.75" customHeight="1" x14ac:dyDescent="0.2">
      <c r="A209" s="32" t="s">
        <v>13</v>
      </c>
      <c r="B209" s="24">
        <v>1456</v>
      </c>
    </row>
    <row r="210" spans="1:2" s="3" customFormat="1" ht="15.75" customHeight="1" x14ac:dyDescent="0.2">
      <c r="A210" s="30" t="s">
        <v>973</v>
      </c>
      <c r="B210" s="24">
        <v>2168</v>
      </c>
    </row>
    <row r="211" spans="1:2" s="3" customFormat="1" ht="15.75" customHeight="1" x14ac:dyDescent="0.2">
      <c r="A211" s="16" t="s">
        <v>641</v>
      </c>
      <c r="B211" s="24">
        <v>1374</v>
      </c>
    </row>
    <row r="212" spans="1:2" s="3" customFormat="1" ht="15.75" customHeight="1" x14ac:dyDescent="0.2">
      <c r="A212" s="30" t="s">
        <v>544</v>
      </c>
      <c r="B212" s="24">
        <v>1371</v>
      </c>
    </row>
    <row r="213" spans="1:2" s="3" customFormat="1" ht="15.75" customHeight="1" x14ac:dyDescent="0.2">
      <c r="A213" s="30"/>
      <c r="B213" s="24"/>
    </row>
    <row r="214" spans="1:2" s="3" customFormat="1" ht="15.75" customHeight="1" x14ac:dyDescent="0.25">
      <c r="A214" s="33" t="s">
        <v>974</v>
      </c>
      <c r="B214" s="23">
        <f>SUM(B215:B228)</f>
        <v>16653</v>
      </c>
    </row>
    <row r="215" spans="1:2" s="3" customFormat="1" ht="15.75" customHeight="1" x14ac:dyDescent="0.2">
      <c r="A215" s="32" t="s">
        <v>975</v>
      </c>
      <c r="B215" s="24">
        <v>498</v>
      </c>
    </row>
    <row r="216" spans="1:2" s="3" customFormat="1" ht="15.75" customHeight="1" x14ac:dyDescent="0.2">
      <c r="A216" s="30" t="s">
        <v>976</v>
      </c>
      <c r="B216" s="24">
        <v>1043</v>
      </c>
    </row>
    <row r="217" spans="1:2" s="3" customFormat="1" ht="15.75" customHeight="1" x14ac:dyDescent="0.2">
      <c r="A217" s="32" t="s">
        <v>10</v>
      </c>
      <c r="B217" s="24">
        <v>1372</v>
      </c>
    </row>
    <row r="218" spans="1:2" s="3" customFormat="1" ht="15.75" customHeight="1" x14ac:dyDescent="0.2">
      <c r="A218" s="32" t="s">
        <v>977</v>
      </c>
      <c r="B218" s="24">
        <v>858</v>
      </c>
    </row>
    <row r="219" spans="1:2" s="3" customFormat="1" ht="15.75" customHeight="1" x14ac:dyDescent="0.2">
      <c r="A219" s="32" t="s">
        <v>978</v>
      </c>
      <c r="B219" s="24">
        <v>1045</v>
      </c>
    </row>
    <row r="220" spans="1:2" s="3" customFormat="1" ht="15.75" customHeight="1" x14ac:dyDescent="0.2">
      <c r="A220" s="30" t="s">
        <v>979</v>
      </c>
      <c r="B220" s="24">
        <v>1617</v>
      </c>
    </row>
    <row r="221" spans="1:2" s="3" customFormat="1" ht="15.75" customHeight="1" x14ac:dyDescent="0.2">
      <c r="A221" s="30" t="s">
        <v>980</v>
      </c>
      <c r="B221" s="24">
        <v>2845</v>
      </c>
    </row>
    <row r="222" spans="1:2" s="3" customFormat="1" ht="15.75" customHeight="1" x14ac:dyDescent="0.2">
      <c r="A222" s="32" t="s">
        <v>3</v>
      </c>
      <c r="B222" s="24">
        <v>904</v>
      </c>
    </row>
    <row r="223" spans="1:2" s="3" customFormat="1" ht="15.75" customHeight="1" x14ac:dyDescent="0.2">
      <c r="A223" s="30" t="s">
        <v>7</v>
      </c>
      <c r="B223" s="24">
        <v>1504</v>
      </c>
    </row>
    <row r="224" spans="1:2" s="3" customFormat="1" ht="15.75" customHeight="1" x14ac:dyDescent="0.2">
      <c r="A224" s="19" t="s">
        <v>13</v>
      </c>
      <c r="B224" s="24">
        <v>608</v>
      </c>
    </row>
    <row r="225" spans="1:2" s="3" customFormat="1" ht="15.75" customHeight="1" x14ac:dyDescent="0.2">
      <c r="A225" s="30" t="s">
        <v>8</v>
      </c>
      <c r="B225" s="24">
        <v>758</v>
      </c>
    </row>
    <row r="226" spans="1:2" s="3" customFormat="1" ht="15.75" customHeight="1" x14ac:dyDescent="0.2">
      <c r="A226" s="30" t="s">
        <v>981</v>
      </c>
      <c r="B226" s="24">
        <v>552</v>
      </c>
    </row>
    <row r="227" spans="1:2" s="3" customFormat="1" ht="15.75" customHeight="1" x14ac:dyDescent="0.2">
      <c r="A227" s="30" t="s">
        <v>641</v>
      </c>
      <c r="B227" s="24">
        <v>1308</v>
      </c>
    </row>
    <row r="228" spans="1:2" s="3" customFormat="1" ht="15.75" customHeight="1" x14ac:dyDescent="0.2">
      <c r="A228" s="32" t="s">
        <v>982</v>
      </c>
      <c r="B228" s="24">
        <v>1741</v>
      </c>
    </row>
    <row r="229" spans="1:2" s="3" customFormat="1" ht="15.75" customHeight="1" x14ac:dyDescent="0.2">
      <c r="A229" s="32"/>
      <c r="B229" s="26"/>
    </row>
    <row r="230" spans="1:2" s="3" customFormat="1" ht="15.75" customHeight="1" x14ac:dyDescent="0.25">
      <c r="A230" s="33" t="s">
        <v>983</v>
      </c>
      <c r="B230" s="23">
        <f>SUM(B231:B242)</f>
        <v>19441</v>
      </c>
    </row>
    <row r="231" spans="1:2" s="3" customFormat="1" ht="15.75" customHeight="1" x14ac:dyDescent="0.2">
      <c r="A231" s="32" t="s">
        <v>20</v>
      </c>
      <c r="B231" s="26">
        <v>958</v>
      </c>
    </row>
    <row r="232" spans="1:2" s="3" customFormat="1" ht="15.75" customHeight="1" x14ac:dyDescent="0.2">
      <c r="A232" s="32" t="s">
        <v>146</v>
      </c>
      <c r="B232" s="26">
        <v>890</v>
      </c>
    </row>
    <row r="233" spans="1:2" s="3" customFormat="1" ht="15.75" customHeight="1" x14ac:dyDescent="0.2">
      <c r="A233" s="32" t="s">
        <v>644</v>
      </c>
      <c r="B233" s="26">
        <v>1715</v>
      </c>
    </row>
    <row r="234" spans="1:2" s="3" customFormat="1" ht="15.75" customHeight="1" x14ac:dyDescent="0.2">
      <c r="A234" s="32" t="s">
        <v>984</v>
      </c>
      <c r="B234" s="26">
        <v>1484</v>
      </c>
    </row>
    <row r="235" spans="1:2" s="3" customFormat="1" ht="15.75" customHeight="1" x14ac:dyDescent="0.2">
      <c r="A235" s="32" t="s">
        <v>985</v>
      </c>
      <c r="B235" s="26">
        <v>2241</v>
      </c>
    </row>
    <row r="236" spans="1:2" s="3" customFormat="1" ht="15.75" customHeight="1" x14ac:dyDescent="0.2">
      <c r="A236" s="32" t="s">
        <v>97</v>
      </c>
      <c r="B236" s="26">
        <v>1167</v>
      </c>
    </row>
    <row r="237" spans="1:2" s="3" customFormat="1" ht="15.75" customHeight="1" x14ac:dyDescent="0.2">
      <c r="A237" s="32" t="s">
        <v>986</v>
      </c>
      <c r="B237" s="26">
        <v>2391</v>
      </c>
    </row>
    <row r="238" spans="1:2" s="3" customFormat="1" ht="15.75" customHeight="1" x14ac:dyDescent="0.2">
      <c r="A238" s="32" t="s">
        <v>2</v>
      </c>
      <c r="B238" s="26">
        <v>4180</v>
      </c>
    </row>
    <row r="239" spans="1:2" s="3" customFormat="1" ht="15.75" customHeight="1" x14ac:dyDescent="0.2">
      <c r="A239" s="32" t="s">
        <v>3</v>
      </c>
      <c r="B239" s="26">
        <v>221</v>
      </c>
    </row>
    <row r="240" spans="1:2" s="3" customFormat="1" ht="15.75" customHeight="1" x14ac:dyDescent="0.2">
      <c r="A240" s="30" t="s">
        <v>5</v>
      </c>
      <c r="B240" s="26">
        <v>2057</v>
      </c>
    </row>
    <row r="241" spans="1:2" s="3" customFormat="1" ht="15.75" customHeight="1" x14ac:dyDescent="0.2">
      <c r="A241" s="32" t="s">
        <v>9</v>
      </c>
      <c r="B241" s="26">
        <v>975</v>
      </c>
    </row>
    <row r="242" spans="1:2" s="3" customFormat="1" ht="15.75" customHeight="1" x14ac:dyDescent="0.2">
      <c r="A242" s="32" t="s">
        <v>11</v>
      </c>
      <c r="B242" s="26">
        <v>1162</v>
      </c>
    </row>
    <row r="243" spans="1:2" s="3" customFormat="1" ht="15.75" customHeight="1" x14ac:dyDescent="0.2">
      <c r="A243" s="32"/>
      <c r="B243" s="26"/>
    </row>
    <row r="244" spans="1:2" s="3" customFormat="1" ht="15.75" customHeight="1" x14ac:dyDescent="0.25">
      <c r="A244" s="29" t="s">
        <v>987</v>
      </c>
      <c r="B244" s="23">
        <f>SUM(B245:B257)</f>
        <v>22855</v>
      </c>
    </row>
    <row r="245" spans="1:2" s="3" customFormat="1" ht="15.75" customHeight="1" x14ac:dyDescent="0.2">
      <c r="A245" s="30" t="s">
        <v>988</v>
      </c>
      <c r="B245" s="26">
        <v>1215</v>
      </c>
    </row>
    <row r="246" spans="1:2" s="3" customFormat="1" ht="15.75" customHeight="1" x14ac:dyDescent="0.2">
      <c r="A246" s="30" t="s">
        <v>989</v>
      </c>
      <c r="B246" s="26">
        <v>1659</v>
      </c>
    </row>
    <row r="247" spans="1:2" s="3" customFormat="1" ht="15.75" customHeight="1" x14ac:dyDescent="0.2">
      <c r="A247" s="30" t="s">
        <v>990</v>
      </c>
      <c r="B247" s="26">
        <v>1625</v>
      </c>
    </row>
    <row r="248" spans="1:2" s="3" customFormat="1" ht="15.75" customHeight="1" x14ac:dyDescent="0.2">
      <c r="A248" s="30" t="s">
        <v>991</v>
      </c>
      <c r="B248" s="26">
        <v>2606</v>
      </c>
    </row>
    <row r="249" spans="1:2" s="3" customFormat="1" ht="15.75" customHeight="1" x14ac:dyDescent="0.2">
      <c r="A249" s="30" t="s">
        <v>992</v>
      </c>
      <c r="B249" s="26">
        <v>3169</v>
      </c>
    </row>
    <row r="250" spans="1:2" s="3" customFormat="1" ht="15.75" customHeight="1" x14ac:dyDescent="0.2">
      <c r="A250" s="30" t="s">
        <v>993</v>
      </c>
      <c r="B250" s="26">
        <v>947</v>
      </c>
    </row>
    <row r="251" spans="1:2" s="3" customFormat="1" ht="15.75" customHeight="1" x14ac:dyDescent="0.2">
      <c r="A251" s="30" t="s">
        <v>23</v>
      </c>
      <c r="B251" s="26">
        <v>1968</v>
      </c>
    </row>
    <row r="252" spans="1:2" s="3" customFormat="1" ht="15.75" customHeight="1" x14ac:dyDescent="0.2">
      <c r="A252" s="30" t="s">
        <v>994</v>
      </c>
      <c r="B252" s="26">
        <v>1794</v>
      </c>
    </row>
    <row r="253" spans="1:2" s="3" customFormat="1" ht="15.75" customHeight="1" x14ac:dyDescent="0.2">
      <c r="A253" s="30" t="s">
        <v>2</v>
      </c>
      <c r="B253" s="26">
        <v>962</v>
      </c>
    </row>
    <row r="254" spans="1:2" s="3" customFormat="1" ht="15.75" customHeight="1" x14ac:dyDescent="0.2">
      <c r="A254" s="30" t="s">
        <v>995</v>
      </c>
      <c r="B254" s="26">
        <v>825</v>
      </c>
    </row>
    <row r="255" spans="1:2" s="3" customFormat="1" ht="15.75" customHeight="1" x14ac:dyDescent="0.2">
      <c r="A255" s="30" t="s">
        <v>996</v>
      </c>
      <c r="B255" s="26">
        <v>1557</v>
      </c>
    </row>
    <row r="256" spans="1:2" s="3" customFormat="1" ht="15.75" customHeight="1" x14ac:dyDescent="0.2">
      <c r="A256" s="30" t="s">
        <v>26</v>
      </c>
      <c r="B256" s="26">
        <v>2476</v>
      </c>
    </row>
    <row r="257" spans="1:2" s="3" customFormat="1" ht="15.75" customHeight="1" x14ac:dyDescent="0.2">
      <c r="A257" s="30" t="s">
        <v>12</v>
      </c>
      <c r="B257" s="26">
        <v>2052</v>
      </c>
    </row>
    <row r="258" spans="1:2" s="3" customFormat="1" ht="15.75" customHeight="1" x14ac:dyDescent="0.2">
      <c r="A258" s="30"/>
      <c r="B258" s="26"/>
    </row>
    <row r="259" spans="1:2" s="3" customFormat="1" ht="15.75" customHeight="1" x14ac:dyDescent="0.25">
      <c r="A259" s="29" t="s">
        <v>997</v>
      </c>
      <c r="B259" s="23">
        <f>SUM(B260:B277)</f>
        <v>41809</v>
      </c>
    </row>
    <row r="260" spans="1:2" s="3" customFormat="1" ht="15.75" customHeight="1" x14ac:dyDescent="0.2">
      <c r="A260" s="32" t="s">
        <v>998</v>
      </c>
      <c r="B260" s="26">
        <v>1387</v>
      </c>
    </row>
    <row r="261" spans="1:2" s="3" customFormat="1" ht="15.75" customHeight="1" x14ac:dyDescent="0.2">
      <c r="A261" s="30" t="s">
        <v>53</v>
      </c>
      <c r="B261" s="26">
        <v>1395</v>
      </c>
    </row>
    <row r="262" spans="1:2" s="3" customFormat="1" ht="15.75" customHeight="1" x14ac:dyDescent="0.2">
      <c r="A262" s="32" t="s">
        <v>786</v>
      </c>
      <c r="B262" s="26">
        <v>1354</v>
      </c>
    </row>
    <row r="263" spans="1:2" s="3" customFormat="1" ht="15.75" customHeight="1" x14ac:dyDescent="0.2">
      <c r="A263" s="30" t="s">
        <v>999</v>
      </c>
      <c r="B263" s="26">
        <v>5677</v>
      </c>
    </row>
    <row r="264" spans="1:2" s="3" customFormat="1" ht="15.75" customHeight="1" x14ac:dyDescent="0.2">
      <c r="A264" s="32" t="s">
        <v>1000</v>
      </c>
      <c r="B264" s="26">
        <v>1211</v>
      </c>
    </row>
    <row r="265" spans="1:2" s="3" customFormat="1" ht="15.75" customHeight="1" x14ac:dyDescent="0.2">
      <c r="A265" s="30" t="s">
        <v>1001</v>
      </c>
      <c r="B265" s="26">
        <v>3294</v>
      </c>
    </row>
    <row r="266" spans="1:2" s="3" customFormat="1" ht="15.75" customHeight="1" x14ac:dyDescent="0.2">
      <c r="A266" s="30" t="s">
        <v>1002</v>
      </c>
      <c r="B266" s="26">
        <v>1433</v>
      </c>
    </row>
    <row r="267" spans="1:2" s="3" customFormat="1" ht="15.75" customHeight="1" x14ac:dyDescent="0.2">
      <c r="A267" s="30" t="s">
        <v>1003</v>
      </c>
      <c r="B267" s="26">
        <v>1351</v>
      </c>
    </row>
    <row r="268" spans="1:2" s="3" customFormat="1" ht="15.75" customHeight="1" x14ac:dyDescent="0.2">
      <c r="A268" s="30" t="s">
        <v>1004</v>
      </c>
      <c r="B268" s="26">
        <v>2939</v>
      </c>
    </row>
    <row r="269" spans="1:2" s="3" customFormat="1" ht="15.75" customHeight="1" x14ac:dyDescent="0.2">
      <c r="A269" s="30" t="s">
        <v>1005</v>
      </c>
      <c r="B269" s="26">
        <v>2193</v>
      </c>
    </row>
    <row r="270" spans="1:2" s="3" customFormat="1" ht="15.75" customHeight="1" x14ac:dyDescent="0.2">
      <c r="A270" s="30" t="s">
        <v>1006</v>
      </c>
      <c r="B270" s="26">
        <v>1797</v>
      </c>
    </row>
    <row r="271" spans="1:2" s="3" customFormat="1" ht="15.75" customHeight="1" x14ac:dyDescent="0.2">
      <c r="A271" s="30" t="s">
        <v>1007</v>
      </c>
      <c r="B271" s="26">
        <v>1478</v>
      </c>
    </row>
    <row r="272" spans="1:2" s="3" customFormat="1" ht="15.75" customHeight="1" x14ac:dyDescent="0.2">
      <c r="A272" s="30" t="s">
        <v>2</v>
      </c>
      <c r="B272" s="26">
        <v>3238</v>
      </c>
    </row>
    <row r="273" spans="1:2" s="3" customFormat="1" ht="15.75" customHeight="1" x14ac:dyDescent="0.2">
      <c r="A273" s="30" t="s">
        <v>1008</v>
      </c>
      <c r="B273" s="26">
        <v>2532</v>
      </c>
    </row>
    <row r="274" spans="1:2" s="3" customFormat="1" ht="15.75" customHeight="1" x14ac:dyDescent="0.2">
      <c r="A274" s="30" t="s">
        <v>13</v>
      </c>
      <c r="B274" s="26">
        <v>3483</v>
      </c>
    </row>
    <row r="275" spans="1:2" s="3" customFormat="1" ht="15.75" customHeight="1" x14ac:dyDescent="0.2">
      <c r="A275" s="32" t="s">
        <v>1009</v>
      </c>
      <c r="B275" s="26">
        <v>1722</v>
      </c>
    </row>
    <row r="276" spans="1:2" s="3" customFormat="1" ht="15.75" customHeight="1" x14ac:dyDescent="0.2">
      <c r="A276" s="30" t="s">
        <v>1010</v>
      </c>
      <c r="B276" s="26">
        <v>1391</v>
      </c>
    </row>
    <row r="277" spans="1:2" s="3" customFormat="1" ht="15.75" customHeight="1" x14ac:dyDescent="0.2">
      <c r="A277" s="30" t="s">
        <v>55</v>
      </c>
      <c r="B277" s="26">
        <v>3934</v>
      </c>
    </row>
    <row r="278" spans="1:2" s="3" customFormat="1" ht="15.75" customHeight="1" x14ac:dyDescent="0.2">
      <c r="A278" s="30"/>
      <c r="B278" s="26"/>
    </row>
    <row r="279" spans="1:2" s="3" customFormat="1" ht="15.75" customHeight="1" x14ac:dyDescent="0.25">
      <c r="A279" s="33" t="s">
        <v>1011</v>
      </c>
      <c r="B279" s="23">
        <f>SUM(B280:B304)</f>
        <v>41051</v>
      </c>
    </row>
    <row r="280" spans="1:2" s="3" customFormat="1" ht="15.75" customHeight="1" x14ac:dyDescent="0.2">
      <c r="A280" s="30" t="s">
        <v>1012</v>
      </c>
      <c r="B280" s="26">
        <v>724</v>
      </c>
    </row>
    <row r="281" spans="1:2" s="3" customFormat="1" ht="15.75" customHeight="1" x14ac:dyDescent="0.2">
      <c r="A281" s="32" t="s">
        <v>1013</v>
      </c>
      <c r="B281" s="26">
        <v>1570</v>
      </c>
    </row>
    <row r="282" spans="1:2" s="3" customFormat="1" ht="15.75" customHeight="1" x14ac:dyDescent="0.2">
      <c r="A282" s="32" t="s">
        <v>1014</v>
      </c>
      <c r="B282" s="26">
        <v>1600</v>
      </c>
    </row>
    <row r="283" spans="1:2" s="3" customFormat="1" ht="15.75" customHeight="1" x14ac:dyDescent="0.2">
      <c r="A283" s="32" t="s">
        <v>46</v>
      </c>
      <c r="B283" s="26">
        <v>685</v>
      </c>
    </row>
    <row r="284" spans="1:2" s="3" customFormat="1" ht="15.75" customHeight="1" x14ac:dyDescent="0.2">
      <c r="A284" s="32" t="s">
        <v>1015</v>
      </c>
      <c r="B284" s="26">
        <v>1442</v>
      </c>
    </row>
    <row r="285" spans="1:2" s="3" customFormat="1" ht="15.75" customHeight="1" x14ac:dyDescent="0.2">
      <c r="A285" s="30" t="s">
        <v>1016</v>
      </c>
      <c r="B285" s="26">
        <v>1064</v>
      </c>
    </row>
    <row r="286" spans="1:2" s="3" customFormat="1" ht="15.75" customHeight="1" x14ac:dyDescent="0.2">
      <c r="A286" s="32" t="s">
        <v>10</v>
      </c>
      <c r="B286" s="26">
        <v>863</v>
      </c>
    </row>
    <row r="287" spans="1:2" s="3" customFormat="1" ht="15.75" customHeight="1" x14ac:dyDescent="0.2">
      <c r="A287" s="30" t="s">
        <v>1017</v>
      </c>
      <c r="B287" s="26">
        <v>1432</v>
      </c>
    </row>
    <row r="288" spans="1:2" s="3" customFormat="1" ht="15.75" customHeight="1" x14ac:dyDescent="0.2">
      <c r="A288" s="32" t="s">
        <v>1018</v>
      </c>
      <c r="B288" s="26">
        <v>1000</v>
      </c>
    </row>
    <row r="289" spans="1:2" s="3" customFormat="1" ht="15.75" customHeight="1" x14ac:dyDescent="0.2">
      <c r="A289" s="30" t="s">
        <v>275</v>
      </c>
      <c r="B289" s="26">
        <v>1233</v>
      </c>
    </row>
    <row r="290" spans="1:2" s="3" customFormat="1" ht="15.75" customHeight="1" x14ac:dyDescent="0.2">
      <c r="A290" s="30" t="s">
        <v>2</v>
      </c>
      <c r="B290" s="26">
        <v>7123</v>
      </c>
    </row>
    <row r="291" spans="1:2" s="3" customFormat="1" ht="15.75" customHeight="1" x14ac:dyDescent="0.2">
      <c r="A291" s="32" t="s">
        <v>565</v>
      </c>
      <c r="B291" s="26">
        <v>2274</v>
      </c>
    </row>
    <row r="292" spans="1:2" s="3" customFormat="1" ht="15.75" customHeight="1" x14ac:dyDescent="0.2">
      <c r="A292" s="32" t="s">
        <v>8</v>
      </c>
      <c r="B292" s="26">
        <v>1177</v>
      </c>
    </row>
    <row r="293" spans="1:2" s="3" customFormat="1" ht="15.75" customHeight="1" x14ac:dyDescent="0.2">
      <c r="A293" s="32" t="s">
        <v>11</v>
      </c>
      <c r="B293" s="26">
        <v>720</v>
      </c>
    </row>
    <row r="294" spans="1:2" s="3" customFormat="1" ht="15.75" customHeight="1" x14ac:dyDescent="0.2">
      <c r="A294" s="32" t="s">
        <v>332</v>
      </c>
      <c r="B294" s="26">
        <v>651</v>
      </c>
    </row>
    <row r="295" spans="1:2" s="3" customFormat="1" ht="15.75" customHeight="1" x14ac:dyDescent="0.2">
      <c r="A295" s="30" t="s">
        <v>1019</v>
      </c>
      <c r="B295" s="26">
        <v>3104</v>
      </c>
    </row>
    <row r="296" spans="1:2" s="3" customFormat="1" ht="15.75" customHeight="1" x14ac:dyDescent="0.2">
      <c r="A296" s="32" t="s">
        <v>29</v>
      </c>
      <c r="B296" s="26">
        <v>2257</v>
      </c>
    </row>
    <row r="297" spans="1:2" s="3" customFormat="1" ht="15.75" customHeight="1" x14ac:dyDescent="0.2">
      <c r="A297" s="32" t="s">
        <v>456</v>
      </c>
      <c r="B297" s="26">
        <v>583</v>
      </c>
    </row>
    <row r="298" spans="1:2" s="3" customFormat="1" ht="15.75" customHeight="1" x14ac:dyDescent="0.2">
      <c r="A298" s="30" t="s">
        <v>95</v>
      </c>
      <c r="B298" s="26">
        <v>1442</v>
      </c>
    </row>
    <row r="299" spans="1:2" s="3" customFormat="1" ht="15.75" customHeight="1" x14ac:dyDescent="0.2">
      <c r="A299" s="32" t="s">
        <v>1020</v>
      </c>
      <c r="B299" s="26">
        <v>2642</v>
      </c>
    </row>
    <row r="300" spans="1:2" s="3" customFormat="1" ht="15.75" customHeight="1" x14ac:dyDescent="0.2">
      <c r="A300" s="30" t="s">
        <v>812</v>
      </c>
      <c r="B300" s="26">
        <v>482</v>
      </c>
    </row>
    <row r="301" spans="1:2" s="3" customFormat="1" ht="15.75" customHeight="1" x14ac:dyDescent="0.2">
      <c r="A301" s="30" t="s">
        <v>1021</v>
      </c>
      <c r="B301" s="26">
        <v>1053</v>
      </c>
    </row>
    <row r="302" spans="1:2" s="3" customFormat="1" ht="15.75" customHeight="1" x14ac:dyDescent="0.2">
      <c r="A302" s="30" t="s">
        <v>1022</v>
      </c>
      <c r="B302" s="26">
        <v>2083</v>
      </c>
    </row>
    <row r="303" spans="1:2" s="3" customFormat="1" ht="15.75" customHeight="1" x14ac:dyDescent="0.2">
      <c r="A303" s="32" t="s">
        <v>1023</v>
      </c>
      <c r="B303" s="26">
        <v>2869</v>
      </c>
    </row>
    <row r="304" spans="1:2" s="3" customFormat="1" ht="15.75" customHeight="1" x14ac:dyDescent="0.2">
      <c r="A304" s="32" t="s">
        <v>1024</v>
      </c>
      <c r="B304" s="26">
        <v>978</v>
      </c>
    </row>
    <row r="305" spans="1:2" s="3" customFormat="1" ht="15.75" customHeight="1" x14ac:dyDescent="0.2">
      <c r="A305" s="32"/>
      <c r="B305" s="26"/>
    </row>
    <row r="306" spans="1:2" s="3" customFormat="1" ht="15.75" customHeight="1" x14ac:dyDescent="0.25">
      <c r="A306" s="33" t="s">
        <v>1025</v>
      </c>
      <c r="B306" s="23">
        <f>SUM(B307:B330)</f>
        <v>39831</v>
      </c>
    </row>
    <row r="307" spans="1:2" s="3" customFormat="1" ht="15.75" customHeight="1" x14ac:dyDescent="0.2">
      <c r="A307" s="32" t="s">
        <v>1026</v>
      </c>
      <c r="B307" s="26">
        <v>1830</v>
      </c>
    </row>
    <row r="308" spans="1:2" s="3" customFormat="1" ht="15.75" customHeight="1" x14ac:dyDescent="0.2">
      <c r="A308" s="32" t="s">
        <v>1027</v>
      </c>
      <c r="B308" s="26">
        <v>1128</v>
      </c>
    </row>
    <row r="309" spans="1:2" s="3" customFormat="1" ht="15.75" customHeight="1" x14ac:dyDescent="0.2">
      <c r="A309" s="30" t="s">
        <v>1028</v>
      </c>
      <c r="B309" s="26">
        <v>2032</v>
      </c>
    </row>
    <row r="310" spans="1:2" s="3" customFormat="1" ht="15.75" customHeight="1" x14ac:dyDescent="0.2">
      <c r="A310" s="32" t="s">
        <v>1029</v>
      </c>
      <c r="B310" s="26">
        <v>1467</v>
      </c>
    </row>
    <row r="311" spans="1:2" s="3" customFormat="1" ht="15.75" customHeight="1" x14ac:dyDescent="0.2">
      <c r="A311" s="32" t="s">
        <v>1030</v>
      </c>
      <c r="B311" s="26">
        <v>1172</v>
      </c>
    </row>
    <row r="312" spans="1:2" s="3" customFormat="1" ht="15.75" customHeight="1" x14ac:dyDescent="0.2">
      <c r="A312" s="30" t="s">
        <v>1031</v>
      </c>
      <c r="B312" s="26">
        <v>940</v>
      </c>
    </row>
    <row r="313" spans="1:2" s="3" customFormat="1" ht="15.75" customHeight="1" x14ac:dyDescent="0.2">
      <c r="A313" s="32" t="s">
        <v>1032</v>
      </c>
      <c r="B313" s="26">
        <v>1110</v>
      </c>
    </row>
    <row r="314" spans="1:2" s="3" customFormat="1" ht="15.75" customHeight="1" x14ac:dyDescent="0.2">
      <c r="A314" s="30" t="s">
        <v>148</v>
      </c>
      <c r="B314" s="26">
        <v>1059</v>
      </c>
    </row>
    <row r="315" spans="1:2" s="3" customFormat="1" ht="15.75" customHeight="1" x14ac:dyDescent="0.2">
      <c r="A315" s="30" t="s">
        <v>1033</v>
      </c>
      <c r="B315" s="26">
        <v>1397</v>
      </c>
    </row>
    <row r="316" spans="1:2" s="3" customFormat="1" ht="15.75" customHeight="1" x14ac:dyDescent="0.2">
      <c r="A316" s="32" t="s">
        <v>1034</v>
      </c>
      <c r="B316" s="26">
        <v>1913</v>
      </c>
    </row>
    <row r="317" spans="1:2" s="3" customFormat="1" ht="15.75" customHeight="1" x14ac:dyDescent="0.2">
      <c r="A317" s="32" t="s">
        <v>1035</v>
      </c>
      <c r="B317" s="26">
        <v>1445</v>
      </c>
    </row>
    <row r="318" spans="1:2" s="3" customFormat="1" ht="15.75" customHeight="1" x14ac:dyDescent="0.2">
      <c r="A318" s="32" t="s">
        <v>845</v>
      </c>
      <c r="B318" s="26">
        <v>2598</v>
      </c>
    </row>
    <row r="319" spans="1:2" s="3" customFormat="1" ht="15.75" customHeight="1" x14ac:dyDescent="0.2">
      <c r="A319" s="32" t="s">
        <v>633</v>
      </c>
      <c r="B319" s="26">
        <v>1075</v>
      </c>
    </row>
    <row r="320" spans="1:2" s="3" customFormat="1" ht="15.75" customHeight="1" x14ac:dyDescent="0.2">
      <c r="A320" s="32" t="s">
        <v>1036</v>
      </c>
      <c r="B320" s="26">
        <v>1297</v>
      </c>
    </row>
    <row r="321" spans="1:2" s="3" customFormat="1" ht="15.75" customHeight="1" x14ac:dyDescent="0.2">
      <c r="A321" s="32" t="s">
        <v>1037</v>
      </c>
      <c r="B321" s="26">
        <v>901</v>
      </c>
    </row>
    <row r="322" spans="1:2" s="3" customFormat="1" ht="15.75" customHeight="1" x14ac:dyDescent="0.2">
      <c r="A322" s="30" t="s">
        <v>1038</v>
      </c>
      <c r="B322" s="26">
        <v>648</v>
      </c>
    </row>
    <row r="323" spans="1:2" s="3" customFormat="1" ht="15.75" customHeight="1" x14ac:dyDescent="0.2">
      <c r="A323" s="30" t="s">
        <v>1039</v>
      </c>
      <c r="B323" s="26">
        <v>331</v>
      </c>
    </row>
    <row r="324" spans="1:2" s="3" customFormat="1" ht="15.75" customHeight="1" x14ac:dyDescent="0.2">
      <c r="A324" s="32" t="s">
        <v>1040</v>
      </c>
      <c r="B324" s="26">
        <v>7286</v>
      </c>
    </row>
    <row r="325" spans="1:2" s="3" customFormat="1" ht="15.75" customHeight="1" x14ac:dyDescent="0.2">
      <c r="A325" s="30" t="s">
        <v>1041</v>
      </c>
      <c r="B325" s="26">
        <v>2475</v>
      </c>
    </row>
    <row r="326" spans="1:2" s="3" customFormat="1" ht="15.75" customHeight="1" x14ac:dyDescent="0.2">
      <c r="A326" s="32" t="s">
        <v>1042</v>
      </c>
      <c r="B326" s="26">
        <v>449</v>
      </c>
    </row>
    <row r="327" spans="1:2" s="3" customFormat="1" ht="15.75" customHeight="1" x14ac:dyDescent="0.2">
      <c r="A327" s="32" t="s">
        <v>1043</v>
      </c>
      <c r="B327" s="26">
        <v>1076</v>
      </c>
    </row>
    <row r="328" spans="1:2" s="3" customFormat="1" ht="15.75" customHeight="1" x14ac:dyDescent="0.2">
      <c r="A328" s="32" t="s">
        <v>1044</v>
      </c>
      <c r="B328" s="26">
        <v>1421</v>
      </c>
    </row>
    <row r="329" spans="1:2" s="3" customFormat="1" ht="15.75" customHeight="1" x14ac:dyDescent="0.2">
      <c r="A329" s="32" t="s">
        <v>1045</v>
      </c>
      <c r="B329" s="26">
        <v>3020</v>
      </c>
    </row>
    <row r="330" spans="1:2" s="3" customFormat="1" ht="15.75" customHeight="1" x14ac:dyDescent="0.2">
      <c r="A330" s="32" t="s">
        <v>887</v>
      </c>
      <c r="B330" s="26">
        <v>1761</v>
      </c>
    </row>
    <row r="331" spans="1:2" s="3" customFormat="1" ht="15.75" customHeight="1" x14ac:dyDescent="0.25">
      <c r="A331" s="15" t="s">
        <v>1070</v>
      </c>
      <c r="B331" s="23">
        <f>SUM(B332:B352)</f>
        <v>62669</v>
      </c>
    </row>
    <row r="332" spans="1:2" s="3" customFormat="1" ht="15.75" customHeight="1" x14ac:dyDescent="0.2">
      <c r="A332" s="30" t="s">
        <v>1046</v>
      </c>
      <c r="B332" s="26">
        <v>2040</v>
      </c>
    </row>
    <row r="333" spans="1:2" s="3" customFormat="1" ht="15.75" customHeight="1" x14ac:dyDescent="0.2">
      <c r="A333" s="32" t="s">
        <v>1047</v>
      </c>
      <c r="B333" s="26">
        <v>5419</v>
      </c>
    </row>
    <row r="334" spans="1:2" s="3" customFormat="1" ht="15.75" customHeight="1" x14ac:dyDescent="0.2">
      <c r="A334" s="30" t="s">
        <v>1048</v>
      </c>
      <c r="B334" s="26">
        <v>1706</v>
      </c>
    </row>
    <row r="335" spans="1:2" s="3" customFormat="1" ht="15.75" customHeight="1" x14ac:dyDescent="0.2">
      <c r="A335" s="30" t="s">
        <v>17</v>
      </c>
      <c r="B335" s="26">
        <v>3265</v>
      </c>
    </row>
    <row r="336" spans="1:2" s="3" customFormat="1" ht="15.75" customHeight="1" x14ac:dyDescent="0.2">
      <c r="A336" s="32" t="s">
        <v>1049</v>
      </c>
      <c r="B336" s="26">
        <v>6059</v>
      </c>
    </row>
    <row r="337" spans="1:2" s="3" customFormat="1" ht="15.75" customHeight="1" x14ac:dyDescent="0.2">
      <c r="A337" s="30" t="s">
        <v>1050</v>
      </c>
      <c r="B337" s="26">
        <v>3754</v>
      </c>
    </row>
    <row r="338" spans="1:2" s="3" customFormat="1" ht="15.75" customHeight="1" x14ac:dyDescent="0.2">
      <c r="A338" s="30" t="s">
        <v>798</v>
      </c>
      <c r="B338" s="26">
        <v>8475</v>
      </c>
    </row>
    <row r="339" spans="1:2" s="3" customFormat="1" ht="15.75" customHeight="1" x14ac:dyDescent="0.2">
      <c r="A339" s="30" t="s">
        <v>25</v>
      </c>
      <c r="B339" s="26">
        <v>813</v>
      </c>
    </row>
    <row r="340" spans="1:2" s="3" customFormat="1" ht="15.75" customHeight="1" x14ac:dyDescent="0.2">
      <c r="A340" s="30" t="s">
        <v>1051</v>
      </c>
      <c r="B340" s="26">
        <v>1911</v>
      </c>
    </row>
    <row r="341" spans="1:2" s="3" customFormat="1" ht="15.75" customHeight="1" x14ac:dyDescent="0.2">
      <c r="A341" s="30" t="s">
        <v>1052</v>
      </c>
      <c r="B341" s="26">
        <v>844</v>
      </c>
    </row>
    <row r="342" spans="1:2" s="3" customFormat="1" ht="15.75" customHeight="1" x14ac:dyDescent="0.2">
      <c r="A342" s="30" t="s">
        <v>1053</v>
      </c>
      <c r="B342" s="26">
        <v>1030</v>
      </c>
    </row>
    <row r="343" spans="1:2" s="3" customFormat="1" ht="15.75" customHeight="1" x14ac:dyDescent="0.2">
      <c r="A343" s="30" t="s">
        <v>1054</v>
      </c>
      <c r="B343" s="26">
        <v>1028</v>
      </c>
    </row>
    <row r="344" spans="1:2" s="3" customFormat="1" ht="15.75" customHeight="1" x14ac:dyDescent="0.2">
      <c r="A344" s="30" t="s">
        <v>565</v>
      </c>
      <c r="B344" s="26">
        <v>1985</v>
      </c>
    </row>
    <row r="345" spans="1:2" s="3" customFormat="1" ht="15.75" customHeight="1" x14ac:dyDescent="0.2">
      <c r="A345" s="30" t="s">
        <v>136</v>
      </c>
      <c r="B345" s="26">
        <v>4385</v>
      </c>
    </row>
    <row r="346" spans="1:2" s="3" customFormat="1" ht="15.75" customHeight="1" x14ac:dyDescent="0.2">
      <c r="A346" s="30" t="s">
        <v>26</v>
      </c>
      <c r="B346" s="26">
        <v>896</v>
      </c>
    </row>
    <row r="347" spans="1:2" s="3" customFormat="1" ht="15.75" customHeight="1" x14ac:dyDescent="0.2">
      <c r="A347" s="32" t="s">
        <v>1055</v>
      </c>
      <c r="B347" s="26">
        <v>2404</v>
      </c>
    </row>
    <row r="348" spans="1:2" s="3" customFormat="1" ht="15.75" customHeight="1" x14ac:dyDescent="0.2">
      <c r="A348" s="30" t="s">
        <v>1056</v>
      </c>
      <c r="B348" s="26">
        <v>5921</v>
      </c>
    </row>
    <row r="349" spans="1:2" s="3" customFormat="1" ht="15.75" customHeight="1" x14ac:dyDescent="0.2">
      <c r="A349" s="30" t="s">
        <v>3</v>
      </c>
      <c r="B349" s="26">
        <v>909</v>
      </c>
    </row>
    <row r="350" spans="1:2" s="3" customFormat="1" ht="15.75" customHeight="1" x14ac:dyDescent="0.2">
      <c r="A350" s="30" t="s">
        <v>5</v>
      </c>
      <c r="B350" s="26">
        <v>1051</v>
      </c>
    </row>
    <row r="351" spans="1:2" s="3" customFormat="1" ht="15.75" customHeight="1" x14ac:dyDescent="0.2">
      <c r="A351" s="32" t="s">
        <v>6</v>
      </c>
      <c r="B351" s="26">
        <v>893</v>
      </c>
    </row>
    <row r="352" spans="1:2" s="3" customFormat="1" ht="15.75" customHeight="1" x14ac:dyDescent="0.2">
      <c r="A352" s="30" t="s">
        <v>1057</v>
      </c>
      <c r="B352" s="26">
        <v>7881</v>
      </c>
    </row>
    <row r="353" spans="1:2" s="3" customFormat="1" ht="15.75" customHeight="1" x14ac:dyDescent="0.2">
      <c r="A353" s="8"/>
      <c r="B353" s="8"/>
    </row>
    <row r="354" spans="1:2" s="3" customFormat="1" ht="15.75" customHeight="1" x14ac:dyDescent="0.2">
      <c r="A354" s="2"/>
      <c r="B354" s="2"/>
    </row>
    <row r="355" spans="1:2" ht="15.75" customHeight="1" x14ac:dyDescent="0.2">
      <c r="A355" s="9" t="s">
        <v>1085</v>
      </c>
    </row>
    <row r="356" spans="1:2" ht="15.75" customHeight="1" x14ac:dyDescent="0.2">
      <c r="A356" s="10" t="s">
        <v>1089</v>
      </c>
    </row>
  </sheetData>
  <mergeCells count="2">
    <mergeCell ref="A1:B1"/>
    <mergeCell ref="A2:B2"/>
  </mergeCells>
  <printOptions horizontalCentered="1"/>
  <pageMargins left="0.98425196850393704" right="0.98425196850393704" top="0.98425196850393704" bottom="0.98425196850393704" header="0.51181102362204722" footer="0.51181102362204722"/>
  <pageSetup firstPageNumber="38" orientation="portrait" useFirstPageNumber="1" r:id="rId1"/>
  <headerFooter differentOddEven="1">
    <oddHeader>&amp;L&amp;"Arial,Bold Italic"&amp;10Surigao del Sur&amp;R&amp;"Arial,Bold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Italic"&amp;10Surigao del Sur</evenHeader>
    <evenFooter>&amp;L&amp;"Arial,Bold Italic"&amp;10Philippine Statistics Authority&amp;R&amp;"Arial,Bold"&amp;10&amp;P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caraga</vt:lpstr>
      <vt:lpstr>agusan del norte</vt:lpstr>
      <vt:lpstr>city of butuan</vt:lpstr>
      <vt:lpstr>agusan del sur</vt:lpstr>
      <vt:lpstr>dinagat islands</vt:lpstr>
      <vt:lpstr>surigao del norte</vt:lpstr>
      <vt:lpstr>surigao del sur</vt:lpstr>
      <vt:lpstr>'agusan del norte'!Print_Area</vt:lpstr>
      <vt:lpstr>'agusan del sur'!Print_Area</vt:lpstr>
      <vt:lpstr>caraga!Print_Area</vt:lpstr>
      <vt:lpstr>'city of butuan'!Print_Area</vt:lpstr>
      <vt:lpstr>'dinagat islands'!Print_Area</vt:lpstr>
      <vt:lpstr>'surigao del norte'!Print_Area</vt:lpstr>
      <vt:lpstr>'surigao del sur'!Print_Area</vt:lpstr>
      <vt:lpstr>'agusan del norte'!Print_Titles</vt:lpstr>
      <vt:lpstr>'agusan del sur'!Print_Titles</vt:lpstr>
      <vt:lpstr>caraga!Print_Titles</vt:lpstr>
      <vt:lpstr>'city of butuan'!Print_Titles</vt:lpstr>
      <vt:lpstr>'dinagat islands'!Print_Titles</vt:lpstr>
      <vt:lpstr>'surigao del norte'!Print_Titles</vt:lpstr>
      <vt:lpstr>'surigao del sur'!Print_Titles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shan</cp:lastModifiedBy>
  <cp:lastPrinted>2021-05-19T11:17:12Z</cp:lastPrinted>
  <dcterms:created xsi:type="dcterms:W3CDTF">2010-11-22T08:57:42Z</dcterms:created>
  <dcterms:modified xsi:type="dcterms:W3CDTF">2021-07-06T23:34:16Z</dcterms:modified>
</cp:coreProperties>
</file>