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099BDD5D-AF74-4920-A180-C19DBE74851F}" xr6:coauthVersionLast="47" xr6:coauthVersionMax="47" xr10:uidLastSave="{00000000-0000-0000-0000-000000000000}"/>
  <bookViews>
    <workbookView xWindow="-120" yWindow="-120" windowWidth="29040" windowHeight="15840" tabRatio="658" activeTab="6" xr2:uid="{00000000-000D-0000-FFFF-FFFF00000000}"/>
  </bookViews>
  <sheets>
    <sheet name="reg11" sheetId="58" r:id="rId1"/>
    <sheet name="davao de oro" sheetId="53" r:id="rId2"/>
    <sheet name="davao del norte" sheetId="54" r:id="rId3"/>
    <sheet name="davao del sur" sheetId="61" r:id="rId4"/>
    <sheet name="city of davao" sheetId="57" r:id="rId5"/>
    <sheet name="davao occidental" sheetId="62" r:id="rId6"/>
    <sheet name="davao oriental" sheetId="56" r:id="rId7"/>
  </sheets>
  <definedNames>
    <definedName name="_xlnm._FilterDatabase" localSheetId="1" hidden="1">'davao de oro'!$A$6:$M$267</definedName>
    <definedName name="_xlnm._FilterDatabase" localSheetId="2" hidden="1">'davao del norte'!$A$6:$M$254</definedName>
    <definedName name="_xlnm._FilterDatabase" localSheetId="3" hidden="1">'davao del sur'!$A$6:$L$267</definedName>
    <definedName name="_xlnm._FilterDatabase" localSheetId="5" hidden="1">'davao occidental'!$A$6:$M$124</definedName>
    <definedName name="_xlnm._FilterDatabase" localSheetId="6" hidden="1">'davao oriental'!$A$6:$J$215</definedName>
    <definedName name="_xlnm._FilterDatabase" localSheetId="0" hidden="1">'reg11'!$A$6:$II$68</definedName>
    <definedName name="_xlnm.Print_Area" localSheetId="4">'city of davao'!$C$1:$D$193</definedName>
    <definedName name="_xlnm.Print_Area" localSheetId="1">'davao de oro'!$C$1:$D$277</definedName>
    <definedName name="_xlnm.Print_Area" localSheetId="2">'davao del norte'!$C$1:$D$259</definedName>
    <definedName name="_xlnm.Print_Area" localSheetId="3">'davao del sur'!$C$1:$D$267</definedName>
    <definedName name="_xlnm.Print_Area" localSheetId="5">'davao occidental'!$C$1:$D$126</definedName>
    <definedName name="_xlnm.Print_Area" localSheetId="6">'davao oriental'!$C$1:$D$219</definedName>
    <definedName name="_xlnm.Print_Area" localSheetId="0">'reg11'!$B$1:$C$76</definedName>
    <definedName name="_xlnm.Print_Titles" localSheetId="4">'city of davao'!$1:$6</definedName>
    <definedName name="_xlnm.Print_Titles" localSheetId="1">'davao de oro'!$1:$6</definedName>
    <definedName name="_xlnm.Print_Titles" localSheetId="2">'davao del norte'!$1:$6</definedName>
    <definedName name="_xlnm.Print_Titles" localSheetId="3">'davao del sur'!$1:$6</definedName>
    <definedName name="_xlnm.Print_Titles" localSheetId="5">'davao occidental'!$1:$6</definedName>
    <definedName name="_xlnm.Print_Titles" localSheetId="6">'davao oriental'!$1:$6</definedName>
    <definedName name="_xlnm.Print_Titles" localSheetId="0">'reg11'!$1:$6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53" l="1"/>
  <c r="D143" i="61"/>
  <c r="D87" i="61"/>
  <c r="D253" i="53"/>
  <c r="D160" i="53"/>
  <c r="D9" i="53"/>
  <c r="D214" i="61"/>
  <c r="D227" i="54"/>
  <c r="D202" i="54"/>
  <c r="D91" i="54"/>
  <c r="D234" i="61"/>
  <c r="D9" i="61"/>
  <c r="D133" i="54"/>
  <c r="D110" i="62"/>
  <c r="D86" i="62"/>
  <c r="D69" i="53"/>
  <c r="D27" i="53"/>
  <c r="D195" i="61"/>
  <c r="D36" i="61"/>
  <c r="D69" i="54"/>
  <c r="D31" i="54"/>
  <c r="D235" i="53"/>
  <c r="D160" i="61"/>
  <c r="D64" i="61"/>
  <c r="D9" i="54"/>
  <c r="D26" i="62"/>
  <c r="D82" i="53"/>
  <c r="D119" i="61"/>
  <c r="D232" i="54"/>
  <c r="D121" i="53"/>
  <c r="D181" i="54"/>
  <c r="D53" i="54"/>
  <c r="D9" i="62"/>
  <c r="D54" i="62"/>
  <c r="D183" i="53"/>
  <c r="D29" i="56"/>
  <c r="D115" i="56"/>
  <c r="D92" i="56"/>
  <c r="D187" i="56"/>
  <c r="D205" i="56"/>
  <c r="D138" i="56"/>
  <c r="D55" i="56"/>
  <c r="D9" i="56"/>
  <c r="D74" i="56"/>
  <c r="D45" i="56"/>
  <c r="D157" i="56"/>
  <c r="D205" i="53"/>
  <c r="D239" i="54"/>
  <c r="C54" i="58" l="1"/>
  <c r="C53" i="58"/>
  <c r="C52" i="58"/>
  <c r="C51" i="58"/>
  <c r="C50" i="58"/>
  <c r="C18" i="58"/>
  <c r="C17" i="58"/>
  <c r="C13" i="58"/>
  <c r="C11" i="58"/>
  <c r="C16" i="58"/>
  <c r="C15" i="58"/>
  <c r="C14" i="58"/>
  <c r="C19" i="58"/>
  <c r="C12" i="58"/>
  <c r="C10" i="58"/>
  <c r="C20" i="58"/>
  <c r="C59" i="58"/>
  <c r="C57" i="58"/>
  <c r="C64" i="58"/>
  <c r="C66" i="58"/>
  <c r="C63" i="58"/>
  <c r="C65" i="58"/>
  <c r="C61" i="58"/>
  <c r="C60" i="58"/>
  <c r="C67" i="58"/>
  <c r="C62" i="58"/>
  <c r="C58" i="58"/>
  <c r="C40" i="58"/>
  <c r="C38" i="58"/>
  <c r="C43" i="58"/>
  <c r="C36" i="58"/>
  <c r="C41" i="58"/>
  <c r="C42" i="58"/>
  <c r="C37" i="58"/>
  <c r="C45" i="58"/>
  <c r="C44" i="58"/>
  <c r="C39" i="58"/>
  <c r="C33" i="58"/>
  <c r="C25" i="58"/>
  <c r="C26" i="58"/>
  <c r="C27" i="58"/>
  <c r="C31" i="58"/>
  <c r="C29" i="58"/>
  <c r="C32" i="58"/>
  <c r="C23" i="58"/>
  <c r="C24" i="58"/>
  <c r="C28" i="58"/>
  <c r="C30" i="58"/>
  <c r="D7" i="61"/>
  <c r="D7" i="57"/>
  <c r="D7" i="62"/>
  <c r="D7" i="56"/>
  <c r="D7" i="53"/>
  <c r="D7" i="54"/>
  <c r="C47" i="58" l="1"/>
  <c r="C22" i="58" l="1"/>
  <c r="C9" i="58" l="1"/>
  <c r="C35" i="58" l="1"/>
  <c r="C56" i="58"/>
  <c r="C49" i="58" l="1"/>
  <c r="C7" i="58" l="1"/>
</calcChain>
</file>

<file path=xl/sharedStrings.xml><?xml version="1.0" encoding="utf-8"?>
<sst xmlns="http://schemas.openxmlformats.org/spreadsheetml/2006/main" count="1341" uniqueCount="1061">
  <si>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</si>
  <si>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</si>
  <si>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</si>
  <si>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</si>
  <si>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</si>
  <si>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</si>
  <si>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</si>
  <si>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Juan</t>
  </si>
  <si>
    <t>San Vicente</t>
  </si>
  <si>
    <t>San Pedro</t>
  </si>
  <si>
    <t>Magsaysay</t>
  </si>
  <si>
    <t>Santa Cruz</t>
  </si>
  <si>
    <t>Santo Niño</t>
  </si>
  <si>
    <t>San Agustin</t>
  </si>
  <si>
    <t>San Roque</t>
  </si>
  <si>
    <t>Concepcion</t>
  </si>
  <si>
    <t>San Rafael</t>
  </si>
  <si>
    <t>Rizal</t>
  </si>
  <si>
    <t>Mabini</t>
  </si>
  <si>
    <t>Buenavista</t>
  </si>
  <si>
    <t>Del Pilar</t>
  </si>
  <si>
    <t>Danao</t>
  </si>
  <si>
    <t>Libertad</t>
  </si>
  <si>
    <t>Alegria</t>
  </si>
  <si>
    <t>Bayabas</t>
  </si>
  <si>
    <t>Katipunan</t>
  </si>
  <si>
    <t>Santa Fe</t>
  </si>
  <si>
    <t>Tubod</t>
  </si>
  <si>
    <t>Cogon</t>
  </si>
  <si>
    <t>Esperanza</t>
  </si>
  <si>
    <t>Santo Rosario</t>
  </si>
  <si>
    <t>Bato</t>
  </si>
  <si>
    <t>Kauswagan</t>
  </si>
  <si>
    <t>Santa Filomena</t>
  </si>
  <si>
    <t>Basak</t>
  </si>
  <si>
    <t>Mahayag</t>
  </si>
  <si>
    <t>Malinao</t>
  </si>
  <si>
    <t>Mabuhay</t>
  </si>
  <si>
    <t>Mahayahay</t>
  </si>
  <si>
    <t>Bagong Silang</t>
  </si>
  <si>
    <t>San Nicolas</t>
  </si>
  <si>
    <t>Binuangan</t>
  </si>
  <si>
    <t>Riverside</t>
  </si>
  <si>
    <t>Mauswagon</t>
  </si>
  <si>
    <t>Lawigan</t>
  </si>
  <si>
    <t>La Libertad</t>
  </si>
  <si>
    <t>Waterfall</t>
  </si>
  <si>
    <t>Lantawan</t>
  </si>
  <si>
    <t>Tuboran</t>
  </si>
  <si>
    <t>Sudlon</t>
  </si>
  <si>
    <t>Manga</t>
  </si>
  <si>
    <t>Little Baguio</t>
  </si>
  <si>
    <t>Mabunga</t>
  </si>
  <si>
    <t>New Visayas</t>
  </si>
  <si>
    <t>Osmeña</t>
  </si>
  <si>
    <t>Cabadiangan</t>
  </si>
  <si>
    <t>Cawayan</t>
  </si>
  <si>
    <t>Salvacion</t>
  </si>
  <si>
    <t>Marapangi</t>
  </si>
  <si>
    <t>San Luis</t>
  </si>
  <si>
    <t>Santiago</t>
  </si>
  <si>
    <t>Banlag</t>
  </si>
  <si>
    <t>Sinayawan</t>
  </si>
  <si>
    <t>Iba</t>
  </si>
  <si>
    <t>Mainit</t>
  </si>
  <si>
    <t>Kahayag</t>
  </si>
  <si>
    <t>Cabasagan</t>
  </si>
  <si>
    <t>Tacub</t>
  </si>
  <si>
    <t>Baybay</t>
  </si>
  <si>
    <t>El Salvador</t>
  </si>
  <si>
    <t>MAGSAYSAY</t>
  </si>
  <si>
    <t>Tambo</t>
  </si>
  <si>
    <t>Mabugnao</t>
  </si>
  <si>
    <t>Roxas</t>
  </si>
  <si>
    <t>Toril</t>
  </si>
  <si>
    <t>Bonifacio</t>
  </si>
  <si>
    <t>Langub</t>
  </si>
  <si>
    <t>Carmen</t>
  </si>
  <si>
    <t>Bongbong</t>
  </si>
  <si>
    <t>Bongabong</t>
  </si>
  <si>
    <t>Lanao</t>
  </si>
  <si>
    <t>Quezon</t>
  </si>
  <si>
    <t>Luna</t>
  </si>
  <si>
    <t>Talisay</t>
  </si>
  <si>
    <t>Tala-o</t>
  </si>
  <si>
    <t>Aplaya</t>
  </si>
  <si>
    <t>Taytayan</t>
  </si>
  <si>
    <t>Cabantian</t>
  </si>
  <si>
    <t>Pag-asa</t>
  </si>
  <si>
    <t>Maputi</t>
  </si>
  <si>
    <t>Igpit</t>
  </si>
  <si>
    <t>Macopa</t>
  </si>
  <si>
    <t>Tambobong</t>
  </si>
  <si>
    <t>Consolacion</t>
  </si>
  <si>
    <t>COMPOSTELA</t>
  </si>
  <si>
    <t>Bagongon</t>
  </si>
  <si>
    <t>Gabi</t>
  </si>
  <si>
    <t>Lagab</t>
  </si>
  <si>
    <t>Mangayon</t>
  </si>
  <si>
    <t>Mapaca</t>
  </si>
  <si>
    <t>Maparat</t>
  </si>
  <si>
    <t>New Alegria</t>
  </si>
  <si>
    <t>Ngan</t>
  </si>
  <si>
    <t>Panansalan</t>
  </si>
  <si>
    <t>Siocon</t>
  </si>
  <si>
    <t>Tamia</t>
  </si>
  <si>
    <t>Aurora</t>
  </si>
  <si>
    <t>LAAK (SAN VICENTE)</t>
  </si>
  <si>
    <t>Aguinaldo</t>
  </si>
  <si>
    <t>Banbanon</t>
  </si>
  <si>
    <t>Binasbas</t>
  </si>
  <si>
    <t>Cebulida</t>
  </si>
  <si>
    <t>Il Papa</t>
  </si>
  <si>
    <t>Kaligutan</t>
  </si>
  <si>
    <t>Kapatagan</t>
  </si>
  <si>
    <t>Kidawa</t>
  </si>
  <si>
    <t>Kilagding</t>
  </si>
  <si>
    <t>Kiokmay</t>
  </si>
  <si>
    <t>Langtud</t>
  </si>
  <si>
    <t>Longanapan</t>
  </si>
  <si>
    <t>Naga</t>
  </si>
  <si>
    <t>Laac (Pob.)</t>
  </si>
  <si>
    <t>Amor Cruz</t>
  </si>
  <si>
    <t>Ampawid</t>
  </si>
  <si>
    <t>Andap</t>
  </si>
  <si>
    <t>Anitap</t>
  </si>
  <si>
    <t>Belmonte</t>
  </si>
  <si>
    <t>Bullucan</t>
  </si>
  <si>
    <t>Datu Ampunan</t>
  </si>
  <si>
    <t>Datu Davao</t>
  </si>
  <si>
    <t>Doña Josefa</t>
  </si>
  <si>
    <t>El Katipunan</t>
  </si>
  <si>
    <t>Imelda</t>
  </si>
  <si>
    <t>Inacayan</t>
  </si>
  <si>
    <t>Mangloy</t>
  </si>
  <si>
    <t>Melale</t>
  </si>
  <si>
    <t>New Bethlehem</t>
  </si>
  <si>
    <t>Panamoren</t>
  </si>
  <si>
    <t>Sabud</t>
  </si>
  <si>
    <t>Santa Emilia</t>
  </si>
  <si>
    <t>Sisimon</t>
  </si>
  <si>
    <t>MABINI (DOÑA ALICIA)</t>
  </si>
  <si>
    <t>Cadunan</t>
  </si>
  <si>
    <t>Pindasan</t>
  </si>
  <si>
    <t>Cuambog (Pob.)</t>
  </si>
  <si>
    <t>Tagnanan (Mampising)</t>
  </si>
  <si>
    <t>Anitapan</t>
  </si>
  <si>
    <t>Cabuyuan</t>
  </si>
  <si>
    <t>Libodon</t>
  </si>
  <si>
    <t>Golden Valley (Maraut)</t>
  </si>
  <si>
    <t>Pangibiran</t>
  </si>
  <si>
    <t>MACO</t>
  </si>
  <si>
    <t>Anibongan</t>
  </si>
  <si>
    <t>Anislagan</t>
  </si>
  <si>
    <t>Bucana</t>
  </si>
  <si>
    <t>Calabcab</t>
  </si>
  <si>
    <t>Dumlan</t>
  </si>
  <si>
    <t>Elizalde (Somil)</t>
  </si>
  <si>
    <t>Pangi (Gaudencio Antonio)</t>
  </si>
  <si>
    <t>Gubatan</t>
  </si>
  <si>
    <t>Hijo</t>
  </si>
  <si>
    <t>Kinuban</t>
  </si>
  <si>
    <t>Langgam</t>
  </si>
  <si>
    <t>Lapu-lapu</t>
  </si>
  <si>
    <t>Libay-libay</t>
  </si>
  <si>
    <t>Limbo</t>
  </si>
  <si>
    <t>Lumatab</t>
  </si>
  <si>
    <t>Magangit</t>
  </si>
  <si>
    <t>Malamodao</t>
  </si>
  <si>
    <t>Manipongol</t>
  </si>
  <si>
    <t>Mapaang</t>
  </si>
  <si>
    <t>Masara</t>
  </si>
  <si>
    <t>New Asturias</t>
  </si>
  <si>
    <t>Panibasan</t>
  </si>
  <si>
    <t>Panoraon</t>
  </si>
  <si>
    <t>Sangab</t>
  </si>
  <si>
    <t>Taglawig</t>
  </si>
  <si>
    <t>New Barili</t>
  </si>
  <si>
    <t>New Leyte</t>
  </si>
  <si>
    <t>Panangan</t>
  </si>
  <si>
    <t>Tagbaros</t>
  </si>
  <si>
    <t>Teresa</t>
  </si>
  <si>
    <t>MARAGUSAN (SAN MARIANO)</t>
  </si>
  <si>
    <t>Mapawa</t>
  </si>
  <si>
    <t>Maragusan (Pob.)</t>
  </si>
  <si>
    <t>New Albay</t>
  </si>
  <si>
    <t>Bahi</t>
  </si>
  <si>
    <t>Cambagang</t>
  </si>
  <si>
    <t>Coronobe</t>
  </si>
  <si>
    <t>Lahi</t>
  </si>
  <si>
    <t>Langgawisan</t>
  </si>
  <si>
    <t>Magcagong</t>
  </si>
  <si>
    <t>New Katipunan</t>
  </si>
  <si>
    <t>New Panay</t>
  </si>
  <si>
    <t>Paloc</t>
  </si>
  <si>
    <t>Pamintaran</t>
  </si>
  <si>
    <t>Parasanon</t>
  </si>
  <si>
    <t>Talian</t>
  </si>
  <si>
    <t>Tandik</t>
  </si>
  <si>
    <t>Tigbao</t>
  </si>
  <si>
    <t>MAWAB</t>
  </si>
  <si>
    <t>Andili</t>
  </si>
  <si>
    <t>Bawani</t>
  </si>
  <si>
    <t>Malinawon</t>
  </si>
  <si>
    <t>Nueva Visayas</t>
  </si>
  <si>
    <t>Nuevo Iloco</t>
  </si>
  <si>
    <t>Saosao</t>
  </si>
  <si>
    <t>Sawangan</t>
  </si>
  <si>
    <t>MONKAYO</t>
  </si>
  <si>
    <t>Awao</t>
  </si>
  <si>
    <t>Babag</t>
  </si>
  <si>
    <t>Baylo</t>
  </si>
  <si>
    <t>Casoon</t>
  </si>
  <si>
    <t>Inambatan</t>
  </si>
  <si>
    <t>Haguimitan</t>
  </si>
  <si>
    <t>Mamunga</t>
  </si>
  <si>
    <t>Naboc</t>
  </si>
  <si>
    <t>Olaycon</t>
  </si>
  <si>
    <t>Pasian (Santa Filomena)</t>
  </si>
  <si>
    <t>Tubo-tubo (New Del Monte)</t>
  </si>
  <si>
    <t>Upper Ulip</t>
  </si>
  <si>
    <t>Union</t>
  </si>
  <si>
    <t>Mount Diwata</t>
  </si>
  <si>
    <t>MONTEVISTA</t>
  </si>
  <si>
    <t>Banagbanag</t>
  </si>
  <si>
    <t>Banglasan</t>
  </si>
  <si>
    <t>Bankerohan Norte</t>
  </si>
  <si>
    <t>Bankerohan Sur</t>
  </si>
  <si>
    <t>Camansi</t>
  </si>
  <si>
    <t>Camantangan</t>
  </si>
  <si>
    <t>Dauman</t>
  </si>
  <si>
    <t>Canidkid</t>
  </si>
  <si>
    <t>Lebanon</t>
  </si>
  <si>
    <t>Linoan</t>
  </si>
  <si>
    <t>Mayaon</t>
  </si>
  <si>
    <t>New Calape</t>
  </si>
  <si>
    <t>New Dalaguete</t>
  </si>
  <si>
    <t>New Cebulan (Sambayon)</t>
  </si>
  <si>
    <t>Prosperidad</t>
  </si>
  <si>
    <t>San Jose (Pob.)</t>
  </si>
  <si>
    <t>Tapia</t>
  </si>
  <si>
    <t>NABUNTURAN (Capital)</t>
  </si>
  <si>
    <t>Cabacungan</t>
  </si>
  <si>
    <t>Cabidianan</t>
  </si>
  <si>
    <t>Libasan</t>
  </si>
  <si>
    <t>Linda</t>
  </si>
  <si>
    <t>Magading</t>
  </si>
  <si>
    <t>Manat</t>
  </si>
  <si>
    <t>Matilo</t>
  </si>
  <si>
    <t>Mipangi</t>
  </si>
  <si>
    <t>New Dauis</t>
  </si>
  <si>
    <t>New Sibonga</t>
  </si>
  <si>
    <t>Ogao</t>
  </si>
  <si>
    <t>Pangutosan</t>
  </si>
  <si>
    <t>Santa Maria</t>
  </si>
  <si>
    <t>Santo Niño (Kao)</t>
  </si>
  <si>
    <t>Sasa</t>
  </si>
  <si>
    <t>Tagnocon</t>
  </si>
  <si>
    <t>Bukal</t>
  </si>
  <si>
    <t>NEW BATAAN</t>
  </si>
  <si>
    <t>Bantacan</t>
  </si>
  <si>
    <t>Batinao</t>
  </si>
  <si>
    <t>Camanlangan</t>
  </si>
  <si>
    <t>Cogonon</t>
  </si>
  <si>
    <t>Fatima</t>
  </si>
  <si>
    <t>Pagsabangan</t>
  </si>
  <si>
    <t>Panag</t>
  </si>
  <si>
    <t>Cabinuangan (Pob.)</t>
  </si>
  <si>
    <t>PANTUKAN</t>
  </si>
  <si>
    <t>P. Fuentes</t>
  </si>
  <si>
    <t>Kingking (Pob.)</t>
  </si>
  <si>
    <t>Magnaga</t>
  </si>
  <si>
    <t>Matiao</t>
  </si>
  <si>
    <t>Napnapan</t>
  </si>
  <si>
    <t>Tagdangua</t>
  </si>
  <si>
    <t>Tambongon</t>
  </si>
  <si>
    <t>Tibagon</t>
  </si>
  <si>
    <t>Las Arenas</t>
  </si>
  <si>
    <t>Araibo</t>
  </si>
  <si>
    <t>Tag-Ugpo</t>
  </si>
  <si>
    <t>DAVAO DEL NORTE</t>
  </si>
  <si>
    <t>ASUNCION (SAUG)</t>
  </si>
  <si>
    <t>Binancian</t>
  </si>
  <si>
    <t>Buan</t>
  </si>
  <si>
    <t>Buclad</t>
  </si>
  <si>
    <t>Cabaywa</t>
  </si>
  <si>
    <t>Camansa</t>
  </si>
  <si>
    <t>Camoning</t>
  </si>
  <si>
    <t>Canatan</t>
  </si>
  <si>
    <t>Doña Andrea</t>
  </si>
  <si>
    <t>Magatos</t>
  </si>
  <si>
    <t>Napungas</t>
  </si>
  <si>
    <t>New Bantayan</t>
  </si>
  <si>
    <t>New Santiago</t>
  </si>
  <si>
    <t>Pamacaun</t>
  </si>
  <si>
    <t>Cambanogoy (Pob.)</t>
  </si>
  <si>
    <t>Sagayen</t>
  </si>
  <si>
    <t>Sonlon</t>
  </si>
  <si>
    <t>New Loon</t>
  </si>
  <si>
    <t>CARMEN</t>
  </si>
  <si>
    <t>Alejal</t>
  </si>
  <si>
    <t>Asuncion (Cuatro-Cuatro)</t>
  </si>
  <si>
    <t>Cebulano</t>
  </si>
  <si>
    <t>Guadalupe</t>
  </si>
  <si>
    <t>Ising (Pob.)</t>
  </si>
  <si>
    <t>La Paz</t>
  </si>
  <si>
    <t>Mabaus</t>
  </si>
  <si>
    <t>Mangalcal</t>
  </si>
  <si>
    <t>Minda</t>
  </si>
  <si>
    <t>New Camiling</t>
  </si>
  <si>
    <t>Tibulao</t>
  </si>
  <si>
    <t>Tuganay</t>
  </si>
  <si>
    <t>Taba</t>
  </si>
  <si>
    <t>KAPALONG</t>
  </si>
  <si>
    <t>Florida</t>
  </si>
  <si>
    <t>Gabuyan</t>
  </si>
  <si>
    <t>Gupitan</t>
  </si>
  <si>
    <t>Capungagan</t>
  </si>
  <si>
    <t>Mabantao</t>
  </si>
  <si>
    <t>Mamacao</t>
  </si>
  <si>
    <t>Maniki (Poblacion)</t>
  </si>
  <si>
    <t>Sua-on</t>
  </si>
  <si>
    <t>Tiburcia</t>
  </si>
  <si>
    <t>NEW CORELLA</t>
  </si>
  <si>
    <t>Carcor</t>
  </si>
  <si>
    <t>Del Monte</t>
  </si>
  <si>
    <t>Limba-an</t>
  </si>
  <si>
    <t>Macgum</t>
  </si>
  <si>
    <t>Mambing</t>
  </si>
  <si>
    <t>Mesaoy</t>
  </si>
  <si>
    <t>New Bohol</t>
  </si>
  <si>
    <t>New Cortez</t>
  </si>
  <si>
    <t>New Sambog</t>
  </si>
  <si>
    <t>Patrocenio</t>
  </si>
  <si>
    <t>Suawon</t>
  </si>
  <si>
    <t>A. O. Floirendo</t>
  </si>
  <si>
    <t>Datu Abdul Dadia</t>
  </si>
  <si>
    <t>Cacao</t>
  </si>
  <si>
    <t>Cagangohan</t>
  </si>
  <si>
    <t>Dapco</t>
  </si>
  <si>
    <t>Gredu (Pob.)</t>
  </si>
  <si>
    <t>J.P. Laurel</t>
  </si>
  <si>
    <t>Kasilak</t>
  </si>
  <si>
    <t>Katualan</t>
  </si>
  <si>
    <t>Kiotoy</t>
  </si>
  <si>
    <t>Little Panay</t>
  </si>
  <si>
    <t>Lower Panaga (Roxas)</t>
  </si>
  <si>
    <t>Mabunao</t>
  </si>
  <si>
    <t>Maduao</t>
  </si>
  <si>
    <t>Malativas</t>
  </si>
  <si>
    <t>Manay</t>
  </si>
  <si>
    <t>Nanyo</t>
  </si>
  <si>
    <t>New Malaga (Dalisay)</t>
  </si>
  <si>
    <t>New Malitbog</t>
  </si>
  <si>
    <t>New Pandan (Pob.)</t>
  </si>
  <si>
    <t>San Francisco (Pob.)</t>
  </si>
  <si>
    <t>Santo Niño (Pob.)</t>
  </si>
  <si>
    <t>Sindaton</t>
  </si>
  <si>
    <t>Southern Davao</t>
  </si>
  <si>
    <t>Tagpore</t>
  </si>
  <si>
    <t>Tibungol</t>
  </si>
  <si>
    <t>Upper Licanan</t>
  </si>
  <si>
    <t>ISLAND GARDEN CITY OF SAMAL</t>
  </si>
  <si>
    <t>Adecor</t>
  </si>
  <si>
    <t>Anonang</t>
  </si>
  <si>
    <t>Aumbay</t>
  </si>
  <si>
    <t>Aundanao</t>
  </si>
  <si>
    <t>Balet</t>
  </si>
  <si>
    <t>Bandera</t>
  </si>
  <si>
    <t>Caliclic (Dangca-an)</t>
  </si>
  <si>
    <t>Camudmud</t>
  </si>
  <si>
    <t>Catagman</t>
  </si>
  <si>
    <t>Cawag</t>
  </si>
  <si>
    <t>Cogon (Talicod)</t>
  </si>
  <si>
    <t>Dadatan</t>
  </si>
  <si>
    <t>Guilon</t>
  </si>
  <si>
    <t>Kanaan</t>
  </si>
  <si>
    <t>Kinawitnon</t>
  </si>
  <si>
    <t>Libuak</t>
  </si>
  <si>
    <t>Licup</t>
  </si>
  <si>
    <t>Limao</t>
  </si>
  <si>
    <t>Linosutan</t>
  </si>
  <si>
    <t>Mambago-A</t>
  </si>
  <si>
    <t>Mambago-B</t>
  </si>
  <si>
    <t>Miranda (Pob.)</t>
  </si>
  <si>
    <t>Moncado (Pob.)</t>
  </si>
  <si>
    <t>Pangubatan (Talicod I)</t>
  </si>
  <si>
    <t>Peñaplata (Pob.)</t>
  </si>
  <si>
    <t>Poblacion (Kaputian)</t>
  </si>
  <si>
    <t>San Isidro (Babak)</t>
  </si>
  <si>
    <t>San Isidro (Kaputian)</t>
  </si>
  <si>
    <t>San Jose (San Lapuz)</t>
  </si>
  <si>
    <t>San Miguel (Magamono)</t>
  </si>
  <si>
    <t>San Remigio</t>
  </si>
  <si>
    <t>Santa Cruz (Talicod II)</t>
  </si>
  <si>
    <t>Sion (Zion)</t>
  </si>
  <si>
    <t>Tagbaobo</t>
  </si>
  <si>
    <t>Tagbay</t>
  </si>
  <si>
    <t>Tagbitan-ag</t>
  </si>
  <si>
    <t>Tagdaliao</t>
  </si>
  <si>
    <t>Tagpopongan</t>
  </si>
  <si>
    <t>SANTO TOMAS</t>
  </si>
  <si>
    <t>Balagunan</t>
  </si>
  <si>
    <t>Bobongon</t>
  </si>
  <si>
    <t>Kimamon</t>
  </si>
  <si>
    <t>Kinamayan</t>
  </si>
  <si>
    <t>Lungaog</t>
  </si>
  <si>
    <t>Magwawa</t>
  </si>
  <si>
    <t>Pantaron</t>
  </si>
  <si>
    <t>Tibal-og (Pob.)</t>
  </si>
  <si>
    <t>Talomo</t>
  </si>
  <si>
    <t>Casig-Ang</t>
  </si>
  <si>
    <t>Tulalian</t>
  </si>
  <si>
    <t>CITY OF TAGUM (Capital)</t>
  </si>
  <si>
    <t>Apokon</t>
  </si>
  <si>
    <t>Bincungan</t>
  </si>
  <si>
    <t>Busaon</t>
  </si>
  <si>
    <t>Canocotan</t>
  </si>
  <si>
    <t>Cuambogan</t>
  </si>
  <si>
    <t>La Filipina</t>
  </si>
  <si>
    <t>Liboganon</t>
  </si>
  <si>
    <t>Madaum</t>
  </si>
  <si>
    <t>Magdum</t>
  </si>
  <si>
    <t>Mankilam</t>
  </si>
  <si>
    <t>New Balamban</t>
  </si>
  <si>
    <t>Nueva Fuerza</t>
  </si>
  <si>
    <t>Pandapan</t>
  </si>
  <si>
    <t>Magugpo Poblacion</t>
  </si>
  <si>
    <t>San Miguel (Camp 4)</t>
  </si>
  <si>
    <t>Visayan Village</t>
  </si>
  <si>
    <t>Magugpo East</t>
  </si>
  <si>
    <t>Magugpo North</t>
  </si>
  <si>
    <t>Magugpo South</t>
  </si>
  <si>
    <t>Magugpo West</t>
  </si>
  <si>
    <t>TALAINGOD</t>
  </si>
  <si>
    <t>Dagohoy</t>
  </si>
  <si>
    <t>Palma Gil</t>
  </si>
  <si>
    <t>BRAULIO E. DUJALI</t>
  </si>
  <si>
    <t>Dujali</t>
  </si>
  <si>
    <t>Magupising</t>
  </si>
  <si>
    <t>New Casay</t>
  </si>
  <si>
    <t>Tanglaw</t>
  </si>
  <si>
    <t>BANSALAN</t>
  </si>
  <si>
    <t>Alegre</t>
  </si>
  <si>
    <t>Alta Vista</t>
  </si>
  <si>
    <t>Bitaug</t>
  </si>
  <si>
    <t>Darapuay</t>
  </si>
  <si>
    <t>Dolo</t>
  </si>
  <si>
    <t>Eman</t>
  </si>
  <si>
    <t>Kinuskusan</t>
  </si>
  <si>
    <t>Linawan</t>
  </si>
  <si>
    <t>Managa</t>
  </si>
  <si>
    <t>Marber</t>
  </si>
  <si>
    <t>New Clarin (Miral)</t>
  </si>
  <si>
    <t>Sibayan</t>
  </si>
  <si>
    <t>Tinongtongan</t>
  </si>
  <si>
    <t>Poblacion Dos</t>
  </si>
  <si>
    <t>Balabag</t>
  </si>
  <si>
    <t>San Jose (Balutakay)</t>
  </si>
  <si>
    <t>Binaton</t>
  </si>
  <si>
    <t>Colorado</t>
  </si>
  <si>
    <t>Dawis</t>
  </si>
  <si>
    <t>Dulangan</t>
  </si>
  <si>
    <t>Goma</t>
  </si>
  <si>
    <t>Kiagot</t>
  </si>
  <si>
    <t>Lungag</t>
  </si>
  <si>
    <t>Matti</t>
  </si>
  <si>
    <t>Kapatagan (Rizal)</t>
  </si>
  <si>
    <t>Ruparan</t>
  </si>
  <si>
    <t>San Miguel (Odaca)</t>
  </si>
  <si>
    <t>Sinawilan</t>
  </si>
  <si>
    <t>Soong</t>
  </si>
  <si>
    <t>Tiguman</t>
  </si>
  <si>
    <t>Tres De Mayo</t>
  </si>
  <si>
    <t>Zone 1 (Pob.)</t>
  </si>
  <si>
    <t>Zone 2 (Pob.)</t>
  </si>
  <si>
    <t>Zone 3 (Pob.)</t>
  </si>
  <si>
    <t>HAGONOY</t>
  </si>
  <si>
    <t>Balutakay</t>
  </si>
  <si>
    <t>Clib</t>
  </si>
  <si>
    <t>Guihing Aplaya</t>
  </si>
  <si>
    <t>Guihing</t>
  </si>
  <si>
    <t>Hagonoy Crossing</t>
  </si>
  <si>
    <t>Kibuaya</t>
  </si>
  <si>
    <t>La Union</t>
  </si>
  <si>
    <t>Lanuro</t>
  </si>
  <si>
    <t>Lapulabao</t>
  </si>
  <si>
    <t>Leling</t>
  </si>
  <si>
    <t>Malabang Damsite</t>
  </si>
  <si>
    <t>Maliit Digos</t>
  </si>
  <si>
    <t>New Quezon</t>
  </si>
  <si>
    <t>Paligue</t>
  </si>
  <si>
    <t>Sacub</t>
  </si>
  <si>
    <t>San Guillermo</t>
  </si>
  <si>
    <t>Tologan</t>
  </si>
  <si>
    <t>Buguis</t>
  </si>
  <si>
    <t>Balangonan</t>
  </si>
  <si>
    <t>Bukid</t>
  </si>
  <si>
    <t>Butuan</t>
  </si>
  <si>
    <t>Butulan</t>
  </si>
  <si>
    <t>Caburan Big</t>
  </si>
  <si>
    <t>Caburan Small (Pob.)</t>
  </si>
  <si>
    <t>Camalian</t>
  </si>
  <si>
    <t>Carahayan</t>
  </si>
  <si>
    <t>Cayaponga</t>
  </si>
  <si>
    <t>Culaman</t>
  </si>
  <si>
    <t>Kalbay</t>
  </si>
  <si>
    <t>Kitayo</t>
  </si>
  <si>
    <t>Magulibas</t>
  </si>
  <si>
    <t>Malalan</t>
  </si>
  <si>
    <t>Mangile</t>
  </si>
  <si>
    <t>Marabutuan</t>
  </si>
  <si>
    <t>Meybio</t>
  </si>
  <si>
    <t>Molmol</t>
  </si>
  <si>
    <t>Nuing</t>
  </si>
  <si>
    <t>Patulang</t>
  </si>
  <si>
    <t>Quiapo</t>
  </si>
  <si>
    <t>Sugal</t>
  </si>
  <si>
    <t>Tabayon</t>
  </si>
  <si>
    <t>Tanuman</t>
  </si>
  <si>
    <t>KIBLAWAN</t>
  </si>
  <si>
    <t>Abnate</t>
  </si>
  <si>
    <t>Bagong Negros</t>
  </si>
  <si>
    <t>Bagumbayan</t>
  </si>
  <si>
    <t>Balasiao</t>
  </si>
  <si>
    <t>Bunot</t>
  </si>
  <si>
    <t>Cogon-Bacaca</t>
  </si>
  <si>
    <t>Dapok</t>
  </si>
  <si>
    <t>Ihan</t>
  </si>
  <si>
    <t>Kibongbong</t>
  </si>
  <si>
    <t>Kimlawis</t>
  </si>
  <si>
    <t>Kisulan</t>
  </si>
  <si>
    <t>Lati-an</t>
  </si>
  <si>
    <t>Manual</t>
  </si>
  <si>
    <t>Maraga-a</t>
  </si>
  <si>
    <t>Molopolo</t>
  </si>
  <si>
    <t>Panaglib</t>
  </si>
  <si>
    <t>Pasig</t>
  </si>
  <si>
    <t>Pocaleel</t>
  </si>
  <si>
    <t>Tacul</t>
  </si>
  <si>
    <t>Bulol-Salo</t>
  </si>
  <si>
    <t>Bacungan</t>
  </si>
  <si>
    <t>Balnate</t>
  </si>
  <si>
    <t>Barayong</t>
  </si>
  <si>
    <t>Blocon</t>
  </si>
  <si>
    <t>Dalawinon</t>
  </si>
  <si>
    <t>Dalumay</t>
  </si>
  <si>
    <t>Glamang</t>
  </si>
  <si>
    <t>Kanapulo</t>
  </si>
  <si>
    <t>Kasuga</t>
  </si>
  <si>
    <t>Lower Bala</t>
  </si>
  <si>
    <t>Malawanit</t>
  </si>
  <si>
    <t>Malongon</t>
  </si>
  <si>
    <t>New Ilocos</t>
  </si>
  <si>
    <t>Tagaytay</t>
  </si>
  <si>
    <t>Upper Bala</t>
  </si>
  <si>
    <t>Maibo</t>
  </si>
  <si>
    <t>New Opon</t>
  </si>
  <si>
    <t>MALALAG</t>
  </si>
  <si>
    <t>Bolton</t>
  </si>
  <si>
    <t>Bulacan</t>
  </si>
  <si>
    <t>Caputian</t>
  </si>
  <si>
    <t>Ibo</t>
  </si>
  <si>
    <t>Kiblagon</t>
  </si>
  <si>
    <t>New Baclayon</t>
  </si>
  <si>
    <t>Pitu</t>
  </si>
  <si>
    <t>Tagansule</t>
  </si>
  <si>
    <t>Rizal (Parame)</t>
  </si>
  <si>
    <t>Bito</t>
  </si>
  <si>
    <t>Bolila</t>
  </si>
  <si>
    <t>Buhangin</t>
  </si>
  <si>
    <t>Datu Danwata</t>
  </si>
  <si>
    <t>Demoloc</t>
  </si>
  <si>
    <t>Felis</t>
  </si>
  <si>
    <t>Fishing Village (Fisherman's Village)</t>
  </si>
  <si>
    <t>Kibalatong</t>
  </si>
  <si>
    <t>Kidalapong</t>
  </si>
  <si>
    <t>Kilalag</t>
  </si>
  <si>
    <t>Kinangan</t>
  </si>
  <si>
    <t>Lacaron</t>
  </si>
  <si>
    <t>Lagumit</t>
  </si>
  <si>
    <t>Lais</t>
  </si>
  <si>
    <t>Macol</t>
  </si>
  <si>
    <t>Mana</t>
  </si>
  <si>
    <t>Manuel Peralta</t>
  </si>
  <si>
    <t>New Argao</t>
  </si>
  <si>
    <t>Pangian</t>
  </si>
  <si>
    <t>Pinalpalan</t>
  </si>
  <si>
    <t>Sangay</t>
  </si>
  <si>
    <t>Talogoy</t>
  </si>
  <si>
    <t>Tical</t>
  </si>
  <si>
    <t>Ticulon</t>
  </si>
  <si>
    <t>Tingolo</t>
  </si>
  <si>
    <t>Tubalan</t>
  </si>
  <si>
    <t>Pangaleon</t>
  </si>
  <si>
    <t>MATANAO</t>
  </si>
  <si>
    <t>Asbang</t>
  </si>
  <si>
    <t>Asinan</t>
  </si>
  <si>
    <t>Bangkal</t>
  </si>
  <si>
    <t>Buas</t>
  </si>
  <si>
    <t>Buri</t>
  </si>
  <si>
    <t>Camanchiles</t>
  </si>
  <si>
    <t>Ceboza</t>
  </si>
  <si>
    <t>Colonsabak</t>
  </si>
  <si>
    <t>Dongan-Pekong</t>
  </si>
  <si>
    <t>Kabasagan</t>
  </si>
  <si>
    <t>Kapok</t>
  </si>
  <si>
    <t>Kibao</t>
  </si>
  <si>
    <t>La Suerte</t>
  </si>
  <si>
    <t>Langa-an</t>
  </si>
  <si>
    <t>Lower Marber</t>
  </si>
  <si>
    <t>Cabligan (Managa)</t>
  </si>
  <si>
    <t>New Murcia</t>
  </si>
  <si>
    <t>Saboy</t>
  </si>
  <si>
    <t>Saub</t>
  </si>
  <si>
    <t>Sinaragan</t>
  </si>
  <si>
    <t>Tamlangon</t>
  </si>
  <si>
    <t>Towak</t>
  </si>
  <si>
    <t>Tibongbong</t>
  </si>
  <si>
    <t>PADADA</t>
  </si>
  <si>
    <t>Almendras (Pob.)</t>
  </si>
  <si>
    <t>Don Sergio Osmeña, Sr.</t>
  </si>
  <si>
    <t>Harada Butai</t>
  </si>
  <si>
    <t>Lower Katipunan</t>
  </si>
  <si>
    <t>Lower Limonzo</t>
  </si>
  <si>
    <t>Lower Malinao</t>
  </si>
  <si>
    <t>N C Ordaneza District (Pob.)</t>
  </si>
  <si>
    <t>Northern Paligue</t>
  </si>
  <si>
    <t>Palili</t>
  </si>
  <si>
    <t>Piape</t>
  </si>
  <si>
    <t>Punta Piape</t>
  </si>
  <si>
    <t>Quirino District (Pob.)</t>
  </si>
  <si>
    <t>Southern Paligue</t>
  </si>
  <si>
    <t>Tulogan</t>
  </si>
  <si>
    <t>Upper Limonzo</t>
  </si>
  <si>
    <t>Upper Malinao</t>
  </si>
  <si>
    <t>SANTA CRUZ</t>
  </si>
  <si>
    <t>Astorga</t>
  </si>
  <si>
    <t>Coronon</t>
  </si>
  <si>
    <t>Darong</t>
  </si>
  <si>
    <t>Inawayan</t>
  </si>
  <si>
    <t>Jose Rizal</t>
  </si>
  <si>
    <t>Matutungan</t>
  </si>
  <si>
    <t>Melilia</t>
  </si>
  <si>
    <t>Zone I (Pob.)</t>
  </si>
  <si>
    <t>Saliducon</t>
  </si>
  <si>
    <t>Sibulan</t>
  </si>
  <si>
    <t>Sinoron</t>
  </si>
  <si>
    <t>Tagabuli</t>
  </si>
  <si>
    <t>Tibolo</t>
  </si>
  <si>
    <t>Tuban</t>
  </si>
  <si>
    <t>Zone II (Pob.)</t>
  </si>
  <si>
    <t>Zone III (Pob.)</t>
  </si>
  <si>
    <t>Zone IV (Pob.)</t>
  </si>
  <si>
    <t>Basiawan</t>
  </si>
  <si>
    <t>Buca</t>
  </si>
  <si>
    <t>Cadaatan</t>
  </si>
  <si>
    <t>Kidadan</t>
  </si>
  <si>
    <t>Kisulad</t>
  </si>
  <si>
    <t>Malalag Tubig</t>
  </si>
  <si>
    <t>Ogpao</t>
  </si>
  <si>
    <t>Pongpong</t>
  </si>
  <si>
    <t>Tanglad</t>
  </si>
  <si>
    <t>Datu Daligasao</t>
  </si>
  <si>
    <t>Datu Intan</t>
  </si>
  <si>
    <t>Kinilidan</t>
  </si>
  <si>
    <t>SULOP</t>
  </si>
  <si>
    <t>Balasinon</t>
  </si>
  <si>
    <t>Carre</t>
  </si>
  <si>
    <t>Labon</t>
  </si>
  <si>
    <t>Laperas</t>
  </si>
  <si>
    <t>Lapla</t>
  </si>
  <si>
    <t>Litos</t>
  </si>
  <si>
    <t>Luparan</t>
  </si>
  <si>
    <t>Mckinley</t>
  </si>
  <si>
    <t>New Cebu</t>
  </si>
  <si>
    <t>Parame</t>
  </si>
  <si>
    <t>Solongvale</t>
  </si>
  <si>
    <t>Tagolilong</t>
  </si>
  <si>
    <t>Talas</t>
  </si>
  <si>
    <t>Tanwalang</t>
  </si>
  <si>
    <t>Batuganding</t>
  </si>
  <si>
    <t>Konel</t>
  </si>
  <si>
    <t>Lipol</t>
  </si>
  <si>
    <t>Mabila (Pob.)</t>
  </si>
  <si>
    <t>Patuco (Sarangani Norte)</t>
  </si>
  <si>
    <t>Laker (Sarangani Sur)</t>
  </si>
  <si>
    <t>Tinina</t>
  </si>
  <si>
    <t>Camahual</t>
  </si>
  <si>
    <t>Camalig</t>
  </si>
  <si>
    <t>Gomtago</t>
  </si>
  <si>
    <t>Tagen</t>
  </si>
  <si>
    <t>Tucal</t>
  </si>
  <si>
    <t>Calian</t>
  </si>
  <si>
    <t>Kiobog</t>
  </si>
  <si>
    <t>North Lamidan</t>
  </si>
  <si>
    <t>Lawa (Pob.)</t>
  </si>
  <si>
    <t>Nueva Villa</t>
  </si>
  <si>
    <t>Talagutong (Pob.)</t>
  </si>
  <si>
    <t>Baluntaya</t>
  </si>
  <si>
    <t>Dalupan</t>
  </si>
  <si>
    <t>Kinanga</t>
  </si>
  <si>
    <t>Lapuan</t>
  </si>
  <si>
    <t>Linadasan</t>
  </si>
  <si>
    <t>South Lamidan</t>
  </si>
  <si>
    <t>West Lamidan</t>
  </si>
  <si>
    <t>Acacia</t>
  </si>
  <si>
    <t>Agdao</t>
  </si>
  <si>
    <t>Alambre</t>
  </si>
  <si>
    <t>Atan-Awe</t>
  </si>
  <si>
    <t>Bago Gallera</t>
  </si>
  <si>
    <t>Bago Oshiro</t>
  </si>
  <si>
    <t>Baguio (Pob.)</t>
  </si>
  <si>
    <t>Balengaeng</t>
  </si>
  <si>
    <t>Baliok</t>
  </si>
  <si>
    <t>Bangkas Heights</t>
  </si>
  <si>
    <t>Baracatan</t>
  </si>
  <si>
    <t>Biao Escuela</t>
  </si>
  <si>
    <t>Biao Guianga</t>
  </si>
  <si>
    <t>Biao Joaquin</t>
  </si>
  <si>
    <t>Binugao</t>
  </si>
  <si>
    <t>Buhangin (Pob.)</t>
  </si>
  <si>
    <t>Bunawan (Pob.)</t>
  </si>
  <si>
    <t>Cadalian</t>
  </si>
  <si>
    <t>Calinan (Pob.)</t>
  </si>
  <si>
    <t>Callawa</t>
  </si>
  <si>
    <t>Catalunan Grande</t>
  </si>
  <si>
    <t>Catalunan Pequeño</t>
  </si>
  <si>
    <t>Catigan</t>
  </si>
  <si>
    <t>Colosas</t>
  </si>
  <si>
    <t>Communal</t>
  </si>
  <si>
    <t>Crossing Bayabas</t>
  </si>
  <si>
    <t>Dacudao</t>
  </si>
  <si>
    <t>Dalag</t>
  </si>
  <si>
    <t>Dalagdag</t>
  </si>
  <si>
    <t>Daliao</t>
  </si>
  <si>
    <t>Daliaon Plantation</t>
  </si>
  <si>
    <t>Dominga</t>
  </si>
  <si>
    <t>Dumoy</t>
  </si>
  <si>
    <t>Eden</t>
  </si>
  <si>
    <t>Fatima (Benowang)</t>
  </si>
  <si>
    <t>Gatungan</t>
  </si>
  <si>
    <t>Gumalang</t>
  </si>
  <si>
    <t>Ilang</t>
  </si>
  <si>
    <t>Indangan</t>
  </si>
  <si>
    <t>Kilate</t>
  </si>
  <si>
    <t>Lacson</t>
  </si>
  <si>
    <t>Lamanan</t>
  </si>
  <si>
    <t>Lampianao</t>
  </si>
  <si>
    <t>Alejandra Navarro (Lasang)</t>
  </si>
  <si>
    <t>Lizada</t>
  </si>
  <si>
    <t>Los Amigos</t>
  </si>
  <si>
    <t>Lubogan</t>
  </si>
  <si>
    <t>Lumiad</t>
  </si>
  <si>
    <t>Ma-a</t>
  </si>
  <si>
    <t>Magtuod</t>
  </si>
  <si>
    <t>Malabog</t>
  </si>
  <si>
    <t>Malagos</t>
  </si>
  <si>
    <t>Malamba</t>
  </si>
  <si>
    <t>Manambulan</t>
  </si>
  <si>
    <t>Mandug</t>
  </si>
  <si>
    <t>Manuel Guianga</t>
  </si>
  <si>
    <t>Mapula</t>
  </si>
  <si>
    <t>Marilog</t>
  </si>
  <si>
    <t>Matina Aplaya</t>
  </si>
  <si>
    <t>Matina Crossing</t>
  </si>
  <si>
    <t>Matina Pangi</t>
  </si>
  <si>
    <t>Matina Biao</t>
  </si>
  <si>
    <t>Mintal</t>
  </si>
  <si>
    <t>Mudiang</t>
  </si>
  <si>
    <t>Mulig</t>
  </si>
  <si>
    <t>New Carmen</t>
  </si>
  <si>
    <t>New Valencia</t>
  </si>
  <si>
    <t>Pampanga</t>
  </si>
  <si>
    <t>Panacan</t>
  </si>
  <si>
    <t>Panalum</t>
  </si>
  <si>
    <t>Pandaitan</t>
  </si>
  <si>
    <t>Pangyan</t>
  </si>
  <si>
    <t>Paquibato (Pob.)</t>
  </si>
  <si>
    <t>Paradise Embak</t>
  </si>
  <si>
    <t>Salapawan</t>
  </si>
  <si>
    <t>Salaysay</t>
  </si>
  <si>
    <t>San Isidro (Licanan)</t>
  </si>
  <si>
    <t>Sirawan</t>
  </si>
  <si>
    <t>Sirib</t>
  </si>
  <si>
    <t>Suawan (Tuli)</t>
  </si>
  <si>
    <t>Subasta</t>
  </si>
  <si>
    <t>Sumimao</t>
  </si>
  <si>
    <t>Tacunan</t>
  </si>
  <si>
    <t>Tagakpan</t>
  </si>
  <si>
    <t>Tagluno</t>
  </si>
  <si>
    <t>Tagurano</t>
  </si>
  <si>
    <t>Talandang</t>
  </si>
  <si>
    <t>Talomo (Pob.)</t>
  </si>
  <si>
    <t>Talomo River</t>
  </si>
  <si>
    <t>Tamayong</t>
  </si>
  <si>
    <t>Tamugan</t>
  </si>
  <si>
    <t>Tapak</t>
  </si>
  <si>
    <t>Tawan-tawan</t>
  </si>
  <si>
    <t>Tibuloy</t>
  </si>
  <si>
    <t>Tibungco</t>
  </si>
  <si>
    <t>Tigatto</t>
  </si>
  <si>
    <t>Toril (Pob.)</t>
  </si>
  <si>
    <t>Tugbok (Pob.)</t>
  </si>
  <si>
    <t>Tungakalan</t>
  </si>
  <si>
    <t>Ula</t>
  </si>
  <si>
    <t>Wangan</t>
  </si>
  <si>
    <t>Wines</t>
  </si>
  <si>
    <t>Barangay 1-A (Pob.)</t>
  </si>
  <si>
    <t>Barangay 2-A (Pob.)</t>
  </si>
  <si>
    <t>Barangay 3-A (Pob.)</t>
  </si>
  <si>
    <t>Barangay 4-A (Pob.)</t>
  </si>
  <si>
    <t>Barangay 5-A (Pob.)</t>
  </si>
  <si>
    <t>Barangay 6-A (Pob.)</t>
  </si>
  <si>
    <t>Barangay 7-A (Pob.)</t>
  </si>
  <si>
    <t>Barangay 8-A (Pob.)</t>
  </si>
  <si>
    <t>Barangay 9-A (Pob.)</t>
  </si>
  <si>
    <t>Barangay 10-A (Pob.)</t>
  </si>
  <si>
    <t>Barangay 11-B (Pob.)</t>
  </si>
  <si>
    <t>Barangay 12-B (Pob.)</t>
  </si>
  <si>
    <t>Barangay 13-B (Pob.)</t>
  </si>
  <si>
    <t>Barangay 14-B (Pob.)</t>
  </si>
  <si>
    <t>Barangay 15-B (Pob.)</t>
  </si>
  <si>
    <t>Barangay 16-B (Pob.)</t>
  </si>
  <si>
    <t>Barangay 17-B (Pob.)</t>
  </si>
  <si>
    <t>Barangay 18-B (Pob.)</t>
  </si>
  <si>
    <t>Barangay 19-B (Pob.)</t>
  </si>
  <si>
    <t>Barangay 20-B (Pob.)</t>
  </si>
  <si>
    <t>Barangay 21-C (Pob.)</t>
  </si>
  <si>
    <t>Barangay 22-C (Pob.)</t>
  </si>
  <si>
    <t>Barangay 23-C (Pob.)</t>
  </si>
  <si>
    <t>Barangay 24-C (Pob.)</t>
  </si>
  <si>
    <t>Barangay 25-C (Pob.)</t>
  </si>
  <si>
    <t>Barangay 26-C (Pob.)</t>
  </si>
  <si>
    <t>Barangay 27-C (Pob.)</t>
  </si>
  <si>
    <t>Barangay 28-C (Pob.)</t>
  </si>
  <si>
    <t>Barangay 29-C (Pob.)</t>
  </si>
  <si>
    <t>Barangay 30-C (Pob.)</t>
  </si>
  <si>
    <t>Barangay 31-D (Pob.)</t>
  </si>
  <si>
    <t>Barangay 32-D (Pob.)</t>
  </si>
  <si>
    <t>Barangay 33-D (Pob.)</t>
  </si>
  <si>
    <t>Barangay 34-D (Pob.)</t>
  </si>
  <si>
    <t>Barangay 35-D (Pob.)</t>
  </si>
  <si>
    <t>Barangay 36-D (Pob.)</t>
  </si>
  <si>
    <t>Barangay 37-D (Pob.)</t>
  </si>
  <si>
    <t>Barangay 38-D (Pob.)</t>
  </si>
  <si>
    <t>Barangay 39-D (Pob.)</t>
  </si>
  <si>
    <t>Barangay 40-D (Pob.)</t>
  </si>
  <si>
    <t>Angalan</t>
  </si>
  <si>
    <t>Baganihan</t>
  </si>
  <si>
    <t>Bago Aplaya</t>
  </si>
  <si>
    <t>Bantol</t>
  </si>
  <si>
    <t>Buda</t>
  </si>
  <si>
    <t>Centro (San Juan)</t>
  </si>
  <si>
    <t>Datu Salumay</t>
  </si>
  <si>
    <t>Gov. Paciano Bangoy</t>
  </si>
  <si>
    <t>Gov. Vicente Duterte</t>
  </si>
  <si>
    <t>Gumitan</t>
  </si>
  <si>
    <t>Inayangan</t>
  </si>
  <si>
    <t>Kap. Tomas Monteverde, Sr.</t>
  </si>
  <si>
    <t>Leon Garcia, Sr.</t>
  </si>
  <si>
    <t>Megkawayan</t>
  </si>
  <si>
    <t>Rafael Castillo</t>
  </si>
  <si>
    <t>Saloy</t>
  </si>
  <si>
    <t>Ubalde</t>
  </si>
  <si>
    <t>Waan</t>
  </si>
  <si>
    <t>Wilfredo Aquino</t>
  </si>
  <si>
    <t>DAVAO ORIENTAL</t>
  </si>
  <si>
    <t>BAGANGA</t>
  </si>
  <si>
    <t>Baculin</t>
  </si>
  <si>
    <t>Banao</t>
  </si>
  <si>
    <t>Batawan</t>
  </si>
  <si>
    <t>Batiano</t>
  </si>
  <si>
    <t>Binondo</t>
  </si>
  <si>
    <t>Bobonao</t>
  </si>
  <si>
    <t>Campawan</t>
  </si>
  <si>
    <t>Central (Pob.)</t>
  </si>
  <si>
    <t>Dapnan</t>
  </si>
  <si>
    <t>Kinablangan</t>
  </si>
  <si>
    <t>Lambajon</t>
  </si>
  <si>
    <t>Mahanub</t>
  </si>
  <si>
    <t>Mikit</t>
  </si>
  <si>
    <t>Salingcomot</t>
  </si>
  <si>
    <t>San Victor</t>
  </si>
  <si>
    <t>Lucod</t>
  </si>
  <si>
    <t>Saoquegue</t>
  </si>
  <si>
    <t>BANAYBANAY</t>
  </si>
  <si>
    <t>Cabangcalan</t>
  </si>
  <si>
    <t>Caganganan</t>
  </si>
  <si>
    <t>Calubihan</t>
  </si>
  <si>
    <t>Causwagan</t>
  </si>
  <si>
    <t>Punta Linao</t>
  </si>
  <si>
    <t>Mogbongcogon</t>
  </si>
  <si>
    <t>Panikian</t>
  </si>
  <si>
    <t>Pintatagan</t>
  </si>
  <si>
    <t>Piso Proper</t>
  </si>
  <si>
    <t>Rang-ay</t>
  </si>
  <si>
    <t>Caatihan</t>
  </si>
  <si>
    <t>Cawayanan</t>
  </si>
  <si>
    <t>Sibajay</t>
  </si>
  <si>
    <t>Simulao</t>
  </si>
  <si>
    <t>CARAGA</t>
  </si>
  <si>
    <t>Alvar</t>
  </si>
  <si>
    <t>Caningag</t>
  </si>
  <si>
    <t>Don Leon Balante</t>
  </si>
  <si>
    <t>Lamiawan</t>
  </si>
  <si>
    <t>Manorigao</t>
  </si>
  <si>
    <t>Mercedes</t>
  </si>
  <si>
    <t>Pichon</t>
  </si>
  <si>
    <t>Sobrecarey</t>
  </si>
  <si>
    <t>CATEEL</t>
  </si>
  <si>
    <t>Abijod</t>
  </si>
  <si>
    <t>Aliwagwag</t>
  </si>
  <si>
    <t>Aragon</t>
  </si>
  <si>
    <t>Maglahus</t>
  </si>
  <si>
    <t>Malibago</t>
  </si>
  <si>
    <t>San Alfonso</t>
  </si>
  <si>
    <t>GOVERNOR GENEROSO</t>
  </si>
  <si>
    <t>Manuel Roxas</t>
  </si>
  <si>
    <t>Don Aurelio Chicote</t>
  </si>
  <si>
    <t>Lavigan</t>
  </si>
  <si>
    <t>Luzon</t>
  </si>
  <si>
    <t>Magdug</t>
  </si>
  <si>
    <t>Monserrat</t>
  </si>
  <si>
    <t>Nangan</t>
  </si>
  <si>
    <t>Oregon</t>
  </si>
  <si>
    <t>Pundaguitan</t>
  </si>
  <si>
    <t>Sergio Osmeña</t>
  </si>
  <si>
    <t>Surop</t>
  </si>
  <si>
    <t>Tagabebe</t>
  </si>
  <si>
    <t>Tamban</t>
  </si>
  <si>
    <t>Tandang Sora</t>
  </si>
  <si>
    <t>Tibanban</t>
  </si>
  <si>
    <t>Tiblawan</t>
  </si>
  <si>
    <t>Upper Tibanban</t>
  </si>
  <si>
    <t>Crispin Dela Cruz</t>
  </si>
  <si>
    <t>LUPON</t>
  </si>
  <si>
    <t>Calapagan</t>
  </si>
  <si>
    <t>Cocornon</t>
  </si>
  <si>
    <t>Corporacion</t>
  </si>
  <si>
    <t>Don Mariano Marcos</t>
  </si>
  <si>
    <t>Ilangay</t>
  </si>
  <si>
    <t>Langka</t>
  </si>
  <si>
    <t>Limbahan</t>
  </si>
  <si>
    <t>Macangao</t>
  </si>
  <si>
    <t>Maragatas</t>
  </si>
  <si>
    <t>Marayag</t>
  </si>
  <si>
    <t>Tagboa</t>
  </si>
  <si>
    <t>Tagugpo</t>
  </si>
  <si>
    <t>MANAY</t>
  </si>
  <si>
    <t>Capasnan</t>
  </si>
  <si>
    <t>Cayawan</t>
  </si>
  <si>
    <t>Guza</t>
  </si>
  <si>
    <t>Holy Cross</t>
  </si>
  <si>
    <t>Manreza</t>
  </si>
  <si>
    <t>Old Macopa</t>
  </si>
  <si>
    <t>San Fermin</t>
  </si>
  <si>
    <t>San Ignacio</t>
  </si>
  <si>
    <t>New Taokanga</t>
  </si>
  <si>
    <t>Zaragosa</t>
  </si>
  <si>
    <t>Lambog</t>
  </si>
  <si>
    <t>Badas</t>
  </si>
  <si>
    <t>Bobon</t>
  </si>
  <si>
    <t>Buso</t>
  </si>
  <si>
    <t>Cabuaya</t>
  </si>
  <si>
    <t>Culian</t>
  </si>
  <si>
    <t>Dahican</t>
  </si>
  <si>
    <t>Dawan</t>
  </si>
  <si>
    <t>Don Enrique Lopez</t>
  </si>
  <si>
    <t>Don Martin Marundan</t>
  </si>
  <si>
    <t>Don Salvador Lopez, Sr.</t>
  </si>
  <si>
    <t>Libudon</t>
  </si>
  <si>
    <t>Luban</t>
  </si>
  <si>
    <t>Macambol</t>
  </si>
  <si>
    <t>Mamali</t>
  </si>
  <si>
    <t>Mayo</t>
  </si>
  <si>
    <t>Sainz</t>
  </si>
  <si>
    <t>Sanghay</t>
  </si>
  <si>
    <t>Tagabakid</t>
  </si>
  <si>
    <t>Tagbinonga</t>
  </si>
  <si>
    <t>Taguibo</t>
  </si>
  <si>
    <t>Tamisan</t>
  </si>
  <si>
    <t>SAN ISIDRO</t>
  </si>
  <si>
    <t>Baon</t>
  </si>
  <si>
    <t>Bitaogan</t>
  </si>
  <si>
    <t>Cambaleon</t>
  </si>
  <si>
    <t>Dugmanon</t>
  </si>
  <si>
    <t>Maag</t>
  </si>
  <si>
    <t>Manikling</t>
  </si>
  <si>
    <t>Batobato (Pob.)</t>
  </si>
  <si>
    <t>TARRAGONA</t>
  </si>
  <si>
    <t>Cabagayan</t>
  </si>
  <si>
    <t>Dadong</t>
  </si>
  <si>
    <t>Jovellar</t>
  </si>
  <si>
    <t>Limot</t>
  </si>
  <si>
    <t>Lucatan</t>
  </si>
  <si>
    <t>Maganda</t>
  </si>
  <si>
    <t>Ompao</t>
  </si>
  <si>
    <t>Tomoaong</t>
  </si>
  <si>
    <t>Tubaon</t>
  </si>
  <si>
    <t>Manurigao</t>
  </si>
  <si>
    <t>Tandawan</t>
  </si>
  <si>
    <t>CITY OF DIGOS (Capital)</t>
  </si>
  <si>
    <t>Lapu-Lapu (Lapla)</t>
  </si>
  <si>
    <t>Alfonso Angliongto Sr.</t>
  </si>
  <si>
    <t>Vicente Hizon Sr.</t>
  </si>
  <si>
    <t>CITY OF MATI (Capital)</t>
  </si>
  <si>
    <t>NABUNTURAN (CAPITAL)</t>
  </si>
  <si>
    <t>CITY OF TAGUM (CAPITAL)</t>
  </si>
  <si>
    <t>CITY OF DIGOS (CAPITAL)</t>
  </si>
  <si>
    <t>BOSTON</t>
  </si>
  <si>
    <t>CITY OF MATI (CAPITAL)</t>
  </si>
  <si>
    <t>CITY OF PANABO</t>
  </si>
  <si>
    <t>Datu Balong</t>
  </si>
  <si>
    <t>Igangon</t>
  </si>
  <si>
    <t>Kipalili</t>
  </si>
  <si>
    <t>Libuton</t>
  </si>
  <si>
    <t>Linao</t>
  </si>
  <si>
    <t>Mamangan</t>
  </si>
  <si>
    <t>Monte Dujali</t>
  </si>
  <si>
    <t>Pinamuno</t>
  </si>
  <si>
    <t>Sabangan</t>
  </si>
  <si>
    <t>Sawata</t>
  </si>
  <si>
    <r>
      <t>BOSTON</t>
    </r>
    <r>
      <rPr>
        <sz val="11"/>
        <color indexed="8"/>
        <rFont val="Arial"/>
        <family val="2"/>
      </rPr>
      <t/>
    </r>
  </si>
  <si>
    <t>Province, City, Municipality,</t>
  </si>
  <si>
    <t xml:space="preserve">Province, City, and Municipality </t>
  </si>
  <si>
    <t>Source:</t>
  </si>
  <si>
    <t>Notes:</t>
  </si>
  <si>
    <t>Note:</t>
  </si>
  <si>
    <t>Total Population by Province, City, and Municipality: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</si>
  <si>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</si>
  <si>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</si>
  <si>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Total Population by Province, City, Municipality, and Barangay:</t>
  </si>
  <si>
    <t xml:space="preserve"> as of May 1, 2020</t>
  </si>
  <si>
    <r>
      <t xml:space="preserve">1 </t>
    </r>
    <r>
      <rPr>
        <i/>
        <sz val="9"/>
        <rFont val="Arial"/>
        <family val="2"/>
      </rPr>
      <t xml:space="preserve">Renaming of Compostela Valley into Davao de Oro under Republic Act No. 11297 </t>
    </r>
  </si>
  <si>
    <t>Semong</t>
  </si>
  <si>
    <t>Sampao</t>
  </si>
  <si>
    <t>DAVAO OCCIDENTAL</t>
  </si>
  <si>
    <t>DON MARCELINO</t>
  </si>
  <si>
    <t>JOSE ABAD SANTOS (TRINIDAD)</t>
  </si>
  <si>
    <t>SANTA MARIA</t>
  </si>
  <si>
    <t>SARANGANI</t>
  </si>
  <si>
    <t>as of May 1, 2020</t>
  </si>
  <si>
    <t>CITY OF DAVAO</t>
  </si>
  <si>
    <r>
      <t xml:space="preserve">DAVAO DE ORO (COMPOSTELA VALLEY) </t>
    </r>
    <r>
      <rPr>
        <b/>
        <vertAlign val="superscript"/>
        <sz val="11"/>
        <color indexed="8"/>
        <rFont val="Arial"/>
        <family val="2"/>
      </rPr>
      <t>1</t>
    </r>
  </si>
  <si>
    <t>MALITA (Capital)</t>
  </si>
  <si>
    <t>REGION XI (DAVAO REGION)</t>
  </si>
  <si>
    <t>MALITA (CAPITAL)</t>
  </si>
  <si>
    <r>
      <t xml:space="preserve">Tupas </t>
    </r>
    <r>
      <rPr>
        <vertAlign val="superscript"/>
        <sz val="11"/>
        <color indexed="8"/>
        <rFont val="Arial"/>
        <family val="2"/>
      </rPr>
      <t>2</t>
    </r>
  </si>
  <si>
    <r>
      <t xml:space="preserve">New Manay </t>
    </r>
    <r>
      <rPr>
        <vertAlign val="superscript"/>
        <sz val="11"/>
        <color indexed="8"/>
        <rFont val="Arial"/>
        <family val="2"/>
      </rPr>
      <t>3</t>
    </r>
  </si>
  <si>
    <r>
      <t xml:space="preserve">Antequera </t>
    </r>
    <r>
      <rPr>
        <vertAlign val="superscript"/>
        <sz val="11"/>
        <color rgb="FF000000"/>
        <rFont val="Arial"/>
        <family val="2"/>
      </rPr>
      <t>4</t>
    </r>
  </si>
  <si>
    <r>
      <t xml:space="preserve">Cabayangan </t>
    </r>
    <r>
      <rPr>
        <vertAlign val="superscript"/>
        <sz val="11"/>
        <color indexed="8"/>
        <rFont val="Arial"/>
        <family val="2"/>
      </rPr>
      <t>1</t>
    </r>
  </si>
  <si>
    <t>dated April 17, 2019; ratified on December 7, 2019</t>
  </si>
  <si>
    <r>
      <t xml:space="preserve">DAVAO DEL SUR </t>
    </r>
    <r>
      <rPr>
        <b/>
        <vertAlign val="superscript"/>
        <sz val="11"/>
        <color indexed="8"/>
        <rFont val="Arial"/>
        <family val="2"/>
      </rPr>
      <t>*</t>
    </r>
  </si>
  <si>
    <r>
      <rPr>
        <i/>
        <vertAlign val="superscript"/>
        <sz val="9"/>
        <rFont val="Arial"/>
        <family val="2"/>
      </rPr>
      <t xml:space="preserve">2 </t>
    </r>
    <r>
      <rPr>
        <i/>
        <sz val="9"/>
        <rFont val="Arial"/>
        <family val="2"/>
      </rPr>
      <t>Correction of barangay name from Tupaz; Municipal Mayor Certification; Barangay Certification.</t>
    </r>
  </si>
  <si>
    <r>
      <rPr>
        <i/>
        <vertAlign val="superscript"/>
        <sz val="9"/>
        <rFont val="Arial"/>
        <family val="2"/>
      </rPr>
      <t xml:space="preserve">3 </t>
    </r>
    <r>
      <rPr>
        <i/>
        <sz val="9"/>
        <rFont val="Arial"/>
        <family val="2"/>
      </rPr>
      <t>Correction of barangay name from New Man-ay; Municipal Mayor Certification; Barangay Certification.</t>
    </r>
  </si>
  <si>
    <r>
      <rPr>
        <i/>
        <vertAlign val="superscript"/>
        <sz val="9"/>
        <rFont val="Arial"/>
        <family val="2"/>
      </rPr>
      <t xml:space="preserve">4 </t>
    </r>
    <r>
      <rPr>
        <i/>
        <sz val="9"/>
        <rFont val="Arial"/>
        <family val="2"/>
      </rPr>
      <t>Correction of barangay name from Antiquera; Municipal Mayor Certification; Barangay Certification.</t>
    </r>
  </si>
  <si>
    <r>
      <t xml:space="preserve">1 </t>
    </r>
    <r>
      <rPr>
        <i/>
        <sz val="9"/>
        <rFont val="Arial"/>
        <family val="2"/>
      </rPr>
      <t>Renamed province from Compostela Valley under Republic Act No. 11297 dated April 17, 2019;</t>
    </r>
  </si>
  <si>
    <r>
      <rPr>
        <i/>
        <vertAlign val="superscript"/>
        <sz val="9"/>
        <rFont val="Arial"/>
        <family val="2"/>
      </rPr>
      <t xml:space="preserve">1 </t>
    </r>
    <r>
      <rPr>
        <i/>
        <sz val="9"/>
        <rFont val="Arial"/>
        <family val="2"/>
      </rPr>
      <t>Correction of barangay name from Cabay-Angan; Municipal Mayor Certification; Barangay Certification.</t>
    </r>
  </si>
  <si>
    <t>ratified on December 07, 2019.</t>
  </si>
  <si>
    <t>* Excludes the City of 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</si>
</sst>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vertAlign val="superscript"/>
      <sz val="11"/>
      <color indexed="8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Arial"/>
      <family val="2"/>
    </font>
    <font>
      <i/>
      <sz val="9"/>
      <color indexed="8"/>
      <name val="Arial"/>
      <family val="2"/>
    </font>
    <font>
      <i/>
      <vertAlign val="superscript"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vertAlign val="superscript"/>
      <sz val="11"/>
      <color indexed="8"/>
      <name val="Arial"/>
      <family val="2"/>
    </font>
    <font>
      <b/>
      <i/>
      <sz val="9"/>
      <name val="Arial"/>
      <family val="2"/>
    </font>
    <font>
      <vertAlign val="superscript"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5" tint="0.79998168889431442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8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2" applyFont="1"/>
    <xf numFmtId="3" fontId="4" fillId="0" borderId="0" xfId="1" applyNumberFormat="1" applyFont="1" applyAlignment="1">
      <alignment horizontal="right"/>
    </xf>
    <xf numFmtId="165" fontId="4" fillId="0" borderId="0" xfId="1" applyNumberFormat="1" applyFont="1" applyBorder="1"/>
    <xf numFmtId="1" fontId="4" fillId="0" borderId="0" xfId="0" applyNumberFormat="1" applyFont="1" applyBorder="1"/>
    <xf numFmtId="0" fontId="2" fillId="0" borderId="0" xfId="2" applyNumberFormat="1" applyFont="1"/>
    <xf numFmtId="0" fontId="2" fillId="0" borderId="0" xfId="2" applyFont="1" applyBorder="1"/>
    <xf numFmtId="0" fontId="4" fillId="0" borderId="0" xfId="0" applyNumberFormat="1" applyFont="1" applyBorder="1"/>
    <xf numFmtId="3" fontId="2" fillId="0" borderId="0" xfId="2" applyNumberFormat="1" applyFont="1"/>
    <xf numFmtId="3" fontId="4" fillId="0" borderId="0" xfId="1" applyNumberFormat="1" applyFont="1" applyBorder="1"/>
    <xf numFmtId="3" fontId="4" fillId="0" borderId="0" xfId="1" applyNumberFormat="1" applyFont="1" applyFill="1" applyBorder="1"/>
    <xf numFmtId="3" fontId="2" fillId="0" borderId="0" xfId="0" applyNumberFormat="1" applyFont="1"/>
    <xf numFmtId="0" fontId="2" fillId="0" borderId="1" xfId="2" applyFont="1" applyBorder="1"/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12" fillId="0" borderId="3" xfId="0" applyFont="1" applyBorder="1" applyAlignment="1">
      <alignment horizontal="left" vertical="center" wrapText="1" indent="5"/>
    </xf>
    <xf numFmtId="0" fontId="12" fillId="0" borderId="5" xfId="0" applyFont="1" applyBorder="1" applyAlignment="1">
      <alignment horizontal="left" vertical="center" wrapText="1" indent="3"/>
    </xf>
    <xf numFmtId="0" fontId="13" fillId="0" borderId="0" xfId="0" applyFont="1"/>
    <xf numFmtId="0" fontId="14" fillId="0" borderId="0" xfId="0" applyFont="1" applyFill="1" applyBorder="1"/>
    <xf numFmtId="0" fontId="7" fillId="0" borderId="0" xfId="0" applyFont="1" applyFill="1" applyBorder="1" applyAlignment="1">
      <alignment horizontal="left" vertical="center" indent="1"/>
    </xf>
    <xf numFmtId="0" fontId="5" fillId="0" borderId="0" xfId="1" applyNumberFormat="1" applyFont="1" applyAlignment="1">
      <alignment horizontal="left" indent="5"/>
    </xf>
    <xf numFmtId="0" fontId="2" fillId="0" borderId="0" xfId="2" applyNumberFormat="1" applyFont="1" applyAlignment="1">
      <alignment horizontal="left" indent="5"/>
    </xf>
    <xf numFmtId="0" fontId="4" fillId="0" borderId="0" xfId="1" applyNumberFormat="1" applyFont="1" applyAlignment="1">
      <alignment horizontal="left" indent="5"/>
    </xf>
    <xf numFmtId="0" fontId="4" fillId="0" borderId="0" xfId="0" applyNumberFormat="1" applyFont="1" applyAlignment="1">
      <alignment horizontal="left" indent="5"/>
    </xf>
    <xf numFmtId="3" fontId="1" fillId="0" borderId="0" xfId="0" applyNumberFormat="1" applyFont="1" applyAlignment="1">
      <alignment horizontal="right" indent="5"/>
    </xf>
    <xf numFmtId="0" fontId="2" fillId="0" borderId="0" xfId="2" applyFont="1" applyAlignment="1">
      <alignment horizontal="right" indent="5"/>
    </xf>
    <xf numFmtId="3" fontId="5" fillId="0" borderId="0" xfId="1" applyNumberFormat="1" applyFont="1" applyAlignment="1">
      <alignment horizontal="right" indent="5"/>
    </xf>
    <xf numFmtId="3" fontId="4" fillId="0" borderId="0" xfId="1" applyNumberFormat="1" applyFont="1" applyAlignment="1">
      <alignment horizontal="right" indent="5"/>
    </xf>
    <xf numFmtId="3" fontId="5" fillId="0" borderId="0" xfId="1" applyNumberFormat="1" applyFont="1" applyBorder="1" applyAlignment="1">
      <alignment horizontal="right" indent="5"/>
    </xf>
    <xf numFmtId="0" fontId="12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0" borderId="0" xfId="0" applyNumberFormat="1" applyFont="1" applyAlignment="1">
      <alignment horizontal="left" indent="5"/>
    </xf>
    <xf numFmtId="3" fontId="4" fillId="0" borderId="0" xfId="1" applyNumberFormat="1" applyFont="1" applyBorder="1" applyAlignment="1">
      <alignment horizontal="right" indent="5"/>
    </xf>
    <xf numFmtId="3" fontId="5" fillId="0" borderId="0" xfId="0" applyNumberFormat="1" applyFont="1" applyAlignment="1">
      <alignment horizontal="right" indent="5"/>
    </xf>
    <xf numFmtId="0" fontId="4" fillId="0" borderId="0" xfId="0" applyNumberFormat="1" applyFont="1" applyBorder="1" applyAlignment="1">
      <alignment horizontal="left" indent="5"/>
    </xf>
    <xf numFmtId="3" fontId="4" fillId="0" borderId="0" xfId="1" applyNumberFormat="1" applyFont="1" applyFill="1" applyBorder="1" applyAlignment="1">
      <alignment horizontal="right" indent="5"/>
    </xf>
    <xf numFmtId="165" fontId="1" fillId="0" borderId="0" xfId="0" applyNumberFormat="1" applyFont="1"/>
    <xf numFmtId="0" fontId="15" fillId="0" borderId="0" xfId="0" applyFont="1"/>
    <xf numFmtId="0" fontId="15" fillId="0" borderId="0" xfId="2" applyFont="1"/>
    <xf numFmtId="0" fontId="4" fillId="0" borderId="0" xfId="1" applyNumberFormat="1" applyFont="1" applyAlignment="1">
      <alignment horizontal="left" indent="1"/>
    </xf>
    <xf numFmtId="0" fontId="4" fillId="0" borderId="0" xfId="1" applyNumberFormat="1" applyFont="1" applyAlignment="1">
      <alignment horizontal="left"/>
    </xf>
    <xf numFmtId="0" fontId="16" fillId="2" borderId="0" xfId="0" applyFont="1" applyFill="1" applyProtection="1">
      <protection hidden="1"/>
    </xf>
    <xf numFmtId="0" fontId="16" fillId="3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7" fillId="0" borderId="0" xfId="2" applyFont="1" applyBorder="1"/>
    <xf numFmtId="0" fontId="19" fillId="0" borderId="0" xfId="2" applyFont="1" applyBorder="1"/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5">
    <cellStyle name="Comma" xfId="1" builtinId="3"/>
    <cellStyle name="Comma 13 2" xfId="4" xr:uid="{00000000-0005-0000-0000-000001000000}"/>
    <cellStyle name="Normal" xfId="0" builtinId="0"/>
    <cellStyle name="Normal 11" xfId="3" xr:uid="{00000000-0005-0000-0000-000003000000}"/>
    <cellStyle name="Normal_tawi2 ni angie  March 25" xfId="2" xr:uid="{00000000-0005-0000-0000-000004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76"/>
  <sheetViews>
    <sheetView view="pageBreakPreview" topLeftCell="A41" zoomScaleSheetLayoutView="100" workbookViewId="0">
      <selection activeCell="B72" sqref="B72"/>
    </sheetView>
  </sheetViews>
  <sheetFormatPr defaultRowHeight="15.75" customHeight="1" x14ac:dyDescent="0.2"/>
  <cols>
    <col min="1" max="1" width="9.140625" style="2"/>
    <col min="2" max="2" width="56.7109375" style="2" customWidth="1"/>
    <col min="3" max="3" width="19.7109375" style="2" customWidth="1"/>
    <col min="4" max="4" width="9.140625" style="2"/>
    <col min="5" max="5" width="27.42578125" style="2" bestFit="1" customWidth="1"/>
    <col min="6" max="7" width="9.140625" style="2"/>
    <col min="8" max="8" width="11.5703125" style="2" bestFit="1" customWidth="1"/>
    <col min="9" max="10" width="11.5703125" style="2" customWidth="1"/>
    <col min="11" max="12" width="9.140625" style="2"/>
    <col min="13" max="13" width="9" style="2" bestFit="1" customWidth="1"/>
    <col min="14" max="16384" width="9.140625" style="2"/>
  </cols>
  <sheetData>
    <row r="1" spans="1:243" s="1" customFormat="1" ht="15.75" customHeight="1" x14ac:dyDescent="0.25">
      <c r="B1" s="51" t="s">
        <v>1029</v>
      </c>
      <c r="C1" s="51"/>
    </row>
    <row r="2" spans="1:243" s="1" customFormat="1" ht="15.75" customHeight="1" x14ac:dyDescent="0.25">
      <c r="B2" s="51" t="s">
        <v>1042</v>
      </c>
      <c r="C2" s="51"/>
    </row>
    <row r="3" spans="1:243" s="1" customFormat="1" ht="15.75" customHeight="1" thickBot="1" x14ac:dyDescent="0.25"/>
    <row r="4" spans="1:243" s="1" customFormat="1" ht="15.75" customHeight="1" thickTop="1" x14ac:dyDescent="0.2">
      <c r="B4" s="49" t="s">
        <v>1025</v>
      </c>
      <c r="C4" s="17" t="s">
        <v>1030</v>
      </c>
    </row>
    <row r="5" spans="1:243" s="1" customFormat="1" ht="15.75" customHeight="1" thickBot="1" x14ac:dyDescent="0.25">
      <c r="B5" s="50" t="s">
        <v>0</v>
      </c>
      <c r="C5" s="18" t="s">
        <v>1</v>
      </c>
    </row>
    <row r="6" spans="1:243" s="1" customFormat="1" ht="15.75" customHeight="1" thickTop="1" x14ac:dyDescent="0.2">
      <c r="A6" s="16"/>
    </row>
    <row r="7" spans="1:243" s="1" customFormat="1" ht="15.75" customHeight="1" x14ac:dyDescent="0.25">
      <c r="A7" s="16"/>
      <c r="B7" s="22" t="s">
        <v>1046</v>
      </c>
      <c r="C7" s="26">
        <f>C9+C22+C35+C47+C56+C49</f>
        <v>5243536</v>
      </c>
      <c r="D7" s="39"/>
      <c r="H7" s="39"/>
      <c r="I7" s="39"/>
      <c r="J7" s="39"/>
    </row>
    <row r="8" spans="1:243" s="1" customFormat="1" ht="15.75" customHeight="1" x14ac:dyDescent="0.25">
      <c r="A8" s="16"/>
      <c r="B8" s="23"/>
      <c r="C8" s="27"/>
      <c r="D8" s="39"/>
      <c r="H8" s="39"/>
      <c r="I8" s="39"/>
      <c r="J8" s="3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</row>
    <row r="9" spans="1:243" s="1" customFormat="1" ht="15.75" customHeight="1" x14ac:dyDescent="0.25">
      <c r="A9" s="16"/>
      <c r="B9" s="22" t="s">
        <v>1044</v>
      </c>
      <c r="C9" s="28">
        <f>+C10+C11+C12+C13+C14+C15+C16+C17+C18+C19+C20</f>
        <v>767547</v>
      </c>
      <c r="D9" s="39"/>
      <c r="E9" s="2"/>
      <c r="F9" s="2"/>
      <c r="G9" s="2"/>
      <c r="H9" s="39"/>
      <c r="I9" s="39"/>
      <c r="J9" s="39"/>
    </row>
    <row r="10" spans="1:243" s="1" customFormat="1" ht="15.75" customHeight="1" x14ac:dyDescent="0.25">
      <c r="A10" s="16"/>
      <c r="B10" s="24" t="s">
        <v>94</v>
      </c>
      <c r="C10" s="29">
        <f>'davao de oro'!D9</f>
        <v>89884</v>
      </c>
      <c r="D10" s="39"/>
      <c r="E10" s="2"/>
      <c r="F10" s="2"/>
      <c r="G10" s="2"/>
      <c r="H10" s="39"/>
      <c r="I10" s="39"/>
      <c r="J10" s="39"/>
    </row>
    <row r="11" spans="1:243" s="1" customFormat="1" ht="15.75" customHeight="1" x14ac:dyDescent="0.25">
      <c r="A11" s="16"/>
      <c r="B11" s="24" t="s">
        <v>107</v>
      </c>
      <c r="C11" s="29">
        <f>'davao de oro'!D27</f>
        <v>79744</v>
      </c>
      <c r="D11" s="39"/>
      <c r="E11" s="2"/>
      <c r="F11" s="2"/>
      <c r="G11" s="2"/>
      <c r="H11" s="39"/>
      <c r="I11" s="39"/>
      <c r="J11" s="39"/>
    </row>
    <row r="12" spans="1:243" s="1" customFormat="1" ht="15.75" customHeight="1" x14ac:dyDescent="0.25">
      <c r="A12" s="16"/>
      <c r="B12" s="24" t="s">
        <v>141</v>
      </c>
      <c r="C12" s="29">
        <f>'davao de oro'!D69</f>
        <v>43552</v>
      </c>
      <c r="D12" s="39"/>
      <c r="E12" s="2"/>
      <c r="F12" s="2"/>
      <c r="G12" s="2"/>
      <c r="H12" s="39"/>
      <c r="I12" s="39"/>
      <c r="J12" s="39"/>
    </row>
    <row r="13" spans="1:243" s="1" customFormat="1" ht="15.75" customHeight="1" x14ac:dyDescent="0.25">
      <c r="A13" s="16"/>
      <c r="B13" s="24" t="s">
        <v>151</v>
      </c>
      <c r="C13" s="29">
        <f>'davao de oro'!D82</f>
        <v>83237</v>
      </c>
      <c r="D13" s="39"/>
      <c r="E13" s="2"/>
      <c r="F13" s="2"/>
      <c r="G13" s="2"/>
      <c r="H13" s="39"/>
      <c r="I13" s="39"/>
      <c r="J13" s="39"/>
    </row>
    <row r="14" spans="1:243" s="1" customFormat="1" ht="15.75" customHeight="1" x14ac:dyDescent="0.25">
      <c r="A14" s="16"/>
      <c r="B14" s="24" t="s">
        <v>182</v>
      </c>
      <c r="C14" s="29">
        <f>'davao de oro'!D121</f>
        <v>64412</v>
      </c>
      <c r="D14" s="39"/>
      <c r="E14" s="2"/>
      <c r="F14" s="2"/>
      <c r="G14" s="2"/>
      <c r="H14" s="39"/>
      <c r="I14" s="39"/>
      <c r="J14" s="39"/>
    </row>
    <row r="15" spans="1:243" s="1" customFormat="1" ht="15.75" customHeight="1" x14ac:dyDescent="0.25">
      <c r="A15" s="16"/>
      <c r="B15" s="24" t="s">
        <v>200</v>
      </c>
      <c r="C15" s="29">
        <f>'davao de oro'!D147</f>
        <v>39631</v>
      </c>
      <c r="D15" s="39"/>
      <c r="E15" s="2"/>
      <c r="F15" s="2"/>
      <c r="G15" s="2"/>
      <c r="H15" s="39"/>
      <c r="I15" s="39"/>
      <c r="J15" s="39"/>
    </row>
    <row r="16" spans="1:243" s="1" customFormat="1" ht="15.75" customHeight="1" x14ac:dyDescent="0.25">
      <c r="A16" s="16"/>
      <c r="B16" s="24" t="s">
        <v>208</v>
      </c>
      <c r="C16" s="29">
        <f>'davao de oro'!D160</f>
        <v>93937</v>
      </c>
      <c r="D16" s="39"/>
      <c r="E16" s="2"/>
      <c r="F16" s="2"/>
      <c r="G16" s="2"/>
      <c r="H16" s="39"/>
      <c r="I16" s="39"/>
      <c r="J16" s="39"/>
    </row>
    <row r="17" spans="1:243" s="1" customFormat="1" ht="15.75" customHeight="1" x14ac:dyDescent="0.25">
      <c r="A17" s="16"/>
      <c r="B17" s="24" t="s">
        <v>223</v>
      </c>
      <c r="C17" s="29">
        <f>'davao de oro'!D183</f>
        <v>46558</v>
      </c>
      <c r="D17" s="39"/>
      <c r="E17" s="2"/>
      <c r="F17" s="2"/>
      <c r="G17" s="2"/>
      <c r="H17" s="39"/>
      <c r="I17" s="39"/>
      <c r="J17" s="39"/>
    </row>
    <row r="18" spans="1:243" s="1" customFormat="1" ht="15.75" customHeight="1" x14ac:dyDescent="0.25">
      <c r="A18" s="16"/>
      <c r="B18" s="24" t="s">
        <v>1007</v>
      </c>
      <c r="C18" s="29">
        <f>'davao de oro'!D205</f>
        <v>84340</v>
      </c>
      <c r="D18" s="39"/>
      <c r="E18" s="2"/>
      <c r="F18" s="2"/>
      <c r="G18" s="2"/>
      <c r="H18" s="39"/>
      <c r="I18" s="39"/>
      <c r="J18" s="39"/>
    </row>
    <row r="19" spans="1:243" s="1" customFormat="1" ht="15.75" customHeight="1" x14ac:dyDescent="0.25">
      <c r="A19" s="16"/>
      <c r="B19" s="24" t="s">
        <v>259</v>
      </c>
      <c r="C19" s="29">
        <f>'davao de oro'!D235</f>
        <v>51466</v>
      </c>
      <c r="D19" s="39"/>
      <c r="E19" s="2"/>
      <c r="F19" s="2"/>
      <c r="G19" s="2"/>
      <c r="H19" s="39"/>
      <c r="I19" s="39"/>
      <c r="J19" s="39"/>
    </row>
    <row r="20" spans="1:243" s="1" customFormat="1" ht="15.75" customHeight="1" x14ac:dyDescent="0.25">
      <c r="A20" s="16"/>
      <c r="B20" s="24" t="s">
        <v>268</v>
      </c>
      <c r="C20" s="29">
        <f>'davao de oro'!D253</f>
        <v>90786</v>
      </c>
      <c r="D20" s="39"/>
      <c r="E20" s="2"/>
      <c r="F20" s="2"/>
      <c r="G20" s="2"/>
      <c r="H20" s="39"/>
      <c r="I20" s="39"/>
      <c r="J20" s="39"/>
    </row>
    <row r="21" spans="1:243" s="1" customFormat="1" ht="15.75" customHeight="1" x14ac:dyDescent="0.25">
      <c r="A21" s="16"/>
      <c r="B21" s="24"/>
      <c r="C21" s="29"/>
      <c r="D21" s="39"/>
      <c r="E21" s="2"/>
      <c r="F21" s="2"/>
      <c r="G21" s="2"/>
      <c r="H21" s="39"/>
      <c r="I21" s="39"/>
      <c r="J21" s="39"/>
    </row>
    <row r="22" spans="1:243" s="1" customFormat="1" ht="15.75" customHeight="1" x14ac:dyDescent="0.25">
      <c r="A22" s="16"/>
      <c r="B22" s="22" t="s">
        <v>280</v>
      </c>
      <c r="C22" s="28">
        <f>+C23+C24+C25+C26+C27+C28+C29+C30+C31+C32+C33</f>
        <v>1125057</v>
      </c>
      <c r="D22" s="39"/>
      <c r="G22" s="16"/>
      <c r="H22" s="39"/>
      <c r="I22" s="39"/>
      <c r="J22" s="3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</row>
    <row r="23" spans="1:243" s="1" customFormat="1" ht="15.75" customHeight="1" x14ac:dyDescent="0.25">
      <c r="A23" s="16"/>
      <c r="B23" s="24" t="s">
        <v>281</v>
      </c>
      <c r="C23" s="29">
        <f>'davao del norte'!D9</f>
        <v>61893</v>
      </c>
      <c r="D23" s="39"/>
      <c r="G23" s="16"/>
      <c r="H23" s="39"/>
      <c r="I23" s="39"/>
      <c r="J23" s="3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</row>
    <row r="24" spans="1:243" s="1" customFormat="1" ht="15.75" customHeight="1" x14ac:dyDescent="0.25">
      <c r="A24" s="16"/>
      <c r="B24" s="24" t="s">
        <v>299</v>
      </c>
      <c r="C24" s="29">
        <f>'davao del norte'!D31</f>
        <v>82018</v>
      </c>
      <c r="D24" s="39"/>
      <c r="F24" s="2"/>
      <c r="G24" s="16"/>
      <c r="H24" s="39"/>
      <c r="I24" s="39"/>
      <c r="J24" s="3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</row>
    <row r="25" spans="1:243" s="1" customFormat="1" ht="15.75" customHeight="1" x14ac:dyDescent="0.25">
      <c r="A25" s="16"/>
      <c r="B25" s="24" t="s">
        <v>313</v>
      </c>
      <c r="C25" s="29">
        <f>'davao del norte'!D53</f>
        <v>81068</v>
      </c>
      <c r="D25" s="39"/>
      <c r="E25" s="16"/>
      <c r="F25" s="2"/>
      <c r="G25" s="16"/>
      <c r="H25" s="39"/>
      <c r="I25" s="39"/>
      <c r="J25" s="3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</row>
    <row r="26" spans="1:243" s="1" customFormat="1" ht="15.75" customHeight="1" x14ac:dyDescent="0.25">
      <c r="A26" s="16"/>
      <c r="B26" s="24" t="s">
        <v>323</v>
      </c>
      <c r="C26" s="29">
        <f>'davao del norte'!D69</f>
        <v>57913</v>
      </c>
      <c r="D26" s="39"/>
      <c r="E26" s="16"/>
      <c r="F26" s="2"/>
      <c r="G26" s="16"/>
      <c r="H26" s="39"/>
      <c r="I26" s="39"/>
      <c r="J26" s="3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</row>
    <row r="27" spans="1:243" s="1" customFormat="1" ht="15.75" customHeight="1" x14ac:dyDescent="0.25">
      <c r="A27" s="16"/>
      <c r="B27" s="25" t="s">
        <v>1012</v>
      </c>
      <c r="C27" s="29">
        <f>'davao del norte'!D91</f>
        <v>209230</v>
      </c>
      <c r="D27" s="39"/>
      <c r="E27" s="16"/>
      <c r="F27" s="2"/>
      <c r="G27" s="16"/>
      <c r="H27" s="39"/>
      <c r="I27" s="39"/>
      <c r="J27" s="3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</row>
    <row r="28" spans="1:243" s="1" customFormat="1" ht="15.75" customHeight="1" x14ac:dyDescent="0.25">
      <c r="A28" s="16"/>
      <c r="B28" s="24" t="s">
        <v>362</v>
      </c>
      <c r="C28" s="29">
        <f>'davao del norte'!D133</f>
        <v>116771</v>
      </c>
      <c r="D28" s="39"/>
      <c r="E28" s="16"/>
      <c r="F28" s="2"/>
      <c r="G28" s="16"/>
      <c r="H28" s="39"/>
      <c r="I28" s="39"/>
      <c r="J28" s="39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</row>
    <row r="29" spans="1:243" s="1" customFormat="1" ht="15.75" customHeight="1" x14ac:dyDescent="0.25">
      <c r="A29" s="16"/>
      <c r="B29" s="24" t="s">
        <v>401</v>
      </c>
      <c r="C29" s="29">
        <f>'davao del norte'!D181</f>
        <v>128667</v>
      </c>
      <c r="D29" s="39"/>
      <c r="E29" s="16"/>
      <c r="F29" s="2"/>
      <c r="G29" s="16"/>
      <c r="H29" s="39"/>
      <c r="I29" s="39"/>
      <c r="J29" s="3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</row>
    <row r="30" spans="1:243" s="1" customFormat="1" ht="15.75" customHeight="1" x14ac:dyDescent="0.25">
      <c r="A30" s="16"/>
      <c r="B30" s="24" t="s">
        <v>1008</v>
      </c>
      <c r="C30" s="29">
        <f>'davao del norte'!D202</f>
        <v>296202</v>
      </c>
      <c r="D30" s="39"/>
      <c r="E30" s="16"/>
      <c r="F30" s="2"/>
      <c r="G30" s="16"/>
      <c r="H30" s="39"/>
      <c r="I30" s="39"/>
      <c r="J30" s="3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</row>
    <row r="31" spans="1:243" s="1" customFormat="1" ht="15.75" customHeight="1" x14ac:dyDescent="0.25">
      <c r="A31" s="16"/>
      <c r="B31" s="24" t="s">
        <v>434</v>
      </c>
      <c r="C31" s="29">
        <f>'davao del norte'!D227</f>
        <v>28333</v>
      </c>
      <c r="D31" s="39"/>
      <c r="E31" s="16"/>
      <c r="F31" s="2"/>
      <c r="G31" s="16"/>
      <c r="H31" s="39"/>
      <c r="I31" s="39"/>
      <c r="J31" s="3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</row>
    <row r="32" spans="1:243" s="1" customFormat="1" ht="15.75" customHeight="1" x14ac:dyDescent="0.25">
      <c r="A32" s="16"/>
      <c r="B32" s="24" t="s">
        <v>437</v>
      </c>
      <c r="C32" s="29">
        <f>'davao del norte'!D232</f>
        <v>35729</v>
      </c>
      <c r="D32" s="39"/>
      <c r="E32" s="16"/>
      <c r="F32" s="2"/>
      <c r="G32" s="16"/>
      <c r="H32" s="39"/>
      <c r="I32" s="39"/>
      <c r="J32" s="3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</row>
    <row r="33" spans="1:243" s="1" customFormat="1" ht="15.75" customHeight="1" x14ac:dyDescent="0.25">
      <c r="A33" s="16"/>
      <c r="B33" s="25" t="s">
        <v>982</v>
      </c>
      <c r="C33" s="29">
        <f>'davao del norte'!D239</f>
        <v>27233</v>
      </c>
      <c r="D33" s="39"/>
      <c r="E33" s="16"/>
      <c r="F33" s="2"/>
      <c r="G33" s="16"/>
      <c r="H33" s="39"/>
      <c r="I33" s="39"/>
      <c r="J33" s="3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</row>
    <row r="34" spans="1:243" s="1" customFormat="1" ht="15.75" customHeight="1" x14ac:dyDescent="0.25">
      <c r="A34" s="16"/>
      <c r="B34" s="23"/>
      <c r="C34" s="27"/>
      <c r="D34" s="39"/>
      <c r="E34" s="16"/>
      <c r="F34" s="2"/>
      <c r="G34" s="16"/>
      <c r="H34" s="39"/>
      <c r="I34" s="39"/>
      <c r="J34" s="39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</row>
    <row r="35" spans="1:243" s="1" customFormat="1" ht="15.75" customHeight="1" x14ac:dyDescent="0.25">
      <c r="A35" s="16"/>
      <c r="B35" s="22" t="s">
        <v>1053</v>
      </c>
      <c r="C35" s="28">
        <f>+C36+C37+C38+C39+C40+C41+C42+C43+C44+C45</f>
        <v>680481</v>
      </c>
      <c r="D35" s="39"/>
      <c r="E35" s="16"/>
      <c r="F35" s="2"/>
      <c r="G35" s="16"/>
      <c r="H35" s="39"/>
      <c r="I35" s="39"/>
      <c r="J35" s="3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</row>
    <row r="36" spans="1:243" s="1" customFormat="1" ht="15.75" customHeight="1" x14ac:dyDescent="0.25">
      <c r="A36" s="16"/>
      <c r="B36" s="24" t="s">
        <v>442</v>
      </c>
      <c r="C36" s="29">
        <f>'davao del sur'!D9</f>
        <v>62737</v>
      </c>
      <c r="D36" s="39"/>
      <c r="F36" s="2"/>
      <c r="G36" s="16"/>
      <c r="H36" s="39"/>
      <c r="I36" s="39"/>
      <c r="J36" s="39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</row>
    <row r="37" spans="1:243" s="1" customFormat="1" ht="15.75" customHeight="1" x14ac:dyDescent="0.25">
      <c r="A37" s="16"/>
      <c r="B37" s="24" t="s">
        <v>1009</v>
      </c>
      <c r="C37" s="29">
        <f>'davao del sur'!D36</f>
        <v>188376</v>
      </c>
      <c r="D37" s="39"/>
      <c r="E37" s="16"/>
      <c r="F37" s="2"/>
      <c r="G37" s="16"/>
      <c r="H37" s="39"/>
      <c r="I37" s="39"/>
      <c r="J37" s="39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</row>
    <row r="38" spans="1:243" s="1" customFormat="1" ht="15.75" customHeight="1" x14ac:dyDescent="0.25">
      <c r="A38" s="16"/>
      <c r="B38" s="24" t="s">
        <v>477</v>
      </c>
      <c r="C38" s="29">
        <f>'davao del sur'!D64</f>
        <v>56919</v>
      </c>
      <c r="D38" s="39"/>
      <c r="E38" s="16"/>
      <c r="F38" s="2"/>
      <c r="G38" s="16"/>
      <c r="H38" s="39"/>
      <c r="I38" s="39"/>
      <c r="J38" s="3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</row>
    <row r="39" spans="1:243" s="1" customFormat="1" ht="15.75" customHeight="1" x14ac:dyDescent="0.25">
      <c r="A39" s="16"/>
      <c r="B39" s="24" t="s">
        <v>520</v>
      </c>
      <c r="C39" s="29">
        <f>'davao del sur'!D87</f>
        <v>49381</v>
      </c>
      <c r="D39" s="39"/>
      <c r="E39" s="16"/>
      <c r="F39" s="2"/>
      <c r="G39" s="16"/>
      <c r="H39" s="39"/>
      <c r="I39" s="39"/>
      <c r="J39" s="3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</row>
    <row r="40" spans="1:243" s="1" customFormat="1" ht="15.75" customHeight="1" x14ac:dyDescent="0.25">
      <c r="A40" s="16"/>
      <c r="B40" s="24" t="s">
        <v>70</v>
      </c>
      <c r="C40" s="29">
        <f>'davao del sur'!D119</f>
        <v>56263</v>
      </c>
      <c r="D40" s="39"/>
      <c r="E40" s="16"/>
      <c r="F40" s="2"/>
      <c r="G40" s="16"/>
      <c r="H40" s="39"/>
      <c r="I40" s="39"/>
      <c r="J40" s="39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</row>
    <row r="41" spans="1:243" s="1" customFormat="1" ht="15.75" customHeight="1" x14ac:dyDescent="0.25">
      <c r="A41" s="16"/>
      <c r="B41" s="24" t="s">
        <v>558</v>
      </c>
      <c r="C41" s="29">
        <f>'davao del sur'!D143</f>
        <v>40158</v>
      </c>
      <c r="D41" s="39"/>
      <c r="E41" s="16"/>
      <c r="F41" s="2"/>
      <c r="G41" s="16"/>
      <c r="H41" s="39"/>
      <c r="I41" s="39"/>
      <c r="J41" s="39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</row>
    <row r="42" spans="1:243" s="1" customFormat="1" ht="15.75" customHeight="1" x14ac:dyDescent="0.25">
      <c r="A42" s="16"/>
      <c r="B42" s="24" t="s">
        <v>595</v>
      </c>
      <c r="C42" s="29">
        <f>'davao del sur'!D160</f>
        <v>60493</v>
      </c>
      <c r="D42" s="39"/>
      <c r="E42" s="16"/>
      <c r="F42" s="2"/>
      <c r="G42" s="16"/>
      <c r="H42" s="39"/>
      <c r="I42" s="39"/>
      <c r="J42" s="39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</row>
    <row r="43" spans="1:243" s="1" customFormat="1" ht="15.75" customHeight="1" x14ac:dyDescent="0.25">
      <c r="A43" s="16"/>
      <c r="B43" s="24" t="s">
        <v>619</v>
      </c>
      <c r="C43" s="29">
        <f>'davao del sur'!D195</f>
        <v>29878</v>
      </c>
      <c r="D43" s="39"/>
      <c r="E43" s="16"/>
      <c r="F43" s="2"/>
      <c r="G43" s="16"/>
      <c r="H43" s="39"/>
      <c r="I43" s="39"/>
      <c r="J43" s="39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</row>
    <row r="44" spans="1:243" s="1" customFormat="1" ht="15.75" customHeight="1" x14ac:dyDescent="0.25">
      <c r="A44" s="16"/>
      <c r="B44" s="24" t="s">
        <v>636</v>
      </c>
      <c r="C44" s="29">
        <f>'davao del sur'!D214</f>
        <v>101125</v>
      </c>
      <c r="D44" s="39"/>
      <c r="E44" s="16"/>
      <c r="F44" s="2"/>
      <c r="G44" s="16"/>
      <c r="H44" s="39"/>
      <c r="I44" s="39"/>
      <c r="J44" s="39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</row>
    <row r="45" spans="1:243" s="1" customFormat="1" ht="15.75" customHeight="1" x14ac:dyDescent="0.25">
      <c r="A45" s="16"/>
      <c r="B45" s="24" t="s">
        <v>666</v>
      </c>
      <c r="C45" s="29">
        <f>'davao del sur'!D234</f>
        <v>35151</v>
      </c>
      <c r="D45" s="39"/>
      <c r="E45" s="16"/>
      <c r="F45" s="2"/>
      <c r="H45" s="39"/>
      <c r="I45" s="39"/>
      <c r="J45" s="39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</row>
    <row r="46" spans="1:243" s="1" customFormat="1" ht="15.75" customHeight="1" x14ac:dyDescent="0.25">
      <c r="A46" s="16"/>
      <c r="B46" s="23"/>
      <c r="C46" s="27"/>
      <c r="D46" s="39"/>
      <c r="E46" s="16"/>
      <c r="F46" s="2"/>
      <c r="G46" s="16"/>
      <c r="H46" s="39"/>
      <c r="I46" s="39"/>
      <c r="J46" s="39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</row>
    <row r="47" spans="1:243" s="1" customFormat="1" ht="15.75" customHeight="1" x14ac:dyDescent="0.25">
      <c r="A47" s="16"/>
      <c r="B47" s="22" t="s">
        <v>1043</v>
      </c>
      <c r="C47" s="30">
        <f>'city of davao'!D7</f>
        <v>1776949</v>
      </c>
      <c r="D47" s="39"/>
      <c r="E47" s="16"/>
      <c r="F47" s="2"/>
      <c r="G47" s="16"/>
      <c r="H47" s="39"/>
      <c r="I47" s="39"/>
      <c r="J47" s="39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</row>
    <row r="48" spans="1:243" s="1" customFormat="1" ht="15.75" customHeight="1" x14ac:dyDescent="0.25">
      <c r="A48" s="16"/>
      <c r="B48" s="24"/>
      <c r="C48" s="29"/>
      <c r="D48" s="39"/>
      <c r="E48" s="2"/>
      <c r="F48" s="2"/>
      <c r="G48" s="2"/>
      <c r="H48" s="39"/>
      <c r="I48" s="39"/>
      <c r="J48" s="39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</row>
    <row r="49" spans="1:243" s="1" customFormat="1" ht="15.75" customHeight="1" x14ac:dyDescent="0.25">
      <c r="A49" s="16"/>
      <c r="B49" s="22" t="s">
        <v>1037</v>
      </c>
      <c r="C49" s="28">
        <f>C50+C51+C52+C53+C54</f>
        <v>317159</v>
      </c>
      <c r="D49" s="39"/>
      <c r="E49" s="2"/>
      <c r="F49" s="2"/>
      <c r="G49" s="2"/>
      <c r="H49" s="39"/>
      <c r="I49" s="39"/>
      <c r="J49" s="39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</row>
    <row r="50" spans="1:243" s="1" customFormat="1" ht="15.75" customHeight="1" x14ac:dyDescent="0.25">
      <c r="A50" s="16"/>
      <c r="B50" s="24" t="s">
        <v>1038</v>
      </c>
      <c r="C50" s="29">
        <f>'davao occidental'!D9</f>
        <v>45540</v>
      </c>
      <c r="D50" s="39"/>
      <c r="E50" s="2"/>
      <c r="F50" s="2"/>
      <c r="G50" s="2"/>
      <c r="H50" s="39"/>
      <c r="I50" s="39"/>
      <c r="J50" s="3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</row>
    <row r="51" spans="1:243" s="1" customFormat="1" ht="15.75" customHeight="1" x14ac:dyDescent="0.25">
      <c r="A51" s="16"/>
      <c r="B51" s="24" t="s">
        <v>1039</v>
      </c>
      <c r="C51" s="29">
        <f>'davao occidental'!D26</f>
        <v>73381</v>
      </c>
      <c r="D51" s="39"/>
      <c r="E51" s="2"/>
      <c r="F51" s="2"/>
      <c r="G51" s="2"/>
      <c r="H51" s="39"/>
      <c r="I51" s="39"/>
      <c r="J51" s="39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</row>
    <row r="52" spans="1:243" s="1" customFormat="1" ht="15.75" customHeight="1" x14ac:dyDescent="0.25">
      <c r="A52" s="16"/>
      <c r="B52" s="24" t="s">
        <v>1047</v>
      </c>
      <c r="C52" s="29">
        <f>'davao occidental'!D54</f>
        <v>118197</v>
      </c>
      <c r="D52" s="39"/>
      <c r="E52" s="2"/>
      <c r="F52" s="2"/>
      <c r="G52" s="2"/>
      <c r="H52" s="39"/>
      <c r="I52" s="39"/>
      <c r="J52" s="39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</row>
    <row r="53" spans="1:243" s="1" customFormat="1" ht="15.75" customHeight="1" x14ac:dyDescent="0.25">
      <c r="A53" s="16"/>
      <c r="B53" s="24" t="s">
        <v>1040</v>
      </c>
      <c r="C53" s="29">
        <f>'davao occidental'!D86</f>
        <v>57526</v>
      </c>
      <c r="D53" s="39"/>
      <c r="E53" s="2"/>
      <c r="F53" s="2"/>
      <c r="G53" s="2"/>
      <c r="H53" s="39"/>
      <c r="I53" s="39"/>
      <c r="J53" s="39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</row>
    <row r="54" spans="1:243" s="1" customFormat="1" ht="15.75" customHeight="1" x14ac:dyDescent="0.25">
      <c r="A54" s="16"/>
      <c r="B54" s="24" t="s">
        <v>1041</v>
      </c>
      <c r="C54" s="29">
        <f>'davao occidental'!D110</f>
        <v>22515</v>
      </c>
      <c r="D54" s="39"/>
      <c r="E54" s="2"/>
      <c r="F54" s="2"/>
      <c r="G54" s="16"/>
      <c r="H54" s="39"/>
      <c r="I54" s="39"/>
      <c r="J54" s="39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</row>
    <row r="55" spans="1:243" s="1" customFormat="1" ht="15.75" customHeight="1" x14ac:dyDescent="0.25">
      <c r="A55" s="16"/>
      <c r="B55" s="22"/>
      <c r="C55" s="27"/>
      <c r="D55" s="39"/>
      <c r="E55" s="16"/>
      <c r="F55" s="2"/>
      <c r="G55" s="16"/>
      <c r="H55" s="39"/>
      <c r="I55" s="39"/>
      <c r="J55" s="39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</row>
    <row r="56" spans="1:243" s="1" customFormat="1" ht="15.75" customHeight="1" x14ac:dyDescent="0.25">
      <c r="A56" s="16"/>
      <c r="B56" s="22" t="s">
        <v>867</v>
      </c>
      <c r="C56" s="28">
        <f>+C57+C58+C59+C60+C61+C62+C63+C64+C65+C66+C67</f>
        <v>576343</v>
      </c>
      <c r="D56" s="39"/>
      <c r="E56" s="16"/>
      <c r="F56" s="2"/>
      <c r="G56" s="2"/>
      <c r="H56" s="39"/>
      <c r="I56" s="39"/>
      <c r="J56" s="39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</row>
    <row r="57" spans="1:243" s="1" customFormat="1" ht="15.75" customHeight="1" x14ac:dyDescent="0.25">
      <c r="A57" s="16"/>
      <c r="B57" s="24" t="s">
        <v>868</v>
      </c>
      <c r="C57" s="29">
        <f>'davao oriental'!D9</f>
        <v>58714</v>
      </c>
      <c r="D57" s="39"/>
      <c r="E57" s="16"/>
      <c r="F57" s="2"/>
      <c r="G57" s="2"/>
      <c r="H57" s="39"/>
      <c r="I57" s="39"/>
      <c r="J57" s="39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</row>
    <row r="58" spans="1:243" s="1" customFormat="1" ht="15.75" customHeight="1" x14ac:dyDescent="0.25">
      <c r="A58" s="16"/>
      <c r="B58" s="24" t="s">
        <v>886</v>
      </c>
      <c r="C58" s="29">
        <f>'davao oriental'!D29</f>
        <v>44451</v>
      </c>
      <c r="D58" s="39"/>
      <c r="E58" s="16"/>
      <c r="G58" s="2"/>
      <c r="H58" s="39"/>
      <c r="I58" s="39"/>
      <c r="J58" s="39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</row>
    <row r="59" spans="1:243" s="1" customFormat="1" ht="15.75" customHeight="1" x14ac:dyDescent="0.25">
      <c r="A59" s="16"/>
      <c r="B59" s="24" t="s">
        <v>1010</v>
      </c>
      <c r="C59" s="29">
        <f>'davao oriental'!D45</f>
        <v>14618</v>
      </c>
      <c r="D59" s="39"/>
      <c r="E59" s="16"/>
      <c r="F59" s="2"/>
      <c r="G59" s="2"/>
      <c r="H59" s="39"/>
      <c r="I59" s="39"/>
      <c r="J59" s="39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</row>
    <row r="60" spans="1:243" s="1" customFormat="1" ht="15.75" customHeight="1" x14ac:dyDescent="0.25">
      <c r="A60" s="16"/>
      <c r="B60" s="24" t="s">
        <v>901</v>
      </c>
      <c r="C60" s="29">
        <f>'davao oriental'!D55</f>
        <v>39704</v>
      </c>
      <c r="D60" s="39"/>
      <c r="E60" s="16"/>
      <c r="F60" s="2"/>
      <c r="G60" s="2"/>
      <c r="H60" s="39"/>
      <c r="I60" s="39"/>
      <c r="J60" s="39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</row>
    <row r="61" spans="1:243" s="1" customFormat="1" ht="15.75" customHeight="1" x14ac:dyDescent="0.25">
      <c r="A61" s="16"/>
      <c r="B61" s="24" t="s">
        <v>910</v>
      </c>
      <c r="C61" s="29">
        <f>'davao oriental'!D74</f>
        <v>44207</v>
      </c>
      <c r="D61" s="39"/>
      <c r="E61" s="16"/>
      <c r="F61" s="2"/>
      <c r="G61" s="2"/>
      <c r="H61" s="39"/>
      <c r="I61" s="39"/>
      <c r="J61" s="39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</row>
    <row r="62" spans="1:243" s="1" customFormat="1" ht="15.75" customHeight="1" x14ac:dyDescent="0.25">
      <c r="A62" s="16"/>
      <c r="B62" s="24" t="s">
        <v>917</v>
      </c>
      <c r="C62" s="29">
        <f>'davao oriental'!D92</f>
        <v>59891</v>
      </c>
      <c r="D62" s="39"/>
      <c r="E62" s="2"/>
      <c r="F62" s="2"/>
      <c r="G62" s="2"/>
      <c r="H62" s="39"/>
      <c r="I62" s="39"/>
      <c r="J62" s="39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</row>
    <row r="63" spans="1:243" s="1" customFormat="1" ht="15.75" customHeight="1" x14ac:dyDescent="0.25">
      <c r="A63" s="16"/>
      <c r="B63" s="24" t="s">
        <v>936</v>
      </c>
      <c r="C63" s="29">
        <f>'davao oriental'!D115</f>
        <v>66979</v>
      </c>
      <c r="D63" s="39"/>
      <c r="E63" s="2"/>
      <c r="F63" s="2"/>
      <c r="G63" s="2"/>
      <c r="H63" s="39"/>
      <c r="I63" s="39"/>
      <c r="J63" s="39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</row>
    <row r="64" spans="1:243" s="1" customFormat="1" ht="15.75" customHeight="1" x14ac:dyDescent="0.25">
      <c r="A64" s="16"/>
      <c r="B64" s="24" t="s">
        <v>949</v>
      </c>
      <c r="C64" s="29">
        <f>'davao oriental'!D138</f>
        <v>39572</v>
      </c>
      <c r="D64" s="39"/>
      <c r="E64" s="2"/>
      <c r="F64" s="2"/>
      <c r="G64" s="2"/>
      <c r="H64" s="39"/>
      <c r="I64" s="39"/>
      <c r="J64" s="39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</row>
    <row r="65" spans="1:243" s="1" customFormat="1" ht="15.75" customHeight="1" x14ac:dyDescent="0.25">
      <c r="A65" s="16"/>
      <c r="B65" s="24" t="s">
        <v>1011</v>
      </c>
      <c r="C65" s="29">
        <f>'davao oriental'!D157</f>
        <v>147547</v>
      </c>
      <c r="D65" s="39"/>
      <c r="E65" s="2"/>
      <c r="F65" s="2"/>
      <c r="G65" s="2"/>
      <c r="H65" s="39"/>
      <c r="I65" s="39"/>
      <c r="J65" s="39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</row>
    <row r="66" spans="1:243" s="1" customFormat="1" ht="15.75" customHeight="1" x14ac:dyDescent="0.25">
      <c r="A66" s="16"/>
      <c r="B66" s="24" t="s">
        <v>982</v>
      </c>
      <c r="C66" s="29">
        <f>'davao oriental'!D187</f>
        <v>33664</v>
      </c>
      <c r="D66" s="39"/>
      <c r="E66" s="2"/>
      <c r="F66" s="2"/>
      <c r="G66" s="2"/>
      <c r="H66" s="39"/>
      <c r="I66" s="39"/>
      <c r="J66" s="39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</row>
    <row r="67" spans="1:243" s="1" customFormat="1" ht="15.75" customHeight="1" x14ac:dyDescent="0.25">
      <c r="A67" s="16"/>
      <c r="B67" s="24" t="s">
        <v>990</v>
      </c>
      <c r="C67" s="29">
        <f>'davao oriental'!D205</f>
        <v>26996</v>
      </c>
      <c r="D67" s="39"/>
      <c r="E67" s="2"/>
      <c r="F67" s="2"/>
      <c r="G67" s="2"/>
      <c r="H67" s="39"/>
      <c r="I67" s="39"/>
      <c r="J67" s="39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</row>
    <row r="68" spans="1:243" s="1" customFormat="1" ht="15.75" customHeight="1" x14ac:dyDescent="0.25">
      <c r="A68" s="16"/>
      <c r="B68" s="13"/>
      <c r="C68" s="13"/>
      <c r="D68" s="39"/>
      <c r="E68" s="2"/>
      <c r="F68" s="2"/>
      <c r="G68" s="2"/>
      <c r="H68" s="39"/>
      <c r="I68" s="39"/>
      <c r="J68" s="39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</row>
    <row r="69" spans="1:243" s="1" customFormat="1" ht="15.75" customHeight="1" x14ac:dyDescent="0.25">
      <c r="A69" s="16"/>
      <c r="B69" s="5"/>
      <c r="C69" s="4"/>
      <c r="D69" s="39"/>
      <c r="E69" s="2"/>
      <c r="F69" s="2"/>
      <c r="G69" s="2"/>
      <c r="H69" s="39"/>
      <c r="I69" s="39"/>
      <c r="J69" s="39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</row>
    <row r="70" spans="1:243" s="1" customFormat="1" ht="15.75" customHeight="1" x14ac:dyDescent="0.25">
      <c r="A70" s="16"/>
      <c r="B70" s="14" t="s">
        <v>1027</v>
      </c>
      <c r="C70" s="4"/>
      <c r="D70" s="39"/>
      <c r="E70" s="2"/>
      <c r="F70" s="2"/>
      <c r="G70" s="2"/>
      <c r="H70" s="39"/>
      <c r="I70" s="39"/>
      <c r="J70" s="39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</row>
    <row r="71" spans="1:243" s="1" customFormat="1" ht="15.75" customHeight="1" x14ac:dyDescent="0.25">
      <c r="A71" s="16"/>
      <c r="B71" s="19" t="s">
        <v>1060</v>
      </c>
      <c r="C71" s="4"/>
      <c r="D71" s="39"/>
      <c r="E71" s="2"/>
      <c r="F71" s="2"/>
      <c r="G71" s="2"/>
      <c r="H71" s="39"/>
      <c r="I71" s="39"/>
      <c r="J71" s="39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</row>
    <row r="72" spans="1:243" s="1" customFormat="1" ht="15.75" customHeight="1" x14ac:dyDescent="0.25">
      <c r="A72" s="16"/>
      <c r="B72" s="20" t="s">
        <v>1034</v>
      </c>
      <c r="C72" s="3"/>
      <c r="D72" s="39"/>
      <c r="E72" s="2"/>
      <c r="F72" s="2"/>
      <c r="G72" s="2"/>
      <c r="H72" s="39"/>
      <c r="I72" s="39"/>
      <c r="J72" s="39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</row>
    <row r="73" spans="1:243" s="1" customFormat="1" ht="15.75" customHeight="1" x14ac:dyDescent="0.25">
      <c r="A73" s="16"/>
      <c r="B73" s="21" t="s">
        <v>1052</v>
      </c>
      <c r="C73" s="3"/>
      <c r="D73" s="39"/>
      <c r="E73" s="2"/>
      <c r="F73" s="2"/>
      <c r="G73" s="2"/>
      <c r="H73" s="39"/>
      <c r="I73" s="39"/>
      <c r="J73" s="39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</row>
    <row r="74" spans="1:243" ht="12.75" customHeight="1" x14ac:dyDescent="0.25">
      <c r="A74" s="16"/>
      <c r="D74" s="39"/>
      <c r="H74" s="39"/>
      <c r="I74" s="39"/>
      <c r="J74" s="39"/>
    </row>
    <row r="75" spans="1:243" ht="15.75" customHeight="1" x14ac:dyDescent="0.25">
      <c r="A75" s="16"/>
      <c r="B75" s="14" t="s">
        <v>1026</v>
      </c>
      <c r="D75" s="39"/>
      <c r="H75" s="39"/>
      <c r="I75" s="39"/>
      <c r="J75" s="39"/>
    </row>
    <row r="76" spans="1:243" ht="15.75" customHeight="1" x14ac:dyDescent="0.25">
      <c r="A76" s="16"/>
      <c r="B76" s="15" t="s">
        <v>1031</v>
      </c>
      <c r="D76" s="39"/>
      <c r="H76" s="39"/>
      <c r="I76" s="39"/>
      <c r="J76" s="39"/>
    </row>
  </sheetData>
  <sortState xmlns:xlrd2="http://schemas.microsoft.com/office/spreadsheetml/2017/richdata2" ref="A7:II67">
    <sortCondition ref="A7:A67"/>
  </sortState>
  <mergeCells count="3">
    <mergeCell ref="B4:B5"/>
    <mergeCell ref="B1:C1"/>
    <mergeCell ref="B2:C2"/>
  </mergeCells>
  <printOptions horizontalCentered="1"/>
  <pageMargins left="0.98425196850393704" right="0.98425196850393704" top="0.86614173228346458" bottom="0.82677165354330717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XI (DAVAO REGION)</oddHeader>
    <oddFooter>&amp;L&amp;"Arial,Bold Italic"&amp;10Philippine Statistics Authority&amp;R&amp;"Arial,Bold"&amp;10&amp;P</oddFooter>
    <evenHeader>&amp;L&amp;"Arial,Bold Italic"&amp;10REGION XI (DAVAO REGION)&amp;R&amp;"Arial,Bold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1"/>
  <sheetViews>
    <sheetView view="pageBreakPreview" topLeftCell="A246" zoomScaleNormal="100" zoomScaleSheetLayoutView="100" workbookViewId="0">
      <selection activeCell="G6" sqref="G6"/>
    </sheetView>
  </sheetViews>
  <sheetFormatPr defaultRowHeight="15.75" customHeight="1" x14ac:dyDescent="0.25"/>
  <cols>
    <col min="1" max="2" width="9.140625" style="2"/>
    <col min="3" max="3" width="56.7109375" style="6" customWidth="1"/>
    <col min="4" max="4" width="19.7109375" style="9" customWidth="1"/>
    <col min="5" max="5" width="9.140625" style="2"/>
    <col min="6" max="6" width="19.85546875" style="41" bestFit="1" customWidth="1"/>
    <col min="7" max="7" width="18.28515625" style="41" bestFit="1" customWidth="1"/>
    <col min="8" max="16384" width="9.140625" style="2"/>
  </cols>
  <sheetData>
    <row r="1" spans="2:7" s="1" customFormat="1" ht="15.75" customHeight="1" x14ac:dyDescent="0.25">
      <c r="C1" s="51" t="s">
        <v>1032</v>
      </c>
      <c r="D1" s="51"/>
      <c r="G1" s="40"/>
    </row>
    <row r="2" spans="2:7" s="1" customFormat="1" ht="15.75" customHeight="1" x14ac:dyDescent="0.25">
      <c r="C2" s="51" t="s">
        <v>1033</v>
      </c>
      <c r="D2" s="51"/>
      <c r="F2" s="40"/>
      <c r="G2" s="40"/>
    </row>
    <row r="3" spans="2:7" s="1" customFormat="1" ht="15.75" customHeight="1" thickBot="1" x14ac:dyDescent="0.3">
      <c r="F3" s="40"/>
      <c r="G3" s="40"/>
    </row>
    <row r="4" spans="2:7" s="1" customFormat="1" ht="15.75" customHeight="1" thickTop="1" x14ac:dyDescent="0.25">
      <c r="C4" s="32" t="s">
        <v>1024</v>
      </c>
      <c r="D4" s="17" t="s">
        <v>1030</v>
      </c>
      <c r="F4" s="40"/>
      <c r="G4" s="40"/>
    </row>
    <row r="5" spans="2:7" s="1" customFormat="1" ht="15.75" customHeight="1" thickBot="1" x14ac:dyDescent="0.3">
      <c r="B5" s="31"/>
      <c r="C5" s="33" t="s">
        <v>0</v>
      </c>
      <c r="D5" s="18" t="s">
        <v>1</v>
      </c>
      <c r="F5" s="40"/>
      <c r="G5" s="40"/>
    </row>
    <row r="6" spans="2:7" s="1" customFormat="1" ht="15.75" customHeight="1" thickTop="1" x14ac:dyDescent="0.25">
      <c r="B6" s="31"/>
      <c r="F6" s="40"/>
      <c r="G6" s="40"/>
    </row>
    <row r="7" spans="2:7" s="1" customFormat="1" ht="15.75" customHeight="1" x14ac:dyDescent="0.25">
      <c r="B7" s="31"/>
      <c r="C7" s="34" t="s">
        <v>1044</v>
      </c>
      <c r="D7" s="28">
        <f>+D9+D27+D69+D82+D121+D147+D160+D183+D205+D235+D253</f>
        <v>767547</v>
      </c>
      <c r="E7" s="39"/>
      <c r="F7" s="40"/>
      <c r="G7" s="40"/>
    </row>
    <row r="8" spans="2:7" s="1" customFormat="1" ht="15.75" customHeight="1" x14ac:dyDescent="0.25">
      <c r="B8" s="31"/>
      <c r="C8" s="34"/>
      <c r="D8" s="36"/>
      <c r="E8" s="39"/>
      <c r="F8" s="40"/>
      <c r="G8" s="40"/>
    </row>
    <row r="9" spans="2:7" s="1" customFormat="1" ht="15.75" customHeight="1" x14ac:dyDescent="0.25">
      <c r="B9" s="31"/>
      <c r="C9" s="34" t="s">
        <v>94</v>
      </c>
      <c r="D9" s="28">
        <f>SUM(D10:D25)</f>
        <v>89884</v>
      </c>
      <c r="E9" s="39"/>
      <c r="F9" s="40"/>
      <c r="G9" s="40"/>
    </row>
    <row r="10" spans="2:7" s="1" customFormat="1" ht="15.75" customHeight="1" x14ac:dyDescent="0.25">
      <c r="B10" s="31"/>
      <c r="C10" s="25" t="s">
        <v>95</v>
      </c>
      <c r="D10" s="29">
        <v>2031</v>
      </c>
      <c r="E10" s="39"/>
      <c r="F10" s="40"/>
      <c r="G10" s="40"/>
    </row>
    <row r="11" spans="2:7" s="1" customFormat="1" ht="15.75" customHeight="1" x14ac:dyDescent="0.25">
      <c r="B11" s="31"/>
      <c r="C11" s="25" t="s">
        <v>96</v>
      </c>
      <c r="D11" s="29">
        <v>4968</v>
      </c>
      <c r="E11" s="39"/>
      <c r="F11" s="40"/>
      <c r="G11" s="40"/>
    </row>
    <row r="12" spans="2:7" s="1" customFormat="1" ht="15.75" customHeight="1" x14ac:dyDescent="0.25">
      <c r="B12" s="31"/>
      <c r="C12" s="25" t="s">
        <v>97</v>
      </c>
      <c r="D12" s="29">
        <v>3183</v>
      </c>
      <c r="E12" s="39"/>
      <c r="F12" s="40"/>
      <c r="G12" s="40"/>
    </row>
    <row r="13" spans="2:7" s="1" customFormat="1" ht="15.75" customHeight="1" x14ac:dyDescent="0.25">
      <c r="B13" s="31"/>
      <c r="C13" s="25" t="s">
        <v>98</v>
      </c>
      <c r="D13" s="29">
        <v>4877</v>
      </c>
      <c r="E13" s="39"/>
      <c r="F13" s="40"/>
      <c r="G13" s="40"/>
    </row>
    <row r="14" spans="2:7" s="1" customFormat="1" ht="15.75" customHeight="1" x14ac:dyDescent="0.25">
      <c r="B14" s="31"/>
      <c r="C14" s="25" t="s">
        <v>99</v>
      </c>
      <c r="D14" s="29">
        <v>2281</v>
      </c>
      <c r="E14" s="39"/>
      <c r="F14" s="40"/>
      <c r="G14" s="40"/>
    </row>
    <row r="15" spans="2:7" s="1" customFormat="1" ht="15.75" customHeight="1" x14ac:dyDescent="0.25">
      <c r="B15" s="31"/>
      <c r="C15" s="25" t="s">
        <v>100</v>
      </c>
      <c r="D15" s="29">
        <v>11281</v>
      </c>
      <c r="E15" s="39"/>
      <c r="F15" s="40"/>
      <c r="G15" s="40"/>
    </row>
    <row r="16" spans="2:7" s="1" customFormat="1" ht="15.75" customHeight="1" x14ac:dyDescent="0.25">
      <c r="B16" s="31"/>
      <c r="C16" s="25" t="s">
        <v>101</v>
      </c>
      <c r="D16" s="29">
        <v>4710</v>
      </c>
      <c r="E16" s="39"/>
      <c r="F16" s="40"/>
      <c r="G16" s="40"/>
    </row>
    <row r="17" spans="2:7" s="1" customFormat="1" ht="15.75" customHeight="1" x14ac:dyDescent="0.25">
      <c r="B17" s="31"/>
      <c r="C17" s="25" t="s">
        <v>102</v>
      </c>
      <c r="D17" s="29">
        <v>8982</v>
      </c>
      <c r="E17" s="39"/>
      <c r="F17" s="40"/>
      <c r="G17" s="40"/>
    </row>
    <row r="18" spans="2:7" s="1" customFormat="1" ht="15.75" customHeight="1" x14ac:dyDescent="0.25">
      <c r="B18" s="31"/>
      <c r="C18" s="25" t="s">
        <v>54</v>
      </c>
      <c r="D18" s="29">
        <v>5837</v>
      </c>
      <c r="E18" s="39"/>
      <c r="F18" s="40"/>
      <c r="G18" s="40"/>
    </row>
    <row r="19" spans="2:7" s="1" customFormat="1" ht="15.75" customHeight="1" x14ac:dyDescent="0.25">
      <c r="B19" s="31"/>
      <c r="C19" s="25" t="s">
        <v>103</v>
      </c>
      <c r="D19" s="29">
        <v>1081</v>
      </c>
      <c r="E19" s="39"/>
      <c r="F19" s="40"/>
      <c r="G19" s="40"/>
    </row>
    <row r="20" spans="2:7" s="1" customFormat="1" ht="15.75" customHeight="1" x14ac:dyDescent="0.25">
      <c r="B20" s="31"/>
      <c r="C20" s="25" t="s">
        <v>2</v>
      </c>
      <c r="D20" s="29">
        <v>22193</v>
      </c>
      <c r="E20" s="39"/>
      <c r="F20" s="40"/>
      <c r="G20" s="40"/>
    </row>
    <row r="21" spans="2:7" s="1" customFormat="1" ht="15.75" customHeight="1" x14ac:dyDescent="0.25">
      <c r="B21" s="31"/>
      <c r="C21" s="25" t="s">
        <v>6</v>
      </c>
      <c r="D21" s="29">
        <v>2754</v>
      </c>
      <c r="E21" s="39"/>
      <c r="F21" s="40"/>
      <c r="G21" s="40"/>
    </row>
    <row r="22" spans="2:7" s="1" customFormat="1" ht="15.75" customHeight="1" x14ac:dyDescent="0.25">
      <c r="B22" s="31"/>
      <c r="C22" s="25" t="s">
        <v>4</v>
      </c>
      <c r="D22" s="29">
        <v>7639</v>
      </c>
      <c r="E22" s="39"/>
      <c r="F22" s="40"/>
      <c r="G22" s="40"/>
    </row>
    <row r="23" spans="2:7" s="1" customFormat="1" ht="15.75" customHeight="1" x14ac:dyDescent="0.25">
      <c r="B23" s="31"/>
      <c r="C23" s="25" t="s">
        <v>104</v>
      </c>
      <c r="D23" s="29">
        <v>3724</v>
      </c>
      <c r="E23" s="39"/>
      <c r="F23" s="40"/>
      <c r="G23" s="40"/>
    </row>
    <row r="24" spans="2:7" s="1" customFormat="1" ht="15.75" customHeight="1" x14ac:dyDescent="0.25">
      <c r="B24" s="31"/>
      <c r="C24" s="25" t="s">
        <v>105</v>
      </c>
      <c r="D24" s="29">
        <v>3062</v>
      </c>
      <c r="E24" s="39"/>
      <c r="F24" s="40"/>
      <c r="G24" s="40"/>
    </row>
    <row r="25" spans="2:7" s="1" customFormat="1" ht="15.75" customHeight="1" x14ac:dyDescent="0.25">
      <c r="B25" s="31"/>
      <c r="C25" s="25" t="s">
        <v>106</v>
      </c>
      <c r="D25" s="29">
        <v>1281</v>
      </c>
      <c r="E25" s="39"/>
      <c r="F25" s="40"/>
      <c r="G25" s="40"/>
    </row>
    <row r="26" spans="2:7" s="1" customFormat="1" ht="15.75" customHeight="1" x14ac:dyDescent="0.25">
      <c r="B26" s="31"/>
      <c r="C26" s="34"/>
      <c r="D26" s="36"/>
      <c r="E26" s="39"/>
      <c r="F26" s="40"/>
      <c r="G26" s="40"/>
    </row>
    <row r="27" spans="2:7" s="1" customFormat="1" ht="15.75" customHeight="1" x14ac:dyDescent="0.25">
      <c r="B27" s="31"/>
      <c r="C27" s="34" t="s">
        <v>107</v>
      </c>
      <c r="D27" s="28">
        <f>SUM(D28:D67)</f>
        <v>79744</v>
      </c>
      <c r="E27" s="39"/>
      <c r="F27" s="40"/>
      <c r="G27" s="40"/>
    </row>
    <row r="28" spans="2:7" s="1" customFormat="1" ht="15.75" customHeight="1" x14ac:dyDescent="0.25">
      <c r="B28" s="31"/>
      <c r="C28" s="25" t="s">
        <v>108</v>
      </c>
      <c r="D28" s="29">
        <v>4543</v>
      </c>
      <c r="E28" s="39"/>
      <c r="F28" s="40"/>
      <c r="G28" s="40"/>
    </row>
    <row r="29" spans="2:7" s="1" customFormat="1" ht="15.75" customHeight="1" x14ac:dyDescent="0.25">
      <c r="B29" s="31"/>
      <c r="C29" s="25" t="s">
        <v>109</v>
      </c>
      <c r="D29" s="29">
        <v>1659</v>
      </c>
      <c r="E29" s="39"/>
      <c r="F29" s="40"/>
      <c r="G29" s="40"/>
    </row>
    <row r="30" spans="2:7" s="1" customFormat="1" ht="15.75" customHeight="1" x14ac:dyDescent="0.25">
      <c r="B30" s="31"/>
      <c r="C30" s="25" t="s">
        <v>110</v>
      </c>
      <c r="D30" s="29">
        <v>1051</v>
      </c>
      <c r="E30" s="39"/>
      <c r="F30" s="40"/>
      <c r="G30" s="40"/>
    </row>
    <row r="31" spans="2:7" s="1" customFormat="1" ht="15.75" customHeight="1" x14ac:dyDescent="0.25">
      <c r="B31" s="31"/>
      <c r="C31" s="25" t="s">
        <v>111</v>
      </c>
      <c r="D31" s="29">
        <v>1881</v>
      </c>
      <c r="E31" s="39"/>
      <c r="F31" s="40"/>
      <c r="G31" s="40"/>
    </row>
    <row r="32" spans="2:7" s="1" customFormat="1" ht="15.75" customHeight="1" x14ac:dyDescent="0.25">
      <c r="B32" s="31"/>
      <c r="C32" s="25" t="s">
        <v>112</v>
      </c>
      <c r="D32" s="29">
        <v>1189</v>
      </c>
      <c r="E32" s="39"/>
      <c r="F32" s="40"/>
      <c r="G32" s="40"/>
    </row>
    <row r="33" spans="2:7" s="1" customFormat="1" ht="15.75" customHeight="1" x14ac:dyDescent="0.25">
      <c r="B33" s="31"/>
      <c r="C33" s="25" t="s">
        <v>113</v>
      </c>
      <c r="D33" s="29">
        <v>3471</v>
      </c>
      <c r="E33" s="39"/>
      <c r="F33" s="40"/>
      <c r="G33" s="40"/>
    </row>
    <row r="34" spans="2:7" s="1" customFormat="1" ht="15.75" customHeight="1" x14ac:dyDescent="0.25">
      <c r="B34" s="31"/>
      <c r="C34" s="25" t="s">
        <v>114</v>
      </c>
      <c r="D34" s="29">
        <v>5223</v>
      </c>
      <c r="E34" s="39"/>
      <c r="F34" s="40"/>
      <c r="G34" s="40"/>
    </row>
    <row r="35" spans="2:7" s="1" customFormat="1" ht="15.75" customHeight="1" x14ac:dyDescent="0.25">
      <c r="B35" s="31"/>
      <c r="C35" s="25" t="s">
        <v>115</v>
      </c>
      <c r="D35" s="29">
        <v>3707</v>
      </c>
      <c r="E35" s="39"/>
      <c r="F35" s="40"/>
      <c r="G35" s="40"/>
    </row>
    <row r="36" spans="2:7" s="1" customFormat="1" ht="15.75" customHeight="1" x14ac:dyDescent="0.25">
      <c r="B36" s="31"/>
      <c r="C36" s="25" t="s">
        <v>116</v>
      </c>
      <c r="D36" s="29">
        <v>2204</v>
      </c>
      <c r="E36" s="39"/>
      <c r="F36" s="40"/>
      <c r="G36" s="40"/>
    </row>
    <row r="37" spans="2:7" s="1" customFormat="1" ht="15.75" customHeight="1" x14ac:dyDescent="0.25">
      <c r="B37" s="31"/>
      <c r="C37" s="25" t="s">
        <v>117</v>
      </c>
      <c r="D37" s="29">
        <v>1468</v>
      </c>
      <c r="E37" s="39"/>
      <c r="F37" s="40"/>
      <c r="G37" s="40"/>
    </row>
    <row r="38" spans="2:7" s="1" customFormat="1" ht="15.75" customHeight="1" x14ac:dyDescent="0.25">
      <c r="B38" s="31"/>
      <c r="C38" s="25" t="s">
        <v>118</v>
      </c>
      <c r="D38" s="29">
        <v>3003</v>
      </c>
      <c r="E38" s="39"/>
      <c r="F38" s="40"/>
      <c r="G38" s="40"/>
    </row>
    <row r="39" spans="2:7" s="1" customFormat="1" ht="15.75" customHeight="1" x14ac:dyDescent="0.25">
      <c r="B39" s="31"/>
      <c r="C39" s="25" t="s">
        <v>119</v>
      </c>
      <c r="D39" s="29">
        <v>1982</v>
      </c>
      <c r="E39" s="39"/>
      <c r="F39" s="40"/>
      <c r="G39" s="40"/>
    </row>
    <row r="40" spans="2:7" s="1" customFormat="1" ht="15.75" customHeight="1" x14ac:dyDescent="0.25">
      <c r="B40" s="31"/>
      <c r="C40" s="25" t="s">
        <v>120</v>
      </c>
      <c r="D40" s="29">
        <v>1394</v>
      </c>
      <c r="E40" s="39"/>
      <c r="F40" s="40"/>
      <c r="G40" s="40"/>
    </row>
    <row r="41" spans="2:7" s="1" customFormat="1" ht="15.75" customHeight="1" x14ac:dyDescent="0.25">
      <c r="B41" s="31"/>
      <c r="C41" s="25" t="s">
        <v>121</v>
      </c>
      <c r="D41" s="29">
        <v>7995</v>
      </c>
      <c r="E41" s="39"/>
      <c r="F41" s="40"/>
      <c r="G41" s="40"/>
    </row>
    <row r="42" spans="2:7" s="1" customFormat="1" ht="15.75" customHeight="1" x14ac:dyDescent="0.25">
      <c r="B42" s="31"/>
      <c r="C42" s="25" t="s">
        <v>3</v>
      </c>
      <c r="D42" s="29">
        <v>2491</v>
      </c>
      <c r="E42" s="39"/>
      <c r="F42" s="40"/>
      <c r="G42" s="40"/>
    </row>
    <row r="43" spans="2:7" s="1" customFormat="1" ht="15.75" customHeight="1" x14ac:dyDescent="0.25">
      <c r="B43" s="31"/>
      <c r="C43" s="25" t="s">
        <v>122</v>
      </c>
      <c r="D43" s="29">
        <v>3009</v>
      </c>
      <c r="E43" s="39"/>
      <c r="F43" s="40"/>
      <c r="G43" s="40"/>
    </row>
    <row r="44" spans="2:7" s="1" customFormat="1" ht="15.75" customHeight="1" x14ac:dyDescent="0.25">
      <c r="B44" s="31"/>
      <c r="C44" s="25" t="s">
        <v>123</v>
      </c>
      <c r="D44" s="29">
        <v>2770</v>
      </c>
      <c r="E44" s="39"/>
      <c r="F44" s="40"/>
      <c r="G44" s="40"/>
    </row>
    <row r="45" spans="2:7" s="1" customFormat="1" ht="15.75" customHeight="1" x14ac:dyDescent="0.25">
      <c r="B45" s="31"/>
      <c r="C45" s="25" t="s">
        <v>124</v>
      </c>
      <c r="D45" s="29">
        <v>2022</v>
      </c>
      <c r="E45" s="39"/>
      <c r="F45" s="40"/>
      <c r="G45" s="40"/>
    </row>
    <row r="46" spans="2:7" s="1" customFormat="1" ht="15.75" customHeight="1" x14ac:dyDescent="0.25">
      <c r="B46" s="31"/>
      <c r="C46" s="25" t="s">
        <v>125</v>
      </c>
      <c r="D46" s="29">
        <v>481</v>
      </c>
      <c r="E46" s="39"/>
      <c r="F46" s="40"/>
      <c r="G46" s="40"/>
    </row>
    <row r="47" spans="2:7" s="1" customFormat="1" ht="15.75" customHeight="1" x14ac:dyDescent="0.25">
      <c r="B47" s="31"/>
      <c r="C47" s="25" t="s">
        <v>39</v>
      </c>
      <c r="D47" s="29">
        <v>948</v>
      </c>
      <c r="E47" s="39"/>
      <c r="F47" s="40"/>
      <c r="G47" s="40"/>
    </row>
    <row r="48" spans="2:7" s="1" customFormat="1" ht="15.75" customHeight="1" x14ac:dyDescent="0.25">
      <c r="B48" s="31"/>
      <c r="C48" s="25" t="s">
        <v>126</v>
      </c>
      <c r="D48" s="29">
        <v>1309</v>
      </c>
      <c r="E48" s="39"/>
      <c r="F48" s="40"/>
      <c r="G48" s="40"/>
    </row>
    <row r="49" spans="2:7" s="1" customFormat="1" ht="15.75" customHeight="1" x14ac:dyDescent="0.25">
      <c r="B49" s="31"/>
      <c r="C49" s="25" t="s">
        <v>127</v>
      </c>
      <c r="D49" s="29">
        <v>1317</v>
      </c>
      <c r="E49" s="39"/>
      <c r="F49" s="40"/>
      <c r="G49" s="40"/>
    </row>
    <row r="50" spans="2:7" s="1" customFormat="1" ht="15.75" customHeight="1" x14ac:dyDescent="0.25">
      <c r="B50" s="31"/>
      <c r="C50" s="25" t="s">
        <v>15</v>
      </c>
      <c r="D50" s="29">
        <v>1351</v>
      </c>
      <c r="E50" s="39"/>
      <c r="F50" s="40"/>
      <c r="G50" s="40"/>
    </row>
    <row r="51" spans="2:7" s="1" customFormat="1" ht="15.75" customHeight="1" x14ac:dyDescent="0.25">
      <c r="B51" s="31"/>
      <c r="C51" s="25" t="s">
        <v>128</v>
      </c>
      <c r="D51" s="29">
        <v>1740</v>
      </c>
      <c r="E51" s="39"/>
      <c r="F51" s="40"/>
      <c r="G51" s="40"/>
    </row>
    <row r="52" spans="2:7" s="1" customFormat="1" ht="15.75" customHeight="1" x14ac:dyDescent="0.25">
      <c r="B52" s="31"/>
      <c r="C52" s="25" t="s">
        <v>129</v>
      </c>
      <c r="D52" s="29">
        <v>2462</v>
      </c>
      <c r="E52" s="39"/>
      <c r="F52" s="40"/>
      <c r="G52" s="40"/>
    </row>
    <row r="53" spans="2:7" s="1" customFormat="1" ht="15.75" customHeight="1" x14ac:dyDescent="0.25">
      <c r="B53" s="31"/>
      <c r="C53" s="25" t="s">
        <v>130</v>
      </c>
      <c r="D53" s="29">
        <v>1043</v>
      </c>
      <c r="E53" s="39"/>
      <c r="F53" s="40"/>
      <c r="G53" s="40"/>
    </row>
    <row r="54" spans="2:7" s="1" customFormat="1" ht="15.75" customHeight="1" x14ac:dyDescent="0.25">
      <c r="B54" s="31"/>
      <c r="C54" s="25" t="s">
        <v>131</v>
      </c>
      <c r="D54" s="29">
        <v>1028</v>
      </c>
      <c r="E54" s="39"/>
      <c r="F54" s="40"/>
      <c r="G54" s="40"/>
    </row>
    <row r="55" spans="2:7" s="1" customFormat="1" ht="15.75" customHeight="1" x14ac:dyDescent="0.25">
      <c r="B55" s="31"/>
      <c r="C55" s="25" t="s">
        <v>132</v>
      </c>
      <c r="D55" s="29">
        <v>2173</v>
      </c>
      <c r="E55" s="39"/>
      <c r="F55" s="40"/>
      <c r="G55" s="40"/>
    </row>
    <row r="56" spans="2:7" s="1" customFormat="1" ht="15.75" customHeight="1" x14ac:dyDescent="0.25">
      <c r="B56" s="31"/>
      <c r="C56" s="25" t="s">
        <v>133</v>
      </c>
      <c r="D56" s="29">
        <v>1072</v>
      </c>
      <c r="E56" s="39"/>
      <c r="F56" s="40"/>
      <c r="G56" s="40"/>
    </row>
    <row r="57" spans="2:7" s="1" customFormat="1" ht="15.75" customHeight="1" x14ac:dyDescent="0.25">
      <c r="B57" s="31"/>
      <c r="C57" s="25" t="s">
        <v>37</v>
      </c>
      <c r="D57" s="29">
        <v>2074</v>
      </c>
      <c r="E57" s="39"/>
      <c r="F57" s="40"/>
      <c r="G57" s="40"/>
    </row>
    <row r="58" spans="2:7" s="1" customFormat="1" ht="15.75" customHeight="1" x14ac:dyDescent="0.25">
      <c r="B58" s="31"/>
      <c r="C58" s="25" t="s">
        <v>91</v>
      </c>
      <c r="D58" s="29">
        <v>667</v>
      </c>
      <c r="E58" s="39"/>
      <c r="F58" s="40"/>
      <c r="G58" s="40"/>
    </row>
    <row r="59" spans="2:7" s="1" customFormat="1" ht="15.75" customHeight="1" x14ac:dyDescent="0.25">
      <c r="B59" s="31"/>
      <c r="C59" s="25" t="s">
        <v>36</v>
      </c>
      <c r="D59" s="29">
        <v>667</v>
      </c>
      <c r="E59" s="39"/>
      <c r="F59" s="40"/>
      <c r="G59" s="40"/>
    </row>
    <row r="60" spans="2:7" s="1" customFormat="1" ht="15.75" customHeight="1" x14ac:dyDescent="0.25">
      <c r="B60" s="31"/>
      <c r="C60" s="25" t="s">
        <v>134</v>
      </c>
      <c r="D60" s="29">
        <v>1148</v>
      </c>
      <c r="E60" s="39"/>
      <c r="F60" s="40"/>
      <c r="G60" s="40"/>
    </row>
    <row r="61" spans="2:7" s="1" customFormat="1" ht="15.75" customHeight="1" x14ac:dyDescent="0.25">
      <c r="B61" s="31"/>
      <c r="C61" s="25" t="s">
        <v>135</v>
      </c>
      <c r="D61" s="29">
        <v>1933</v>
      </c>
      <c r="E61" s="39"/>
      <c r="F61" s="40"/>
      <c r="G61" s="40"/>
    </row>
    <row r="62" spans="2:7" s="1" customFormat="1" ht="15.75" customHeight="1" x14ac:dyDescent="0.25">
      <c r="B62" s="31"/>
      <c r="C62" s="25" t="s">
        <v>136</v>
      </c>
      <c r="D62" s="29">
        <v>771</v>
      </c>
      <c r="E62" s="39"/>
      <c r="F62" s="40"/>
      <c r="G62" s="40"/>
    </row>
    <row r="63" spans="2:7" s="1" customFormat="1" ht="15.75" customHeight="1" x14ac:dyDescent="0.25">
      <c r="B63" s="31"/>
      <c r="C63" s="25" t="s">
        <v>137</v>
      </c>
      <c r="D63" s="29">
        <v>1051</v>
      </c>
      <c r="E63" s="39"/>
      <c r="F63" s="40"/>
      <c r="G63" s="40"/>
    </row>
    <row r="64" spans="2:7" s="1" customFormat="1" ht="15.75" customHeight="1" x14ac:dyDescent="0.25">
      <c r="B64" s="31"/>
      <c r="C64" s="25" t="s">
        <v>138</v>
      </c>
      <c r="D64" s="29">
        <v>1435</v>
      </c>
      <c r="E64" s="39"/>
      <c r="F64" s="40"/>
      <c r="G64" s="40"/>
    </row>
    <row r="65" spans="2:7" s="1" customFormat="1" ht="15.75" customHeight="1" x14ac:dyDescent="0.25">
      <c r="B65" s="31"/>
      <c r="C65" s="25" t="s">
        <v>139</v>
      </c>
      <c r="D65" s="29">
        <v>1721</v>
      </c>
      <c r="E65" s="39"/>
      <c r="F65" s="40"/>
      <c r="G65" s="40"/>
    </row>
    <row r="66" spans="2:7" s="1" customFormat="1" ht="15.75" customHeight="1" x14ac:dyDescent="0.25">
      <c r="B66" s="31"/>
      <c r="C66" s="25" t="s">
        <v>12</v>
      </c>
      <c r="D66" s="29">
        <v>1297</v>
      </c>
      <c r="E66" s="39"/>
      <c r="F66" s="40"/>
      <c r="G66" s="40"/>
    </row>
    <row r="67" spans="2:7" s="1" customFormat="1" ht="15.75" customHeight="1" x14ac:dyDescent="0.25">
      <c r="B67" s="31"/>
      <c r="C67" s="25" t="s">
        <v>140</v>
      </c>
      <c r="D67" s="29">
        <v>994</v>
      </c>
      <c r="E67" s="39"/>
      <c r="F67" s="40"/>
      <c r="G67" s="40"/>
    </row>
    <row r="68" spans="2:7" s="1" customFormat="1" ht="15.75" customHeight="1" x14ac:dyDescent="0.25">
      <c r="B68" s="31"/>
      <c r="C68" s="34"/>
      <c r="D68" s="36"/>
      <c r="E68" s="39"/>
      <c r="F68" s="40"/>
      <c r="G68" s="40"/>
    </row>
    <row r="69" spans="2:7" s="1" customFormat="1" ht="15.75" customHeight="1" x14ac:dyDescent="0.25">
      <c r="B69" s="31"/>
      <c r="C69" s="34" t="s">
        <v>141</v>
      </c>
      <c r="D69" s="28">
        <f>SUM(D70:D80)</f>
        <v>43552</v>
      </c>
      <c r="E69" s="39"/>
      <c r="F69" s="40"/>
      <c r="G69" s="40"/>
    </row>
    <row r="70" spans="2:7" s="1" customFormat="1" ht="15.75" customHeight="1" x14ac:dyDescent="0.25">
      <c r="B70" s="31"/>
      <c r="C70" s="25" t="s">
        <v>142</v>
      </c>
      <c r="D70" s="29">
        <v>4557</v>
      </c>
      <c r="E70" s="39"/>
      <c r="F70" s="40"/>
      <c r="G70" s="40"/>
    </row>
    <row r="71" spans="2:7" s="1" customFormat="1" ht="15.75" customHeight="1" x14ac:dyDescent="0.25">
      <c r="B71" s="31"/>
      <c r="C71" s="25" t="s">
        <v>143</v>
      </c>
      <c r="D71" s="29">
        <v>6602</v>
      </c>
      <c r="E71" s="39"/>
      <c r="F71" s="40"/>
      <c r="G71" s="40"/>
    </row>
    <row r="72" spans="2:7" s="1" customFormat="1" ht="15.75" customHeight="1" x14ac:dyDescent="0.25">
      <c r="B72" s="31"/>
      <c r="C72" s="25" t="s">
        <v>144</v>
      </c>
      <c r="D72" s="29">
        <v>6632</v>
      </c>
      <c r="E72" s="39"/>
      <c r="F72" s="40"/>
      <c r="G72" s="40"/>
    </row>
    <row r="73" spans="2:7" s="1" customFormat="1" ht="15.75" customHeight="1" x14ac:dyDescent="0.25">
      <c r="B73" s="31"/>
      <c r="C73" s="25" t="s">
        <v>145</v>
      </c>
      <c r="D73" s="29">
        <v>5805</v>
      </c>
      <c r="E73" s="39"/>
      <c r="F73" s="40"/>
      <c r="G73" s="40"/>
    </row>
    <row r="74" spans="2:7" s="1" customFormat="1" ht="15.75" customHeight="1" x14ac:dyDescent="0.25">
      <c r="B74" s="31"/>
      <c r="C74" s="25" t="s">
        <v>146</v>
      </c>
      <c r="D74" s="29">
        <v>3754</v>
      </c>
      <c r="E74" s="39"/>
      <c r="F74" s="40"/>
      <c r="G74" s="40"/>
    </row>
    <row r="75" spans="2:7" s="1" customFormat="1" ht="15.75" customHeight="1" x14ac:dyDescent="0.25">
      <c r="B75" s="31"/>
      <c r="C75" s="25" t="s">
        <v>147</v>
      </c>
      <c r="D75" s="29">
        <v>2881</v>
      </c>
      <c r="E75" s="39"/>
      <c r="F75" s="40"/>
      <c r="G75" s="40"/>
    </row>
    <row r="76" spans="2:7" s="1" customFormat="1" ht="15.75" customHeight="1" x14ac:dyDescent="0.25">
      <c r="B76" s="31"/>
      <c r="C76" s="25" t="s">
        <v>20</v>
      </c>
      <c r="D76" s="29">
        <v>2451</v>
      </c>
      <c r="E76" s="39"/>
      <c r="F76" s="40"/>
      <c r="G76" s="40"/>
    </row>
    <row r="77" spans="2:7" s="1" customFormat="1" ht="15.75" customHeight="1" x14ac:dyDescent="0.25">
      <c r="B77" s="31"/>
      <c r="C77" s="25" t="s">
        <v>148</v>
      </c>
      <c r="D77" s="29">
        <v>996</v>
      </c>
      <c r="E77" s="39"/>
      <c r="F77" s="40"/>
      <c r="G77" s="40"/>
    </row>
    <row r="78" spans="2:7" s="1" customFormat="1" ht="15.75" customHeight="1" x14ac:dyDescent="0.25">
      <c r="B78" s="31"/>
      <c r="C78" s="25" t="s">
        <v>149</v>
      </c>
      <c r="D78" s="29">
        <v>5200</v>
      </c>
      <c r="E78" s="39"/>
      <c r="F78" s="40"/>
      <c r="G78" s="40"/>
    </row>
    <row r="79" spans="2:7" s="1" customFormat="1" ht="15.75" customHeight="1" x14ac:dyDescent="0.25">
      <c r="B79" s="31"/>
      <c r="C79" s="25" t="s">
        <v>150</v>
      </c>
      <c r="D79" s="29">
        <v>1615</v>
      </c>
      <c r="E79" s="39"/>
      <c r="F79" s="40"/>
      <c r="G79" s="40"/>
    </row>
    <row r="80" spans="2:7" s="1" customFormat="1" ht="15.75" customHeight="1" x14ac:dyDescent="0.25">
      <c r="B80" s="31"/>
      <c r="C80" s="25" t="s">
        <v>3</v>
      </c>
      <c r="D80" s="29">
        <v>3059</v>
      </c>
      <c r="E80" s="39"/>
      <c r="F80" s="40"/>
      <c r="G80" s="40"/>
    </row>
    <row r="81" spans="2:7" s="1" customFormat="1" ht="15.75" customHeight="1" x14ac:dyDescent="0.25">
      <c r="B81" s="31"/>
      <c r="C81" s="34"/>
      <c r="D81" s="36"/>
      <c r="E81" s="39"/>
      <c r="F81" s="40"/>
      <c r="G81" s="40"/>
    </row>
    <row r="82" spans="2:7" s="1" customFormat="1" ht="15.75" customHeight="1" x14ac:dyDescent="0.25">
      <c r="B82" s="31"/>
      <c r="C82" s="34" t="s">
        <v>151</v>
      </c>
      <c r="D82" s="28">
        <f>SUM(D83:D119)</f>
        <v>83237</v>
      </c>
      <c r="E82" s="39"/>
      <c r="F82" s="40"/>
      <c r="G82" s="40"/>
    </row>
    <row r="83" spans="2:7" s="1" customFormat="1" ht="15.75" customHeight="1" x14ac:dyDescent="0.25">
      <c r="B83" s="31"/>
      <c r="C83" s="25" t="s">
        <v>152</v>
      </c>
      <c r="D83" s="29">
        <v>3200</v>
      </c>
      <c r="E83" s="39"/>
      <c r="F83" s="40"/>
      <c r="G83" s="40"/>
    </row>
    <row r="84" spans="2:7" s="1" customFormat="1" ht="15.75" customHeight="1" x14ac:dyDescent="0.25">
      <c r="B84" s="31"/>
      <c r="C84" s="25" t="s">
        <v>153</v>
      </c>
      <c r="D84" s="29">
        <v>2729</v>
      </c>
      <c r="E84" s="39"/>
      <c r="F84" s="40"/>
      <c r="G84" s="40"/>
    </row>
    <row r="85" spans="2:7" s="1" customFormat="1" ht="15.75" customHeight="1" x14ac:dyDescent="0.25">
      <c r="B85" s="31"/>
      <c r="C85" s="25" t="s">
        <v>41</v>
      </c>
      <c r="D85" s="29">
        <v>6764</v>
      </c>
      <c r="E85" s="39"/>
      <c r="F85" s="40"/>
      <c r="G85" s="40"/>
    </row>
    <row r="86" spans="2:7" s="1" customFormat="1" ht="15.75" customHeight="1" x14ac:dyDescent="0.25">
      <c r="B86" s="31"/>
      <c r="C86" s="25" t="s">
        <v>154</v>
      </c>
      <c r="D86" s="29">
        <v>1258</v>
      </c>
      <c r="E86" s="39"/>
      <c r="F86" s="40"/>
      <c r="G86" s="40"/>
    </row>
    <row r="87" spans="2:7" s="1" customFormat="1" ht="15.75" customHeight="1" x14ac:dyDescent="0.25">
      <c r="B87" s="31"/>
      <c r="C87" s="25" t="s">
        <v>155</v>
      </c>
      <c r="D87" s="29">
        <v>675</v>
      </c>
      <c r="E87" s="39"/>
      <c r="F87" s="40"/>
      <c r="G87" s="40"/>
    </row>
    <row r="88" spans="2:7" s="1" customFormat="1" ht="15.75" customHeight="1" x14ac:dyDescent="0.25">
      <c r="B88" s="31"/>
      <c r="C88" s="25" t="s">
        <v>15</v>
      </c>
      <c r="D88" s="29">
        <v>3034</v>
      </c>
      <c r="E88" s="39"/>
      <c r="F88" s="40"/>
      <c r="G88" s="40"/>
    </row>
    <row r="89" spans="2:7" s="1" customFormat="1" ht="15.75" customHeight="1" x14ac:dyDescent="0.25">
      <c r="B89" s="31"/>
      <c r="C89" s="25" t="s">
        <v>156</v>
      </c>
      <c r="D89" s="29">
        <v>3512</v>
      </c>
      <c r="E89" s="39"/>
      <c r="F89" s="40"/>
      <c r="G89" s="40"/>
    </row>
    <row r="90" spans="2:7" s="1" customFormat="1" ht="15.75" customHeight="1" x14ac:dyDescent="0.25">
      <c r="B90" s="31"/>
      <c r="C90" s="25" t="s">
        <v>157</v>
      </c>
      <c r="D90" s="29">
        <v>5204</v>
      </c>
      <c r="E90" s="39"/>
      <c r="F90" s="40"/>
      <c r="G90" s="40"/>
    </row>
    <row r="91" spans="2:7" s="1" customFormat="1" ht="15.75" customHeight="1" x14ac:dyDescent="0.25">
      <c r="B91" s="31"/>
      <c r="C91" s="25" t="s">
        <v>158</v>
      </c>
      <c r="D91" s="29">
        <v>3821</v>
      </c>
      <c r="E91" s="39"/>
      <c r="F91" s="40"/>
      <c r="G91" s="40"/>
    </row>
    <row r="92" spans="2:7" s="1" customFormat="1" ht="15.75" customHeight="1" x14ac:dyDescent="0.25">
      <c r="B92" s="31"/>
      <c r="C92" s="25" t="s">
        <v>159</v>
      </c>
      <c r="D92" s="29">
        <v>950</v>
      </c>
      <c r="E92" s="39"/>
      <c r="F92" s="40"/>
      <c r="G92" s="40"/>
    </row>
    <row r="93" spans="2:7" s="1" customFormat="1" ht="15.75" customHeight="1" x14ac:dyDescent="0.25">
      <c r="B93" s="31"/>
      <c r="C93" s="25" t="s">
        <v>160</v>
      </c>
      <c r="D93" s="29">
        <v>4219</v>
      </c>
      <c r="E93" s="39"/>
      <c r="F93" s="40"/>
      <c r="G93" s="40"/>
    </row>
    <row r="94" spans="2:7" s="1" customFormat="1" ht="15.75" customHeight="1" x14ac:dyDescent="0.25">
      <c r="B94" s="31"/>
      <c r="C94" s="25" t="s">
        <v>161</v>
      </c>
      <c r="D94" s="29">
        <v>2452</v>
      </c>
      <c r="E94" s="39"/>
      <c r="F94" s="40"/>
      <c r="G94" s="40"/>
    </row>
    <row r="95" spans="2:7" s="1" customFormat="1" ht="15.75" customHeight="1" x14ac:dyDescent="0.25">
      <c r="B95" s="31"/>
      <c r="C95" s="25" t="s">
        <v>162</v>
      </c>
      <c r="D95" s="29">
        <v>3433</v>
      </c>
      <c r="E95" s="39"/>
      <c r="F95" s="40"/>
      <c r="G95" s="40"/>
    </row>
    <row r="96" spans="2:7" s="1" customFormat="1" ht="15.75" customHeight="1" x14ac:dyDescent="0.25">
      <c r="B96" s="31"/>
      <c r="C96" s="25" t="s">
        <v>163</v>
      </c>
      <c r="D96" s="29">
        <v>1233</v>
      </c>
      <c r="E96" s="39"/>
      <c r="F96" s="40"/>
      <c r="G96" s="40"/>
    </row>
    <row r="97" spans="2:7" s="1" customFormat="1" ht="15.75" customHeight="1" x14ac:dyDescent="0.25">
      <c r="B97" s="31"/>
      <c r="C97" s="25" t="s">
        <v>164</v>
      </c>
      <c r="D97" s="29">
        <v>3201</v>
      </c>
      <c r="E97" s="39"/>
      <c r="F97" s="40"/>
      <c r="G97" s="40"/>
    </row>
    <row r="98" spans="2:7" s="1" customFormat="1" ht="15.75" customHeight="1" x14ac:dyDescent="0.25">
      <c r="B98" s="31"/>
      <c r="C98" s="25" t="s">
        <v>165</v>
      </c>
      <c r="D98" s="29">
        <v>1391</v>
      </c>
      <c r="E98" s="39"/>
      <c r="F98" s="40"/>
      <c r="G98" s="40"/>
    </row>
    <row r="99" spans="2:7" s="1" customFormat="1" ht="15.75" customHeight="1" x14ac:dyDescent="0.25">
      <c r="B99" s="31"/>
      <c r="C99" s="25" t="s">
        <v>166</v>
      </c>
      <c r="D99" s="29">
        <v>1350</v>
      </c>
      <c r="E99" s="39"/>
      <c r="F99" s="40"/>
      <c r="G99" s="40"/>
    </row>
    <row r="100" spans="2:7" s="1" customFormat="1" ht="15.75" customHeight="1" x14ac:dyDescent="0.25">
      <c r="B100" s="31"/>
      <c r="C100" s="25" t="s">
        <v>167</v>
      </c>
      <c r="D100" s="29">
        <v>786</v>
      </c>
      <c r="E100" s="39"/>
      <c r="F100" s="40"/>
      <c r="G100" s="40"/>
    </row>
    <row r="101" spans="2:7" s="1" customFormat="1" ht="15.75" customHeight="1" x14ac:dyDescent="0.25">
      <c r="B101" s="31"/>
      <c r="C101" s="25" t="s">
        <v>168</v>
      </c>
      <c r="D101" s="29">
        <v>2647</v>
      </c>
      <c r="E101" s="39"/>
      <c r="F101" s="40"/>
      <c r="G101" s="40"/>
    </row>
    <row r="102" spans="2:7" s="1" customFormat="1" ht="15.75" customHeight="1" x14ac:dyDescent="0.25">
      <c r="B102" s="31"/>
      <c r="C102" s="25" t="s">
        <v>169</v>
      </c>
      <c r="D102" s="29">
        <v>578</v>
      </c>
      <c r="E102" s="39"/>
      <c r="F102" s="40"/>
      <c r="G102" s="40"/>
    </row>
    <row r="103" spans="2:7" s="1" customFormat="1" ht="15.75" customHeight="1" x14ac:dyDescent="0.25">
      <c r="B103" s="31"/>
      <c r="C103" s="25" t="s">
        <v>170</v>
      </c>
      <c r="D103" s="29">
        <v>640</v>
      </c>
      <c r="E103" s="39"/>
      <c r="F103" s="40"/>
      <c r="G103" s="40"/>
    </row>
    <row r="104" spans="2:7" s="1" customFormat="1" ht="15.75" customHeight="1" x14ac:dyDescent="0.25">
      <c r="B104" s="31"/>
      <c r="C104" s="25" t="s">
        <v>171</v>
      </c>
      <c r="D104" s="29">
        <v>1125</v>
      </c>
      <c r="E104" s="39"/>
      <c r="F104" s="40"/>
      <c r="G104" s="40"/>
    </row>
    <row r="105" spans="2:7" s="1" customFormat="1" ht="15.75" customHeight="1" x14ac:dyDescent="0.25">
      <c r="B105" s="31"/>
      <c r="C105" s="25" t="s">
        <v>172</v>
      </c>
      <c r="D105" s="29">
        <v>995</v>
      </c>
      <c r="E105" s="39"/>
      <c r="F105" s="40"/>
      <c r="G105" s="40"/>
    </row>
    <row r="106" spans="2:7" s="1" customFormat="1" ht="15.75" customHeight="1" x14ac:dyDescent="0.25">
      <c r="B106" s="31"/>
      <c r="C106" s="25" t="s">
        <v>173</v>
      </c>
      <c r="D106" s="29">
        <v>3717</v>
      </c>
      <c r="E106" s="39"/>
      <c r="F106" s="40"/>
      <c r="G106" s="40"/>
    </row>
    <row r="107" spans="2:7" s="1" customFormat="1" ht="15.75" customHeight="1" x14ac:dyDescent="0.25">
      <c r="B107" s="31"/>
      <c r="C107" s="25" t="s">
        <v>174</v>
      </c>
      <c r="D107" s="29">
        <v>1643</v>
      </c>
      <c r="E107" s="39"/>
      <c r="F107" s="40"/>
      <c r="G107" s="40"/>
    </row>
    <row r="108" spans="2:7" s="1" customFormat="1" ht="15.75" customHeight="1" x14ac:dyDescent="0.25">
      <c r="B108" s="31"/>
      <c r="C108" s="25" t="s">
        <v>2</v>
      </c>
      <c r="D108" s="29">
        <v>8521</v>
      </c>
      <c r="E108" s="39"/>
      <c r="F108" s="40"/>
      <c r="G108" s="40"/>
    </row>
    <row r="109" spans="2:7" s="1" customFormat="1" ht="15.75" customHeight="1" x14ac:dyDescent="0.25">
      <c r="B109" s="31"/>
      <c r="C109" s="25" t="s">
        <v>7</v>
      </c>
      <c r="D109" s="29">
        <v>1533</v>
      </c>
      <c r="E109" s="39"/>
      <c r="F109" s="40"/>
      <c r="G109" s="40"/>
    </row>
    <row r="110" spans="2:7" s="1" customFormat="1" ht="15.75" customHeight="1" x14ac:dyDescent="0.25">
      <c r="B110" s="31"/>
      <c r="C110" s="25" t="s">
        <v>14</v>
      </c>
      <c r="D110" s="29">
        <v>1385</v>
      </c>
      <c r="E110" s="39"/>
      <c r="F110" s="40"/>
      <c r="G110" s="40"/>
    </row>
    <row r="111" spans="2:7" s="1" customFormat="1" ht="15.75" customHeight="1" x14ac:dyDescent="0.25">
      <c r="B111" s="31"/>
      <c r="C111" s="25" t="s">
        <v>175</v>
      </c>
      <c r="D111" s="29">
        <v>583</v>
      </c>
      <c r="E111" s="39"/>
      <c r="F111" s="40"/>
      <c r="G111" s="40"/>
    </row>
    <row r="112" spans="2:7" s="1" customFormat="1" ht="15.75" customHeight="1" x14ac:dyDescent="0.25">
      <c r="B112" s="31"/>
      <c r="C112" s="25" t="s">
        <v>176</v>
      </c>
      <c r="D112" s="29">
        <v>677</v>
      </c>
      <c r="E112" s="39"/>
      <c r="F112" s="40"/>
      <c r="G112" s="40"/>
    </row>
    <row r="113" spans="2:7" s="1" customFormat="1" ht="15.75" customHeight="1" x14ac:dyDescent="0.25">
      <c r="B113" s="31"/>
      <c r="C113" s="25" t="s">
        <v>64</v>
      </c>
      <c r="D113" s="29">
        <v>940</v>
      </c>
      <c r="E113" s="39"/>
      <c r="F113" s="40"/>
      <c r="G113" s="40"/>
    </row>
    <row r="114" spans="2:7" s="1" customFormat="1" ht="15.75" customHeight="1" x14ac:dyDescent="0.25">
      <c r="B114" s="31"/>
      <c r="C114" s="25" t="s">
        <v>177</v>
      </c>
      <c r="D114" s="29">
        <v>570</v>
      </c>
      <c r="E114" s="39"/>
      <c r="F114" s="40"/>
      <c r="G114" s="40"/>
    </row>
    <row r="115" spans="2:7" s="1" customFormat="1" ht="15.75" customHeight="1" x14ac:dyDescent="0.25">
      <c r="B115" s="31"/>
      <c r="C115" s="25" t="s">
        <v>178</v>
      </c>
      <c r="D115" s="29">
        <v>2878</v>
      </c>
      <c r="E115" s="39"/>
      <c r="F115" s="40"/>
      <c r="G115" s="40"/>
    </row>
    <row r="116" spans="2:7" s="1" customFormat="1" ht="15.75" customHeight="1" x14ac:dyDescent="0.25">
      <c r="B116" s="31"/>
      <c r="C116" s="25" t="s">
        <v>53</v>
      </c>
      <c r="D116" s="29">
        <v>883</v>
      </c>
      <c r="E116" s="39"/>
      <c r="F116" s="40"/>
      <c r="G116" s="40"/>
    </row>
    <row r="117" spans="2:7" s="1" customFormat="1" ht="15.75" customHeight="1" x14ac:dyDescent="0.25">
      <c r="B117" s="31"/>
      <c r="C117" s="25" t="s">
        <v>179</v>
      </c>
      <c r="D117" s="29">
        <v>709</v>
      </c>
      <c r="E117" s="39"/>
      <c r="F117" s="40"/>
      <c r="G117" s="40"/>
    </row>
    <row r="118" spans="2:7" s="1" customFormat="1" ht="15.75" customHeight="1" x14ac:dyDescent="0.25">
      <c r="B118" s="31"/>
      <c r="C118" s="25" t="s">
        <v>180</v>
      </c>
      <c r="D118" s="29">
        <v>1950</v>
      </c>
      <c r="E118" s="39"/>
      <c r="F118" s="40"/>
      <c r="G118" s="40"/>
    </row>
    <row r="119" spans="2:7" s="1" customFormat="1" ht="15.75" customHeight="1" x14ac:dyDescent="0.25">
      <c r="B119" s="31"/>
      <c r="C119" s="25" t="s">
        <v>181</v>
      </c>
      <c r="D119" s="29">
        <v>2051</v>
      </c>
      <c r="E119" s="39"/>
      <c r="F119" s="40"/>
      <c r="G119" s="40"/>
    </row>
    <row r="120" spans="2:7" s="1" customFormat="1" ht="15.75" customHeight="1" x14ac:dyDescent="0.25">
      <c r="B120" s="31"/>
      <c r="C120" s="34"/>
      <c r="D120" s="36"/>
      <c r="E120" s="39"/>
      <c r="F120" s="40"/>
      <c r="G120" s="40"/>
    </row>
    <row r="121" spans="2:7" s="1" customFormat="1" ht="15.75" customHeight="1" x14ac:dyDescent="0.25">
      <c r="B121" s="31"/>
      <c r="C121" s="34" t="s">
        <v>182</v>
      </c>
      <c r="D121" s="28">
        <f>SUM(D122:D145)</f>
        <v>64412</v>
      </c>
      <c r="E121" s="39"/>
      <c r="F121" s="40"/>
      <c r="G121" s="40"/>
    </row>
    <row r="122" spans="2:7" s="1" customFormat="1" ht="15.75" customHeight="1" x14ac:dyDescent="0.25">
      <c r="B122" s="31"/>
      <c r="C122" s="25" t="s">
        <v>39</v>
      </c>
      <c r="D122" s="29">
        <v>3362</v>
      </c>
      <c r="E122" s="39"/>
      <c r="F122" s="40"/>
      <c r="G122" s="40"/>
    </row>
    <row r="123" spans="2:7" s="1" customFormat="1" ht="15.75" customHeight="1" x14ac:dyDescent="0.25">
      <c r="B123" s="31"/>
      <c r="C123" s="25" t="s">
        <v>183</v>
      </c>
      <c r="D123" s="29">
        <v>5932</v>
      </c>
      <c r="E123" s="39"/>
      <c r="F123" s="40"/>
      <c r="G123" s="40"/>
    </row>
    <row r="124" spans="2:7" s="1" customFormat="1" ht="15.75" customHeight="1" x14ac:dyDescent="0.25">
      <c r="B124" s="31"/>
      <c r="C124" s="25" t="s">
        <v>184</v>
      </c>
      <c r="D124" s="29">
        <v>15488</v>
      </c>
      <c r="E124" s="39"/>
      <c r="F124" s="40"/>
      <c r="G124" s="40"/>
    </row>
    <row r="125" spans="2:7" s="1" customFormat="1" ht="15.75" customHeight="1" x14ac:dyDescent="0.25">
      <c r="B125" s="31"/>
      <c r="C125" s="25" t="s">
        <v>185</v>
      </c>
      <c r="D125" s="29">
        <v>4185</v>
      </c>
      <c r="E125" s="39"/>
      <c r="F125" s="40"/>
      <c r="G125" s="40"/>
    </row>
    <row r="126" spans="2:7" s="1" customFormat="1" ht="15.75" customHeight="1" x14ac:dyDescent="0.25">
      <c r="B126" s="31"/>
      <c r="C126" s="25" t="s">
        <v>1048</v>
      </c>
      <c r="D126" s="29">
        <v>1907</v>
      </c>
      <c r="E126" s="39"/>
      <c r="F126" s="40"/>
      <c r="G126" s="40"/>
    </row>
    <row r="127" spans="2:7" s="1" customFormat="1" ht="15.75" customHeight="1" x14ac:dyDescent="0.25">
      <c r="B127" s="31"/>
      <c r="C127" s="25" t="s">
        <v>186</v>
      </c>
      <c r="D127" s="29">
        <v>1112</v>
      </c>
      <c r="E127" s="39"/>
      <c r="F127" s="40"/>
      <c r="G127" s="40"/>
    </row>
    <row r="128" spans="2:7" s="1" customFormat="1" ht="15.75" customHeight="1" x14ac:dyDescent="0.25">
      <c r="B128" s="31"/>
      <c r="C128" s="25" t="s">
        <v>187</v>
      </c>
      <c r="D128" s="29">
        <v>1636</v>
      </c>
      <c r="E128" s="39"/>
      <c r="F128" s="40"/>
      <c r="G128" s="40"/>
    </row>
    <row r="129" spans="2:7" s="1" customFormat="1" ht="15.75" customHeight="1" x14ac:dyDescent="0.25">
      <c r="B129" s="31"/>
      <c r="C129" s="25" t="s">
        <v>188</v>
      </c>
      <c r="D129" s="29">
        <v>3145</v>
      </c>
      <c r="E129" s="39"/>
      <c r="F129" s="40"/>
      <c r="G129" s="40"/>
    </row>
    <row r="130" spans="2:7" s="1" customFormat="1" ht="15.75" customHeight="1" x14ac:dyDescent="0.25">
      <c r="B130" s="31"/>
      <c r="C130" s="25" t="s">
        <v>25</v>
      </c>
      <c r="D130" s="29">
        <v>1662</v>
      </c>
      <c r="E130" s="39"/>
      <c r="F130" s="40"/>
      <c r="G130" s="40"/>
    </row>
    <row r="131" spans="2:7" s="1" customFormat="1" ht="15.75" customHeight="1" x14ac:dyDescent="0.25">
      <c r="B131" s="31"/>
      <c r="C131" s="25" t="s">
        <v>189</v>
      </c>
      <c r="D131" s="29">
        <v>1279</v>
      </c>
      <c r="E131" s="39"/>
      <c r="F131" s="40"/>
      <c r="G131" s="40"/>
    </row>
    <row r="132" spans="2:7" s="1" customFormat="1" ht="15.75" customHeight="1" x14ac:dyDescent="0.25">
      <c r="B132" s="31"/>
      <c r="C132" s="25" t="s">
        <v>190</v>
      </c>
      <c r="D132" s="29">
        <v>3019</v>
      </c>
      <c r="E132" s="39"/>
      <c r="F132" s="40"/>
      <c r="G132" s="40"/>
    </row>
    <row r="133" spans="2:7" s="1" customFormat="1" ht="15.75" customHeight="1" x14ac:dyDescent="0.25">
      <c r="B133" s="31"/>
      <c r="C133" s="25" t="s">
        <v>72</v>
      </c>
      <c r="D133" s="29">
        <v>406</v>
      </c>
      <c r="E133" s="39"/>
      <c r="F133" s="40"/>
      <c r="G133" s="40"/>
    </row>
    <row r="134" spans="2:7" s="1" customFormat="1" ht="15.75" customHeight="1" x14ac:dyDescent="0.25">
      <c r="B134" s="31"/>
      <c r="C134" s="25" t="s">
        <v>191</v>
      </c>
      <c r="D134" s="29">
        <v>3417</v>
      </c>
      <c r="E134" s="39"/>
      <c r="F134" s="40"/>
      <c r="G134" s="40"/>
    </row>
    <row r="135" spans="2:7" s="1" customFormat="1" ht="15.75" customHeight="1" x14ac:dyDescent="0.25">
      <c r="B135" s="31"/>
      <c r="C135" s="25" t="s">
        <v>38</v>
      </c>
      <c r="D135" s="29">
        <v>663</v>
      </c>
      <c r="E135" s="39"/>
      <c r="F135" s="40"/>
      <c r="G135" s="40"/>
    </row>
    <row r="136" spans="2:7" s="1" customFormat="1" ht="15.75" customHeight="1" x14ac:dyDescent="0.25">
      <c r="B136" s="31"/>
      <c r="C136" s="25" t="s">
        <v>43</v>
      </c>
      <c r="D136" s="29">
        <v>3100</v>
      </c>
      <c r="E136" s="39"/>
      <c r="F136" s="40"/>
      <c r="G136" s="40"/>
    </row>
    <row r="137" spans="2:7" s="1" customFormat="1" ht="15.75" customHeight="1" x14ac:dyDescent="0.25">
      <c r="B137" s="31"/>
      <c r="C137" s="25" t="s">
        <v>192</v>
      </c>
      <c r="D137" s="29">
        <v>3009</v>
      </c>
      <c r="E137" s="39"/>
      <c r="F137" s="40"/>
      <c r="G137" s="25"/>
    </row>
    <row r="138" spans="2:7" s="1" customFormat="1" ht="15.75" customHeight="1" x14ac:dyDescent="0.25">
      <c r="B138" s="31"/>
      <c r="C138" s="25" t="s">
        <v>1049</v>
      </c>
      <c r="D138" s="29">
        <v>1044</v>
      </c>
      <c r="E138" s="39"/>
      <c r="F138" s="40"/>
      <c r="G138" s="40"/>
    </row>
    <row r="139" spans="2:7" s="1" customFormat="1" ht="15.75" customHeight="1" x14ac:dyDescent="0.25">
      <c r="B139" s="31"/>
      <c r="C139" s="25" t="s">
        <v>193</v>
      </c>
      <c r="D139" s="29">
        <v>1373</v>
      </c>
      <c r="E139" s="39"/>
      <c r="F139" s="40"/>
      <c r="G139" s="40"/>
    </row>
    <row r="140" spans="2:7" s="1" customFormat="1" ht="15.75" customHeight="1" x14ac:dyDescent="0.25">
      <c r="B140" s="31"/>
      <c r="C140" s="25" t="s">
        <v>194</v>
      </c>
      <c r="D140" s="29">
        <v>1876</v>
      </c>
      <c r="E140" s="39"/>
      <c r="F140" s="40"/>
      <c r="G140" s="40"/>
    </row>
    <row r="141" spans="2:7" s="1" customFormat="1" ht="15.75" customHeight="1" x14ac:dyDescent="0.25">
      <c r="B141" s="31"/>
      <c r="C141" s="25" t="s">
        <v>195</v>
      </c>
      <c r="D141" s="29">
        <v>1873</v>
      </c>
      <c r="E141" s="39"/>
      <c r="F141" s="40"/>
      <c r="G141" s="40"/>
    </row>
    <row r="142" spans="2:7" s="1" customFormat="1" ht="15.75" customHeight="1" x14ac:dyDescent="0.25">
      <c r="B142" s="31"/>
      <c r="C142" s="25" t="s">
        <v>196</v>
      </c>
      <c r="D142" s="29">
        <v>820</v>
      </c>
      <c r="E142" s="39"/>
      <c r="F142" s="40"/>
      <c r="G142" s="40"/>
    </row>
    <row r="143" spans="2:7" s="1" customFormat="1" ht="15.75" customHeight="1" x14ac:dyDescent="0.25">
      <c r="B143" s="31"/>
      <c r="C143" s="25" t="s">
        <v>197</v>
      </c>
      <c r="D143" s="29">
        <v>1715</v>
      </c>
      <c r="E143" s="39"/>
      <c r="F143" s="40"/>
      <c r="G143" s="40"/>
    </row>
    <row r="144" spans="2:7" s="1" customFormat="1" ht="15.75" customHeight="1" x14ac:dyDescent="0.25">
      <c r="B144" s="31"/>
      <c r="C144" s="25" t="s">
        <v>198</v>
      </c>
      <c r="D144" s="29">
        <v>754</v>
      </c>
      <c r="E144" s="39"/>
      <c r="F144" s="40"/>
      <c r="G144" s="40"/>
    </row>
    <row r="145" spans="2:7" s="1" customFormat="1" ht="15.75" customHeight="1" x14ac:dyDescent="0.25">
      <c r="B145" s="31"/>
      <c r="C145" s="25" t="s">
        <v>199</v>
      </c>
      <c r="D145" s="29">
        <v>1635</v>
      </c>
      <c r="E145" s="39"/>
      <c r="F145" s="40"/>
      <c r="G145" s="40"/>
    </row>
    <row r="146" spans="2:7" s="1" customFormat="1" ht="15.75" customHeight="1" x14ac:dyDescent="0.25">
      <c r="B146" s="31"/>
      <c r="C146" s="34"/>
      <c r="D146" s="36"/>
      <c r="E146" s="39"/>
      <c r="F146" s="40"/>
      <c r="G146" s="40"/>
    </row>
    <row r="147" spans="2:7" s="1" customFormat="1" ht="15.75" customHeight="1" x14ac:dyDescent="0.25">
      <c r="B147" s="31"/>
      <c r="C147" s="34" t="s">
        <v>200</v>
      </c>
      <c r="D147" s="28">
        <f>SUM(D148:D158)</f>
        <v>39631</v>
      </c>
      <c r="E147" s="39"/>
      <c r="F147" s="40"/>
      <c r="G147" s="40"/>
    </row>
    <row r="148" spans="2:7" s="1" customFormat="1" ht="15.75" customHeight="1" x14ac:dyDescent="0.25">
      <c r="B148" s="31"/>
      <c r="C148" s="25" t="s">
        <v>201</v>
      </c>
      <c r="D148" s="29">
        <v>5141</v>
      </c>
      <c r="E148" s="39"/>
      <c r="F148" s="40"/>
      <c r="G148" s="40"/>
    </row>
    <row r="149" spans="2:7" s="1" customFormat="1" ht="15.75" customHeight="1" x14ac:dyDescent="0.25">
      <c r="B149" s="31"/>
      <c r="C149" s="25" t="s">
        <v>202</v>
      </c>
      <c r="D149" s="29">
        <v>2062</v>
      </c>
      <c r="E149" s="39"/>
      <c r="F149" s="40"/>
      <c r="G149" s="40"/>
    </row>
    <row r="150" spans="2:7" s="1" customFormat="1" ht="15.75" customHeight="1" x14ac:dyDescent="0.25">
      <c r="B150" s="31"/>
      <c r="C150" s="25" t="s">
        <v>15</v>
      </c>
      <c r="D150" s="29">
        <v>983</v>
      </c>
      <c r="E150" s="39"/>
      <c r="F150" s="40"/>
      <c r="G150" s="40"/>
    </row>
    <row r="151" spans="2:7" s="1" customFormat="1" ht="15.75" customHeight="1" x14ac:dyDescent="0.25">
      <c r="B151" s="31"/>
      <c r="C151" s="25" t="s">
        <v>203</v>
      </c>
      <c r="D151" s="29">
        <v>2823</v>
      </c>
      <c r="E151" s="39"/>
      <c r="F151" s="40"/>
      <c r="G151" s="40"/>
    </row>
    <row r="152" spans="2:7" s="1" customFormat="1" ht="15.75" customHeight="1" x14ac:dyDescent="0.25">
      <c r="B152" s="31"/>
      <c r="C152" s="25" t="s">
        <v>204</v>
      </c>
      <c r="D152" s="29">
        <v>2508</v>
      </c>
      <c r="E152" s="39"/>
      <c r="F152" s="40"/>
      <c r="G152" s="40"/>
    </row>
    <row r="153" spans="2:7" s="1" customFormat="1" ht="15.75" customHeight="1" x14ac:dyDescent="0.25">
      <c r="B153" s="31"/>
      <c r="C153" s="25" t="s">
        <v>205</v>
      </c>
      <c r="D153" s="29">
        <v>5115</v>
      </c>
      <c r="E153" s="39"/>
      <c r="F153" s="40"/>
      <c r="G153" s="40"/>
    </row>
    <row r="154" spans="2:7" s="1" customFormat="1" ht="15.75" customHeight="1" x14ac:dyDescent="0.25">
      <c r="B154" s="31"/>
      <c r="C154" s="25" t="s">
        <v>2</v>
      </c>
      <c r="D154" s="29">
        <v>11423</v>
      </c>
      <c r="E154" s="39"/>
      <c r="F154" s="40"/>
      <c r="G154" s="40"/>
    </row>
    <row r="155" spans="2:7" s="1" customFormat="1" ht="15.75" customHeight="1" x14ac:dyDescent="0.25">
      <c r="B155" s="31"/>
      <c r="C155" s="25" t="s">
        <v>57</v>
      </c>
      <c r="D155" s="29">
        <v>2114</v>
      </c>
      <c r="E155" s="39"/>
      <c r="F155" s="40"/>
      <c r="G155" s="40"/>
    </row>
    <row r="156" spans="2:7" s="1" customFormat="1" ht="15.75" customHeight="1" x14ac:dyDescent="0.25">
      <c r="B156" s="31"/>
      <c r="C156" s="25" t="s">
        <v>206</v>
      </c>
      <c r="D156" s="29">
        <v>1738</v>
      </c>
      <c r="E156" s="39"/>
      <c r="F156" s="40"/>
      <c r="G156" s="40"/>
    </row>
    <row r="157" spans="2:7" s="1" customFormat="1" ht="15.75" customHeight="1" x14ac:dyDescent="0.25">
      <c r="B157" s="31"/>
      <c r="C157" s="25" t="s">
        <v>207</v>
      </c>
      <c r="D157" s="29">
        <v>2479</v>
      </c>
      <c r="E157" s="39"/>
      <c r="F157" s="40"/>
      <c r="G157" s="40"/>
    </row>
    <row r="158" spans="2:7" s="1" customFormat="1" ht="15.75" customHeight="1" x14ac:dyDescent="0.25">
      <c r="B158" s="31"/>
      <c r="C158" s="25" t="s">
        <v>48</v>
      </c>
      <c r="D158" s="29">
        <v>3245</v>
      </c>
      <c r="E158" s="39"/>
      <c r="F158" s="40"/>
      <c r="G158" s="40"/>
    </row>
    <row r="159" spans="2:7" s="1" customFormat="1" ht="15.75" customHeight="1" x14ac:dyDescent="0.25">
      <c r="B159" s="31"/>
      <c r="C159" s="34"/>
      <c r="D159" s="36"/>
      <c r="E159" s="39"/>
      <c r="F159" s="40"/>
      <c r="G159" s="40"/>
    </row>
    <row r="160" spans="2:7" s="1" customFormat="1" ht="15.75" customHeight="1" x14ac:dyDescent="0.25">
      <c r="B160" s="31"/>
      <c r="C160" s="34" t="s">
        <v>208</v>
      </c>
      <c r="D160" s="28">
        <f>SUM(D161:D181)</f>
        <v>93937</v>
      </c>
      <c r="E160" s="39"/>
      <c r="F160" s="40"/>
      <c r="G160" s="40"/>
    </row>
    <row r="161" spans="2:7" s="1" customFormat="1" ht="15.75" customHeight="1" x14ac:dyDescent="0.25">
      <c r="B161" s="31"/>
      <c r="C161" s="25" t="s">
        <v>209</v>
      </c>
      <c r="D161" s="29">
        <v>5083</v>
      </c>
      <c r="E161" s="39"/>
      <c r="F161" s="40"/>
      <c r="G161" s="40"/>
    </row>
    <row r="162" spans="2:7" s="1" customFormat="1" ht="15.75" customHeight="1" x14ac:dyDescent="0.25">
      <c r="B162" s="31"/>
      <c r="C162" s="25" t="s">
        <v>210</v>
      </c>
      <c r="D162" s="29">
        <v>2810</v>
      </c>
      <c r="E162" s="39"/>
      <c r="F162" s="40"/>
      <c r="G162" s="40"/>
    </row>
    <row r="163" spans="2:7" s="1" customFormat="1" ht="15.75" customHeight="1" x14ac:dyDescent="0.25">
      <c r="B163" s="31"/>
      <c r="C163" s="25" t="s">
        <v>61</v>
      </c>
      <c r="D163" s="29">
        <v>4786</v>
      </c>
      <c r="E163" s="39"/>
      <c r="F163" s="40"/>
      <c r="G163" s="40"/>
    </row>
    <row r="164" spans="2:7" s="1" customFormat="1" ht="15.75" customHeight="1" x14ac:dyDescent="0.25">
      <c r="B164" s="31"/>
      <c r="C164" s="25" t="s">
        <v>211</v>
      </c>
      <c r="D164" s="29">
        <v>3934</v>
      </c>
      <c r="E164" s="39"/>
      <c r="F164" s="40"/>
      <c r="G164" s="40"/>
    </row>
    <row r="165" spans="2:7" s="1" customFormat="1" ht="15.75" customHeight="1" x14ac:dyDescent="0.25">
      <c r="B165" s="31"/>
      <c r="C165" s="25" t="s">
        <v>212</v>
      </c>
      <c r="D165" s="29">
        <v>6651</v>
      </c>
      <c r="E165" s="39"/>
      <c r="F165" s="40"/>
      <c r="G165" s="40"/>
    </row>
    <row r="166" spans="2:7" s="1" customFormat="1" ht="15.75" customHeight="1" x14ac:dyDescent="0.25">
      <c r="B166" s="31"/>
      <c r="C166" s="25" t="s">
        <v>213</v>
      </c>
      <c r="D166" s="29">
        <v>1397</v>
      </c>
      <c r="E166" s="39"/>
      <c r="F166" s="40"/>
      <c r="G166" s="40"/>
    </row>
    <row r="167" spans="2:7" s="1" customFormat="1" ht="15.75" customHeight="1" x14ac:dyDescent="0.25">
      <c r="B167" s="31"/>
      <c r="C167" s="25" t="s">
        <v>214</v>
      </c>
      <c r="D167" s="29">
        <v>2113</v>
      </c>
      <c r="E167" s="39"/>
      <c r="F167" s="40"/>
      <c r="G167" s="40"/>
    </row>
    <row r="168" spans="2:7" s="1" customFormat="1" ht="15.75" customHeight="1" x14ac:dyDescent="0.25">
      <c r="B168" s="31"/>
      <c r="C168" s="25" t="s">
        <v>91</v>
      </c>
      <c r="D168" s="29">
        <v>2557</v>
      </c>
      <c r="E168" s="39"/>
      <c r="F168" s="40"/>
      <c r="G168" s="40"/>
    </row>
    <row r="169" spans="2:7" s="1" customFormat="1" ht="15.75" customHeight="1" x14ac:dyDescent="0.25">
      <c r="B169" s="31"/>
      <c r="C169" s="25" t="s">
        <v>215</v>
      </c>
      <c r="D169" s="29">
        <v>1860</v>
      </c>
      <c r="E169" s="39"/>
      <c r="F169" s="40"/>
      <c r="G169" s="40"/>
    </row>
    <row r="170" spans="2:7" s="1" customFormat="1" ht="15.75" customHeight="1" x14ac:dyDescent="0.25">
      <c r="B170" s="31"/>
      <c r="C170" s="25" t="s">
        <v>216</v>
      </c>
      <c r="D170" s="29">
        <v>3060</v>
      </c>
      <c r="E170" s="39"/>
      <c r="F170" s="40"/>
      <c r="G170" s="40"/>
    </row>
    <row r="171" spans="2:7" s="1" customFormat="1" ht="15.75" customHeight="1" x14ac:dyDescent="0.25">
      <c r="B171" s="31"/>
      <c r="C171" s="25" t="s">
        <v>217</v>
      </c>
      <c r="D171" s="29">
        <v>2588</v>
      </c>
      <c r="E171" s="39"/>
      <c r="F171" s="40"/>
      <c r="G171" s="40"/>
    </row>
    <row r="172" spans="2:7" s="1" customFormat="1" ht="15.75" customHeight="1" x14ac:dyDescent="0.25">
      <c r="B172" s="31"/>
      <c r="C172" s="25" t="s">
        <v>218</v>
      </c>
      <c r="D172" s="29">
        <v>5020</v>
      </c>
      <c r="E172" s="39"/>
      <c r="F172" s="40"/>
      <c r="G172" s="40"/>
    </row>
    <row r="173" spans="2:7" s="1" customFormat="1" ht="15.75" customHeight="1" x14ac:dyDescent="0.25">
      <c r="B173" s="31"/>
      <c r="C173" s="25" t="s">
        <v>2</v>
      </c>
      <c r="D173" s="29">
        <v>20435</v>
      </c>
      <c r="E173" s="39"/>
      <c r="F173" s="40"/>
      <c r="G173" s="40"/>
    </row>
    <row r="174" spans="2:7" s="1" customFormat="1" ht="15.75" customHeight="1" x14ac:dyDescent="0.25">
      <c r="B174" s="31"/>
      <c r="C174" s="25" t="s">
        <v>17</v>
      </c>
      <c r="D174" s="29">
        <v>2031</v>
      </c>
      <c r="E174" s="39"/>
      <c r="F174" s="40"/>
      <c r="G174" s="40"/>
    </row>
    <row r="175" spans="2:7" s="1" customFormat="1" ht="15.75" customHeight="1" x14ac:dyDescent="0.25">
      <c r="B175" s="31"/>
      <c r="C175" s="25" t="s">
        <v>57</v>
      </c>
      <c r="D175" s="29">
        <v>3718</v>
      </c>
      <c r="E175" s="39"/>
      <c r="F175" s="40"/>
      <c r="G175" s="40"/>
    </row>
    <row r="176" spans="2:7" s="1" customFormat="1" ht="15.75" customHeight="1" x14ac:dyDescent="0.25">
      <c r="B176" s="31"/>
      <c r="C176" s="25" t="s">
        <v>5</v>
      </c>
      <c r="D176" s="29">
        <v>1374</v>
      </c>
      <c r="E176" s="39"/>
      <c r="F176" s="40"/>
      <c r="G176" s="40"/>
    </row>
    <row r="177" spans="2:7" s="1" customFormat="1" ht="15.75" customHeight="1" x14ac:dyDescent="0.25">
      <c r="B177" s="31"/>
      <c r="C177" s="25" t="s">
        <v>6</v>
      </c>
      <c r="D177" s="29">
        <v>3145</v>
      </c>
      <c r="E177" s="39"/>
      <c r="F177" s="40"/>
      <c r="G177" s="40"/>
    </row>
    <row r="178" spans="2:7" s="1" customFormat="1" ht="15.75" customHeight="1" x14ac:dyDescent="0.25">
      <c r="B178" s="31"/>
      <c r="C178" s="25" t="s">
        <v>219</v>
      </c>
      <c r="D178" s="29">
        <v>3766</v>
      </c>
      <c r="E178" s="39"/>
      <c r="F178" s="40"/>
      <c r="G178" s="40"/>
    </row>
    <row r="179" spans="2:7" s="1" customFormat="1" ht="15.75" customHeight="1" x14ac:dyDescent="0.25">
      <c r="B179" s="31"/>
      <c r="C179" s="25" t="s">
        <v>220</v>
      </c>
      <c r="D179" s="29">
        <v>3943</v>
      </c>
      <c r="E179" s="39"/>
      <c r="F179" s="40"/>
      <c r="G179" s="40"/>
    </row>
    <row r="180" spans="2:7" s="1" customFormat="1" ht="15.75" customHeight="1" x14ac:dyDescent="0.25">
      <c r="B180" s="31"/>
      <c r="C180" s="25" t="s">
        <v>221</v>
      </c>
      <c r="D180" s="29">
        <v>8316</v>
      </c>
      <c r="E180" s="39"/>
      <c r="F180" s="40"/>
      <c r="G180" s="40"/>
    </row>
    <row r="181" spans="2:7" s="1" customFormat="1" ht="15.75" customHeight="1" x14ac:dyDescent="0.25">
      <c r="B181" s="31"/>
      <c r="C181" s="25" t="s">
        <v>222</v>
      </c>
      <c r="D181" s="29">
        <v>5350</v>
      </c>
      <c r="E181" s="39"/>
      <c r="F181" s="40"/>
      <c r="G181" s="40"/>
    </row>
    <row r="182" spans="2:7" s="1" customFormat="1" ht="15.75" customHeight="1" x14ac:dyDescent="0.25">
      <c r="B182" s="31"/>
      <c r="C182" s="34"/>
      <c r="D182" s="36"/>
      <c r="E182" s="39"/>
      <c r="F182" s="40"/>
      <c r="G182" s="40"/>
    </row>
    <row r="183" spans="2:7" s="1" customFormat="1" ht="15.75" customHeight="1" x14ac:dyDescent="0.25">
      <c r="B183" s="31"/>
      <c r="C183" s="34" t="s">
        <v>223</v>
      </c>
      <c r="D183" s="28">
        <f>SUM(D184:D203)</f>
        <v>46558</v>
      </c>
      <c r="E183" s="39"/>
      <c r="F183" s="40"/>
      <c r="G183" s="40"/>
    </row>
    <row r="184" spans="2:7" s="1" customFormat="1" ht="15.75" customHeight="1" x14ac:dyDescent="0.25">
      <c r="B184" s="31"/>
      <c r="C184" s="25" t="s">
        <v>224</v>
      </c>
      <c r="D184" s="29">
        <v>1358</v>
      </c>
      <c r="E184" s="39"/>
      <c r="F184" s="40"/>
      <c r="G184" s="40"/>
    </row>
    <row r="185" spans="2:7" s="1" customFormat="1" ht="15.75" customHeight="1" x14ac:dyDescent="0.25">
      <c r="B185" s="31"/>
      <c r="C185" s="25" t="s">
        <v>225</v>
      </c>
      <c r="D185" s="29">
        <v>831</v>
      </c>
      <c r="E185" s="39"/>
      <c r="F185" s="40"/>
      <c r="G185" s="40"/>
    </row>
    <row r="186" spans="2:7" s="1" customFormat="1" ht="15.75" customHeight="1" x14ac:dyDescent="0.25">
      <c r="B186" s="31"/>
      <c r="C186" s="25" t="s">
        <v>226</v>
      </c>
      <c r="D186" s="29">
        <v>1356</v>
      </c>
      <c r="E186" s="39"/>
      <c r="F186" s="40"/>
      <c r="G186" s="40"/>
    </row>
    <row r="187" spans="2:7" s="1" customFormat="1" ht="15.75" customHeight="1" x14ac:dyDescent="0.25">
      <c r="B187" s="31"/>
      <c r="C187" s="25" t="s">
        <v>227</v>
      </c>
      <c r="D187" s="29">
        <v>1473</v>
      </c>
      <c r="E187" s="39"/>
      <c r="F187" s="40"/>
      <c r="G187" s="40"/>
    </row>
    <row r="188" spans="2:7" s="1" customFormat="1" ht="15.75" customHeight="1" x14ac:dyDescent="0.25">
      <c r="B188" s="31"/>
      <c r="C188" s="25" t="s">
        <v>228</v>
      </c>
      <c r="D188" s="29">
        <v>1573</v>
      </c>
      <c r="E188" s="39"/>
      <c r="F188" s="40"/>
      <c r="G188" s="40"/>
    </row>
    <row r="189" spans="2:7" s="1" customFormat="1" ht="15.75" customHeight="1" x14ac:dyDescent="0.25">
      <c r="B189" s="31"/>
      <c r="C189" s="25" t="s">
        <v>229</v>
      </c>
      <c r="D189" s="29">
        <v>973</v>
      </c>
      <c r="E189" s="39"/>
      <c r="F189" s="40"/>
      <c r="G189" s="40"/>
    </row>
    <row r="190" spans="2:7" s="1" customFormat="1" ht="15.75" customHeight="1" x14ac:dyDescent="0.25">
      <c r="B190" s="31"/>
      <c r="C190" s="25" t="s">
        <v>15</v>
      </c>
      <c r="D190" s="29">
        <v>1777</v>
      </c>
      <c r="E190" s="39"/>
      <c r="F190" s="40"/>
      <c r="G190" s="40"/>
    </row>
    <row r="191" spans="2:7" s="1" customFormat="1" ht="15.75" customHeight="1" x14ac:dyDescent="0.25">
      <c r="B191" s="31"/>
      <c r="C191" s="25" t="s">
        <v>230</v>
      </c>
      <c r="D191" s="29">
        <v>1711</v>
      </c>
      <c r="E191" s="39"/>
      <c r="F191" s="40"/>
      <c r="G191" s="40"/>
    </row>
    <row r="192" spans="2:7" s="1" customFormat="1" ht="15.75" customHeight="1" x14ac:dyDescent="0.25">
      <c r="B192" s="31"/>
      <c r="C192" s="25" t="s">
        <v>231</v>
      </c>
      <c r="D192" s="29">
        <v>1331</v>
      </c>
      <c r="E192" s="39"/>
      <c r="F192" s="40"/>
      <c r="G192" s="40"/>
    </row>
    <row r="193" spans="2:7" s="1" customFormat="1" ht="15.75" customHeight="1" x14ac:dyDescent="0.25">
      <c r="B193" s="31"/>
      <c r="C193" s="25" t="s">
        <v>232</v>
      </c>
      <c r="D193" s="29">
        <v>1206</v>
      </c>
      <c r="E193" s="39"/>
      <c r="F193" s="40"/>
      <c r="G193" s="40"/>
    </row>
    <row r="194" spans="2:7" s="1" customFormat="1" ht="15.75" customHeight="1" x14ac:dyDescent="0.25">
      <c r="B194" s="31"/>
      <c r="C194" s="25" t="s">
        <v>233</v>
      </c>
      <c r="D194" s="29">
        <v>4184</v>
      </c>
      <c r="E194" s="39"/>
      <c r="F194" s="40"/>
      <c r="G194" s="40"/>
    </row>
    <row r="195" spans="2:7" s="1" customFormat="1" ht="15.75" customHeight="1" x14ac:dyDescent="0.25">
      <c r="B195" s="31"/>
      <c r="C195" s="25" t="s">
        <v>234</v>
      </c>
      <c r="D195" s="29">
        <v>3335</v>
      </c>
      <c r="E195" s="39"/>
      <c r="F195" s="40"/>
      <c r="G195" s="40"/>
    </row>
    <row r="196" spans="2:7" s="1" customFormat="1" ht="15.75" customHeight="1" x14ac:dyDescent="0.25">
      <c r="B196" s="31"/>
      <c r="C196" s="25" t="s">
        <v>235</v>
      </c>
      <c r="D196" s="29">
        <v>1061</v>
      </c>
      <c r="E196" s="39"/>
      <c r="F196" s="40"/>
      <c r="G196" s="40"/>
    </row>
    <row r="197" spans="2:7" s="1" customFormat="1" ht="15.75" customHeight="1" x14ac:dyDescent="0.25">
      <c r="B197" s="31"/>
      <c r="C197" s="25" t="s">
        <v>236</v>
      </c>
      <c r="D197" s="29">
        <v>1036</v>
      </c>
      <c r="E197" s="39"/>
      <c r="F197" s="40"/>
      <c r="G197" s="40"/>
    </row>
    <row r="198" spans="2:7" s="1" customFormat="1" ht="15.75" customHeight="1" x14ac:dyDescent="0.25">
      <c r="B198" s="31"/>
      <c r="C198" s="25" t="s">
        <v>237</v>
      </c>
      <c r="D198" s="29">
        <v>966</v>
      </c>
      <c r="E198" s="39"/>
      <c r="F198" s="40"/>
      <c r="G198" s="40"/>
    </row>
    <row r="199" spans="2:7" s="1" customFormat="1" ht="15.75" customHeight="1" x14ac:dyDescent="0.25">
      <c r="B199" s="31"/>
      <c r="C199" s="25" t="s">
        <v>53</v>
      </c>
      <c r="D199" s="29">
        <v>5773</v>
      </c>
      <c r="E199" s="39"/>
      <c r="F199" s="40"/>
      <c r="G199" s="40"/>
    </row>
    <row r="200" spans="2:7" s="1" customFormat="1" ht="15.75" customHeight="1" x14ac:dyDescent="0.25">
      <c r="B200" s="31"/>
      <c r="C200" s="25" t="s">
        <v>238</v>
      </c>
      <c r="D200" s="29">
        <v>2652</v>
      </c>
      <c r="E200" s="39"/>
      <c r="F200" s="40"/>
      <c r="G200" s="40"/>
    </row>
    <row r="201" spans="2:7" s="1" customFormat="1" ht="15.75" customHeight="1" x14ac:dyDescent="0.25">
      <c r="B201" s="31"/>
      <c r="C201" s="25" t="s">
        <v>239</v>
      </c>
      <c r="D201" s="29">
        <v>9076</v>
      </c>
      <c r="E201" s="39"/>
      <c r="F201" s="40"/>
      <c r="G201" s="40"/>
    </row>
    <row r="202" spans="2:7" s="1" customFormat="1" ht="15.75" customHeight="1" x14ac:dyDescent="0.25">
      <c r="B202" s="31"/>
      <c r="C202" s="25" t="s">
        <v>8</v>
      </c>
      <c r="D202" s="29">
        <v>2274</v>
      </c>
      <c r="E202" s="39"/>
      <c r="F202" s="40"/>
      <c r="G202" s="40"/>
    </row>
    <row r="203" spans="2:7" s="1" customFormat="1" ht="15.75" customHeight="1" x14ac:dyDescent="0.25">
      <c r="B203" s="31"/>
      <c r="C203" s="25" t="s">
        <v>240</v>
      </c>
      <c r="D203" s="29">
        <v>2612</v>
      </c>
      <c r="E203" s="39"/>
      <c r="F203" s="40"/>
      <c r="G203" s="40"/>
    </row>
    <row r="204" spans="2:7" s="1" customFormat="1" ht="15.75" customHeight="1" x14ac:dyDescent="0.25">
      <c r="B204" s="31"/>
      <c r="C204" s="34"/>
      <c r="D204" s="36"/>
      <c r="E204" s="39"/>
      <c r="F204" s="40"/>
      <c r="G204" s="40"/>
    </row>
    <row r="205" spans="2:7" s="1" customFormat="1" ht="15.75" customHeight="1" x14ac:dyDescent="0.25">
      <c r="B205" s="31"/>
      <c r="C205" s="34" t="s">
        <v>241</v>
      </c>
      <c r="D205" s="28">
        <f>SUM(D206:D233)</f>
        <v>84340</v>
      </c>
      <c r="E205" s="39"/>
      <c r="F205" s="40"/>
      <c r="G205" s="40"/>
    </row>
    <row r="206" spans="2:7" s="1" customFormat="1" ht="15.75" customHeight="1" x14ac:dyDescent="0.25">
      <c r="B206" s="31"/>
      <c r="C206" s="25" t="s">
        <v>153</v>
      </c>
      <c r="D206" s="29">
        <v>1368</v>
      </c>
      <c r="E206" s="39"/>
      <c r="F206" s="40"/>
      <c r="G206" s="40"/>
    </row>
    <row r="207" spans="2:7" s="1" customFormat="1" ht="15.75" customHeight="1" x14ac:dyDescent="0.25">
      <c r="B207" s="31"/>
      <c r="C207" s="25" t="s">
        <v>1050</v>
      </c>
      <c r="D207" s="29">
        <v>2107</v>
      </c>
      <c r="E207" s="39"/>
      <c r="F207" s="40"/>
      <c r="G207" s="40"/>
    </row>
    <row r="208" spans="2:7" s="1" customFormat="1" ht="15.75" customHeight="1" x14ac:dyDescent="0.25">
      <c r="B208" s="31"/>
      <c r="C208" s="25" t="s">
        <v>34</v>
      </c>
      <c r="D208" s="29">
        <v>2699</v>
      </c>
      <c r="E208" s="39"/>
      <c r="F208" s="40"/>
      <c r="G208" s="40"/>
    </row>
    <row r="209" spans="2:7" s="1" customFormat="1" ht="15.75" customHeight="1" x14ac:dyDescent="0.25">
      <c r="B209" s="31"/>
      <c r="C209" s="25" t="s">
        <v>242</v>
      </c>
      <c r="D209" s="29">
        <v>1157</v>
      </c>
      <c r="E209" s="39"/>
      <c r="F209" s="40"/>
      <c r="G209" s="40"/>
    </row>
    <row r="210" spans="2:7" s="1" customFormat="1" ht="15.75" customHeight="1" x14ac:dyDescent="0.25">
      <c r="B210" s="31"/>
      <c r="C210" s="25" t="s">
        <v>243</v>
      </c>
      <c r="D210" s="29">
        <v>3172</v>
      </c>
      <c r="E210" s="39"/>
      <c r="F210" s="40"/>
      <c r="G210" s="40"/>
    </row>
    <row r="211" spans="2:7" s="1" customFormat="1" ht="15.75" customHeight="1" x14ac:dyDescent="0.25">
      <c r="B211" s="31"/>
      <c r="C211" s="25" t="s">
        <v>25</v>
      </c>
      <c r="D211" s="29">
        <v>1874</v>
      </c>
      <c r="E211" s="39"/>
      <c r="F211" s="40"/>
      <c r="G211" s="40"/>
    </row>
    <row r="212" spans="2:7" s="1" customFormat="1" ht="15.75" customHeight="1" x14ac:dyDescent="0.25">
      <c r="B212" s="31"/>
      <c r="C212" s="25" t="s">
        <v>244</v>
      </c>
      <c r="D212" s="29">
        <v>2303</v>
      </c>
      <c r="E212" s="39"/>
      <c r="F212" s="40"/>
      <c r="G212" s="40"/>
    </row>
    <row r="213" spans="2:7" s="1" customFormat="1" ht="15.75" customHeight="1" x14ac:dyDescent="0.25">
      <c r="B213" s="31"/>
      <c r="C213" s="25" t="s">
        <v>245</v>
      </c>
      <c r="D213" s="29">
        <v>2877</v>
      </c>
      <c r="E213" s="39"/>
      <c r="F213" s="40"/>
      <c r="G213" s="40"/>
    </row>
    <row r="214" spans="2:7" s="1" customFormat="1" ht="15.75" customHeight="1" x14ac:dyDescent="0.25">
      <c r="B214" s="31"/>
      <c r="C214" s="25" t="s">
        <v>246</v>
      </c>
      <c r="D214" s="29">
        <v>1935</v>
      </c>
      <c r="E214" s="39"/>
      <c r="F214" s="40"/>
      <c r="G214" s="40"/>
    </row>
    <row r="215" spans="2:7" s="1" customFormat="1" ht="15.75" customHeight="1" x14ac:dyDescent="0.25">
      <c r="B215" s="31"/>
      <c r="C215" s="25" t="s">
        <v>10</v>
      </c>
      <c r="D215" s="29">
        <v>6189</v>
      </c>
      <c r="E215" s="39"/>
      <c r="F215" s="40"/>
      <c r="G215" s="40"/>
    </row>
    <row r="216" spans="2:7" s="1" customFormat="1" ht="15.75" customHeight="1" x14ac:dyDescent="0.25">
      <c r="B216" s="31"/>
      <c r="C216" s="25" t="s">
        <v>64</v>
      </c>
      <c r="D216" s="29">
        <v>8271</v>
      </c>
      <c r="E216" s="39"/>
      <c r="F216" s="40"/>
      <c r="G216" s="40"/>
    </row>
    <row r="217" spans="2:7" s="1" customFormat="1" ht="15.75" customHeight="1" x14ac:dyDescent="0.25">
      <c r="B217" s="31"/>
      <c r="C217" s="25" t="s">
        <v>247</v>
      </c>
      <c r="D217" s="29">
        <v>3513</v>
      </c>
      <c r="E217" s="39"/>
      <c r="F217" s="40"/>
      <c r="G217" s="40"/>
    </row>
    <row r="218" spans="2:7" s="1" customFormat="1" ht="15.75" customHeight="1" x14ac:dyDescent="0.25">
      <c r="B218" s="31"/>
      <c r="C218" s="25" t="s">
        <v>248</v>
      </c>
      <c r="D218" s="29">
        <v>1862</v>
      </c>
      <c r="E218" s="39"/>
      <c r="F218" s="40"/>
      <c r="G218" s="40"/>
    </row>
    <row r="219" spans="2:7" s="1" customFormat="1" ht="15.75" customHeight="1" x14ac:dyDescent="0.25">
      <c r="B219" s="31"/>
      <c r="C219" s="25" t="s">
        <v>249</v>
      </c>
      <c r="D219" s="29">
        <v>4201</v>
      </c>
      <c r="E219" s="39"/>
      <c r="F219" s="40"/>
      <c r="G219" s="40"/>
    </row>
    <row r="220" spans="2:7" s="1" customFormat="1" ht="15.75" customHeight="1" x14ac:dyDescent="0.25">
      <c r="B220" s="31"/>
      <c r="C220" s="25" t="s">
        <v>250</v>
      </c>
      <c r="D220" s="29">
        <v>633</v>
      </c>
      <c r="E220" s="39"/>
      <c r="F220" s="40"/>
      <c r="G220" s="40"/>
    </row>
    <row r="221" spans="2:7" s="1" customFormat="1" ht="15.75" customHeight="1" x14ac:dyDescent="0.25">
      <c r="B221" s="31"/>
      <c r="C221" s="25" t="s">
        <v>251</v>
      </c>
      <c r="D221" s="29">
        <v>2814</v>
      </c>
      <c r="E221" s="39"/>
      <c r="F221" s="40"/>
      <c r="G221" s="40"/>
    </row>
    <row r="222" spans="2:7" s="1" customFormat="1" ht="15.75" customHeight="1" x14ac:dyDescent="0.25">
      <c r="B222" s="31"/>
      <c r="C222" s="25" t="s">
        <v>252</v>
      </c>
      <c r="D222" s="29">
        <v>1281</v>
      </c>
      <c r="E222" s="39"/>
      <c r="F222" s="40"/>
      <c r="G222" s="40"/>
    </row>
    <row r="223" spans="2:7" s="1" customFormat="1" ht="15.75" customHeight="1" x14ac:dyDescent="0.25">
      <c r="B223" s="31"/>
      <c r="C223" s="25" t="s">
        <v>253</v>
      </c>
      <c r="D223" s="29">
        <v>2730</v>
      </c>
      <c r="E223" s="39"/>
      <c r="F223" s="40"/>
      <c r="G223" s="40"/>
    </row>
    <row r="224" spans="2:7" s="1" customFormat="1" ht="15.75" customHeight="1" x14ac:dyDescent="0.25">
      <c r="B224" s="31"/>
      <c r="C224" s="25" t="s">
        <v>2</v>
      </c>
      <c r="D224" s="29">
        <v>16552</v>
      </c>
      <c r="E224" s="39"/>
      <c r="F224" s="40"/>
      <c r="G224" s="40"/>
    </row>
    <row r="225" spans="2:7" s="1" customFormat="1" ht="15.75" customHeight="1" x14ac:dyDescent="0.25">
      <c r="B225" s="31"/>
      <c r="C225" s="25" t="s">
        <v>5</v>
      </c>
      <c r="D225" s="29">
        <v>1129</v>
      </c>
      <c r="E225" s="39"/>
      <c r="F225" s="40"/>
      <c r="G225" s="40"/>
    </row>
    <row r="226" spans="2:7" s="1" customFormat="1" ht="15.75" customHeight="1" x14ac:dyDescent="0.25">
      <c r="B226" s="31"/>
      <c r="C226" s="25" t="s">
        <v>14</v>
      </c>
      <c r="D226" s="29">
        <v>1256</v>
      </c>
      <c r="E226" s="39"/>
      <c r="F226" s="40"/>
      <c r="G226" s="40"/>
    </row>
    <row r="227" spans="2:7" s="1" customFormat="1" ht="15.75" customHeight="1" x14ac:dyDescent="0.25">
      <c r="B227" s="31"/>
      <c r="C227" s="25" t="s">
        <v>8</v>
      </c>
      <c r="D227" s="29">
        <v>636</v>
      </c>
      <c r="E227" s="39"/>
      <c r="F227" s="40"/>
      <c r="G227" s="40"/>
    </row>
    <row r="228" spans="2:7" s="1" customFormat="1" ht="15.75" customHeight="1" x14ac:dyDescent="0.25">
      <c r="B228" s="31"/>
      <c r="C228" s="25" t="s">
        <v>254</v>
      </c>
      <c r="D228" s="29">
        <v>3701</v>
      </c>
      <c r="E228" s="39"/>
      <c r="F228" s="40"/>
      <c r="G228" s="40"/>
    </row>
    <row r="229" spans="2:7" s="1" customFormat="1" ht="15.75" customHeight="1" x14ac:dyDescent="0.25">
      <c r="B229" s="31"/>
      <c r="C229" s="25" t="s">
        <v>255</v>
      </c>
      <c r="D229" s="29">
        <v>1222</v>
      </c>
      <c r="E229" s="39"/>
      <c r="F229" s="40"/>
      <c r="G229" s="40"/>
    </row>
    <row r="230" spans="2:7" s="1" customFormat="1" ht="15.75" customHeight="1" x14ac:dyDescent="0.25">
      <c r="B230" s="31"/>
      <c r="C230" s="25" t="s">
        <v>256</v>
      </c>
      <c r="D230" s="29">
        <v>619</v>
      </c>
      <c r="E230" s="39"/>
      <c r="F230" s="40"/>
      <c r="G230" s="40"/>
    </row>
    <row r="231" spans="2:7" s="1" customFormat="1" ht="15.75" customHeight="1" x14ac:dyDescent="0.25">
      <c r="B231" s="31"/>
      <c r="C231" s="25" t="s">
        <v>257</v>
      </c>
      <c r="D231" s="29">
        <v>2926</v>
      </c>
      <c r="E231" s="39"/>
      <c r="F231" s="40"/>
      <c r="G231" s="40"/>
    </row>
    <row r="232" spans="2:7" s="1" customFormat="1" ht="15.75" customHeight="1" x14ac:dyDescent="0.25">
      <c r="B232" s="31"/>
      <c r="C232" s="25" t="s">
        <v>24</v>
      </c>
      <c r="D232" s="29">
        <v>852</v>
      </c>
      <c r="E232" s="39"/>
      <c r="F232" s="40"/>
      <c r="G232" s="40"/>
    </row>
    <row r="233" spans="2:7" s="1" customFormat="1" ht="15.75" customHeight="1" x14ac:dyDescent="0.25">
      <c r="B233" s="31"/>
      <c r="C233" s="25" t="s">
        <v>258</v>
      </c>
      <c r="D233" s="29">
        <v>4461</v>
      </c>
      <c r="E233" s="39"/>
      <c r="F233" s="40"/>
      <c r="G233" s="40"/>
    </row>
    <row r="234" spans="2:7" s="1" customFormat="1" ht="15.75" customHeight="1" x14ac:dyDescent="0.25">
      <c r="B234" s="31"/>
      <c r="C234" s="34"/>
      <c r="D234" s="36"/>
      <c r="E234" s="39"/>
      <c r="F234" s="40"/>
      <c r="G234" s="40"/>
    </row>
    <row r="235" spans="2:7" s="1" customFormat="1" ht="15.75" customHeight="1" x14ac:dyDescent="0.25">
      <c r="B235" s="31"/>
      <c r="C235" s="34" t="s">
        <v>259</v>
      </c>
      <c r="D235" s="28">
        <f>SUM(D236:D251)</f>
        <v>51466</v>
      </c>
      <c r="E235" s="39"/>
      <c r="F235" s="40"/>
      <c r="G235" s="40"/>
    </row>
    <row r="236" spans="2:7" s="1" customFormat="1" ht="15.75" customHeight="1" x14ac:dyDescent="0.25">
      <c r="B236" s="31"/>
      <c r="C236" s="25" t="s">
        <v>260</v>
      </c>
      <c r="D236" s="29">
        <v>3199</v>
      </c>
      <c r="E236" s="39"/>
      <c r="F236" s="40"/>
      <c r="G236" s="40"/>
    </row>
    <row r="237" spans="2:7" s="1" customFormat="1" ht="15.75" customHeight="1" x14ac:dyDescent="0.25">
      <c r="B237" s="31"/>
      <c r="C237" s="25" t="s">
        <v>261</v>
      </c>
      <c r="D237" s="29">
        <v>1349</v>
      </c>
      <c r="E237" s="39"/>
      <c r="F237" s="40"/>
      <c r="G237" s="40"/>
    </row>
    <row r="238" spans="2:7" s="1" customFormat="1" ht="15.75" customHeight="1" x14ac:dyDescent="0.25">
      <c r="B238" s="31"/>
      <c r="C238" s="25" t="s">
        <v>262</v>
      </c>
      <c r="D238" s="29">
        <v>5870</v>
      </c>
      <c r="E238" s="39"/>
      <c r="F238" s="40"/>
      <c r="G238" s="40"/>
    </row>
    <row r="239" spans="2:7" s="1" customFormat="1" ht="15.75" customHeight="1" x14ac:dyDescent="0.25">
      <c r="B239" s="31"/>
      <c r="C239" s="25" t="s">
        <v>263</v>
      </c>
      <c r="D239" s="29">
        <v>1233</v>
      </c>
      <c r="E239" s="39"/>
      <c r="F239" s="40"/>
      <c r="G239" s="40"/>
    </row>
    <row r="240" spans="2:7" s="1" customFormat="1" ht="15.75" customHeight="1" x14ac:dyDescent="0.25">
      <c r="B240" s="31"/>
      <c r="C240" s="25" t="s">
        <v>264</v>
      </c>
      <c r="D240" s="29">
        <v>1181</v>
      </c>
      <c r="E240" s="39"/>
      <c r="F240" s="40"/>
      <c r="G240" s="40"/>
    </row>
    <row r="241" spans="2:7" s="1" customFormat="1" ht="15.75" customHeight="1" x14ac:dyDescent="0.25">
      <c r="B241" s="31"/>
      <c r="C241" s="25" t="s">
        <v>25</v>
      </c>
      <c r="D241" s="29">
        <v>2098</v>
      </c>
      <c r="E241" s="39"/>
      <c r="F241" s="40"/>
      <c r="G241" s="40"/>
    </row>
    <row r="242" spans="2:7" s="1" customFormat="1" ht="15.75" customHeight="1" x14ac:dyDescent="0.25">
      <c r="B242" s="31"/>
      <c r="C242" s="25" t="s">
        <v>10</v>
      </c>
      <c r="D242" s="29">
        <v>1256</v>
      </c>
      <c r="E242" s="39"/>
      <c r="F242" s="40"/>
      <c r="G242" s="40"/>
    </row>
    <row r="243" spans="2:7" s="1" customFormat="1" ht="15.75" customHeight="1" x14ac:dyDescent="0.25">
      <c r="B243" s="31"/>
      <c r="C243" s="25" t="s">
        <v>167</v>
      </c>
      <c r="D243" s="29">
        <v>1796</v>
      </c>
      <c r="E243" s="39"/>
      <c r="F243" s="40"/>
      <c r="G243" s="40"/>
    </row>
    <row r="244" spans="2:7" s="1" customFormat="1" ht="15.75" customHeight="1" x14ac:dyDescent="0.25">
      <c r="B244" s="31"/>
      <c r="C244" s="25" t="s">
        <v>265</v>
      </c>
      <c r="D244" s="29">
        <v>506</v>
      </c>
      <c r="E244" s="39"/>
      <c r="F244" s="40"/>
      <c r="G244" s="40"/>
    </row>
    <row r="245" spans="2:7" s="1" customFormat="1" ht="15.75" customHeight="1" x14ac:dyDescent="0.25">
      <c r="B245" s="31"/>
      <c r="C245" s="25" t="s">
        <v>266</v>
      </c>
      <c r="D245" s="29">
        <v>4629</v>
      </c>
      <c r="E245" s="39"/>
      <c r="F245" s="40"/>
      <c r="G245" s="40"/>
    </row>
    <row r="246" spans="2:7" s="1" customFormat="1" ht="15.75" customHeight="1" x14ac:dyDescent="0.25">
      <c r="B246" s="31"/>
      <c r="C246" s="25" t="s">
        <v>267</v>
      </c>
      <c r="D246" s="29">
        <v>11018</v>
      </c>
      <c r="E246" s="39"/>
      <c r="F246" s="40"/>
      <c r="G246" s="40"/>
    </row>
    <row r="247" spans="2:7" s="1" customFormat="1" ht="15.75" customHeight="1" x14ac:dyDescent="0.25">
      <c r="B247" s="31"/>
      <c r="C247" s="25" t="s">
        <v>14</v>
      </c>
      <c r="D247" s="29">
        <v>5949</v>
      </c>
      <c r="E247" s="39"/>
      <c r="F247" s="40"/>
      <c r="G247" s="40"/>
    </row>
    <row r="248" spans="2:7" s="1" customFormat="1" ht="15.75" customHeight="1" x14ac:dyDescent="0.25">
      <c r="B248" s="31"/>
      <c r="C248" s="25" t="s">
        <v>124</v>
      </c>
      <c r="D248" s="29">
        <v>6697</v>
      </c>
      <c r="E248" s="39"/>
      <c r="F248" s="40"/>
      <c r="G248" s="40"/>
    </row>
    <row r="249" spans="2:7" s="1" customFormat="1" ht="15.75" customHeight="1" x14ac:dyDescent="0.25">
      <c r="B249" s="31"/>
      <c r="C249" s="25" t="s">
        <v>65</v>
      </c>
      <c r="D249" s="29">
        <v>1377</v>
      </c>
      <c r="E249" s="39"/>
      <c r="F249" s="40"/>
      <c r="G249" s="40"/>
    </row>
    <row r="250" spans="2:7" s="1" customFormat="1" ht="15.75" customHeight="1" x14ac:dyDescent="0.25">
      <c r="B250" s="31"/>
      <c r="C250" s="25" t="s">
        <v>1000</v>
      </c>
      <c r="D250" s="29">
        <v>1533</v>
      </c>
      <c r="E250" s="39"/>
      <c r="F250" s="40"/>
      <c r="G250" s="40"/>
    </row>
    <row r="251" spans="2:7" s="1" customFormat="1" ht="15.75" customHeight="1" x14ac:dyDescent="0.25">
      <c r="B251" s="31"/>
      <c r="C251" s="25" t="s">
        <v>1001</v>
      </c>
      <c r="D251" s="29">
        <v>1775</v>
      </c>
      <c r="E251" s="39"/>
      <c r="F251" s="40"/>
      <c r="G251" s="40"/>
    </row>
    <row r="252" spans="2:7" s="1" customFormat="1" ht="15.75" customHeight="1" x14ac:dyDescent="0.25">
      <c r="B252" s="31"/>
      <c r="C252" s="34"/>
      <c r="D252" s="36"/>
      <c r="E252" s="39"/>
      <c r="F252" s="40"/>
      <c r="G252" s="40"/>
    </row>
    <row r="253" spans="2:7" s="1" customFormat="1" ht="15.75" customHeight="1" x14ac:dyDescent="0.25">
      <c r="B253" s="31"/>
      <c r="C253" s="34" t="s">
        <v>268</v>
      </c>
      <c r="D253" s="28">
        <f>SUM(D254:D266)</f>
        <v>90786</v>
      </c>
      <c r="E253" s="39"/>
      <c r="F253" s="40"/>
      <c r="G253" s="40"/>
    </row>
    <row r="254" spans="2:7" s="1" customFormat="1" ht="15.75" customHeight="1" x14ac:dyDescent="0.25">
      <c r="B254" s="31"/>
      <c r="C254" s="25" t="s">
        <v>79</v>
      </c>
      <c r="D254" s="29">
        <v>4428</v>
      </c>
      <c r="E254" s="39"/>
      <c r="F254" s="40"/>
      <c r="G254" s="40"/>
    </row>
    <row r="255" spans="2:7" s="1" customFormat="1" ht="15.75" customHeight="1" x14ac:dyDescent="0.25">
      <c r="B255" s="31"/>
      <c r="C255" s="25" t="s">
        <v>78</v>
      </c>
      <c r="D255" s="29">
        <v>4579</v>
      </c>
      <c r="E255" s="39"/>
      <c r="F255" s="40"/>
      <c r="G255" s="40"/>
    </row>
    <row r="256" spans="2:7" s="1" customFormat="1" ht="15.75" customHeight="1" x14ac:dyDescent="0.25">
      <c r="B256" s="31"/>
      <c r="C256" s="25" t="s">
        <v>269</v>
      </c>
      <c r="D256" s="29">
        <v>3908</v>
      </c>
      <c r="E256" s="39"/>
      <c r="F256" s="40"/>
      <c r="G256" s="40"/>
    </row>
    <row r="257" spans="2:7" s="1" customFormat="1" ht="15.75" customHeight="1" x14ac:dyDescent="0.25">
      <c r="B257" s="31"/>
      <c r="C257" s="25" t="s">
        <v>270</v>
      </c>
      <c r="D257" s="29">
        <v>29317</v>
      </c>
      <c r="E257" s="39"/>
      <c r="F257" s="40"/>
      <c r="G257" s="40"/>
    </row>
    <row r="258" spans="2:7" s="1" customFormat="1" ht="15.75" customHeight="1" x14ac:dyDescent="0.25">
      <c r="B258" s="31"/>
      <c r="C258" s="25" t="s">
        <v>271</v>
      </c>
      <c r="D258" s="29">
        <v>10766</v>
      </c>
      <c r="E258" s="39"/>
      <c r="F258" s="40"/>
      <c r="G258" s="40"/>
    </row>
    <row r="259" spans="2:7" s="1" customFormat="1" ht="15.75" customHeight="1" x14ac:dyDescent="0.25">
      <c r="B259" s="31"/>
      <c r="C259" s="25" t="s">
        <v>272</v>
      </c>
      <c r="D259" s="29">
        <v>4155</v>
      </c>
      <c r="E259" s="39"/>
      <c r="F259" s="40"/>
      <c r="G259" s="40"/>
    </row>
    <row r="260" spans="2:7" s="1" customFormat="1" ht="15.75" customHeight="1" x14ac:dyDescent="0.25">
      <c r="B260" s="31"/>
      <c r="C260" s="25" t="s">
        <v>273</v>
      </c>
      <c r="D260" s="29">
        <v>12529</v>
      </c>
      <c r="E260" s="39"/>
      <c r="F260" s="40"/>
      <c r="G260" s="40"/>
    </row>
    <row r="261" spans="2:7" s="1" customFormat="1" ht="15.75" customHeight="1" x14ac:dyDescent="0.25">
      <c r="B261" s="31"/>
      <c r="C261" s="25" t="s">
        <v>274</v>
      </c>
      <c r="D261" s="29">
        <v>4765</v>
      </c>
      <c r="E261" s="39"/>
      <c r="F261" s="40"/>
      <c r="G261" s="40"/>
    </row>
    <row r="262" spans="2:7" s="1" customFormat="1" ht="15.75" customHeight="1" x14ac:dyDescent="0.25">
      <c r="B262" s="31"/>
      <c r="C262" s="25" t="s">
        <v>275</v>
      </c>
      <c r="D262" s="29">
        <v>4028</v>
      </c>
      <c r="E262" s="39"/>
      <c r="F262" s="40"/>
      <c r="G262" s="40"/>
    </row>
    <row r="263" spans="2:7" s="1" customFormat="1" ht="15.75" customHeight="1" x14ac:dyDescent="0.25">
      <c r="B263" s="31"/>
      <c r="C263" s="25" t="s">
        <v>276</v>
      </c>
      <c r="D263" s="29">
        <v>4792</v>
      </c>
      <c r="E263" s="39"/>
      <c r="F263" s="40"/>
      <c r="G263" s="40"/>
    </row>
    <row r="264" spans="2:7" s="1" customFormat="1" ht="15.75" customHeight="1" x14ac:dyDescent="0.25">
      <c r="B264" s="31"/>
      <c r="C264" s="25" t="s">
        <v>277</v>
      </c>
      <c r="D264" s="29">
        <v>980</v>
      </c>
      <c r="E264" s="39"/>
      <c r="F264" s="40"/>
      <c r="G264" s="40"/>
    </row>
    <row r="265" spans="2:7" s="1" customFormat="1" ht="15.75" customHeight="1" x14ac:dyDescent="0.25">
      <c r="B265" s="31"/>
      <c r="C265" s="25" t="s">
        <v>278</v>
      </c>
      <c r="D265" s="29">
        <v>2531</v>
      </c>
      <c r="E265" s="39"/>
      <c r="F265" s="40"/>
      <c r="G265" s="40"/>
    </row>
    <row r="266" spans="2:7" s="1" customFormat="1" ht="15.75" customHeight="1" x14ac:dyDescent="0.25">
      <c r="B266" s="31"/>
      <c r="C266" s="37" t="s">
        <v>279</v>
      </c>
      <c r="D266" s="35">
        <v>4008</v>
      </c>
      <c r="E266" s="39"/>
      <c r="F266" s="40"/>
      <c r="G266" s="40"/>
    </row>
    <row r="267" spans="2:7" s="1" customFormat="1" ht="15.75" customHeight="1" x14ac:dyDescent="0.25">
      <c r="B267" s="31"/>
      <c r="C267" s="13"/>
      <c r="D267" s="13"/>
      <c r="F267" s="40"/>
      <c r="G267" s="40"/>
    </row>
    <row r="268" spans="2:7" s="1" customFormat="1" ht="15.75" customHeight="1" x14ac:dyDescent="0.25">
      <c r="B268" s="31"/>
      <c r="C268" s="7"/>
      <c r="D268" s="7"/>
      <c r="F268" s="40"/>
      <c r="G268" s="40"/>
    </row>
    <row r="269" spans="2:7" s="1" customFormat="1" ht="15.75" customHeight="1" x14ac:dyDescent="0.25">
      <c r="B269" s="31"/>
      <c r="C269" s="14" t="s">
        <v>1027</v>
      </c>
      <c r="D269" s="7"/>
      <c r="F269" s="40"/>
      <c r="G269" s="40"/>
    </row>
    <row r="270" spans="2:7" s="1" customFormat="1" ht="15.75" customHeight="1" x14ac:dyDescent="0.25">
      <c r="B270" s="31"/>
      <c r="C270" s="20" t="s">
        <v>1057</v>
      </c>
      <c r="D270" s="7"/>
      <c r="F270" s="40"/>
      <c r="G270" s="40"/>
    </row>
    <row r="271" spans="2:7" s="1" customFormat="1" ht="15.75" customHeight="1" x14ac:dyDescent="0.25">
      <c r="B271" s="31"/>
      <c r="C271" s="21" t="s">
        <v>1059</v>
      </c>
      <c r="D271" s="7"/>
      <c r="F271" s="40"/>
      <c r="G271" s="40"/>
    </row>
    <row r="272" spans="2:7" s="1" customFormat="1" ht="15.75" customHeight="1" x14ac:dyDescent="0.25">
      <c r="B272" s="31"/>
      <c r="C272" s="47" t="s">
        <v>1054</v>
      </c>
      <c r="D272" s="7"/>
      <c r="F272" s="40"/>
      <c r="G272" s="40"/>
    </row>
    <row r="273" spans="1:7" s="1" customFormat="1" ht="15.75" customHeight="1" x14ac:dyDescent="0.25">
      <c r="B273" s="31"/>
      <c r="C273" s="47" t="s">
        <v>1055</v>
      </c>
      <c r="D273" s="7"/>
      <c r="F273" s="40"/>
      <c r="G273" s="40"/>
    </row>
    <row r="274" spans="1:7" s="1" customFormat="1" ht="15.75" customHeight="1" x14ac:dyDescent="0.25">
      <c r="B274" s="31"/>
      <c r="C274" s="47" t="s">
        <v>1056</v>
      </c>
      <c r="D274" s="7"/>
      <c r="F274" s="40"/>
      <c r="G274" s="40"/>
    </row>
    <row r="275" spans="1:7" ht="15.75" customHeight="1" x14ac:dyDescent="0.25">
      <c r="A275" s="1"/>
      <c r="B275" s="31"/>
      <c r="F275" s="40"/>
      <c r="G275" s="40"/>
    </row>
    <row r="276" spans="1:7" ht="15.75" customHeight="1" x14ac:dyDescent="0.25">
      <c r="A276" s="1"/>
      <c r="B276" s="31"/>
      <c r="C276" s="14" t="s">
        <v>1026</v>
      </c>
      <c r="F276" s="40"/>
      <c r="G276" s="40"/>
    </row>
    <row r="277" spans="1:7" ht="15.75" customHeight="1" x14ac:dyDescent="0.25">
      <c r="A277" s="1"/>
      <c r="B277" s="31"/>
      <c r="C277" s="15" t="s">
        <v>1031</v>
      </c>
      <c r="F277" s="40"/>
      <c r="G277" s="40"/>
    </row>
    <row r="278" spans="1:7" ht="15.75" customHeight="1" x14ac:dyDescent="0.25">
      <c r="F278" s="40"/>
      <c r="G278" s="40"/>
    </row>
    <row r="279" spans="1:7" ht="15.75" customHeight="1" x14ac:dyDescent="0.25">
      <c r="F279" s="40"/>
      <c r="G279" s="40"/>
    </row>
    <row r="280" spans="1:7" ht="15.75" customHeight="1" x14ac:dyDescent="0.25">
      <c r="F280" s="40"/>
      <c r="G280" s="40"/>
    </row>
    <row r="281" spans="1:7" ht="15.75" customHeight="1" x14ac:dyDescent="0.25">
      <c r="F281" s="40"/>
      <c r="G281" s="40"/>
    </row>
  </sheetData>
  <mergeCells count="2">
    <mergeCell ref="C1:D1"/>
    <mergeCell ref="C2:D2"/>
  </mergeCells>
  <conditionalFormatting sqref="I7:I266">
    <cfRule type="containsText" dxfId="7" priority="2" operator="containsText" text="false">
      <formula>NOT(ISERROR(SEARCH("false",I7)))</formula>
    </cfRule>
  </conditionalFormatting>
  <conditionalFormatting sqref="M8:M266">
    <cfRule type="containsText" dxfId="6" priority="1" operator="containsText" text="FALSE">
      <formula>NOT(ISERROR(SEARCH("FALSE",M8)))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3" orientation="portrait" useFirstPageNumber="1" r:id="rId1"/>
  <headerFooter differentOddEven="1">
    <oddHeader>&amp;L&amp;"Arial,Bold Italic"&amp;10 2020 Census of Population and Housing&amp;R&amp;"Arial,Bold Italic"&amp;10Davao de Oro (Compostela Valley)</oddHeader>
    <oddFooter>&amp;L&amp;"Arial,Bold Italic"&amp;10Philippine Statistics Authority&amp;R&amp;"Arial,Bold"&amp;10&amp;P</oddFooter>
    <evenHeader>&amp;L&amp;"Arial,Bold Italic"&amp;10Davao de Oro (Compostela Valley)&amp;R&amp;"Arial,Bold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9"/>
  <sheetViews>
    <sheetView view="pageBreakPreview" topLeftCell="A224" zoomScaleNormal="100" zoomScaleSheetLayoutView="100" workbookViewId="0">
      <selection activeCell="G7" sqref="G7"/>
    </sheetView>
  </sheetViews>
  <sheetFormatPr defaultRowHeight="15.75" customHeight="1" x14ac:dyDescent="0.25"/>
  <cols>
    <col min="1" max="2" width="9.140625" style="2"/>
    <col min="3" max="3" width="56.7109375" style="6" customWidth="1"/>
    <col min="4" max="4" width="19.7109375" style="9" customWidth="1"/>
    <col min="5" max="5" width="9.140625" style="2"/>
    <col min="6" max="6" width="25.5703125" style="41" bestFit="1" customWidth="1"/>
    <col min="7" max="7" width="9.140625" style="41"/>
    <col min="8" max="9" width="9.140625" style="2"/>
    <col min="10" max="10" width="17.85546875" style="2" customWidth="1"/>
    <col min="11" max="11" width="9.140625" style="2"/>
    <col min="12" max="12" width="10.140625" style="2" bestFit="1" customWidth="1"/>
    <col min="13" max="16384" width="9.140625" style="2"/>
  </cols>
  <sheetData>
    <row r="1" spans="2:12" s="1" customFormat="1" ht="15.75" customHeight="1" x14ac:dyDescent="0.25">
      <c r="C1" s="51" t="s">
        <v>1032</v>
      </c>
      <c r="D1" s="51"/>
      <c r="G1" s="40"/>
    </row>
    <row r="2" spans="2:12" s="1" customFormat="1" ht="15.75" customHeight="1" x14ac:dyDescent="0.25">
      <c r="C2" s="51" t="s">
        <v>1033</v>
      </c>
      <c r="D2" s="51"/>
      <c r="F2" s="40"/>
      <c r="G2" s="40"/>
    </row>
    <row r="3" spans="2:12" s="1" customFormat="1" ht="15.75" customHeight="1" thickBot="1" x14ac:dyDescent="0.3">
      <c r="F3" s="40"/>
      <c r="G3" s="40"/>
    </row>
    <row r="4" spans="2:12" s="1" customFormat="1" ht="15.75" customHeight="1" thickTop="1" x14ac:dyDescent="0.25">
      <c r="C4" s="32" t="s">
        <v>1024</v>
      </c>
      <c r="D4" s="17" t="s">
        <v>1030</v>
      </c>
      <c r="F4" s="40"/>
      <c r="G4" s="40"/>
    </row>
    <row r="5" spans="2:12" s="1" customFormat="1" ht="15.75" customHeight="1" thickBot="1" x14ac:dyDescent="0.3">
      <c r="B5" s="31"/>
      <c r="C5" s="33" t="s">
        <v>0</v>
      </c>
      <c r="D5" s="18" t="s">
        <v>1</v>
      </c>
      <c r="F5" s="40"/>
      <c r="G5" s="40"/>
    </row>
    <row r="6" spans="2:12" s="1" customFormat="1" ht="15.75" customHeight="1" thickTop="1" x14ac:dyDescent="0.25">
      <c r="B6" s="31"/>
      <c r="D6" s="12"/>
      <c r="F6" s="40"/>
      <c r="G6" s="40"/>
    </row>
    <row r="7" spans="2:12" s="1" customFormat="1" ht="15.75" customHeight="1" x14ac:dyDescent="0.25">
      <c r="B7" s="31"/>
      <c r="C7" s="22" t="s">
        <v>280</v>
      </c>
      <c r="D7" s="28">
        <f>+D9+D31+D53+D69+D91+D133+D181+D202+D227+D232+D239</f>
        <v>1125057</v>
      </c>
      <c r="E7" s="39"/>
      <c r="F7" s="40"/>
      <c r="G7" s="40"/>
      <c r="L7" s="12"/>
    </row>
    <row r="8" spans="2:12" s="1" customFormat="1" ht="15.75" customHeight="1" x14ac:dyDescent="0.25">
      <c r="B8" s="31"/>
      <c r="C8" s="22"/>
      <c r="D8" s="28"/>
      <c r="E8" s="39"/>
      <c r="F8" s="40"/>
      <c r="G8" s="40"/>
    </row>
    <row r="9" spans="2:12" s="1" customFormat="1" ht="15.75" customHeight="1" x14ac:dyDescent="0.25">
      <c r="B9" s="31"/>
      <c r="C9" s="22" t="s">
        <v>281</v>
      </c>
      <c r="D9" s="28">
        <f>SUM(D10:D29)</f>
        <v>61893</v>
      </c>
      <c r="E9" s="39"/>
      <c r="F9" s="40"/>
      <c r="G9" s="40"/>
      <c r="L9" s="12"/>
    </row>
    <row r="10" spans="2:12" s="1" customFormat="1" ht="15.75" customHeight="1" x14ac:dyDescent="0.25">
      <c r="B10" s="31"/>
      <c r="C10" s="24" t="s">
        <v>282</v>
      </c>
      <c r="D10" s="29">
        <v>2327</v>
      </c>
      <c r="E10" s="39"/>
      <c r="F10" s="40"/>
      <c r="G10" s="40"/>
      <c r="L10" s="12"/>
    </row>
    <row r="11" spans="2:12" s="1" customFormat="1" ht="15.75" customHeight="1" x14ac:dyDescent="0.25">
      <c r="B11" s="31"/>
      <c r="C11" s="24" t="s">
        <v>283</v>
      </c>
      <c r="D11" s="29">
        <v>1328</v>
      </c>
      <c r="E11" s="39"/>
      <c r="F11" s="40"/>
      <c r="G11" s="40"/>
      <c r="L11" s="12"/>
    </row>
    <row r="12" spans="2:12" s="1" customFormat="1" ht="15.75" customHeight="1" x14ac:dyDescent="0.25">
      <c r="B12" s="31"/>
      <c r="C12" s="24" t="s">
        <v>284</v>
      </c>
      <c r="D12" s="29">
        <v>2925</v>
      </c>
      <c r="E12" s="39"/>
      <c r="F12" s="40"/>
      <c r="G12" s="40"/>
      <c r="L12" s="12"/>
    </row>
    <row r="13" spans="2:12" s="1" customFormat="1" ht="15.75" customHeight="1" x14ac:dyDescent="0.25">
      <c r="B13" s="31"/>
      <c r="C13" s="24" t="s">
        <v>285</v>
      </c>
      <c r="D13" s="29">
        <v>3478</v>
      </c>
      <c r="E13" s="39"/>
      <c r="F13" s="40"/>
      <c r="G13" s="40"/>
      <c r="L13" s="12"/>
    </row>
    <row r="14" spans="2:12" s="1" customFormat="1" ht="15.75" customHeight="1" x14ac:dyDescent="0.25">
      <c r="B14" s="31"/>
      <c r="C14" s="24" t="s">
        <v>286</v>
      </c>
      <c r="D14" s="29">
        <v>1554</v>
      </c>
      <c r="E14" s="39"/>
      <c r="F14" s="40"/>
      <c r="G14" s="40"/>
      <c r="L14" s="12"/>
    </row>
    <row r="15" spans="2:12" s="1" customFormat="1" ht="15.75" customHeight="1" x14ac:dyDescent="0.25">
      <c r="B15" s="31"/>
      <c r="C15" s="24" t="s">
        <v>287</v>
      </c>
      <c r="D15" s="29">
        <v>3233</v>
      </c>
      <c r="E15" s="39"/>
      <c r="F15" s="40"/>
      <c r="G15" s="40"/>
      <c r="L15" s="12"/>
    </row>
    <row r="16" spans="2:12" s="1" customFormat="1" ht="15.75" customHeight="1" x14ac:dyDescent="0.25">
      <c r="B16" s="31"/>
      <c r="C16" s="24" t="s">
        <v>288</v>
      </c>
      <c r="D16" s="29">
        <v>2803</v>
      </c>
      <c r="E16" s="39"/>
      <c r="F16" s="40"/>
      <c r="G16" s="40"/>
      <c r="L16" s="12"/>
    </row>
    <row r="17" spans="2:12" s="1" customFormat="1" ht="15.75" customHeight="1" x14ac:dyDescent="0.25">
      <c r="B17" s="31"/>
      <c r="C17" s="24" t="s">
        <v>15</v>
      </c>
      <c r="D17" s="29">
        <v>3000</v>
      </c>
      <c r="E17" s="39"/>
      <c r="F17" s="40"/>
      <c r="G17" s="40"/>
      <c r="L17" s="12"/>
    </row>
    <row r="18" spans="2:12" s="1" customFormat="1" ht="15.75" customHeight="1" x14ac:dyDescent="0.25">
      <c r="B18" s="31"/>
      <c r="C18" s="24" t="s">
        <v>289</v>
      </c>
      <c r="D18" s="29">
        <v>3846</v>
      </c>
      <c r="E18" s="39"/>
      <c r="F18" s="40"/>
      <c r="G18" s="40"/>
      <c r="L18" s="12"/>
    </row>
    <row r="19" spans="2:12" s="1" customFormat="1" ht="15.75" customHeight="1" x14ac:dyDescent="0.25">
      <c r="B19" s="31"/>
      <c r="C19" s="24" t="s">
        <v>290</v>
      </c>
      <c r="D19" s="29">
        <v>7017</v>
      </c>
      <c r="E19" s="39"/>
      <c r="F19" s="40"/>
      <c r="G19" s="40"/>
      <c r="L19" s="12"/>
    </row>
    <row r="20" spans="2:12" s="1" customFormat="1" ht="15.75" customHeight="1" x14ac:dyDescent="0.25">
      <c r="B20" s="31"/>
      <c r="C20" s="24" t="s">
        <v>291</v>
      </c>
      <c r="D20" s="29">
        <v>2027</v>
      </c>
      <c r="E20" s="39"/>
      <c r="F20" s="40"/>
      <c r="G20" s="40"/>
      <c r="L20" s="12"/>
    </row>
    <row r="21" spans="2:12" s="1" customFormat="1" ht="15.75" customHeight="1" x14ac:dyDescent="0.25">
      <c r="B21" s="31"/>
      <c r="C21" s="24" t="s">
        <v>292</v>
      </c>
      <c r="D21" s="29">
        <v>2422</v>
      </c>
      <c r="E21" s="39"/>
      <c r="F21" s="40"/>
      <c r="G21" s="40"/>
      <c r="L21" s="12"/>
    </row>
    <row r="22" spans="2:12" s="1" customFormat="1" ht="15.75" customHeight="1" x14ac:dyDescent="0.25">
      <c r="B22" s="31"/>
      <c r="C22" s="24" t="s">
        <v>293</v>
      </c>
      <c r="D22" s="29">
        <v>1422</v>
      </c>
      <c r="E22" s="39"/>
      <c r="F22" s="40"/>
      <c r="G22" s="40"/>
      <c r="L22" s="12"/>
    </row>
    <row r="23" spans="2:12" s="1" customFormat="1" ht="15.75" customHeight="1" x14ac:dyDescent="0.25">
      <c r="B23" s="31"/>
      <c r="C23" s="24" t="s">
        <v>294</v>
      </c>
      <c r="D23" s="29">
        <v>2137</v>
      </c>
      <c r="E23" s="39"/>
      <c r="F23" s="40"/>
      <c r="G23" s="40"/>
      <c r="L23" s="12"/>
    </row>
    <row r="24" spans="2:12" s="1" customFormat="1" ht="15.75" customHeight="1" x14ac:dyDescent="0.25">
      <c r="B24" s="31"/>
      <c r="C24" s="24" t="s">
        <v>295</v>
      </c>
      <c r="D24" s="29">
        <v>10253</v>
      </c>
      <c r="E24" s="39"/>
      <c r="F24" s="40"/>
      <c r="G24" s="40"/>
      <c r="L24" s="12"/>
    </row>
    <row r="25" spans="2:12" s="1" customFormat="1" ht="15.75" customHeight="1" x14ac:dyDescent="0.25">
      <c r="B25" s="31"/>
      <c r="C25" s="24" t="s">
        <v>296</v>
      </c>
      <c r="D25" s="29">
        <v>5048</v>
      </c>
      <c r="E25" s="39"/>
      <c r="F25" s="40"/>
      <c r="G25" s="40"/>
      <c r="L25" s="12"/>
    </row>
    <row r="26" spans="2:12" s="1" customFormat="1" ht="15.75" customHeight="1" x14ac:dyDescent="0.25">
      <c r="B26" s="31"/>
      <c r="C26" s="24" t="s">
        <v>8</v>
      </c>
      <c r="D26" s="29">
        <v>2361</v>
      </c>
      <c r="E26" s="39"/>
      <c r="F26" s="40"/>
      <c r="G26" s="40"/>
      <c r="L26" s="12"/>
    </row>
    <row r="27" spans="2:12" s="1" customFormat="1" ht="15.75" customHeight="1" x14ac:dyDescent="0.25">
      <c r="B27" s="31"/>
      <c r="C27" s="24" t="s">
        <v>33</v>
      </c>
      <c r="D27" s="29">
        <v>731</v>
      </c>
      <c r="E27" s="39"/>
      <c r="F27" s="40"/>
      <c r="G27" s="40"/>
      <c r="L27" s="12"/>
    </row>
    <row r="28" spans="2:12" s="1" customFormat="1" ht="15.75" customHeight="1" x14ac:dyDescent="0.25">
      <c r="B28" s="31"/>
      <c r="C28" s="24" t="s">
        <v>297</v>
      </c>
      <c r="D28" s="29">
        <v>2405</v>
      </c>
      <c r="E28" s="39"/>
      <c r="F28" s="40"/>
      <c r="G28" s="40"/>
      <c r="L28" s="12"/>
    </row>
    <row r="29" spans="2:12" s="1" customFormat="1" ht="15.75" customHeight="1" x14ac:dyDescent="0.25">
      <c r="B29" s="31"/>
      <c r="C29" s="24" t="s">
        <v>298</v>
      </c>
      <c r="D29" s="29">
        <v>1576</v>
      </c>
      <c r="E29" s="39"/>
      <c r="F29" s="40"/>
      <c r="G29" s="40"/>
      <c r="L29" s="12"/>
    </row>
    <row r="30" spans="2:12" s="1" customFormat="1" ht="15.75" customHeight="1" x14ac:dyDescent="0.25">
      <c r="B30" s="31"/>
      <c r="C30" s="22"/>
      <c r="D30" s="28"/>
      <c r="E30" s="39"/>
      <c r="F30" s="40"/>
      <c r="G30" s="40"/>
    </row>
    <row r="31" spans="2:12" s="1" customFormat="1" ht="15.75" customHeight="1" x14ac:dyDescent="0.25">
      <c r="B31" s="31"/>
      <c r="C31" s="22" t="s">
        <v>299</v>
      </c>
      <c r="D31" s="28">
        <f>SUM(D32:D51)</f>
        <v>82018</v>
      </c>
      <c r="E31" s="39"/>
      <c r="F31" s="40"/>
      <c r="G31" s="40"/>
      <c r="L31" s="12"/>
    </row>
    <row r="32" spans="2:12" s="1" customFormat="1" ht="15.75" customHeight="1" x14ac:dyDescent="0.25">
      <c r="B32" s="31"/>
      <c r="C32" s="24" t="s">
        <v>300</v>
      </c>
      <c r="D32" s="29">
        <v>8174</v>
      </c>
      <c r="E32" s="39"/>
      <c r="F32" s="40"/>
      <c r="G32" s="40"/>
      <c r="L32" s="12"/>
    </row>
    <row r="33" spans="2:12" s="1" customFormat="1" ht="15.75" customHeight="1" x14ac:dyDescent="0.25">
      <c r="B33" s="31"/>
      <c r="C33" s="24" t="s">
        <v>152</v>
      </c>
      <c r="D33" s="29">
        <v>3234</v>
      </c>
      <c r="E33" s="39"/>
      <c r="F33" s="40"/>
      <c r="G33" s="40"/>
      <c r="L33" s="12"/>
    </row>
    <row r="34" spans="2:12" s="1" customFormat="1" ht="15.75" customHeight="1" x14ac:dyDescent="0.25">
      <c r="B34" s="31"/>
      <c r="C34" s="24" t="s">
        <v>301</v>
      </c>
      <c r="D34" s="29">
        <v>1860</v>
      </c>
      <c r="E34" s="39"/>
      <c r="F34" s="40"/>
      <c r="G34" s="40"/>
      <c r="L34" s="12"/>
    </row>
    <row r="35" spans="2:12" s="1" customFormat="1" ht="15.75" customHeight="1" x14ac:dyDescent="0.25">
      <c r="B35" s="31"/>
      <c r="C35" s="24" t="s">
        <v>302</v>
      </c>
      <c r="D35" s="29">
        <v>2662</v>
      </c>
      <c r="E35" s="39"/>
      <c r="F35" s="40"/>
      <c r="G35" s="40"/>
      <c r="L35" s="12"/>
    </row>
    <row r="36" spans="2:12" s="1" customFormat="1" ht="15.75" customHeight="1" x14ac:dyDescent="0.25">
      <c r="B36" s="31"/>
      <c r="C36" s="24" t="s">
        <v>303</v>
      </c>
      <c r="D36" s="29">
        <v>3150</v>
      </c>
      <c r="E36" s="39"/>
      <c r="F36" s="40"/>
      <c r="G36" s="40"/>
      <c r="L36" s="12"/>
    </row>
    <row r="37" spans="2:12" s="1" customFormat="1" ht="15.75" customHeight="1" x14ac:dyDescent="0.25">
      <c r="B37" s="31"/>
      <c r="C37" s="24" t="s">
        <v>304</v>
      </c>
      <c r="D37" s="29">
        <v>14204</v>
      </c>
      <c r="E37" s="39"/>
      <c r="F37" s="40"/>
      <c r="G37" s="40"/>
      <c r="L37" s="12"/>
    </row>
    <row r="38" spans="2:12" s="1" customFormat="1" ht="15.75" customHeight="1" x14ac:dyDescent="0.25">
      <c r="B38" s="31"/>
      <c r="C38" s="24" t="s">
        <v>305</v>
      </c>
      <c r="D38" s="29">
        <v>2757</v>
      </c>
      <c r="E38" s="39"/>
      <c r="F38" s="40"/>
      <c r="G38" s="40"/>
      <c r="L38" s="12"/>
    </row>
    <row r="39" spans="2:12" s="1" customFormat="1" ht="15.75" customHeight="1" x14ac:dyDescent="0.25">
      <c r="B39" s="31"/>
      <c r="C39" s="24" t="s">
        <v>306</v>
      </c>
      <c r="D39" s="29">
        <v>1714</v>
      </c>
      <c r="E39" s="39"/>
      <c r="F39" s="40"/>
      <c r="G39" s="40"/>
      <c r="L39" s="12"/>
    </row>
    <row r="40" spans="2:12" s="1" customFormat="1" ht="15.75" customHeight="1" x14ac:dyDescent="0.25">
      <c r="B40" s="31"/>
      <c r="C40" s="24" t="s">
        <v>37</v>
      </c>
      <c r="D40" s="29">
        <v>1656</v>
      </c>
      <c r="E40" s="39"/>
      <c r="F40" s="40"/>
      <c r="G40" s="40"/>
      <c r="L40" s="12"/>
    </row>
    <row r="41" spans="2:12" s="1" customFormat="1" ht="15.75" customHeight="1" x14ac:dyDescent="0.25">
      <c r="B41" s="31"/>
      <c r="C41" s="24" t="s">
        <v>10</v>
      </c>
      <c r="D41" s="29">
        <v>4208</v>
      </c>
      <c r="E41" s="39"/>
      <c r="F41" s="40"/>
      <c r="G41" s="40"/>
      <c r="L41" s="12"/>
    </row>
    <row r="42" spans="2:12" s="1" customFormat="1" ht="15.75" customHeight="1" x14ac:dyDescent="0.25">
      <c r="B42" s="31"/>
      <c r="C42" s="24" t="s">
        <v>307</v>
      </c>
      <c r="D42" s="29">
        <v>4243</v>
      </c>
      <c r="E42" s="39"/>
      <c r="F42" s="40"/>
      <c r="G42" s="40"/>
      <c r="L42" s="12"/>
    </row>
    <row r="43" spans="2:12" s="1" customFormat="1" ht="15.75" customHeight="1" x14ac:dyDescent="0.25">
      <c r="B43" s="31"/>
      <c r="C43" s="24" t="s">
        <v>308</v>
      </c>
      <c r="D43" s="29">
        <v>1226</v>
      </c>
      <c r="E43" s="39"/>
      <c r="F43" s="40"/>
      <c r="G43" s="40"/>
      <c r="L43" s="12"/>
    </row>
    <row r="44" spans="2:12" s="1" customFormat="1" ht="15.75" customHeight="1" x14ac:dyDescent="0.25">
      <c r="B44" s="31"/>
      <c r="C44" s="24" t="s">
        <v>309</v>
      </c>
      <c r="D44" s="29">
        <v>3829</v>
      </c>
      <c r="E44" s="39"/>
      <c r="F44" s="40"/>
      <c r="G44" s="40"/>
      <c r="L44" s="12"/>
    </row>
    <row r="45" spans="2:12" s="1" customFormat="1" ht="15.75" customHeight="1" x14ac:dyDescent="0.25">
      <c r="B45" s="31"/>
      <c r="C45" s="24" t="s">
        <v>5</v>
      </c>
      <c r="D45" s="29">
        <v>2377</v>
      </c>
      <c r="E45" s="39"/>
      <c r="F45" s="40"/>
      <c r="G45" s="40"/>
      <c r="L45" s="12"/>
    </row>
    <row r="46" spans="2:12" s="1" customFormat="1" ht="15.75" customHeight="1" x14ac:dyDescent="0.25">
      <c r="B46" s="31"/>
      <c r="C46" s="24" t="s">
        <v>12</v>
      </c>
      <c r="D46" s="29">
        <v>6210</v>
      </c>
      <c r="E46" s="39"/>
      <c r="F46" s="40"/>
      <c r="G46" s="40"/>
      <c r="L46" s="12"/>
    </row>
    <row r="47" spans="2:12" s="1" customFormat="1" ht="15.75" customHeight="1" x14ac:dyDescent="0.25">
      <c r="B47" s="31"/>
      <c r="C47" s="24" t="s">
        <v>310</v>
      </c>
      <c r="D47" s="29">
        <v>1574</v>
      </c>
      <c r="E47" s="39"/>
      <c r="F47" s="40"/>
      <c r="G47" s="40"/>
      <c r="L47" s="12"/>
    </row>
    <row r="48" spans="2:12" s="1" customFormat="1" ht="15.75" customHeight="1" x14ac:dyDescent="0.25">
      <c r="B48" s="31"/>
      <c r="C48" s="24" t="s">
        <v>27</v>
      </c>
      <c r="D48" s="29">
        <v>10631</v>
      </c>
      <c r="E48" s="39"/>
      <c r="F48" s="40"/>
      <c r="G48" s="40"/>
      <c r="L48" s="12"/>
    </row>
    <row r="49" spans="2:12" s="1" customFormat="1" ht="15.75" customHeight="1" x14ac:dyDescent="0.25">
      <c r="B49" s="31"/>
      <c r="C49" s="24" t="s">
        <v>311</v>
      </c>
      <c r="D49" s="29">
        <v>4966</v>
      </c>
      <c r="E49" s="39"/>
      <c r="F49" s="40"/>
      <c r="G49" s="40"/>
      <c r="L49" s="12"/>
    </row>
    <row r="50" spans="2:12" s="1" customFormat="1" ht="15.75" customHeight="1" x14ac:dyDescent="0.25">
      <c r="B50" s="31"/>
      <c r="C50" s="24" t="s">
        <v>57</v>
      </c>
      <c r="D50" s="29">
        <v>1724</v>
      </c>
      <c r="E50" s="39"/>
      <c r="F50" s="40"/>
      <c r="G50" s="40"/>
      <c r="L50" s="12"/>
    </row>
    <row r="51" spans="2:12" s="1" customFormat="1" ht="15.75" customHeight="1" x14ac:dyDescent="0.25">
      <c r="B51" s="31"/>
      <c r="C51" s="24" t="s">
        <v>312</v>
      </c>
      <c r="D51" s="29">
        <v>1619</v>
      </c>
      <c r="E51" s="39"/>
      <c r="F51" s="40"/>
      <c r="G51" s="40"/>
      <c r="L51" s="12"/>
    </row>
    <row r="52" spans="2:12" s="1" customFormat="1" ht="15.75" customHeight="1" x14ac:dyDescent="0.25">
      <c r="B52" s="31"/>
      <c r="C52" s="22"/>
      <c r="D52" s="28"/>
      <c r="E52" s="39"/>
      <c r="F52" s="40"/>
      <c r="G52" s="40"/>
    </row>
    <row r="53" spans="2:12" s="1" customFormat="1" ht="15.75" customHeight="1" x14ac:dyDescent="0.25">
      <c r="B53" s="31"/>
      <c r="C53" s="22" t="s">
        <v>313</v>
      </c>
      <c r="D53" s="28">
        <f>SUM(D54:D67)</f>
        <v>81068</v>
      </c>
      <c r="E53" s="39"/>
      <c r="F53" s="40"/>
      <c r="G53" s="40"/>
      <c r="L53" s="12"/>
    </row>
    <row r="54" spans="2:12" s="1" customFormat="1" ht="15.75" customHeight="1" x14ac:dyDescent="0.25">
      <c r="B54" s="31"/>
      <c r="C54" s="24" t="s">
        <v>1035</v>
      </c>
      <c r="D54" s="29">
        <v>3253</v>
      </c>
      <c r="E54" s="39"/>
      <c r="F54" s="40"/>
      <c r="G54" s="42"/>
      <c r="L54" s="12"/>
    </row>
    <row r="55" spans="2:12" s="1" customFormat="1" ht="15.75" customHeight="1" x14ac:dyDescent="0.25">
      <c r="B55" s="31"/>
      <c r="C55" s="24" t="s">
        <v>314</v>
      </c>
      <c r="D55" s="29">
        <v>4141</v>
      </c>
      <c r="E55" s="39"/>
      <c r="F55" s="40"/>
      <c r="G55" s="40"/>
      <c r="L55" s="12"/>
    </row>
    <row r="56" spans="2:12" s="1" customFormat="1" ht="15.75" customHeight="1" x14ac:dyDescent="0.25">
      <c r="B56" s="31"/>
      <c r="C56" s="24" t="s">
        <v>315</v>
      </c>
      <c r="D56" s="29">
        <v>5518</v>
      </c>
      <c r="E56" s="39"/>
      <c r="F56" s="40"/>
      <c r="G56" s="40"/>
      <c r="L56" s="12"/>
    </row>
    <row r="57" spans="2:12" s="1" customFormat="1" ht="15.75" customHeight="1" x14ac:dyDescent="0.25">
      <c r="B57" s="31"/>
      <c r="C57" s="24" t="s">
        <v>316</v>
      </c>
      <c r="D57" s="29">
        <v>17878</v>
      </c>
      <c r="E57" s="39"/>
      <c r="F57" s="40"/>
      <c r="G57" s="40"/>
      <c r="L57" s="12"/>
    </row>
    <row r="58" spans="2:12" s="1" customFormat="1" ht="15.75" customHeight="1" x14ac:dyDescent="0.25">
      <c r="B58" s="31"/>
      <c r="C58" s="24" t="s">
        <v>317</v>
      </c>
      <c r="D58" s="29">
        <v>5386</v>
      </c>
      <c r="E58" s="39"/>
      <c r="F58" s="40"/>
      <c r="G58" s="40"/>
      <c r="L58" s="12"/>
    </row>
    <row r="59" spans="2:12" s="1" customFormat="1" ht="15.75" customHeight="1" x14ac:dyDescent="0.25">
      <c r="B59" s="31"/>
      <c r="C59" s="24" t="s">
        <v>25</v>
      </c>
      <c r="D59" s="29">
        <v>2744</v>
      </c>
      <c r="E59" s="39"/>
      <c r="F59" s="40"/>
      <c r="G59" s="40"/>
      <c r="L59" s="12"/>
    </row>
    <row r="60" spans="2:12" s="1" customFormat="1" ht="15.75" customHeight="1" x14ac:dyDescent="0.25">
      <c r="B60" s="31"/>
      <c r="C60" s="24" t="s">
        <v>82</v>
      </c>
      <c r="D60" s="29">
        <v>3885</v>
      </c>
      <c r="E60" s="39"/>
      <c r="F60" s="40"/>
      <c r="G60" s="40"/>
      <c r="L60" s="12"/>
    </row>
    <row r="61" spans="2:12" s="1" customFormat="1" ht="15.75" customHeight="1" x14ac:dyDescent="0.25">
      <c r="B61" s="31"/>
      <c r="C61" s="24" t="s">
        <v>318</v>
      </c>
      <c r="D61" s="29">
        <v>3950</v>
      </c>
      <c r="E61" s="39"/>
      <c r="F61" s="40"/>
      <c r="G61" s="40"/>
      <c r="L61" s="12"/>
    </row>
    <row r="62" spans="2:12" s="1" customFormat="1" ht="15.75" customHeight="1" x14ac:dyDescent="0.25">
      <c r="B62" s="31"/>
      <c r="C62" s="24" t="s">
        <v>319</v>
      </c>
      <c r="D62" s="29">
        <v>2158</v>
      </c>
      <c r="E62" s="39"/>
      <c r="F62" s="40"/>
      <c r="G62" s="40"/>
      <c r="L62" s="12"/>
    </row>
    <row r="63" spans="2:12" s="1" customFormat="1" ht="15.75" customHeight="1" x14ac:dyDescent="0.25">
      <c r="B63" s="31"/>
      <c r="C63" s="24" t="s">
        <v>88</v>
      </c>
      <c r="D63" s="29">
        <v>3626</v>
      </c>
      <c r="E63" s="39"/>
      <c r="F63" s="40"/>
      <c r="G63" s="40"/>
      <c r="L63" s="12"/>
    </row>
    <row r="64" spans="2:12" s="1" customFormat="1" ht="15.75" customHeight="1" x14ac:dyDescent="0.25">
      <c r="B64" s="31"/>
      <c r="C64" s="24" t="s">
        <v>320</v>
      </c>
      <c r="D64" s="29">
        <v>18485</v>
      </c>
      <c r="E64" s="39"/>
      <c r="F64" s="40"/>
      <c r="G64" s="40"/>
      <c r="L64" s="12"/>
    </row>
    <row r="65" spans="2:12" s="1" customFormat="1" ht="15.75" customHeight="1" x14ac:dyDescent="0.25">
      <c r="B65" s="31"/>
      <c r="C65" s="24" t="s">
        <v>1036</v>
      </c>
      <c r="D65" s="29">
        <v>5989</v>
      </c>
      <c r="E65" s="39"/>
      <c r="F65" s="40"/>
      <c r="G65" s="43"/>
      <c r="L65" s="12"/>
    </row>
    <row r="66" spans="2:12" s="1" customFormat="1" ht="15.75" customHeight="1" x14ac:dyDescent="0.25">
      <c r="B66" s="31"/>
      <c r="C66" s="24" t="s">
        <v>321</v>
      </c>
      <c r="D66" s="29">
        <v>2023</v>
      </c>
      <c r="E66" s="39"/>
      <c r="F66" s="40"/>
      <c r="G66" s="40"/>
      <c r="L66" s="12"/>
    </row>
    <row r="67" spans="2:12" s="1" customFormat="1" ht="15.75" customHeight="1" x14ac:dyDescent="0.25">
      <c r="B67" s="31"/>
      <c r="C67" s="24" t="s">
        <v>322</v>
      </c>
      <c r="D67" s="29">
        <v>2032</v>
      </c>
      <c r="E67" s="39"/>
      <c r="F67" s="40"/>
      <c r="G67" s="40"/>
      <c r="L67" s="12"/>
    </row>
    <row r="68" spans="2:12" s="1" customFormat="1" ht="15.75" customHeight="1" x14ac:dyDescent="0.25">
      <c r="B68" s="31"/>
      <c r="C68" s="22"/>
      <c r="D68" s="28"/>
      <c r="E68" s="39"/>
      <c r="F68" s="40"/>
      <c r="G68" s="40"/>
    </row>
    <row r="69" spans="2:12" s="1" customFormat="1" ht="15.75" customHeight="1" x14ac:dyDescent="0.25">
      <c r="B69" s="31"/>
      <c r="C69" s="22" t="s">
        <v>323</v>
      </c>
      <c r="D69" s="28">
        <f>SUM(D70:D89)</f>
        <v>57913</v>
      </c>
      <c r="E69" s="39"/>
      <c r="F69" s="40"/>
      <c r="G69" s="40"/>
      <c r="L69" s="12"/>
    </row>
    <row r="70" spans="2:12" s="1" customFormat="1" ht="15.75" customHeight="1" x14ac:dyDescent="0.25">
      <c r="B70" s="31"/>
      <c r="C70" s="24" t="s">
        <v>243</v>
      </c>
      <c r="D70" s="29">
        <v>1405</v>
      </c>
      <c r="E70" s="39"/>
      <c r="F70" s="40"/>
      <c r="G70" s="40"/>
      <c r="L70" s="12"/>
    </row>
    <row r="71" spans="2:12" s="1" customFormat="1" ht="15.75" customHeight="1" x14ac:dyDescent="0.25">
      <c r="B71" s="31"/>
      <c r="C71" s="24" t="s">
        <v>324</v>
      </c>
      <c r="D71" s="29">
        <v>1657</v>
      </c>
      <c r="E71" s="39"/>
      <c r="F71" s="40"/>
      <c r="G71" s="40"/>
      <c r="L71" s="12"/>
    </row>
    <row r="72" spans="2:12" s="1" customFormat="1" ht="15.75" customHeight="1" x14ac:dyDescent="0.25">
      <c r="B72" s="31"/>
      <c r="C72" s="24" t="s">
        <v>325</v>
      </c>
      <c r="D72" s="29">
        <v>920</v>
      </c>
      <c r="E72" s="39"/>
      <c r="F72" s="40"/>
      <c r="G72" s="40"/>
      <c r="L72" s="12"/>
    </row>
    <row r="73" spans="2:12" s="1" customFormat="1" ht="15.75" customHeight="1" x14ac:dyDescent="0.25">
      <c r="B73" s="31"/>
      <c r="C73" s="24" t="s">
        <v>20</v>
      </c>
      <c r="D73" s="29">
        <v>5028</v>
      </c>
      <c r="E73" s="39"/>
      <c r="F73" s="40"/>
      <c r="G73" s="40"/>
      <c r="L73" s="12"/>
    </row>
    <row r="74" spans="2:12" s="1" customFormat="1" ht="15.75" customHeight="1" x14ac:dyDescent="0.25">
      <c r="B74" s="31"/>
      <c r="C74" s="24" t="s">
        <v>69</v>
      </c>
      <c r="D74" s="29">
        <v>1344</v>
      </c>
      <c r="E74" s="39"/>
      <c r="F74" s="40"/>
      <c r="G74" s="40"/>
      <c r="L74" s="12"/>
    </row>
    <row r="75" spans="2:12" s="1" customFormat="1" ht="15.75" customHeight="1" x14ac:dyDescent="0.25">
      <c r="B75" s="31"/>
      <c r="C75" s="24" t="s">
        <v>326</v>
      </c>
      <c r="D75" s="29">
        <v>4810</v>
      </c>
      <c r="E75" s="39"/>
      <c r="F75" s="40"/>
      <c r="G75" s="40"/>
      <c r="L75" s="12"/>
    </row>
    <row r="76" spans="2:12" s="1" customFormat="1" ht="15.75" customHeight="1" x14ac:dyDescent="0.25">
      <c r="B76" s="31"/>
      <c r="C76" s="24" t="s">
        <v>327</v>
      </c>
      <c r="D76" s="29">
        <v>2303</v>
      </c>
      <c r="E76" s="39"/>
      <c r="F76" s="40"/>
      <c r="G76" s="40"/>
      <c r="L76" s="12"/>
    </row>
    <row r="77" spans="2:12" s="1" customFormat="1" ht="15.75" customHeight="1" x14ac:dyDescent="0.25">
      <c r="B77" s="31"/>
      <c r="C77" s="24" t="s">
        <v>328</v>
      </c>
      <c r="D77" s="29">
        <v>2001</v>
      </c>
      <c r="E77" s="39"/>
      <c r="F77" s="40"/>
      <c r="G77" s="40"/>
      <c r="L77" s="12"/>
    </row>
    <row r="78" spans="2:12" s="1" customFormat="1" ht="15.75" customHeight="1" x14ac:dyDescent="0.25">
      <c r="B78" s="31"/>
      <c r="C78" s="24" t="s">
        <v>329</v>
      </c>
      <c r="D78" s="29">
        <v>9838</v>
      </c>
      <c r="E78" s="39"/>
      <c r="F78" s="40"/>
      <c r="G78" s="40"/>
      <c r="L78" s="12"/>
    </row>
    <row r="79" spans="2:12" s="1" customFormat="1" ht="15.75" customHeight="1" x14ac:dyDescent="0.25">
      <c r="B79" s="31"/>
      <c r="C79" s="24" t="s">
        <v>330</v>
      </c>
      <c r="D79" s="29">
        <v>2074</v>
      </c>
      <c r="E79" s="39"/>
      <c r="F79" s="40"/>
      <c r="G79" s="40"/>
      <c r="L79" s="12"/>
    </row>
    <row r="80" spans="2:12" s="1" customFormat="1" ht="15.75" customHeight="1" x14ac:dyDescent="0.25">
      <c r="B80" s="31"/>
      <c r="C80" s="24" t="s">
        <v>331</v>
      </c>
      <c r="D80" s="29">
        <v>2982</v>
      </c>
      <c r="E80" s="39"/>
      <c r="F80" s="40"/>
      <c r="G80" s="40"/>
      <c r="L80" s="12"/>
    </row>
    <row r="81" spans="2:12" s="1" customFormat="1" ht="15.75" customHeight="1" x14ac:dyDescent="0.25">
      <c r="B81" s="31"/>
      <c r="C81" s="24" t="s">
        <v>332</v>
      </c>
      <c r="D81" s="29">
        <v>1143</v>
      </c>
      <c r="E81" s="39"/>
      <c r="F81" s="40"/>
      <c r="G81" s="40"/>
      <c r="L81" s="12"/>
    </row>
    <row r="82" spans="2:12" s="1" customFormat="1" ht="15.75" customHeight="1" x14ac:dyDescent="0.25">
      <c r="B82" s="31"/>
      <c r="C82" s="24" t="s">
        <v>333</v>
      </c>
      <c r="D82" s="29">
        <v>1072</v>
      </c>
      <c r="E82" s="39"/>
      <c r="F82" s="40"/>
      <c r="G82" s="40"/>
      <c r="L82" s="12"/>
    </row>
    <row r="83" spans="2:12" s="1" customFormat="1" ht="15.75" customHeight="1" x14ac:dyDescent="0.25">
      <c r="B83" s="31"/>
      <c r="C83" s="24" t="s">
        <v>2</v>
      </c>
      <c r="D83" s="29">
        <v>10247</v>
      </c>
      <c r="E83" s="39"/>
      <c r="F83" s="40"/>
      <c r="G83" s="40"/>
      <c r="L83" s="12"/>
    </row>
    <row r="84" spans="2:12" s="1" customFormat="1" ht="15.75" customHeight="1" x14ac:dyDescent="0.25">
      <c r="B84" s="31"/>
      <c r="C84" s="24" t="s">
        <v>14</v>
      </c>
      <c r="D84" s="29">
        <v>3178</v>
      </c>
      <c r="E84" s="39"/>
      <c r="F84" s="40"/>
      <c r="G84" s="40"/>
      <c r="L84" s="12"/>
    </row>
    <row r="85" spans="2:12" s="1" customFormat="1" ht="15.75" customHeight="1" x14ac:dyDescent="0.25">
      <c r="B85" s="31"/>
      <c r="C85" s="24" t="s">
        <v>11</v>
      </c>
      <c r="D85" s="29">
        <v>1511</v>
      </c>
      <c r="E85" s="39"/>
      <c r="F85" s="40"/>
      <c r="G85" s="40"/>
      <c r="L85" s="12"/>
    </row>
    <row r="86" spans="2:12" s="1" customFormat="1" ht="15.75" customHeight="1" x14ac:dyDescent="0.25">
      <c r="B86" s="31"/>
      <c r="C86" s="24" t="s">
        <v>26</v>
      </c>
      <c r="D86" s="29">
        <v>1638</v>
      </c>
      <c r="E86" s="39"/>
      <c r="F86" s="40"/>
      <c r="G86" s="40"/>
      <c r="L86" s="12"/>
    </row>
    <row r="87" spans="2:12" s="1" customFormat="1" ht="15.75" customHeight="1" x14ac:dyDescent="0.25">
      <c r="B87" s="31"/>
      <c r="C87" s="24" t="s">
        <v>12</v>
      </c>
      <c r="D87" s="29">
        <v>1319</v>
      </c>
      <c r="E87" s="39"/>
      <c r="F87" s="40"/>
      <c r="G87" s="40"/>
      <c r="L87" s="12"/>
    </row>
    <row r="88" spans="2:12" s="1" customFormat="1" ht="15.75" customHeight="1" x14ac:dyDescent="0.25">
      <c r="B88" s="31"/>
      <c r="C88" s="24" t="s">
        <v>334</v>
      </c>
      <c r="D88" s="29">
        <v>2291</v>
      </c>
      <c r="E88" s="39"/>
      <c r="F88" s="40"/>
      <c r="G88" s="40"/>
      <c r="L88" s="12"/>
    </row>
    <row r="89" spans="2:12" s="1" customFormat="1" ht="15.75" customHeight="1" x14ac:dyDescent="0.25">
      <c r="B89" s="31"/>
      <c r="C89" s="24" t="s">
        <v>6</v>
      </c>
      <c r="D89" s="29">
        <v>1152</v>
      </c>
      <c r="E89" s="39"/>
      <c r="F89" s="40"/>
      <c r="G89" s="40"/>
      <c r="L89" s="12"/>
    </row>
    <row r="90" spans="2:12" s="1" customFormat="1" ht="15.75" customHeight="1" x14ac:dyDescent="0.25">
      <c r="B90" s="31"/>
      <c r="C90" s="22"/>
      <c r="D90" s="28"/>
      <c r="E90" s="39"/>
      <c r="F90" s="40"/>
      <c r="G90" s="40"/>
    </row>
    <row r="91" spans="2:12" s="1" customFormat="1" ht="15.75" customHeight="1" x14ac:dyDescent="0.25">
      <c r="B91" s="31"/>
      <c r="C91" s="34" t="s">
        <v>1012</v>
      </c>
      <c r="D91" s="28">
        <f>SUM(D92:D131)</f>
        <v>209230</v>
      </c>
      <c r="E91" s="39"/>
      <c r="F91" s="40"/>
      <c r="G91" s="40"/>
      <c r="L91" s="12"/>
    </row>
    <row r="92" spans="2:12" s="1" customFormat="1" ht="15.75" customHeight="1" x14ac:dyDescent="0.25">
      <c r="B92" s="31"/>
      <c r="C92" s="24" t="s">
        <v>335</v>
      </c>
      <c r="D92" s="29">
        <v>4165</v>
      </c>
      <c r="E92" s="39"/>
      <c r="F92" s="40"/>
      <c r="G92" s="40"/>
      <c r="L92" s="12"/>
    </row>
    <row r="93" spans="2:12" s="1" customFormat="1" ht="15.75" customHeight="1" x14ac:dyDescent="0.25">
      <c r="B93" s="31"/>
      <c r="C93" s="24" t="s">
        <v>336</v>
      </c>
      <c r="D93" s="29">
        <v>7394</v>
      </c>
      <c r="E93" s="39"/>
      <c r="F93" s="40"/>
      <c r="G93" s="40"/>
      <c r="L93" s="12"/>
    </row>
    <row r="94" spans="2:12" s="1" customFormat="1" ht="15.75" customHeight="1" x14ac:dyDescent="0.25">
      <c r="B94" s="31"/>
      <c r="C94" s="24" t="s">
        <v>19</v>
      </c>
      <c r="D94" s="29">
        <v>794</v>
      </c>
      <c r="E94" s="39"/>
      <c r="F94" s="40"/>
      <c r="G94" s="40"/>
      <c r="L94" s="12"/>
    </row>
    <row r="95" spans="2:12" s="1" customFormat="1" ht="15.75" customHeight="1" x14ac:dyDescent="0.25">
      <c r="B95" s="31"/>
      <c r="C95" s="24" t="s">
        <v>337</v>
      </c>
      <c r="D95" s="29">
        <v>1304</v>
      </c>
      <c r="E95" s="39"/>
      <c r="F95" s="40"/>
      <c r="G95" s="40"/>
      <c r="L95" s="12"/>
    </row>
    <row r="96" spans="2:12" s="1" customFormat="1" ht="15.75" customHeight="1" x14ac:dyDescent="0.25">
      <c r="B96" s="31"/>
      <c r="C96" s="24" t="s">
        <v>338</v>
      </c>
      <c r="D96" s="29">
        <v>13224</v>
      </c>
      <c r="E96" s="39"/>
      <c r="F96" s="40"/>
      <c r="G96" s="40"/>
      <c r="L96" s="12"/>
    </row>
    <row r="97" spans="2:12" s="1" customFormat="1" ht="15.75" customHeight="1" x14ac:dyDescent="0.25">
      <c r="B97" s="31"/>
      <c r="C97" s="24" t="s">
        <v>93</v>
      </c>
      <c r="D97" s="29">
        <v>1509</v>
      </c>
      <c r="E97" s="39"/>
      <c r="F97" s="40"/>
      <c r="G97" s="40"/>
      <c r="L97" s="12"/>
    </row>
    <row r="98" spans="2:12" s="1" customFormat="1" ht="15.75" customHeight="1" x14ac:dyDescent="0.25">
      <c r="B98" s="31"/>
      <c r="C98" s="24" t="s">
        <v>339</v>
      </c>
      <c r="D98" s="29">
        <v>4199</v>
      </c>
      <c r="E98" s="39"/>
      <c r="F98" s="40"/>
      <c r="G98" s="40"/>
      <c r="L98" s="12"/>
    </row>
    <row r="99" spans="2:12" s="1" customFormat="1" ht="15.75" customHeight="1" x14ac:dyDescent="0.25">
      <c r="B99" s="31"/>
      <c r="C99" s="24" t="s">
        <v>340</v>
      </c>
      <c r="D99" s="29">
        <v>16252</v>
      </c>
      <c r="E99" s="39"/>
      <c r="F99" s="40"/>
      <c r="G99" s="40"/>
      <c r="L99" s="12"/>
    </row>
    <row r="100" spans="2:12" s="1" customFormat="1" ht="15.75" customHeight="1" x14ac:dyDescent="0.25">
      <c r="B100" s="31"/>
      <c r="C100" s="24" t="s">
        <v>341</v>
      </c>
      <c r="D100" s="29">
        <v>9458</v>
      </c>
      <c r="E100" s="39"/>
      <c r="F100" s="40"/>
      <c r="G100" s="40"/>
      <c r="L100" s="12"/>
    </row>
    <row r="101" spans="2:12" s="1" customFormat="1" ht="15.75" customHeight="1" x14ac:dyDescent="0.25">
      <c r="B101" s="31"/>
      <c r="C101" s="24" t="s">
        <v>342</v>
      </c>
      <c r="D101" s="29">
        <v>2730</v>
      </c>
      <c r="E101" s="39"/>
      <c r="F101" s="40"/>
      <c r="G101" s="40"/>
      <c r="L101" s="12"/>
    </row>
    <row r="102" spans="2:12" s="1" customFormat="1" ht="15.75" customHeight="1" x14ac:dyDescent="0.25">
      <c r="B102" s="31"/>
      <c r="C102" s="24" t="s">
        <v>25</v>
      </c>
      <c r="D102" s="29">
        <v>2449</v>
      </c>
      <c r="E102" s="39"/>
      <c r="F102" s="40"/>
      <c r="G102" s="40"/>
      <c r="L102" s="12"/>
    </row>
    <row r="103" spans="2:12" s="1" customFormat="1" ht="15.75" customHeight="1" x14ac:dyDescent="0.25">
      <c r="B103" s="31"/>
      <c r="C103" s="24" t="s">
        <v>343</v>
      </c>
      <c r="D103" s="29">
        <v>606</v>
      </c>
      <c r="E103" s="39"/>
      <c r="F103" s="40"/>
      <c r="G103" s="40"/>
      <c r="L103" s="12"/>
    </row>
    <row r="104" spans="2:12" s="1" customFormat="1" ht="15.75" customHeight="1" x14ac:dyDescent="0.25">
      <c r="B104" s="31"/>
      <c r="C104" s="24" t="s">
        <v>32</v>
      </c>
      <c r="D104" s="29">
        <v>1799</v>
      </c>
      <c r="E104" s="39"/>
      <c r="F104" s="40"/>
      <c r="G104" s="40"/>
      <c r="L104" s="12"/>
    </row>
    <row r="105" spans="2:12" s="1" customFormat="1" ht="15.75" customHeight="1" x14ac:dyDescent="0.25">
      <c r="B105" s="31"/>
      <c r="C105" s="24" t="s">
        <v>344</v>
      </c>
      <c r="D105" s="29">
        <v>1503</v>
      </c>
      <c r="E105" s="39"/>
      <c r="F105" s="40"/>
      <c r="G105" s="40"/>
      <c r="L105" s="12"/>
    </row>
    <row r="106" spans="2:12" s="1" customFormat="1" ht="15.75" customHeight="1" x14ac:dyDescent="0.25">
      <c r="B106" s="31"/>
      <c r="C106" s="24" t="s">
        <v>345</v>
      </c>
      <c r="D106" s="29">
        <v>2736</v>
      </c>
      <c r="E106" s="39"/>
      <c r="F106" s="40"/>
      <c r="G106" s="40"/>
      <c r="L106" s="12"/>
    </row>
    <row r="107" spans="2:12" s="1" customFormat="1" ht="15.75" customHeight="1" x14ac:dyDescent="0.25">
      <c r="B107" s="31"/>
      <c r="C107" s="24" t="s">
        <v>346</v>
      </c>
      <c r="D107" s="29">
        <v>1598</v>
      </c>
      <c r="E107" s="39"/>
      <c r="F107" s="40"/>
      <c r="G107" s="40"/>
      <c r="L107" s="12"/>
    </row>
    <row r="108" spans="2:12" s="1" customFormat="1" ht="15.75" customHeight="1" x14ac:dyDescent="0.25">
      <c r="B108" s="31"/>
      <c r="C108" s="24" t="s">
        <v>347</v>
      </c>
      <c r="D108" s="29">
        <v>2116</v>
      </c>
      <c r="E108" s="39"/>
      <c r="F108" s="40"/>
      <c r="G108" s="40"/>
      <c r="L108" s="12"/>
    </row>
    <row r="109" spans="2:12" s="1" customFormat="1" ht="15.75" customHeight="1" x14ac:dyDescent="0.25">
      <c r="B109" s="31"/>
      <c r="C109" s="24" t="s">
        <v>348</v>
      </c>
      <c r="D109" s="29">
        <v>3720</v>
      </c>
      <c r="E109" s="39"/>
      <c r="F109" s="40"/>
      <c r="G109" s="40"/>
      <c r="L109" s="12"/>
    </row>
    <row r="110" spans="2:12" s="1" customFormat="1" ht="15.75" customHeight="1" x14ac:dyDescent="0.25">
      <c r="B110" s="31"/>
      <c r="C110" s="24" t="s">
        <v>349</v>
      </c>
      <c r="D110" s="29">
        <v>2582</v>
      </c>
      <c r="E110" s="39"/>
      <c r="F110" s="40"/>
      <c r="G110" s="40"/>
      <c r="L110" s="12"/>
    </row>
    <row r="111" spans="2:12" s="1" customFormat="1" ht="15.75" customHeight="1" x14ac:dyDescent="0.25">
      <c r="B111" s="31"/>
      <c r="C111" s="24" t="s">
        <v>350</v>
      </c>
      <c r="D111" s="29">
        <v>6353</v>
      </c>
      <c r="E111" s="39"/>
      <c r="F111" s="40"/>
      <c r="G111" s="40"/>
      <c r="L111" s="12"/>
    </row>
    <row r="112" spans="2:12" s="1" customFormat="1" ht="15.75" customHeight="1" x14ac:dyDescent="0.25">
      <c r="B112" s="31"/>
      <c r="C112" s="24" t="s">
        <v>351</v>
      </c>
      <c r="D112" s="29">
        <v>3979</v>
      </c>
      <c r="E112" s="39"/>
      <c r="F112" s="40"/>
      <c r="G112" s="40"/>
      <c r="L112" s="12"/>
    </row>
    <row r="113" spans="2:12" s="1" customFormat="1" ht="15.75" customHeight="1" x14ac:dyDescent="0.25">
      <c r="B113" s="31"/>
      <c r="C113" s="24" t="s">
        <v>352</v>
      </c>
      <c r="D113" s="29">
        <v>2088</v>
      </c>
      <c r="E113" s="39"/>
      <c r="F113" s="40"/>
      <c r="G113" s="40"/>
      <c r="L113" s="12"/>
    </row>
    <row r="114" spans="2:12" s="1" customFormat="1" ht="15.75" customHeight="1" x14ac:dyDescent="0.25">
      <c r="B114" s="31"/>
      <c r="C114" s="24" t="s">
        <v>353</v>
      </c>
      <c r="D114" s="29">
        <v>4236</v>
      </c>
      <c r="E114" s="39"/>
      <c r="F114" s="40"/>
      <c r="G114" s="40"/>
      <c r="L114" s="12"/>
    </row>
    <row r="115" spans="2:12" s="1" customFormat="1" ht="15.75" customHeight="1" x14ac:dyDescent="0.25">
      <c r="B115" s="31"/>
      <c r="C115" s="24" t="s">
        <v>354</v>
      </c>
      <c r="D115" s="29">
        <v>8550</v>
      </c>
      <c r="E115" s="39"/>
      <c r="F115" s="40"/>
      <c r="G115" s="40"/>
      <c r="L115" s="12"/>
    </row>
    <row r="116" spans="2:12" s="1" customFormat="1" ht="15.75" customHeight="1" x14ac:dyDescent="0.25">
      <c r="B116" s="31"/>
      <c r="C116" s="24" t="s">
        <v>53</v>
      </c>
      <c r="D116" s="29">
        <v>18987</v>
      </c>
      <c r="E116" s="39"/>
      <c r="F116" s="40"/>
      <c r="G116" s="40"/>
      <c r="L116" s="12"/>
    </row>
    <row r="117" spans="2:12" s="1" customFormat="1" ht="15.75" customHeight="1" x14ac:dyDescent="0.25">
      <c r="B117" s="31"/>
      <c r="C117" s="24" t="s">
        <v>81</v>
      </c>
      <c r="D117" s="29">
        <v>6933</v>
      </c>
      <c r="E117" s="39"/>
      <c r="F117" s="40"/>
      <c r="G117" s="40"/>
      <c r="L117" s="12"/>
    </row>
    <row r="118" spans="2:12" s="1" customFormat="1" ht="15.75" customHeight="1" x14ac:dyDescent="0.25">
      <c r="B118" s="31"/>
      <c r="C118" s="24" t="s">
        <v>57</v>
      </c>
      <c r="D118" s="29">
        <v>10748</v>
      </c>
      <c r="E118" s="39"/>
      <c r="F118" s="40"/>
      <c r="G118" s="40"/>
      <c r="L118" s="12"/>
    </row>
    <row r="119" spans="2:12" s="1" customFormat="1" ht="15.75" customHeight="1" x14ac:dyDescent="0.25">
      <c r="B119" s="31"/>
      <c r="C119" s="24" t="s">
        <v>355</v>
      </c>
      <c r="D119" s="29">
        <v>13953</v>
      </c>
      <c r="E119" s="39"/>
      <c r="F119" s="40"/>
      <c r="G119" s="40"/>
      <c r="L119" s="12"/>
    </row>
    <row r="120" spans="2:12" s="1" customFormat="1" ht="15.75" customHeight="1" x14ac:dyDescent="0.25">
      <c r="B120" s="31"/>
      <c r="C120" s="24" t="s">
        <v>40</v>
      </c>
      <c r="D120" s="29">
        <v>2948</v>
      </c>
      <c r="E120" s="39"/>
      <c r="F120" s="40"/>
      <c r="G120" s="40"/>
      <c r="L120" s="12"/>
    </row>
    <row r="121" spans="2:12" s="1" customFormat="1" ht="15.75" customHeight="1" x14ac:dyDescent="0.25">
      <c r="B121" s="31"/>
      <c r="C121" s="24" t="s">
        <v>14</v>
      </c>
      <c r="D121" s="29">
        <v>656</v>
      </c>
      <c r="E121" s="39"/>
      <c r="F121" s="40"/>
      <c r="G121" s="40"/>
      <c r="L121" s="12"/>
    </row>
    <row r="122" spans="2:12" s="1" customFormat="1" ht="15.75" customHeight="1" x14ac:dyDescent="0.25">
      <c r="B122" s="31"/>
      <c r="C122" s="24" t="s">
        <v>8</v>
      </c>
      <c r="D122" s="29">
        <v>19334</v>
      </c>
      <c r="E122" s="39"/>
      <c r="F122" s="40"/>
      <c r="G122" s="40"/>
      <c r="L122" s="12"/>
    </row>
    <row r="123" spans="2:12" s="1" customFormat="1" ht="15.75" customHeight="1" x14ac:dyDescent="0.25">
      <c r="B123" s="31"/>
      <c r="C123" s="24" t="s">
        <v>11</v>
      </c>
      <c r="D123" s="29">
        <v>1175</v>
      </c>
      <c r="E123" s="39"/>
      <c r="F123" s="40"/>
      <c r="G123" s="40"/>
      <c r="L123" s="12"/>
    </row>
    <row r="124" spans="2:12" s="1" customFormat="1" ht="15.75" customHeight="1" x14ac:dyDescent="0.25">
      <c r="B124" s="31"/>
      <c r="C124" s="24" t="s">
        <v>356</v>
      </c>
      <c r="D124" s="29">
        <v>5156</v>
      </c>
      <c r="E124" s="39"/>
      <c r="F124" s="40"/>
      <c r="G124" s="40"/>
      <c r="L124" s="12"/>
    </row>
    <row r="125" spans="2:12" s="1" customFormat="1" ht="15.75" customHeight="1" x14ac:dyDescent="0.25">
      <c r="B125" s="31"/>
      <c r="C125" s="24" t="s">
        <v>357</v>
      </c>
      <c r="D125" s="29">
        <v>4312</v>
      </c>
      <c r="E125" s="39"/>
      <c r="F125" s="40"/>
      <c r="G125" s="40"/>
      <c r="L125" s="12"/>
    </row>
    <row r="126" spans="2:12" s="1" customFormat="1" ht="15.75" customHeight="1" x14ac:dyDescent="0.25">
      <c r="B126" s="31"/>
      <c r="C126" s="24" t="s">
        <v>358</v>
      </c>
      <c r="D126" s="29">
        <v>9899</v>
      </c>
      <c r="E126" s="39"/>
      <c r="F126" s="40"/>
      <c r="G126" s="40"/>
      <c r="L126" s="12"/>
    </row>
    <row r="127" spans="2:12" s="1" customFormat="1" ht="15.75" customHeight="1" x14ac:dyDescent="0.25">
      <c r="B127" s="31"/>
      <c r="C127" s="24" t="s">
        <v>359</v>
      </c>
      <c r="D127" s="29">
        <v>1773</v>
      </c>
      <c r="E127" s="39"/>
      <c r="F127" s="40"/>
      <c r="G127" s="40"/>
      <c r="L127" s="12"/>
    </row>
    <row r="128" spans="2:12" s="1" customFormat="1" ht="15.75" customHeight="1" x14ac:dyDescent="0.25">
      <c r="B128" s="31"/>
      <c r="C128" s="24" t="s">
        <v>360</v>
      </c>
      <c r="D128" s="29">
        <v>2037</v>
      </c>
      <c r="E128" s="39"/>
      <c r="F128" s="40"/>
      <c r="G128" s="40"/>
      <c r="L128" s="12"/>
    </row>
    <row r="129" spans="2:12" s="1" customFormat="1" ht="15.75" customHeight="1" x14ac:dyDescent="0.25">
      <c r="B129" s="31"/>
      <c r="C129" s="24" t="s">
        <v>361</v>
      </c>
      <c r="D129" s="29">
        <v>1598</v>
      </c>
      <c r="E129" s="39"/>
      <c r="F129" s="40"/>
      <c r="G129" s="40"/>
      <c r="L129" s="12"/>
    </row>
    <row r="130" spans="2:12" s="1" customFormat="1" ht="15.75" customHeight="1" x14ac:dyDescent="0.25">
      <c r="B130" s="31"/>
      <c r="C130" s="24" t="s">
        <v>46</v>
      </c>
      <c r="D130" s="29">
        <v>969</v>
      </c>
      <c r="E130" s="39"/>
      <c r="F130" s="40"/>
      <c r="G130" s="40"/>
      <c r="L130" s="12"/>
    </row>
    <row r="131" spans="2:12" s="1" customFormat="1" ht="15.75" customHeight="1" x14ac:dyDescent="0.25">
      <c r="B131" s="31"/>
      <c r="C131" s="24" t="s">
        <v>9</v>
      </c>
      <c r="D131" s="29">
        <v>3408</v>
      </c>
      <c r="E131" s="39"/>
      <c r="F131" s="40"/>
      <c r="G131" s="40"/>
      <c r="L131" s="12"/>
    </row>
    <row r="132" spans="2:12" s="1" customFormat="1" ht="15.75" customHeight="1" x14ac:dyDescent="0.25">
      <c r="B132" s="31"/>
      <c r="C132" s="22"/>
      <c r="D132" s="28"/>
      <c r="E132" s="39"/>
      <c r="F132" s="40"/>
      <c r="G132" s="40"/>
    </row>
    <row r="133" spans="2:12" s="1" customFormat="1" ht="15.75" customHeight="1" x14ac:dyDescent="0.25">
      <c r="B133" s="31"/>
      <c r="C133" s="22" t="s">
        <v>362</v>
      </c>
      <c r="D133" s="28">
        <f>SUM(D134:D179)</f>
        <v>116771</v>
      </c>
      <c r="E133" s="39"/>
      <c r="F133" s="40"/>
      <c r="G133" s="40"/>
      <c r="L133" s="12"/>
    </row>
    <row r="134" spans="2:12" s="1" customFormat="1" ht="15.75" customHeight="1" x14ac:dyDescent="0.25">
      <c r="B134" s="31"/>
      <c r="C134" s="24" t="s">
        <v>363</v>
      </c>
      <c r="D134" s="29">
        <v>1900</v>
      </c>
      <c r="E134" s="39"/>
      <c r="F134" s="40"/>
      <c r="G134" s="40"/>
      <c r="L134" s="12"/>
    </row>
    <row r="135" spans="2:12" s="1" customFormat="1" ht="15.75" customHeight="1" x14ac:dyDescent="0.25">
      <c r="B135" s="31"/>
      <c r="C135" s="24" t="s">
        <v>364</v>
      </c>
      <c r="D135" s="29">
        <v>2757</v>
      </c>
      <c r="E135" s="39"/>
      <c r="F135" s="40"/>
      <c r="G135" s="40"/>
      <c r="L135" s="12"/>
    </row>
    <row r="136" spans="2:12" s="1" customFormat="1" ht="15.75" customHeight="1" x14ac:dyDescent="0.25">
      <c r="B136" s="31"/>
      <c r="C136" s="24" t="s">
        <v>365</v>
      </c>
      <c r="D136" s="29">
        <v>2276</v>
      </c>
      <c r="E136" s="39"/>
      <c r="F136" s="40"/>
      <c r="G136" s="40"/>
      <c r="L136" s="12"/>
    </row>
    <row r="137" spans="2:12" s="1" customFormat="1" ht="15.75" customHeight="1" x14ac:dyDescent="0.25">
      <c r="B137" s="31"/>
      <c r="C137" s="24" t="s">
        <v>366</v>
      </c>
      <c r="D137" s="29">
        <v>1310</v>
      </c>
      <c r="E137" s="39"/>
      <c r="F137" s="40"/>
      <c r="G137" s="40"/>
      <c r="L137" s="12"/>
    </row>
    <row r="138" spans="2:12" s="1" customFormat="1" ht="15.75" customHeight="1" x14ac:dyDescent="0.25">
      <c r="B138" s="31"/>
      <c r="C138" s="24" t="s">
        <v>367</v>
      </c>
      <c r="D138" s="29">
        <v>2980</v>
      </c>
      <c r="E138" s="39"/>
      <c r="F138" s="40"/>
      <c r="G138" s="40"/>
      <c r="L138" s="12"/>
    </row>
    <row r="139" spans="2:12" s="1" customFormat="1" ht="15.75" customHeight="1" x14ac:dyDescent="0.25">
      <c r="B139" s="31"/>
      <c r="C139" s="24" t="s">
        <v>368</v>
      </c>
      <c r="D139" s="29">
        <v>1819</v>
      </c>
      <c r="E139" s="39"/>
      <c r="F139" s="40"/>
      <c r="G139" s="40"/>
      <c r="L139" s="12"/>
    </row>
    <row r="140" spans="2:12" s="1" customFormat="1" ht="15.75" customHeight="1" x14ac:dyDescent="0.25">
      <c r="B140" s="31"/>
      <c r="C140" s="24" t="s">
        <v>369</v>
      </c>
      <c r="D140" s="29">
        <v>3003</v>
      </c>
      <c r="E140" s="39"/>
      <c r="F140" s="40"/>
      <c r="G140" s="40"/>
      <c r="L140" s="12"/>
    </row>
    <row r="141" spans="2:12" s="1" customFormat="1" ht="15.75" customHeight="1" x14ac:dyDescent="0.25">
      <c r="B141" s="31"/>
      <c r="C141" s="24" t="s">
        <v>370</v>
      </c>
      <c r="D141" s="29">
        <v>2760</v>
      </c>
      <c r="E141" s="39"/>
      <c r="F141" s="40"/>
      <c r="G141" s="40"/>
      <c r="L141" s="12"/>
    </row>
    <row r="142" spans="2:12" s="1" customFormat="1" ht="15.75" customHeight="1" x14ac:dyDescent="0.25">
      <c r="B142" s="31"/>
      <c r="C142" s="24" t="s">
        <v>371</v>
      </c>
      <c r="D142" s="29">
        <v>1744</v>
      </c>
      <c r="E142" s="39"/>
      <c r="F142" s="40"/>
      <c r="G142" s="40"/>
      <c r="L142" s="12"/>
    </row>
    <row r="143" spans="2:12" s="1" customFormat="1" ht="15.75" customHeight="1" x14ac:dyDescent="0.25">
      <c r="B143" s="31"/>
      <c r="C143" s="24" t="s">
        <v>372</v>
      </c>
      <c r="D143" s="29">
        <v>2382</v>
      </c>
      <c r="E143" s="39"/>
      <c r="F143" s="40"/>
      <c r="G143" s="40"/>
      <c r="L143" s="12"/>
    </row>
    <row r="144" spans="2:12" s="1" customFormat="1" ht="15.75" customHeight="1" x14ac:dyDescent="0.25">
      <c r="B144" s="31"/>
      <c r="C144" s="24" t="s">
        <v>28</v>
      </c>
      <c r="D144" s="29">
        <v>3424</v>
      </c>
      <c r="E144" s="39"/>
      <c r="F144" s="40"/>
      <c r="G144" s="40"/>
      <c r="L144" s="12"/>
    </row>
    <row r="145" spans="2:12" s="1" customFormat="1" ht="15.75" customHeight="1" x14ac:dyDescent="0.25">
      <c r="B145" s="31"/>
      <c r="C145" s="24" t="s">
        <v>373</v>
      </c>
      <c r="D145" s="29">
        <v>2193</v>
      </c>
      <c r="E145" s="39"/>
      <c r="F145" s="40"/>
      <c r="G145" s="40"/>
      <c r="L145" s="12"/>
    </row>
    <row r="146" spans="2:12" s="1" customFormat="1" ht="15.75" customHeight="1" x14ac:dyDescent="0.25">
      <c r="B146" s="31"/>
      <c r="C146" s="24" t="s">
        <v>374</v>
      </c>
      <c r="D146" s="29">
        <v>1450</v>
      </c>
      <c r="E146" s="39"/>
      <c r="F146" s="40"/>
      <c r="G146" s="40"/>
      <c r="L146" s="12"/>
    </row>
    <row r="147" spans="2:12" s="1" customFormat="1" ht="15.75" customHeight="1" x14ac:dyDescent="0.25">
      <c r="B147" s="31"/>
      <c r="C147" s="24" t="s">
        <v>325</v>
      </c>
      <c r="D147" s="29">
        <v>1871</v>
      </c>
      <c r="E147" s="39"/>
      <c r="F147" s="40"/>
      <c r="G147" s="40"/>
      <c r="L147" s="12"/>
    </row>
    <row r="148" spans="2:12" s="1" customFormat="1" ht="15.75" customHeight="1" x14ac:dyDescent="0.25">
      <c r="B148" s="31"/>
      <c r="C148" s="24" t="s">
        <v>375</v>
      </c>
      <c r="D148" s="29">
        <v>1738</v>
      </c>
      <c r="E148" s="39"/>
      <c r="F148" s="40"/>
      <c r="G148" s="40"/>
      <c r="L148" s="12"/>
    </row>
    <row r="149" spans="2:12" s="1" customFormat="1" ht="15.75" customHeight="1" x14ac:dyDescent="0.25">
      <c r="B149" s="31"/>
      <c r="C149" s="24" t="s">
        <v>376</v>
      </c>
      <c r="D149" s="29">
        <v>1641</v>
      </c>
      <c r="E149" s="39"/>
      <c r="F149" s="40"/>
      <c r="G149" s="40"/>
      <c r="L149" s="12"/>
    </row>
    <row r="150" spans="2:12" s="1" customFormat="1" ht="15.75" customHeight="1" x14ac:dyDescent="0.25">
      <c r="B150" s="31"/>
      <c r="C150" s="24" t="s">
        <v>377</v>
      </c>
      <c r="D150" s="29">
        <v>2559</v>
      </c>
      <c r="E150" s="39"/>
      <c r="F150" s="40"/>
      <c r="G150" s="40"/>
      <c r="L150" s="12"/>
    </row>
    <row r="151" spans="2:12" s="1" customFormat="1" ht="15.75" customHeight="1" x14ac:dyDescent="0.25">
      <c r="B151" s="31"/>
      <c r="C151" s="24" t="s">
        <v>22</v>
      </c>
      <c r="D151" s="29">
        <v>2591</v>
      </c>
      <c r="E151" s="39"/>
      <c r="F151" s="40"/>
      <c r="G151" s="40"/>
      <c r="L151" s="12"/>
    </row>
    <row r="152" spans="2:12" s="1" customFormat="1" ht="15.75" customHeight="1" x14ac:dyDescent="0.25">
      <c r="B152" s="31"/>
      <c r="C152" s="24" t="s">
        <v>378</v>
      </c>
      <c r="D152" s="29">
        <v>1513</v>
      </c>
      <c r="E152" s="39"/>
      <c r="F152" s="40"/>
      <c r="G152" s="40"/>
      <c r="L152" s="12"/>
    </row>
    <row r="153" spans="2:12" s="1" customFormat="1" ht="15.75" customHeight="1" x14ac:dyDescent="0.25">
      <c r="B153" s="31"/>
      <c r="C153" s="24" t="s">
        <v>379</v>
      </c>
      <c r="D153" s="29">
        <v>1045</v>
      </c>
      <c r="E153" s="39"/>
      <c r="F153" s="40"/>
      <c r="G153" s="40"/>
      <c r="L153" s="12"/>
    </row>
    <row r="154" spans="2:12" s="1" customFormat="1" ht="15.75" customHeight="1" x14ac:dyDescent="0.25">
      <c r="B154" s="31"/>
      <c r="C154" s="24" t="s">
        <v>380</v>
      </c>
      <c r="D154" s="29">
        <v>2858</v>
      </c>
      <c r="E154" s="39"/>
      <c r="F154" s="40"/>
      <c r="G154" s="40"/>
      <c r="L154" s="12"/>
    </row>
    <row r="155" spans="2:12" s="1" customFormat="1" ht="15.75" customHeight="1" x14ac:dyDescent="0.25">
      <c r="B155" s="31"/>
      <c r="C155" s="24" t="s">
        <v>381</v>
      </c>
      <c r="D155" s="29">
        <v>1011</v>
      </c>
      <c r="E155" s="39"/>
      <c r="F155" s="40"/>
      <c r="G155" s="40"/>
      <c r="L155" s="12"/>
    </row>
    <row r="156" spans="2:12" s="1" customFormat="1" ht="15.75" customHeight="1" x14ac:dyDescent="0.25">
      <c r="B156" s="31"/>
      <c r="C156" s="24" t="s">
        <v>382</v>
      </c>
      <c r="D156" s="29">
        <v>2461</v>
      </c>
      <c r="E156" s="39"/>
      <c r="F156" s="40"/>
      <c r="G156" s="40"/>
      <c r="L156" s="12"/>
    </row>
    <row r="157" spans="2:12" s="1" customFormat="1" ht="15.75" customHeight="1" x14ac:dyDescent="0.25">
      <c r="B157" s="31"/>
      <c r="C157" s="24" t="s">
        <v>383</v>
      </c>
      <c r="D157" s="29">
        <v>3377</v>
      </c>
      <c r="E157" s="39"/>
      <c r="F157" s="40"/>
      <c r="G157" s="40"/>
      <c r="L157" s="12"/>
    </row>
    <row r="158" spans="2:12" s="1" customFormat="1" ht="15.75" customHeight="1" x14ac:dyDescent="0.25">
      <c r="B158" s="31"/>
      <c r="C158" s="24" t="s">
        <v>384</v>
      </c>
      <c r="D158" s="29">
        <v>7576</v>
      </c>
      <c r="E158" s="39"/>
      <c r="F158" s="40"/>
      <c r="G158" s="40"/>
      <c r="L158" s="12"/>
    </row>
    <row r="159" spans="2:12" s="1" customFormat="1" ht="15.75" customHeight="1" x14ac:dyDescent="0.25">
      <c r="B159" s="31"/>
      <c r="C159" s="24" t="s">
        <v>385</v>
      </c>
      <c r="D159" s="29">
        <v>3912</v>
      </c>
      <c r="E159" s="39"/>
      <c r="F159" s="40"/>
      <c r="G159" s="40"/>
      <c r="L159" s="12"/>
    </row>
    <row r="160" spans="2:12" s="1" customFormat="1" ht="15.75" customHeight="1" x14ac:dyDescent="0.25">
      <c r="B160" s="31"/>
      <c r="C160" s="24" t="s">
        <v>386</v>
      </c>
      <c r="D160" s="29">
        <v>1468</v>
      </c>
      <c r="E160" s="39"/>
      <c r="F160" s="40"/>
      <c r="G160" s="40"/>
      <c r="L160" s="12"/>
    </row>
    <row r="161" spans="2:12" s="1" customFormat="1" ht="15.75" customHeight="1" x14ac:dyDescent="0.25">
      <c r="B161" s="31"/>
      <c r="C161" s="24" t="s">
        <v>387</v>
      </c>
      <c r="D161" s="29">
        <v>6326</v>
      </c>
      <c r="E161" s="39"/>
      <c r="F161" s="40"/>
      <c r="G161" s="40"/>
      <c r="L161" s="12"/>
    </row>
    <row r="162" spans="2:12" s="1" customFormat="1" ht="15.75" customHeight="1" x14ac:dyDescent="0.25">
      <c r="B162" s="31"/>
      <c r="C162" s="24" t="s">
        <v>388</v>
      </c>
      <c r="D162" s="29">
        <v>4623</v>
      </c>
      <c r="E162" s="39"/>
      <c r="F162" s="40"/>
      <c r="G162" s="40"/>
      <c r="L162" s="12"/>
    </row>
    <row r="163" spans="2:12" s="1" customFormat="1" ht="15.75" customHeight="1" x14ac:dyDescent="0.25">
      <c r="B163" s="31"/>
      <c r="C163" s="24" t="s">
        <v>13</v>
      </c>
      <c r="D163" s="29">
        <v>2225</v>
      </c>
      <c r="E163" s="39"/>
      <c r="F163" s="40"/>
      <c r="G163" s="40"/>
      <c r="L163" s="12"/>
    </row>
    <row r="164" spans="2:12" s="1" customFormat="1" ht="15.75" customHeight="1" x14ac:dyDescent="0.25">
      <c r="B164" s="31"/>
      <c r="C164" s="24" t="s">
        <v>3</v>
      </c>
      <c r="D164" s="29">
        <v>2294</v>
      </c>
      <c r="E164" s="39"/>
      <c r="F164" s="40"/>
      <c r="G164" s="40"/>
      <c r="L164" s="12"/>
    </row>
    <row r="165" spans="2:12" s="1" customFormat="1" ht="15.75" customHeight="1" x14ac:dyDescent="0.25">
      <c r="B165" s="31"/>
      <c r="C165" s="24" t="s">
        <v>389</v>
      </c>
      <c r="D165" s="29">
        <v>2517</v>
      </c>
      <c r="E165" s="39"/>
      <c r="F165" s="40"/>
      <c r="G165" s="40"/>
      <c r="L165" s="12"/>
    </row>
    <row r="166" spans="2:12" s="1" customFormat="1" ht="15.75" customHeight="1" x14ac:dyDescent="0.25">
      <c r="B166" s="31"/>
      <c r="C166" s="24" t="s">
        <v>390</v>
      </c>
      <c r="D166" s="29">
        <v>1893</v>
      </c>
      <c r="E166" s="39"/>
      <c r="F166" s="40"/>
      <c r="G166" s="40"/>
      <c r="L166" s="12"/>
    </row>
    <row r="167" spans="2:12" s="1" customFormat="1" ht="15.75" customHeight="1" x14ac:dyDescent="0.25">
      <c r="B167" s="31"/>
      <c r="C167" s="24" t="s">
        <v>391</v>
      </c>
      <c r="D167" s="29">
        <v>2159</v>
      </c>
      <c r="E167" s="39"/>
      <c r="F167" s="40"/>
      <c r="G167" s="40"/>
      <c r="L167" s="12"/>
    </row>
    <row r="168" spans="2:12" s="1" customFormat="1" ht="15.75" customHeight="1" x14ac:dyDescent="0.25">
      <c r="B168" s="31"/>
      <c r="C168" s="24" t="s">
        <v>392</v>
      </c>
      <c r="D168" s="29">
        <v>1663</v>
      </c>
      <c r="E168" s="39"/>
      <c r="F168" s="40"/>
      <c r="G168" s="40"/>
      <c r="L168" s="12"/>
    </row>
    <row r="169" spans="2:12" s="1" customFormat="1" ht="15.75" customHeight="1" x14ac:dyDescent="0.25">
      <c r="B169" s="31"/>
      <c r="C169" s="24" t="s">
        <v>393</v>
      </c>
      <c r="D169" s="29">
        <v>2430</v>
      </c>
      <c r="E169" s="39"/>
      <c r="F169" s="40"/>
      <c r="G169" s="40"/>
      <c r="L169" s="12"/>
    </row>
    <row r="170" spans="2:12" s="1" customFormat="1" ht="15.75" customHeight="1" x14ac:dyDescent="0.25">
      <c r="B170" s="31"/>
      <c r="C170" s="24" t="s">
        <v>394</v>
      </c>
      <c r="D170" s="29">
        <v>4095</v>
      </c>
      <c r="E170" s="39"/>
      <c r="F170" s="40"/>
      <c r="G170" s="40"/>
      <c r="L170" s="12"/>
    </row>
    <row r="171" spans="2:12" s="1" customFormat="1" ht="15.75" customHeight="1" x14ac:dyDescent="0.25">
      <c r="B171" s="31"/>
      <c r="C171" s="24" t="s">
        <v>12</v>
      </c>
      <c r="D171" s="29">
        <v>1802</v>
      </c>
      <c r="E171" s="39"/>
      <c r="F171" s="40"/>
      <c r="G171" s="40"/>
      <c r="L171" s="12"/>
    </row>
    <row r="172" spans="2:12" s="1" customFormat="1" ht="15.75" customHeight="1" x14ac:dyDescent="0.25">
      <c r="B172" s="31"/>
      <c r="C172" s="24" t="s">
        <v>395</v>
      </c>
      <c r="D172" s="29">
        <v>775</v>
      </c>
      <c r="E172" s="39"/>
      <c r="F172" s="40"/>
      <c r="G172" s="40"/>
      <c r="L172" s="12"/>
    </row>
    <row r="173" spans="2:12" s="1" customFormat="1" ht="15.75" customHeight="1" x14ac:dyDescent="0.25">
      <c r="B173" s="31"/>
      <c r="C173" s="24" t="s">
        <v>396</v>
      </c>
      <c r="D173" s="29">
        <v>2652</v>
      </c>
      <c r="E173" s="39"/>
      <c r="F173" s="40"/>
      <c r="G173" s="40"/>
      <c r="L173" s="12"/>
    </row>
    <row r="174" spans="2:12" s="1" customFormat="1" ht="15.75" customHeight="1" x14ac:dyDescent="0.25">
      <c r="B174" s="31"/>
      <c r="C174" s="24" t="s">
        <v>397</v>
      </c>
      <c r="D174" s="29">
        <v>1318</v>
      </c>
      <c r="E174" s="39"/>
      <c r="F174" s="40"/>
      <c r="G174" s="40"/>
      <c r="L174" s="12"/>
    </row>
    <row r="175" spans="2:12" s="1" customFormat="1" ht="15.75" customHeight="1" x14ac:dyDescent="0.25">
      <c r="B175" s="31"/>
      <c r="C175" s="24" t="s">
        <v>398</v>
      </c>
      <c r="D175" s="29">
        <v>2386</v>
      </c>
      <c r="E175" s="39"/>
      <c r="F175" s="40"/>
      <c r="G175" s="40"/>
      <c r="L175" s="12"/>
    </row>
    <row r="176" spans="2:12" s="1" customFormat="1" ht="15.75" customHeight="1" x14ac:dyDescent="0.25">
      <c r="B176" s="31"/>
      <c r="C176" s="24" t="s">
        <v>399</v>
      </c>
      <c r="D176" s="29">
        <v>935</v>
      </c>
      <c r="E176" s="39"/>
      <c r="F176" s="40"/>
      <c r="G176" s="40"/>
      <c r="L176" s="12"/>
    </row>
    <row r="177" spans="2:12" s="1" customFormat="1" ht="15.75" customHeight="1" x14ac:dyDescent="0.25">
      <c r="B177" s="31"/>
      <c r="C177" s="24" t="s">
        <v>400</v>
      </c>
      <c r="D177" s="29">
        <v>1435</v>
      </c>
      <c r="E177" s="39"/>
      <c r="F177" s="40"/>
      <c r="G177" s="40"/>
      <c r="L177" s="12"/>
    </row>
    <row r="178" spans="2:12" s="1" customFormat="1" ht="15.75" customHeight="1" x14ac:dyDescent="0.25">
      <c r="B178" s="31"/>
      <c r="C178" s="24" t="s">
        <v>71</v>
      </c>
      <c r="D178" s="29">
        <v>5525</v>
      </c>
      <c r="E178" s="39"/>
      <c r="F178" s="40"/>
      <c r="G178" s="40"/>
      <c r="L178" s="12"/>
    </row>
    <row r="179" spans="2:12" s="1" customFormat="1" ht="15.75" customHeight="1" x14ac:dyDescent="0.25">
      <c r="B179" s="31"/>
      <c r="C179" s="24" t="s">
        <v>74</v>
      </c>
      <c r="D179" s="29">
        <v>4099</v>
      </c>
      <c r="E179" s="39"/>
      <c r="F179" s="40"/>
      <c r="G179" s="40"/>
      <c r="L179" s="12"/>
    </row>
    <row r="180" spans="2:12" s="1" customFormat="1" ht="15.75" customHeight="1" x14ac:dyDescent="0.25">
      <c r="B180" s="31"/>
      <c r="C180" s="22"/>
      <c r="D180" s="28"/>
      <c r="E180" s="39"/>
      <c r="F180" s="40"/>
      <c r="G180" s="40"/>
    </row>
    <row r="181" spans="2:12" s="1" customFormat="1" ht="15.75" customHeight="1" x14ac:dyDescent="0.25">
      <c r="B181" s="31"/>
      <c r="C181" s="22" t="s">
        <v>401</v>
      </c>
      <c r="D181" s="28">
        <f>SUM(D182:D200)</f>
        <v>128667</v>
      </c>
      <c r="E181" s="39"/>
      <c r="F181" s="40"/>
      <c r="G181" s="40"/>
      <c r="L181" s="12"/>
    </row>
    <row r="182" spans="2:12" s="1" customFormat="1" ht="15.75" customHeight="1" x14ac:dyDescent="0.25">
      <c r="B182" s="31"/>
      <c r="C182" s="24" t="s">
        <v>402</v>
      </c>
      <c r="D182" s="29">
        <v>6230</v>
      </c>
      <c r="E182" s="39"/>
      <c r="F182" s="40"/>
      <c r="G182" s="40"/>
      <c r="L182" s="12"/>
    </row>
    <row r="183" spans="2:12" s="1" customFormat="1" ht="15.75" customHeight="1" x14ac:dyDescent="0.25">
      <c r="B183" s="31"/>
      <c r="C183" s="24" t="s">
        <v>403</v>
      </c>
      <c r="D183" s="29">
        <v>7000</v>
      </c>
      <c r="E183" s="39"/>
      <c r="F183" s="40"/>
      <c r="G183" s="40"/>
      <c r="L183" s="12"/>
    </row>
    <row r="184" spans="2:12" s="1" customFormat="1" ht="15.75" customHeight="1" x14ac:dyDescent="0.25">
      <c r="B184" s="31"/>
      <c r="C184" s="24" t="s">
        <v>29</v>
      </c>
      <c r="D184" s="29">
        <v>3052</v>
      </c>
      <c r="E184" s="39"/>
      <c r="F184" s="40"/>
      <c r="G184" s="40"/>
      <c r="L184" s="12"/>
    </row>
    <row r="185" spans="2:12" s="1" customFormat="1" ht="15.75" customHeight="1" x14ac:dyDescent="0.25">
      <c r="B185" s="31"/>
      <c r="C185" s="24" t="s">
        <v>404</v>
      </c>
      <c r="D185" s="29">
        <v>7220</v>
      </c>
      <c r="E185" s="39"/>
      <c r="F185" s="40"/>
      <c r="G185" s="40"/>
      <c r="L185" s="12"/>
    </row>
    <row r="186" spans="2:12" s="1" customFormat="1" ht="15.75" customHeight="1" x14ac:dyDescent="0.25">
      <c r="B186" s="31"/>
      <c r="C186" s="24" t="s">
        <v>405</v>
      </c>
      <c r="D186" s="29">
        <v>5551</v>
      </c>
      <c r="E186" s="39"/>
      <c r="F186" s="40"/>
      <c r="G186" s="40"/>
      <c r="L186" s="12"/>
    </row>
    <row r="187" spans="2:12" s="1" customFormat="1" ht="15.75" customHeight="1" x14ac:dyDescent="0.25">
      <c r="B187" s="31"/>
      <c r="C187" s="24" t="s">
        <v>45</v>
      </c>
      <c r="D187" s="29">
        <v>5831</v>
      </c>
      <c r="E187" s="39"/>
      <c r="F187" s="40"/>
      <c r="G187" s="40"/>
      <c r="L187" s="12"/>
    </row>
    <row r="188" spans="2:12" s="1" customFormat="1" ht="15.75" customHeight="1" x14ac:dyDescent="0.25">
      <c r="B188" s="31"/>
      <c r="C188" s="24" t="s">
        <v>406</v>
      </c>
      <c r="D188" s="29">
        <v>3662</v>
      </c>
      <c r="E188" s="39"/>
      <c r="F188" s="40"/>
      <c r="G188" s="40"/>
      <c r="L188" s="12"/>
    </row>
    <row r="189" spans="2:12" s="1" customFormat="1" ht="15.75" customHeight="1" x14ac:dyDescent="0.25">
      <c r="B189" s="31"/>
      <c r="C189" s="24" t="s">
        <v>407</v>
      </c>
      <c r="D189" s="29">
        <v>1644</v>
      </c>
      <c r="E189" s="39"/>
      <c r="F189" s="40"/>
      <c r="G189" s="40"/>
      <c r="L189" s="12"/>
    </row>
    <row r="190" spans="2:12" s="1" customFormat="1" ht="15.75" customHeight="1" x14ac:dyDescent="0.25">
      <c r="B190" s="31"/>
      <c r="C190" s="24" t="s">
        <v>192</v>
      </c>
      <c r="D190" s="29">
        <v>6955</v>
      </c>
      <c r="E190" s="39"/>
      <c r="F190" s="40"/>
      <c r="G190" s="40"/>
      <c r="L190" s="12"/>
    </row>
    <row r="191" spans="2:12" s="1" customFormat="1" ht="15.75" customHeight="1" x14ac:dyDescent="0.25">
      <c r="B191" s="31"/>
      <c r="C191" s="24" t="s">
        <v>408</v>
      </c>
      <c r="D191" s="29">
        <v>3127</v>
      </c>
      <c r="E191" s="39"/>
      <c r="F191" s="40"/>
      <c r="G191" s="40"/>
      <c r="L191" s="12"/>
    </row>
    <row r="192" spans="2:12" s="1" customFormat="1" ht="15.75" customHeight="1" x14ac:dyDescent="0.25">
      <c r="B192" s="31"/>
      <c r="C192" s="24" t="s">
        <v>409</v>
      </c>
      <c r="D192" s="29">
        <v>48459</v>
      </c>
      <c r="E192" s="39"/>
      <c r="F192" s="40"/>
      <c r="G192" s="40"/>
      <c r="L192" s="12"/>
    </row>
    <row r="193" spans="2:12" s="1" customFormat="1" ht="15.75" customHeight="1" x14ac:dyDescent="0.25">
      <c r="B193" s="31"/>
      <c r="C193" s="24" t="s">
        <v>6</v>
      </c>
      <c r="D193" s="29">
        <v>3541</v>
      </c>
      <c r="E193" s="39"/>
      <c r="F193" s="40"/>
      <c r="G193" s="40"/>
      <c r="L193" s="12"/>
    </row>
    <row r="194" spans="2:12" s="1" customFormat="1" ht="15.75" customHeight="1" x14ac:dyDescent="0.25">
      <c r="B194" s="31"/>
      <c r="C194" s="24" t="s">
        <v>4</v>
      </c>
      <c r="D194" s="29">
        <v>3300</v>
      </c>
      <c r="E194" s="39"/>
      <c r="F194" s="40"/>
      <c r="G194" s="40"/>
      <c r="L194" s="12"/>
    </row>
    <row r="195" spans="2:12" s="1" customFormat="1" ht="15.75" customHeight="1" x14ac:dyDescent="0.25">
      <c r="B195" s="31"/>
      <c r="C195" s="24" t="s">
        <v>410</v>
      </c>
      <c r="D195" s="29">
        <v>4473</v>
      </c>
      <c r="E195" s="39"/>
      <c r="F195" s="40"/>
      <c r="G195" s="40"/>
      <c r="L195" s="12"/>
    </row>
    <row r="196" spans="2:12" s="1" customFormat="1" ht="15.75" customHeight="1" x14ac:dyDescent="0.25">
      <c r="B196" s="31"/>
      <c r="C196" s="24" t="s">
        <v>411</v>
      </c>
      <c r="D196" s="29">
        <v>2768</v>
      </c>
      <c r="E196" s="39"/>
      <c r="F196" s="40"/>
      <c r="G196" s="40"/>
      <c r="L196" s="12"/>
    </row>
    <row r="197" spans="2:12" s="1" customFormat="1" ht="15.75" customHeight="1" x14ac:dyDescent="0.25">
      <c r="B197" s="31"/>
      <c r="C197" s="24" t="s">
        <v>53</v>
      </c>
      <c r="D197" s="29">
        <v>3848</v>
      </c>
      <c r="E197" s="39"/>
      <c r="F197" s="40"/>
      <c r="G197" s="40"/>
      <c r="L197" s="12"/>
    </row>
    <row r="198" spans="2:12" s="1" customFormat="1" ht="15.75" customHeight="1" x14ac:dyDescent="0.25">
      <c r="B198" s="31"/>
      <c r="C198" s="24" t="s">
        <v>57</v>
      </c>
      <c r="D198" s="29">
        <v>4845</v>
      </c>
      <c r="E198" s="39"/>
      <c r="F198" s="40"/>
      <c r="G198" s="40"/>
      <c r="L198" s="12"/>
    </row>
    <row r="199" spans="2:12" s="1" customFormat="1" ht="15.75" customHeight="1" x14ac:dyDescent="0.25">
      <c r="B199" s="31"/>
      <c r="C199" s="24" t="s">
        <v>8</v>
      </c>
      <c r="D199" s="29">
        <v>2555</v>
      </c>
      <c r="E199" s="39"/>
      <c r="F199" s="40"/>
      <c r="G199" s="40"/>
      <c r="L199" s="12"/>
    </row>
    <row r="200" spans="2:12" s="1" customFormat="1" ht="15.75" customHeight="1" x14ac:dyDescent="0.25">
      <c r="B200" s="31"/>
      <c r="C200" s="24" t="s">
        <v>412</v>
      </c>
      <c r="D200" s="29">
        <v>4606</v>
      </c>
      <c r="E200" s="39"/>
      <c r="F200" s="40"/>
      <c r="G200" s="40"/>
      <c r="L200" s="12"/>
    </row>
    <row r="201" spans="2:12" s="1" customFormat="1" ht="15.75" customHeight="1" x14ac:dyDescent="0.25">
      <c r="B201" s="31"/>
      <c r="C201" s="22"/>
      <c r="D201" s="28"/>
      <c r="E201" s="39"/>
      <c r="F201" s="40"/>
      <c r="G201" s="40"/>
    </row>
    <row r="202" spans="2:12" s="1" customFormat="1" ht="15.75" customHeight="1" x14ac:dyDescent="0.25">
      <c r="B202" s="31"/>
      <c r="C202" s="22" t="s">
        <v>413</v>
      </c>
      <c r="D202" s="28">
        <f>SUM(D203:D225)</f>
        <v>296202</v>
      </c>
      <c r="E202" s="39"/>
      <c r="F202" s="40"/>
      <c r="G202" s="40"/>
      <c r="L202" s="12"/>
    </row>
    <row r="203" spans="2:12" s="1" customFormat="1" ht="15.75" customHeight="1" x14ac:dyDescent="0.25">
      <c r="B203" s="31"/>
      <c r="C203" s="24" t="s">
        <v>414</v>
      </c>
      <c r="D203" s="29">
        <v>37984</v>
      </c>
      <c r="E203" s="39"/>
      <c r="F203" s="40"/>
      <c r="G203" s="40"/>
      <c r="L203" s="12"/>
    </row>
    <row r="204" spans="2:12" s="1" customFormat="1" ht="15.75" customHeight="1" x14ac:dyDescent="0.25">
      <c r="B204" s="31"/>
      <c r="C204" s="24" t="s">
        <v>415</v>
      </c>
      <c r="D204" s="29">
        <v>4045</v>
      </c>
      <c r="E204" s="39"/>
      <c r="F204" s="40"/>
      <c r="G204" s="40"/>
      <c r="L204" s="12"/>
    </row>
    <row r="205" spans="2:12" s="1" customFormat="1" ht="15.75" customHeight="1" x14ac:dyDescent="0.25">
      <c r="B205" s="31"/>
      <c r="C205" s="24" t="s">
        <v>416</v>
      </c>
      <c r="D205" s="29">
        <v>3197</v>
      </c>
      <c r="E205" s="39"/>
      <c r="F205" s="40"/>
      <c r="G205" s="40"/>
      <c r="L205" s="12"/>
    </row>
    <row r="206" spans="2:12" s="1" customFormat="1" ht="15.75" customHeight="1" x14ac:dyDescent="0.25">
      <c r="B206" s="31"/>
      <c r="C206" s="24" t="s">
        <v>417</v>
      </c>
      <c r="D206" s="29">
        <v>9752</v>
      </c>
      <c r="E206" s="39"/>
      <c r="F206" s="40"/>
      <c r="G206" s="40"/>
      <c r="L206" s="12"/>
    </row>
    <row r="207" spans="2:12" s="1" customFormat="1" ht="15.75" customHeight="1" x14ac:dyDescent="0.25">
      <c r="B207" s="31"/>
      <c r="C207" s="24" t="s">
        <v>418</v>
      </c>
      <c r="D207" s="29">
        <v>13140</v>
      </c>
      <c r="E207" s="39"/>
      <c r="F207" s="40"/>
      <c r="G207" s="40"/>
      <c r="L207" s="12"/>
    </row>
    <row r="208" spans="2:12" s="1" customFormat="1" ht="15.75" customHeight="1" x14ac:dyDescent="0.25">
      <c r="B208" s="31"/>
      <c r="C208" s="24" t="s">
        <v>419</v>
      </c>
      <c r="D208" s="29">
        <v>21262</v>
      </c>
      <c r="E208" s="39"/>
      <c r="F208" s="40"/>
      <c r="G208" s="40"/>
      <c r="L208" s="12"/>
    </row>
    <row r="209" spans="2:12" s="1" customFormat="1" ht="15.75" customHeight="1" x14ac:dyDescent="0.25">
      <c r="B209" s="31"/>
      <c r="C209" s="24" t="s">
        <v>420</v>
      </c>
      <c r="D209" s="29">
        <v>2803</v>
      </c>
      <c r="E209" s="39"/>
      <c r="F209" s="40"/>
      <c r="G209" s="40"/>
      <c r="L209" s="12"/>
    </row>
    <row r="210" spans="2:12" s="1" customFormat="1" ht="15.75" customHeight="1" x14ac:dyDescent="0.25">
      <c r="B210" s="31"/>
      <c r="C210" s="24" t="s">
        <v>421</v>
      </c>
      <c r="D210" s="29">
        <v>14421</v>
      </c>
      <c r="E210" s="39"/>
      <c r="F210" s="40"/>
      <c r="G210" s="40"/>
      <c r="L210" s="12"/>
    </row>
    <row r="211" spans="2:12" s="1" customFormat="1" ht="15.75" customHeight="1" x14ac:dyDescent="0.25">
      <c r="B211" s="31"/>
      <c r="C211" s="24" t="s">
        <v>422</v>
      </c>
      <c r="D211" s="29">
        <v>13559</v>
      </c>
      <c r="E211" s="39"/>
      <c r="F211" s="40"/>
      <c r="G211" s="40"/>
      <c r="L211" s="12"/>
    </row>
    <row r="212" spans="2:12" s="1" customFormat="1" ht="15.75" customHeight="1" x14ac:dyDescent="0.25">
      <c r="B212" s="31"/>
      <c r="C212" s="24" t="s">
        <v>423</v>
      </c>
      <c r="D212" s="29">
        <v>41345</v>
      </c>
      <c r="E212" s="39"/>
      <c r="F212" s="40"/>
      <c r="G212" s="40"/>
      <c r="L212" s="12"/>
    </row>
    <row r="213" spans="2:12" s="1" customFormat="1" ht="15.75" customHeight="1" x14ac:dyDescent="0.25">
      <c r="B213" s="31"/>
      <c r="C213" s="24" t="s">
        <v>424</v>
      </c>
      <c r="D213" s="29">
        <v>1596</v>
      </c>
      <c r="E213" s="39"/>
      <c r="F213" s="40"/>
      <c r="G213" s="40"/>
      <c r="L213" s="12"/>
    </row>
    <row r="214" spans="2:12" s="1" customFormat="1" ht="15.75" customHeight="1" x14ac:dyDescent="0.25">
      <c r="B214" s="31"/>
      <c r="C214" s="24" t="s">
        <v>425</v>
      </c>
      <c r="D214" s="29">
        <v>2496</v>
      </c>
      <c r="E214" s="39"/>
      <c r="F214" s="40"/>
      <c r="G214" s="40"/>
      <c r="L214" s="12"/>
    </row>
    <row r="215" spans="2:12" s="1" customFormat="1" ht="15.75" customHeight="1" x14ac:dyDescent="0.25">
      <c r="B215" s="31"/>
      <c r="C215" s="24" t="s">
        <v>265</v>
      </c>
      <c r="D215" s="29">
        <v>5556</v>
      </c>
      <c r="E215" s="39"/>
      <c r="F215" s="40"/>
      <c r="G215" s="40"/>
      <c r="L215" s="12"/>
    </row>
    <row r="216" spans="2:12" s="1" customFormat="1" ht="15.75" customHeight="1" x14ac:dyDescent="0.25">
      <c r="B216" s="31"/>
      <c r="C216" s="24" t="s">
        <v>426</v>
      </c>
      <c r="D216" s="29">
        <v>2504</v>
      </c>
      <c r="E216" s="39"/>
      <c r="F216" s="40"/>
      <c r="G216" s="40"/>
      <c r="L216" s="12"/>
    </row>
    <row r="217" spans="2:12" s="1" customFormat="1" ht="15.75" customHeight="1" x14ac:dyDescent="0.25">
      <c r="B217" s="31"/>
      <c r="C217" s="24" t="s">
        <v>427</v>
      </c>
      <c r="D217" s="29">
        <v>2945</v>
      </c>
      <c r="E217" s="39"/>
      <c r="F217" s="40"/>
      <c r="G217" s="40"/>
      <c r="L217" s="12"/>
    </row>
    <row r="218" spans="2:12" s="1" customFormat="1" ht="15.75" customHeight="1" x14ac:dyDescent="0.25">
      <c r="B218" s="31"/>
      <c r="C218" s="24" t="s">
        <v>13</v>
      </c>
      <c r="D218" s="29">
        <v>1567</v>
      </c>
      <c r="E218" s="39"/>
      <c r="F218" s="40"/>
      <c r="G218" s="40"/>
      <c r="L218" s="12"/>
    </row>
    <row r="219" spans="2:12" s="1" customFormat="1" ht="15.75" customHeight="1" x14ac:dyDescent="0.25">
      <c r="B219" s="31"/>
      <c r="C219" s="24" t="s">
        <v>5</v>
      </c>
      <c r="D219" s="29">
        <v>4795</v>
      </c>
      <c r="E219" s="39"/>
      <c r="F219" s="40"/>
      <c r="G219" s="40"/>
      <c r="L219" s="12"/>
    </row>
    <row r="220" spans="2:12" s="1" customFormat="1" ht="15.75" customHeight="1" x14ac:dyDescent="0.25">
      <c r="B220" s="31"/>
      <c r="C220" s="24" t="s">
        <v>428</v>
      </c>
      <c r="D220" s="29">
        <v>21735</v>
      </c>
      <c r="E220" s="39"/>
      <c r="F220" s="40"/>
      <c r="G220" s="40"/>
      <c r="L220" s="12"/>
    </row>
    <row r="221" spans="2:12" s="1" customFormat="1" ht="15.75" customHeight="1" x14ac:dyDescent="0.25">
      <c r="B221" s="31"/>
      <c r="C221" s="24" t="s">
        <v>429</v>
      </c>
      <c r="D221" s="29">
        <v>42648</v>
      </c>
      <c r="E221" s="39"/>
      <c r="F221" s="40"/>
      <c r="G221" s="40"/>
      <c r="L221" s="12"/>
    </row>
    <row r="222" spans="2:12" s="1" customFormat="1" ht="15.75" customHeight="1" x14ac:dyDescent="0.25">
      <c r="B222" s="31"/>
      <c r="C222" s="24" t="s">
        <v>430</v>
      </c>
      <c r="D222" s="29">
        <v>15770</v>
      </c>
      <c r="E222" s="39"/>
      <c r="F222" s="40"/>
      <c r="G222" s="40"/>
      <c r="L222" s="12"/>
    </row>
    <row r="223" spans="2:12" s="1" customFormat="1" ht="15.75" customHeight="1" x14ac:dyDescent="0.25">
      <c r="B223" s="31"/>
      <c r="C223" s="24" t="s">
        <v>431</v>
      </c>
      <c r="D223" s="29">
        <v>8595</v>
      </c>
      <c r="E223" s="39"/>
      <c r="F223" s="40"/>
      <c r="G223" s="40"/>
      <c r="L223" s="12"/>
    </row>
    <row r="224" spans="2:12" s="1" customFormat="1" ht="15.75" customHeight="1" x14ac:dyDescent="0.25">
      <c r="B224" s="31"/>
      <c r="C224" s="24" t="s">
        <v>432</v>
      </c>
      <c r="D224" s="29">
        <v>11563</v>
      </c>
      <c r="E224" s="39"/>
      <c r="F224" s="40"/>
      <c r="G224" s="40"/>
      <c r="L224" s="12"/>
    </row>
    <row r="225" spans="2:12" s="1" customFormat="1" ht="15.75" customHeight="1" x14ac:dyDescent="0.25">
      <c r="B225" s="31"/>
      <c r="C225" s="24" t="s">
        <v>433</v>
      </c>
      <c r="D225" s="29">
        <v>12924</v>
      </c>
      <c r="E225" s="39"/>
      <c r="F225" s="40"/>
      <c r="G225" s="40"/>
      <c r="L225" s="12"/>
    </row>
    <row r="226" spans="2:12" s="1" customFormat="1" ht="15.75" customHeight="1" x14ac:dyDescent="0.25">
      <c r="B226" s="31"/>
      <c r="C226" s="22"/>
      <c r="D226" s="28"/>
      <c r="E226" s="39"/>
      <c r="F226" s="40"/>
      <c r="G226" s="40"/>
    </row>
    <row r="227" spans="2:12" s="1" customFormat="1" ht="15.75" customHeight="1" x14ac:dyDescent="0.25">
      <c r="B227" s="31"/>
      <c r="C227" s="22" t="s">
        <v>434</v>
      </c>
      <c r="D227" s="28">
        <f>SUM(D228:D230)</f>
        <v>28333</v>
      </c>
      <c r="E227" s="39"/>
      <c r="F227" s="40"/>
      <c r="G227" s="40"/>
      <c r="L227" s="12"/>
    </row>
    <row r="228" spans="2:12" s="1" customFormat="1" ht="15.75" customHeight="1" x14ac:dyDescent="0.25">
      <c r="B228" s="31"/>
      <c r="C228" s="24" t="s">
        <v>435</v>
      </c>
      <c r="D228" s="29">
        <v>6798</v>
      </c>
      <c r="E228" s="39"/>
      <c r="F228" s="40"/>
      <c r="G228" s="40"/>
      <c r="L228" s="12"/>
    </row>
    <row r="229" spans="2:12" s="1" customFormat="1" ht="15.75" customHeight="1" x14ac:dyDescent="0.25">
      <c r="B229" s="31"/>
      <c r="C229" s="24" t="s">
        <v>436</v>
      </c>
      <c r="D229" s="29">
        <v>7532</v>
      </c>
      <c r="E229" s="39"/>
      <c r="F229" s="40"/>
      <c r="G229" s="40"/>
      <c r="L229" s="12"/>
    </row>
    <row r="230" spans="2:12" s="1" customFormat="1" ht="15.75" customHeight="1" x14ac:dyDescent="0.25">
      <c r="B230" s="31"/>
      <c r="C230" s="24" t="s">
        <v>12</v>
      </c>
      <c r="D230" s="29">
        <v>14003</v>
      </c>
      <c r="E230" s="39"/>
      <c r="F230" s="40"/>
      <c r="G230" s="40"/>
      <c r="L230" s="12"/>
    </row>
    <row r="231" spans="2:12" s="1" customFormat="1" ht="15.75" customHeight="1" x14ac:dyDescent="0.25">
      <c r="B231" s="31"/>
      <c r="C231" s="22"/>
      <c r="D231" s="28"/>
      <c r="E231" s="39"/>
      <c r="F231" s="40"/>
      <c r="G231" s="40"/>
    </row>
    <row r="232" spans="2:12" s="1" customFormat="1" ht="15.75" customHeight="1" x14ac:dyDescent="0.25">
      <c r="B232" s="31"/>
      <c r="C232" s="22" t="s">
        <v>437</v>
      </c>
      <c r="D232" s="28">
        <f>SUM(D233:D237)</f>
        <v>35729</v>
      </c>
      <c r="E232" s="39"/>
      <c r="F232" s="40"/>
      <c r="G232" s="40"/>
      <c r="L232" s="12"/>
    </row>
    <row r="233" spans="2:12" s="1" customFormat="1" ht="15.75" customHeight="1" x14ac:dyDescent="0.25">
      <c r="B233" s="31"/>
      <c r="C233" s="24" t="s">
        <v>1051</v>
      </c>
      <c r="D233" s="29">
        <v>5655</v>
      </c>
      <c r="E233" s="39"/>
      <c r="F233" s="40"/>
      <c r="G233" s="43"/>
      <c r="L233" s="12"/>
    </row>
    <row r="234" spans="2:12" s="1" customFormat="1" ht="15.75" customHeight="1" x14ac:dyDescent="0.25">
      <c r="B234" s="31"/>
      <c r="C234" s="24" t="s">
        <v>438</v>
      </c>
      <c r="D234" s="29">
        <v>9131</v>
      </c>
      <c r="E234" s="39"/>
      <c r="F234" s="40"/>
      <c r="G234" s="40"/>
      <c r="L234" s="12"/>
    </row>
    <row r="235" spans="2:12" s="1" customFormat="1" ht="15.75" customHeight="1" x14ac:dyDescent="0.25">
      <c r="B235" s="31"/>
      <c r="C235" s="24" t="s">
        <v>439</v>
      </c>
      <c r="D235" s="29">
        <v>2293</v>
      </c>
      <c r="E235" s="39"/>
      <c r="F235" s="40"/>
      <c r="G235" s="40"/>
      <c r="L235" s="12"/>
    </row>
    <row r="236" spans="2:12" s="1" customFormat="1" ht="15.75" customHeight="1" x14ac:dyDescent="0.25">
      <c r="B236" s="31"/>
      <c r="C236" s="24" t="s">
        <v>440</v>
      </c>
      <c r="D236" s="29">
        <v>1908</v>
      </c>
      <c r="E236" s="39"/>
      <c r="F236" s="40"/>
      <c r="G236" s="40"/>
      <c r="L236" s="12"/>
    </row>
    <row r="237" spans="2:12" s="1" customFormat="1" ht="15.75" customHeight="1" x14ac:dyDescent="0.25">
      <c r="B237" s="31"/>
      <c r="C237" s="24" t="s">
        <v>441</v>
      </c>
      <c r="D237" s="29">
        <v>16742</v>
      </c>
      <c r="E237" s="39"/>
      <c r="F237" s="40"/>
      <c r="G237" s="40"/>
      <c r="L237" s="12"/>
    </row>
    <row r="238" spans="2:12" s="1" customFormat="1" ht="15.75" customHeight="1" x14ac:dyDescent="0.25">
      <c r="B238" s="31"/>
      <c r="C238" s="22"/>
      <c r="D238" s="28"/>
      <c r="E238" s="39"/>
      <c r="F238" s="40"/>
      <c r="G238" s="40"/>
    </row>
    <row r="239" spans="2:12" s="1" customFormat="1" ht="15.75" customHeight="1" x14ac:dyDescent="0.25">
      <c r="B239" s="31"/>
      <c r="C239" s="34" t="s">
        <v>982</v>
      </c>
      <c r="D239" s="28">
        <f>SUM(D240:D252)</f>
        <v>27233</v>
      </c>
      <c r="E239" s="39"/>
      <c r="F239" s="40"/>
      <c r="G239" s="40"/>
      <c r="L239" s="12"/>
    </row>
    <row r="240" spans="2:12" s="1" customFormat="1" ht="15.75" customHeight="1" x14ac:dyDescent="0.25">
      <c r="B240" s="31"/>
      <c r="C240" s="24" t="s">
        <v>732</v>
      </c>
      <c r="D240" s="29">
        <v>1581</v>
      </c>
      <c r="E240" s="39"/>
      <c r="F240" s="40"/>
      <c r="G240" s="40"/>
      <c r="L240" s="12"/>
    </row>
    <row r="241" spans="2:12" s="1" customFormat="1" ht="15.75" customHeight="1" x14ac:dyDescent="0.25">
      <c r="B241" s="31"/>
      <c r="C241" s="24" t="s">
        <v>1013</v>
      </c>
      <c r="D241" s="29">
        <v>1444</v>
      </c>
      <c r="E241" s="39"/>
      <c r="F241" s="40"/>
      <c r="G241" s="40"/>
      <c r="L241" s="12"/>
    </row>
    <row r="242" spans="2:12" s="1" customFormat="1" ht="15.75" customHeight="1" x14ac:dyDescent="0.25">
      <c r="B242" s="31"/>
      <c r="C242" s="24" t="s">
        <v>1014</v>
      </c>
      <c r="D242" s="29">
        <v>3074</v>
      </c>
      <c r="E242" s="39"/>
      <c r="F242" s="40"/>
      <c r="G242" s="40"/>
      <c r="L242" s="12"/>
    </row>
    <row r="243" spans="2:12" s="1" customFormat="1" ht="15.75" customHeight="1" x14ac:dyDescent="0.25">
      <c r="B243" s="31"/>
      <c r="C243" s="24" t="s">
        <v>1015</v>
      </c>
      <c r="D243" s="29">
        <v>2845</v>
      </c>
      <c r="E243" s="39"/>
      <c r="F243" s="40"/>
      <c r="G243" s="40"/>
      <c r="L243" s="12"/>
    </row>
    <row r="244" spans="2:12" s="1" customFormat="1" ht="15.75" customHeight="1" x14ac:dyDescent="0.25">
      <c r="B244" s="31"/>
      <c r="C244" s="24" t="s">
        <v>1016</v>
      </c>
      <c r="D244" s="29">
        <v>971</v>
      </c>
      <c r="E244" s="39"/>
      <c r="F244" s="40"/>
      <c r="G244" s="40"/>
      <c r="L244" s="12"/>
    </row>
    <row r="245" spans="2:12" s="1" customFormat="1" ht="15.75" customHeight="1" x14ac:dyDescent="0.25">
      <c r="B245" s="31"/>
      <c r="C245" s="24" t="s">
        <v>1017</v>
      </c>
      <c r="D245" s="29">
        <v>2177</v>
      </c>
      <c r="E245" s="39"/>
      <c r="F245" s="40"/>
      <c r="G245" s="40"/>
      <c r="L245" s="12"/>
    </row>
    <row r="246" spans="2:12" s="1" customFormat="1" ht="15.75" customHeight="1" x14ac:dyDescent="0.25">
      <c r="B246" s="31"/>
      <c r="C246" s="24" t="s">
        <v>1018</v>
      </c>
      <c r="D246" s="29">
        <v>2885</v>
      </c>
      <c r="E246" s="39"/>
      <c r="F246" s="40"/>
      <c r="G246" s="40"/>
      <c r="L246" s="12"/>
    </row>
    <row r="247" spans="2:12" s="1" customFormat="1" ht="15.75" customHeight="1" x14ac:dyDescent="0.25">
      <c r="B247" s="31"/>
      <c r="C247" s="24" t="s">
        <v>1019</v>
      </c>
      <c r="D247" s="29">
        <v>1560</v>
      </c>
      <c r="E247" s="39"/>
      <c r="F247" s="40"/>
      <c r="G247" s="40"/>
      <c r="L247" s="12"/>
    </row>
    <row r="248" spans="2:12" s="1" customFormat="1" ht="15.75" customHeight="1" x14ac:dyDescent="0.25">
      <c r="B248" s="31"/>
      <c r="C248" s="24" t="s">
        <v>1020</v>
      </c>
      <c r="D248" s="29">
        <v>1839</v>
      </c>
      <c r="E248" s="39"/>
      <c r="F248" s="40"/>
      <c r="G248" s="40"/>
      <c r="L248" s="12"/>
    </row>
    <row r="249" spans="2:12" s="1" customFormat="1" ht="15.75" customHeight="1" x14ac:dyDescent="0.25">
      <c r="B249" s="31"/>
      <c r="C249" s="24" t="s">
        <v>1021</v>
      </c>
      <c r="D249" s="29">
        <v>1991</v>
      </c>
      <c r="E249" s="39"/>
      <c r="F249" s="40"/>
      <c r="G249" s="40"/>
      <c r="L249" s="12"/>
    </row>
    <row r="250" spans="2:12" s="1" customFormat="1" ht="15.75" customHeight="1" x14ac:dyDescent="0.25">
      <c r="B250" s="31"/>
      <c r="C250" s="24" t="s">
        <v>4</v>
      </c>
      <c r="D250" s="29">
        <v>1589</v>
      </c>
      <c r="E250" s="39"/>
      <c r="F250" s="40"/>
      <c r="G250" s="40"/>
      <c r="L250" s="12"/>
    </row>
    <row r="251" spans="2:12" s="1" customFormat="1" ht="15.75" customHeight="1" x14ac:dyDescent="0.25">
      <c r="B251" s="31"/>
      <c r="C251" s="24" t="s">
        <v>12</v>
      </c>
      <c r="D251" s="29">
        <v>1154</v>
      </c>
      <c r="E251" s="39"/>
      <c r="F251" s="40"/>
      <c r="G251" s="40"/>
      <c r="L251" s="12"/>
    </row>
    <row r="252" spans="2:12" s="1" customFormat="1" ht="15.75" customHeight="1" x14ac:dyDescent="0.25">
      <c r="B252" s="31"/>
      <c r="C252" s="24" t="s">
        <v>1022</v>
      </c>
      <c r="D252" s="35">
        <v>4123</v>
      </c>
      <c r="E252" s="39"/>
      <c r="F252" s="40"/>
      <c r="G252" s="40"/>
      <c r="L252" s="12"/>
    </row>
    <row r="253" spans="2:12" s="1" customFormat="1" ht="15.75" customHeight="1" x14ac:dyDescent="0.25">
      <c r="B253" s="31"/>
      <c r="C253" s="13"/>
      <c r="D253" s="13"/>
      <c r="F253" s="40"/>
      <c r="G253" s="40"/>
    </row>
    <row r="254" spans="2:12" s="1" customFormat="1" ht="12.75" customHeight="1" x14ac:dyDescent="0.25">
      <c r="B254" s="31"/>
      <c r="C254" s="7"/>
      <c r="D254" s="7"/>
      <c r="F254" s="40"/>
      <c r="G254" s="40"/>
    </row>
    <row r="255" spans="2:12" s="1" customFormat="1" ht="15.75" customHeight="1" x14ac:dyDescent="0.25">
      <c r="B255" s="31"/>
      <c r="C255" s="48" t="s">
        <v>1028</v>
      </c>
      <c r="D255" s="7"/>
      <c r="F255" s="40"/>
      <c r="G255" s="40"/>
    </row>
    <row r="256" spans="2:12" s="1" customFormat="1" ht="15.75" customHeight="1" x14ac:dyDescent="0.25">
      <c r="B256" s="31"/>
      <c r="C256" s="47" t="s">
        <v>1058</v>
      </c>
      <c r="D256" s="7"/>
      <c r="F256" s="40"/>
      <c r="G256" s="40"/>
    </row>
    <row r="257" spans="1:7" s="1" customFormat="1" ht="12.75" customHeight="1" x14ac:dyDescent="0.25">
      <c r="B257" s="31"/>
      <c r="C257" s="7"/>
      <c r="D257" s="7"/>
      <c r="F257" s="40"/>
      <c r="G257" s="40"/>
    </row>
    <row r="258" spans="1:7" ht="15.75" customHeight="1" x14ac:dyDescent="0.25">
      <c r="A258" s="1"/>
      <c r="B258" s="31"/>
      <c r="C258" s="14" t="s">
        <v>1026</v>
      </c>
      <c r="F258" s="40"/>
      <c r="G258" s="40"/>
    </row>
    <row r="259" spans="1:7" ht="15.75" customHeight="1" x14ac:dyDescent="0.25">
      <c r="A259" s="1"/>
      <c r="B259" s="31"/>
      <c r="C259" s="15" t="s">
        <v>1031</v>
      </c>
      <c r="F259" s="40"/>
      <c r="G259" s="40"/>
    </row>
  </sheetData>
  <mergeCells count="2">
    <mergeCell ref="C1:D1"/>
    <mergeCell ref="C2:D2"/>
  </mergeCells>
  <conditionalFormatting sqref="I1:I1048576">
    <cfRule type="containsText" dxfId="5" priority="5" operator="containsText" text="false">
      <formula>NOT(ISERROR(SEARCH("false",I1)))</formula>
    </cfRule>
  </conditionalFormatting>
  <conditionalFormatting sqref="M9:M252">
    <cfRule type="containsText" dxfId="4" priority="1" operator="containsText" text="false">
      <formula>NOT(ISERROR(SEARCH("false",M9)))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11" orientation="portrait" useFirstPageNumber="1" r:id="rId1"/>
  <headerFooter differentOddEven="1">
    <oddHeader>&amp;L&amp;"Arial,Bold Italic"&amp;10 2020 Census of Population and Housing&amp;R&amp;"Arial,Bold Italic"&amp;10Davao del Norte</oddHeader>
    <oddFooter>&amp;L&amp;"Arial,Bold Italic"&amp;10Philippine Statistics Authority&amp;R&amp;"Arial,Bold"&amp;10&amp;P</oddFooter>
    <evenHeader>&amp;L&amp;"Arial,Bold Italic"&amp;10Davao del Norte&amp;R&amp;"Arial,Bold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8"/>
  <sheetViews>
    <sheetView view="pageBreakPreview" topLeftCell="A233" zoomScaleSheetLayoutView="100" workbookViewId="0">
      <selection activeCell="C265" sqref="C265"/>
    </sheetView>
  </sheetViews>
  <sheetFormatPr defaultRowHeight="15.75" customHeight="1" x14ac:dyDescent="0.25"/>
  <cols>
    <col min="1" max="2" width="9.140625" style="2"/>
    <col min="3" max="3" width="56.7109375" style="6" customWidth="1"/>
    <col min="4" max="4" width="19.7109375" style="9" customWidth="1"/>
    <col min="5" max="5" width="9.140625" style="2"/>
    <col min="6" max="6" width="26.28515625" style="41" bestFit="1" customWidth="1"/>
    <col min="7" max="7" width="10.28515625" style="41" bestFit="1" customWidth="1"/>
    <col min="8" max="16384" width="9.140625" style="2"/>
  </cols>
  <sheetData>
    <row r="1" spans="2:9" s="1" customFormat="1" ht="15.75" customHeight="1" x14ac:dyDescent="0.25">
      <c r="C1" s="51" t="s">
        <v>1032</v>
      </c>
      <c r="D1" s="51"/>
      <c r="G1" s="40"/>
    </row>
    <row r="2" spans="2:9" s="1" customFormat="1" ht="15.75" customHeight="1" x14ac:dyDescent="0.25">
      <c r="C2" s="51" t="s">
        <v>1033</v>
      </c>
      <c r="D2" s="51"/>
      <c r="F2" s="40"/>
      <c r="G2" s="40"/>
    </row>
    <row r="3" spans="2:9" s="1" customFormat="1" ht="15.75" customHeight="1" thickBot="1" x14ac:dyDescent="0.3">
      <c r="F3" s="40"/>
      <c r="G3" s="40"/>
    </row>
    <row r="4" spans="2:9" s="1" customFormat="1" ht="15.75" customHeight="1" thickTop="1" x14ac:dyDescent="0.25">
      <c r="C4" s="32" t="s">
        <v>1024</v>
      </c>
      <c r="D4" s="17" t="s">
        <v>1030</v>
      </c>
      <c r="F4" s="40"/>
      <c r="G4" s="40"/>
    </row>
    <row r="5" spans="2:9" s="1" customFormat="1" ht="15.75" customHeight="1" thickBot="1" x14ac:dyDescent="0.3">
      <c r="B5" s="31"/>
      <c r="C5" s="33" t="s">
        <v>0</v>
      </c>
      <c r="D5" s="18" t="s">
        <v>1</v>
      </c>
      <c r="F5" s="40"/>
      <c r="G5" s="40"/>
    </row>
    <row r="6" spans="2:9" s="1" customFormat="1" ht="15.75" customHeight="1" thickTop="1" x14ac:dyDescent="0.25">
      <c r="B6" s="31"/>
      <c r="D6" s="12"/>
      <c r="F6" s="40"/>
      <c r="G6" s="40"/>
    </row>
    <row r="7" spans="2:9" s="1" customFormat="1" ht="15.75" customHeight="1" x14ac:dyDescent="0.25">
      <c r="B7" s="31"/>
      <c r="C7" s="34" t="s">
        <v>1053</v>
      </c>
      <c r="D7" s="28">
        <f>D9+D36+D64+D87+D119+D143+D160+D195+D214+D234</f>
        <v>680481</v>
      </c>
      <c r="E7" s="39"/>
      <c r="F7" s="40"/>
      <c r="G7" s="40"/>
      <c r="H7" s="44"/>
      <c r="I7" s="12"/>
    </row>
    <row r="8" spans="2:9" s="1" customFormat="1" ht="15.75" customHeight="1" x14ac:dyDescent="0.25">
      <c r="B8" s="31"/>
      <c r="C8" s="34"/>
      <c r="D8" s="36"/>
      <c r="E8" s="39"/>
      <c r="F8" s="40"/>
      <c r="G8" s="40"/>
    </row>
    <row r="9" spans="2:9" s="1" customFormat="1" ht="15.75" customHeight="1" x14ac:dyDescent="0.25">
      <c r="B9" s="31"/>
      <c r="C9" s="34" t="s">
        <v>442</v>
      </c>
      <c r="D9" s="28">
        <f>SUM(D10:D34)</f>
        <v>62737</v>
      </c>
      <c r="E9" s="39"/>
      <c r="F9" s="40"/>
      <c r="G9" s="40"/>
      <c r="H9" s="45"/>
      <c r="I9" s="12"/>
    </row>
    <row r="10" spans="2:9" s="1" customFormat="1" ht="15.75" customHeight="1" x14ac:dyDescent="0.25">
      <c r="B10" s="31"/>
      <c r="C10" s="25" t="s">
        <v>443</v>
      </c>
      <c r="D10" s="29">
        <v>1132</v>
      </c>
      <c r="E10" s="39"/>
      <c r="F10" s="40"/>
      <c r="G10" s="40"/>
      <c r="H10" s="46"/>
      <c r="I10" s="12"/>
    </row>
    <row r="11" spans="2:9" s="1" customFormat="1" ht="15.75" customHeight="1" x14ac:dyDescent="0.25">
      <c r="B11" s="31"/>
      <c r="C11" s="25" t="s">
        <v>444</v>
      </c>
      <c r="D11" s="29">
        <v>1012</v>
      </c>
      <c r="E11" s="39"/>
      <c r="F11" s="40"/>
      <c r="G11" s="40"/>
      <c r="H11" s="46"/>
      <c r="I11" s="12"/>
    </row>
    <row r="12" spans="2:9" s="1" customFormat="1" ht="15.75" customHeight="1" x14ac:dyDescent="0.25">
      <c r="B12" s="31"/>
      <c r="C12" s="25" t="s">
        <v>364</v>
      </c>
      <c r="D12" s="29">
        <v>2326</v>
      </c>
      <c r="E12" s="39"/>
      <c r="F12" s="40"/>
      <c r="G12" s="40"/>
      <c r="H12" s="46"/>
      <c r="I12" s="12"/>
    </row>
    <row r="13" spans="2:9" s="1" customFormat="1" ht="15.75" customHeight="1" x14ac:dyDescent="0.25">
      <c r="B13" s="31"/>
      <c r="C13" s="25" t="s">
        <v>445</v>
      </c>
      <c r="D13" s="29">
        <v>796</v>
      </c>
      <c r="E13" s="39"/>
      <c r="F13" s="40"/>
      <c r="G13" s="40"/>
      <c r="H13" s="46"/>
      <c r="I13" s="12"/>
    </row>
    <row r="14" spans="2:9" s="1" customFormat="1" ht="15.75" customHeight="1" x14ac:dyDescent="0.25">
      <c r="B14" s="31"/>
      <c r="C14" s="25" t="s">
        <v>75</v>
      </c>
      <c r="D14" s="29">
        <v>436</v>
      </c>
      <c r="E14" s="39"/>
      <c r="F14" s="40"/>
      <c r="G14" s="40"/>
      <c r="H14" s="46"/>
      <c r="I14" s="12"/>
    </row>
    <row r="15" spans="2:9" s="1" customFormat="1" ht="15.75" customHeight="1" x14ac:dyDescent="0.25">
      <c r="B15" s="31"/>
      <c r="C15" s="25" t="s">
        <v>19</v>
      </c>
      <c r="D15" s="29">
        <v>1503</v>
      </c>
      <c r="E15" s="39"/>
      <c r="F15" s="40"/>
      <c r="G15" s="40"/>
      <c r="H15" s="46"/>
      <c r="I15" s="12"/>
    </row>
    <row r="16" spans="2:9" s="1" customFormat="1" ht="15.75" customHeight="1" x14ac:dyDescent="0.25">
      <c r="B16" s="31"/>
      <c r="C16" s="25" t="s">
        <v>446</v>
      </c>
      <c r="D16" s="29">
        <v>1763</v>
      </c>
      <c r="E16" s="39"/>
      <c r="F16" s="40"/>
      <c r="G16" s="40"/>
      <c r="H16" s="46"/>
      <c r="I16" s="12"/>
    </row>
    <row r="17" spans="2:9" s="1" customFormat="1" ht="15.75" customHeight="1" x14ac:dyDescent="0.25">
      <c r="B17" s="31"/>
      <c r="C17" s="25" t="s">
        <v>447</v>
      </c>
      <c r="D17" s="29">
        <v>4356</v>
      </c>
      <c r="E17" s="39"/>
      <c r="F17" s="40"/>
      <c r="G17" s="40"/>
      <c r="H17" s="46"/>
      <c r="I17" s="12"/>
    </row>
    <row r="18" spans="2:9" s="1" customFormat="1" ht="15.75" customHeight="1" x14ac:dyDescent="0.25">
      <c r="B18" s="31"/>
      <c r="C18" s="25" t="s">
        <v>448</v>
      </c>
      <c r="D18" s="29">
        <v>1754</v>
      </c>
      <c r="E18" s="39"/>
      <c r="F18" s="40"/>
      <c r="G18" s="40"/>
      <c r="H18" s="46"/>
      <c r="I18" s="12"/>
    </row>
    <row r="19" spans="2:9" s="1" customFormat="1" ht="15.75" customHeight="1" x14ac:dyDescent="0.25">
      <c r="B19" s="31"/>
      <c r="C19" s="25" t="s">
        <v>449</v>
      </c>
      <c r="D19" s="29">
        <v>806</v>
      </c>
      <c r="E19" s="39"/>
      <c r="F19" s="40"/>
      <c r="G19" s="40"/>
      <c r="H19" s="46"/>
      <c r="I19" s="12"/>
    </row>
    <row r="20" spans="2:9" s="1" customFormat="1" ht="15.75" customHeight="1" x14ac:dyDescent="0.25">
      <c r="B20" s="31"/>
      <c r="C20" s="25" t="s">
        <v>22</v>
      </c>
      <c r="D20" s="29">
        <v>904</v>
      </c>
      <c r="E20" s="39"/>
      <c r="F20" s="40"/>
      <c r="G20" s="40"/>
      <c r="H20" s="46"/>
      <c r="I20" s="12"/>
    </row>
    <row r="21" spans="2:9" s="1" customFormat="1" ht="15.75" customHeight="1" x14ac:dyDescent="0.25">
      <c r="B21" s="31"/>
      <c r="C21" s="25" t="s">
        <v>450</v>
      </c>
      <c r="D21" s="29">
        <v>1072</v>
      </c>
      <c r="E21" s="39"/>
      <c r="F21" s="40"/>
      <c r="G21" s="40"/>
      <c r="H21" s="46"/>
      <c r="I21" s="12"/>
    </row>
    <row r="22" spans="2:9" s="1" customFormat="1" ht="15.75" customHeight="1" x14ac:dyDescent="0.25">
      <c r="B22" s="31"/>
      <c r="C22" s="25" t="s">
        <v>37</v>
      </c>
      <c r="D22" s="29">
        <v>3000</v>
      </c>
      <c r="E22" s="39"/>
      <c r="F22" s="40"/>
      <c r="G22" s="40"/>
      <c r="H22" s="46"/>
      <c r="I22" s="12"/>
    </row>
    <row r="23" spans="2:9" s="1" customFormat="1" ht="15.75" customHeight="1" x14ac:dyDescent="0.25">
      <c r="B23" s="31"/>
      <c r="C23" s="25" t="s">
        <v>52</v>
      </c>
      <c r="D23" s="29">
        <v>1436</v>
      </c>
      <c r="E23" s="39"/>
      <c r="F23" s="40"/>
      <c r="G23" s="40"/>
      <c r="H23" s="46"/>
      <c r="I23" s="12"/>
    </row>
    <row r="24" spans="2:9" s="1" customFormat="1" ht="15.75" customHeight="1" x14ac:dyDescent="0.25">
      <c r="B24" s="31"/>
      <c r="C24" s="25" t="s">
        <v>451</v>
      </c>
      <c r="D24" s="29">
        <v>4896</v>
      </c>
      <c r="E24" s="39"/>
      <c r="F24" s="40"/>
      <c r="G24" s="40"/>
      <c r="H24" s="46"/>
      <c r="I24" s="12"/>
    </row>
    <row r="25" spans="2:9" s="1" customFormat="1" ht="15.75" customHeight="1" x14ac:dyDescent="0.25">
      <c r="B25" s="31"/>
      <c r="C25" s="25" t="s">
        <v>452</v>
      </c>
      <c r="D25" s="29">
        <v>1795</v>
      </c>
      <c r="E25" s="39"/>
      <c r="F25" s="40"/>
      <c r="G25" s="40"/>
      <c r="H25" s="46"/>
      <c r="I25" s="12"/>
    </row>
    <row r="26" spans="2:9" s="1" customFormat="1" ht="15.75" customHeight="1" x14ac:dyDescent="0.25">
      <c r="B26" s="31"/>
      <c r="C26" s="25" t="s">
        <v>453</v>
      </c>
      <c r="D26" s="29">
        <v>4515</v>
      </c>
      <c r="E26" s="39"/>
      <c r="F26" s="40"/>
      <c r="G26" s="40"/>
      <c r="H26" s="46"/>
      <c r="I26" s="12"/>
    </row>
    <row r="27" spans="2:9" s="1" customFormat="1" ht="15.75" customHeight="1" x14ac:dyDescent="0.25">
      <c r="B27" s="31"/>
      <c r="C27" s="25" t="s">
        <v>2</v>
      </c>
      <c r="D27" s="29">
        <v>6780</v>
      </c>
      <c r="E27" s="39"/>
      <c r="F27" s="40"/>
      <c r="G27" s="40"/>
      <c r="H27" s="46"/>
      <c r="I27" s="12"/>
    </row>
    <row r="28" spans="2:9" s="1" customFormat="1" ht="15.75" customHeight="1" x14ac:dyDescent="0.25">
      <c r="B28" s="31"/>
      <c r="C28" s="25" t="s">
        <v>17</v>
      </c>
      <c r="D28" s="29">
        <v>3649</v>
      </c>
      <c r="E28" s="39"/>
      <c r="F28" s="40"/>
      <c r="G28" s="40"/>
      <c r="H28" s="46"/>
      <c r="I28" s="12"/>
    </row>
    <row r="29" spans="2:9" s="1" customFormat="1" ht="15.75" customHeight="1" x14ac:dyDescent="0.25">
      <c r="B29" s="31"/>
      <c r="C29" s="25" t="s">
        <v>12</v>
      </c>
      <c r="D29" s="29">
        <v>2023</v>
      </c>
      <c r="E29" s="39"/>
      <c r="F29" s="40"/>
      <c r="G29" s="40"/>
      <c r="H29" s="46"/>
      <c r="I29" s="12"/>
    </row>
    <row r="30" spans="2:9" s="1" customFormat="1" ht="15.75" customHeight="1" x14ac:dyDescent="0.25">
      <c r="B30" s="31"/>
      <c r="C30" s="25" t="s">
        <v>454</v>
      </c>
      <c r="D30" s="29">
        <v>707</v>
      </c>
      <c r="E30" s="39"/>
      <c r="F30" s="40"/>
      <c r="G30" s="40"/>
      <c r="H30" s="46"/>
      <c r="I30" s="12"/>
    </row>
    <row r="31" spans="2:9" s="1" customFormat="1" ht="15.75" customHeight="1" x14ac:dyDescent="0.25">
      <c r="B31" s="31"/>
      <c r="C31" s="25" t="s">
        <v>455</v>
      </c>
      <c r="D31" s="29">
        <v>1019</v>
      </c>
      <c r="E31" s="39"/>
      <c r="F31" s="40"/>
      <c r="G31" s="40"/>
      <c r="H31" s="46"/>
      <c r="I31" s="12"/>
    </row>
    <row r="32" spans="2:9" s="1" customFormat="1" ht="15.75" customHeight="1" x14ac:dyDescent="0.25">
      <c r="B32" s="31"/>
      <c r="C32" s="25" t="s">
        <v>27</v>
      </c>
      <c r="D32" s="29">
        <v>3522</v>
      </c>
      <c r="E32" s="39"/>
      <c r="F32" s="40"/>
      <c r="G32" s="40"/>
      <c r="H32" s="46"/>
      <c r="I32" s="12"/>
    </row>
    <row r="33" spans="2:9" s="1" customFormat="1" ht="15.75" customHeight="1" x14ac:dyDescent="0.25">
      <c r="B33" s="31"/>
      <c r="C33" s="25" t="s">
        <v>221</v>
      </c>
      <c r="D33" s="29">
        <v>1003</v>
      </c>
      <c r="E33" s="39"/>
      <c r="F33" s="40"/>
      <c r="G33" s="40"/>
      <c r="H33" s="46"/>
      <c r="I33" s="12"/>
    </row>
    <row r="34" spans="2:9" s="1" customFormat="1" ht="15.75" customHeight="1" x14ac:dyDescent="0.25">
      <c r="B34" s="31"/>
      <c r="C34" s="25" t="s">
        <v>456</v>
      </c>
      <c r="D34" s="29">
        <v>10532</v>
      </c>
      <c r="E34" s="39"/>
      <c r="F34" s="40"/>
      <c r="G34" s="40"/>
      <c r="H34" s="46"/>
      <c r="I34" s="12"/>
    </row>
    <row r="35" spans="2:9" s="1" customFormat="1" ht="15.75" customHeight="1" x14ac:dyDescent="0.25">
      <c r="B35" s="31"/>
      <c r="C35" s="34"/>
      <c r="D35" s="36"/>
      <c r="E35" s="39"/>
      <c r="F35" s="40"/>
      <c r="G35" s="40"/>
    </row>
    <row r="36" spans="2:9" s="1" customFormat="1" ht="15.75" customHeight="1" x14ac:dyDescent="0.25">
      <c r="B36" s="31"/>
      <c r="C36" s="34" t="s">
        <v>1002</v>
      </c>
      <c r="D36" s="28">
        <f>SUM(D37:D62)</f>
        <v>188376</v>
      </c>
      <c r="E36" s="39"/>
      <c r="F36" s="40"/>
      <c r="G36" s="40"/>
      <c r="H36" s="45"/>
      <c r="I36" s="12"/>
    </row>
    <row r="37" spans="2:9" s="1" customFormat="1" ht="15.75" customHeight="1" x14ac:dyDescent="0.25">
      <c r="B37" s="31"/>
      <c r="C37" s="25" t="s">
        <v>85</v>
      </c>
      <c r="D37" s="29">
        <v>19234</v>
      </c>
      <c r="E37" s="39"/>
      <c r="F37" s="40"/>
      <c r="G37" s="40"/>
      <c r="H37" s="46"/>
      <c r="I37" s="12"/>
    </row>
    <row r="38" spans="2:9" s="1" customFormat="1" ht="15.75" customHeight="1" x14ac:dyDescent="0.25">
      <c r="B38" s="31"/>
      <c r="C38" s="25" t="s">
        <v>457</v>
      </c>
      <c r="D38" s="29">
        <v>1434</v>
      </c>
      <c r="E38" s="39"/>
      <c r="F38" s="40"/>
      <c r="G38" s="40"/>
      <c r="H38" s="46"/>
      <c r="I38" s="12"/>
    </row>
    <row r="39" spans="2:9" s="1" customFormat="1" ht="15.75" customHeight="1" x14ac:dyDescent="0.25">
      <c r="B39" s="31"/>
      <c r="C39" s="25" t="s">
        <v>458</v>
      </c>
      <c r="D39" s="29">
        <v>7009</v>
      </c>
      <c r="E39" s="39"/>
      <c r="F39" s="40"/>
      <c r="G39" s="40"/>
      <c r="H39" s="46"/>
      <c r="I39" s="12"/>
    </row>
    <row r="40" spans="2:9" s="1" customFormat="1" ht="15.75" customHeight="1" x14ac:dyDescent="0.25">
      <c r="B40" s="31"/>
      <c r="C40" s="25" t="s">
        <v>459</v>
      </c>
      <c r="D40" s="29">
        <v>2645</v>
      </c>
      <c r="E40" s="39"/>
      <c r="F40" s="40"/>
      <c r="G40" s="40"/>
      <c r="H40" s="46"/>
      <c r="I40" s="12"/>
    </row>
    <row r="41" spans="2:9" s="1" customFormat="1" ht="15.75" customHeight="1" x14ac:dyDescent="0.25">
      <c r="B41" s="31"/>
      <c r="C41" s="25" t="s">
        <v>28</v>
      </c>
      <c r="D41" s="29">
        <v>9650</v>
      </c>
      <c r="E41" s="39"/>
      <c r="F41" s="40"/>
      <c r="G41" s="40"/>
      <c r="H41" s="46"/>
      <c r="I41" s="12"/>
    </row>
    <row r="42" spans="2:9" s="1" customFormat="1" ht="15.75" customHeight="1" x14ac:dyDescent="0.25">
      <c r="B42" s="31"/>
      <c r="C42" s="25" t="s">
        <v>460</v>
      </c>
      <c r="D42" s="29">
        <v>3301</v>
      </c>
      <c r="E42" s="39"/>
      <c r="F42" s="40"/>
      <c r="G42" s="40"/>
      <c r="H42" s="46"/>
      <c r="I42" s="12"/>
    </row>
    <row r="43" spans="2:9" s="1" customFormat="1" ht="15.75" customHeight="1" x14ac:dyDescent="0.25">
      <c r="B43" s="31"/>
      <c r="C43" s="25" t="s">
        <v>461</v>
      </c>
      <c r="D43" s="29">
        <v>5814</v>
      </c>
      <c r="E43" s="39"/>
      <c r="F43" s="40"/>
      <c r="G43" s="40"/>
      <c r="H43" s="46"/>
      <c r="I43" s="12"/>
    </row>
    <row r="44" spans="2:9" s="1" customFormat="1" ht="15.75" customHeight="1" x14ac:dyDescent="0.25">
      <c r="B44" s="31"/>
      <c r="C44" s="25" t="s">
        <v>462</v>
      </c>
      <c r="D44" s="29">
        <v>1900</v>
      </c>
      <c r="E44" s="39"/>
      <c r="F44" s="40"/>
      <c r="G44" s="40"/>
      <c r="H44" s="46"/>
      <c r="I44" s="12"/>
    </row>
    <row r="45" spans="2:9" s="1" customFormat="1" ht="15.75" customHeight="1" x14ac:dyDescent="0.25">
      <c r="B45" s="31"/>
      <c r="C45" s="25" t="s">
        <v>463</v>
      </c>
      <c r="D45" s="29">
        <v>4358</v>
      </c>
      <c r="E45" s="39"/>
      <c r="F45" s="40"/>
      <c r="G45" s="40"/>
      <c r="H45" s="46"/>
      <c r="I45" s="12"/>
    </row>
    <row r="46" spans="2:9" s="1" customFormat="1" ht="15.75" customHeight="1" x14ac:dyDescent="0.25">
      <c r="B46" s="31"/>
      <c r="C46" s="25" t="s">
        <v>90</v>
      </c>
      <c r="D46" s="29">
        <v>3713</v>
      </c>
      <c r="E46" s="39"/>
      <c r="F46" s="40"/>
      <c r="G46" s="40"/>
      <c r="H46" s="46"/>
      <c r="I46" s="12"/>
    </row>
    <row r="47" spans="2:9" s="1" customFormat="1" ht="15.75" customHeight="1" x14ac:dyDescent="0.25">
      <c r="B47" s="31"/>
      <c r="C47" s="25" t="s">
        <v>464</v>
      </c>
      <c r="D47" s="29">
        <v>6182</v>
      </c>
      <c r="E47" s="39"/>
      <c r="F47" s="40"/>
      <c r="G47" s="40"/>
      <c r="H47" s="46"/>
      <c r="I47" s="12"/>
    </row>
    <row r="48" spans="2:9" s="1" customFormat="1" ht="15.75" customHeight="1" x14ac:dyDescent="0.25">
      <c r="B48" s="31"/>
      <c r="C48" s="25" t="s">
        <v>465</v>
      </c>
      <c r="D48" s="29">
        <v>652</v>
      </c>
      <c r="E48" s="39"/>
      <c r="F48" s="40"/>
      <c r="G48" s="40"/>
      <c r="H48" s="46"/>
      <c r="I48" s="12"/>
    </row>
    <row r="49" spans="2:9" s="1" customFormat="1" ht="15.75" customHeight="1" x14ac:dyDescent="0.25">
      <c r="B49" s="31"/>
      <c r="C49" s="25" t="s">
        <v>38</v>
      </c>
      <c r="D49" s="29">
        <v>1105</v>
      </c>
      <c r="E49" s="39"/>
      <c r="F49" s="40"/>
      <c r="G49" s="40"/>
      <c r="H49" s="46"/>
      <c r="I49" s="12"/>
    </row>
    <row r="50" spans="2:9" s="1" customFormat="1" ht="15.75" customHeight="1" x14ac:dyDescent="0.25">
      <c r="B50" s="31"/>
      <c r="C50" s="25" t="s">
        <v>466</v>
      </c>
      <c r="D50" s="29">
        <v>6460</v>
      </c>
      <c r="E50" s="39"/>
      <c r="F50" s="40"/>
      <c r="G50" s="40"/>
      <c r="H50" s="46"/>
      <c r="I50" s="12"/>
    </row>
    <row r="51" spans="2:9" s="1" customFormat="1" ht="15.75" customHeight="1" x14ac:dyDescent="0.25">
      <c r="B51" s="31"/>
      <c r="C51" s="25" t="s">
        <v>467</v>
      </c>
      <c r="D51" s="29">
        <v>15070</v>
      </c>
      <c r="E51" s="39"/>
      <c r="F51" s="40"/>
      <c r="G51" s="40"/>
      <c r="H51" s="46"/>
      <c r="I51" s="12"/>
    </row>
    <row r="52" spans="2:9" s="1" customFormat="1" ht="15.75" customHeight="1" x14ac:dyDescent="0.25">
      <c r="B52" s="31"/>
      <c r="C52" s="25" t="s">
        <v>468</v>
      </c>
      <c r="D52" s="29">
        <v>4278</v>
      </c>
      <c r="E52" s="39"/>
      <c r="F52" s="40"/>
      <c r="G52" s="40"/>
      <c r="H52" s="46"/>
      <c r="I52" s="12"/>
    </row>
    <row r="53" spans="2:9" s="1" customFormat="1" ht="15.75" customHeight="1" x14ac:dyDescent="0.25">
      <c r="B53" s="31"/>
      <c r="C53" s="25" t="s">
        <v>13</v>
      </c>
      <c r="D53" s="29">
        <v>3530</v>
      </c>
      <c r="E53" s="39"/>
      <c r="F53" s="40"/>
      <c r="G53" s="40"/>
      <c r="H53" s="46"/>
      <c r="I53" s="12"/>
    </row>
    <row r="54" spans="2:9" s="1" customFormat="1" ht="15.75" customHeight="1" x14ac:dyDescent="0.25">
      <c r="B54" s="31"/>
      <c r="C54" s="25" t="s">
        <v>469</v>
      </c>
      <c r="D54" s="29">
        <v>17312</v>
      </c>
      <c r="E54" s="39"/>
      <c r="F54" s="40"/>
      <c r="G54" s="40"/>
      <c r="H54" s="46"/>
      <c r="I54" s="12"/>
    </row>
    <row r="55" spans="2:9" s="1" customFormat="1" ht="15.75" customHeight="1" x14ac:dyDescent="0.25">
      <c r="B55" s="31"/>
      <c r="C55" s="25" t="s">
        <v>14</v>
      </c>
      <c r="D55" s="29">
        <v>1659</v>
      </c>
      <c r="E55" s="39"/>
      <c r="F55" s="40"/>
      <c r="G55" s="40"/>
      <c r="H55" s="46"/>
      <c r="I55" s="12"/>
    </row>
    <row r="56" spans="2:9" s="1" customFormat="1" ht="15.75" customHeight="1" x14ac:dyDescent="0.25">
      <c r="B56" s="31"/>
      <c r="C56" s="25" t="s">
        <v>470</v>
      </c>
      <c r="D56" s="29">
        <v>5820</v>
      </c>
      <c r="E56" s="39"/>
      <c r="F56" s="40"/>
      <c r="G56" s="40"/>
      <c r="H56" s="46"/>
      <c r="I56" s="12"/>
    </row>
    <row r="57" spans="2:9" s="1" customFormat="1" ht="15.75" customHeight="1" x14ac:dyDescent="0.25">
      <c r="B57" s="31"/>
      <c r="C57" s="25" t="s">
        <v>471</v>
      </c>
      <c r="D57" s="29">
        <v>1602</v>
      </c>
      <c r="E57" s="39"/>
      <c r="F57" s="40"/>
      <c r="G57" s="40"/>
      <c r="H57" s="46"/>
      <c r="I57" s="12"/>
    </row>
    <row r="58" spans="2:9" s="1" customFormat="1" ht="15.75" customHeight="1" x14ac:dyDescent="0.25">
      <c r="B58" s="31"/>
      <c r="C58" s="25" t="s">
        <v>472</v>
      </c>
      <c r="D58" s="29">
        <v>3095</v>
      </c>
      <c r="E58" s="39"/>
      <c r="F58" s="40"/>
      <c r="G58" s="40"/>
      <c r="H58" s="46"/>
      <c r="I58" s="12"/>
    </row>
    <row r="59" spans="2:9" s="1" customFormat="1" ht="15.75" customHeight="1" x14ac:dyDescent="0.25">
      <c r="B59" s="31"/>
      <c r="C59" s="25" t="s">
        <v>473</v>
      </c>
      <c r="D59" s="29">
        <v>19978</v>
      </c>
      <c r="E59" s="39"/>
      <c r="F59" s="40"/>
      <c r="G59" s="40"/>
      <c r="H59" s="46"/>
      <c r="I59" s="12"/>
    </row>
    <row r="60" spans="2:9" s="1" customFormat="1" ht="15.75" customHeight="1" x14ac:dyDescent="0.25">
      <c r="B60" s="31"/>
      <c r="C60" s="25" t="s">
        <v>474</v>
      </c>
      <c r="D60" s="29">
        <v>16942</v>
      </c>
      <c r="E60" s="39"/>
      <c r="F60" s="40"/>
      <c r="G60" s="40"/>
      <c r="H60" s="46"/>
      <c r="I60" s="12"/>
    </row>
    <row r="61" spans="2:9" s="1" customFormat="1" ht="15.75" customHeight="1" x14ac:dyDescent="0.25">
      <c r="B61" s="31"/>
      <c r="C61" s="25" t="s">
        <v>475</v>
      </c>
      <c r="D61" s="29">
        <v>7565</v>
      </c>
      <c r="E61" s="39"/>
      <c r="F61" s="40"/>
      <c r="G61" s="40"/>
      <c r="H61" s="46"/>
      <c r="I61" s="12"/>
    </row>
    <row r="62" spans="2:9" s="1" customFormat="1" ht="15.75" customHeight="1" x14ac:dyDescent="0.25">
      <c r="B62" s="31"/>
      <c r="C62" s="25" t="s">
        <v>476</v>
      </c>
      <c r="D62" s="29">
        <v>18068</v>
      </c>
      <c r="E62" s="39"/>
      <c r="F62" s="40"/>
      <c r="G62" s="40"/>
      <c r="H62" s="46"/>
      <c r="I62" s="12"/>
    </row>
    <row r="63" spans="2:9" s="1" customFormat="1" ht="15.75" customHeight="1" x14ac:dyDescent="0.25">
      <c r="B63" s="31"/>
      <c r="C63" s="34"/>
      <c r="D63" s="36"/>
      <c r="E63" s="39"/>
      <c r="F63" s="40"/>
      <c r="G63" s="40"/>
    </row>
    <row r="64" spans="2:9" s="1" customFormat="1" ht="15.75" customHeight="1" x14ac:dyDescent="0.25">
      <c r="B64" s="31"/>
      <c r="C64" s="34" t="s">
        <v>477</v>
      </c>
      <c r="D64" s="28">
        <f>SUM(D65:D85)</f>
        <v>56919</v>
      </c>
      <c r="E64" s="39"/>
      <c r="F64" s="40"/>
      <c r="G64" s="40"/>
      <c r="I64" s="12"/>
    </row>
    <row r="65" spans="2:9" s="1" customFormat="1" ht="15.75" customHeight="1" x14ac:dyDescent="0.25">
      <c r="B65" s="31"/>
      <c r="C65" s="25" t="s">
        <v>478</v>
      </c>
      <c r="D65" s="29">
        <v>3138</v>
      </c>
      <c r="E65" s="39"/>
      <c r="F65" s="40"/>
      <c r="G65" s="40"/>
      <c r="H65" s="45"/>
      <c r="I65" s="12"/>
    </row>
    <row r="66" spans="2:9" s="1" customFormat="1" ht="15.75" customHeight="1" x14ac:dyDescent="0.25">
      <c r="B66" s="31"/>
      <c r="C66" s="25" t="s">
        <v>479</v>
      </c>
      <c r="D66" s="29">
        <v>817</v>
      </c>
      <c r="E66" s="39"/>
      <c r="F66" s="40"/>
      <c r="G66" s="40"/>
      <c r="H66" s="46"/>
      <c r="I66" s="12"/>
    </row>
    <row r="67" spans="2:9" s="1" customFormat="1" ht="15.75" customHeight="1" x14ac:dyDescent="0.25">
      <c r="B67" s="31"/>
      <c r="C67" s="25" t="s">
        <v>480</v>
      </c>
      <c r="D67" s="29">
        <v>3164</v>
      </c>
      <c r="E67" s="39"/>
      <c r="F67" s="40"/>
      <c r="G67" s="40"/>
      <c r="H67" s="46"/>
      <c r="I67" s="12"/>
    </row>
    <row r="68" spans="2:9" s="1" customFormat="1" ht="15.75" customHeight="1" x14ac:dyDescent="0.25">
      <c r="B68" s="31"/>
      <c r="C68" s="25" t="s">
        <v>481</v>
      </c>
      <c r="D68" s="29">
        <v>11439</v>
      </c>
      <c r="E68" s="39"/>
      <c r="F68" s="40"/>
      <c r="G68" s="40"/>
      <c r="H68" s="46"/>
      <c r="I68" s="12"/>
    </row>
    <row r="69" spans="2:9" s="1" customFormat="1" ht="15.75" customHeight="1" x14ac:dyDescent="0.25">
      <c r="B69" s="31"/>
      <c r="C69" s="25" t="s">
        <v>482</v>
      </c>
      <c r="D69" s="29">
        <v>3452</v>
      </c>
      <c r="E69" s="39"/>
      <c r="F69" s="40"/>
      <c r="G69" s="40"/>
      <c r="H69" s="46"/>
      <c r="I69" s="12"/>
    </row>
    <row r="70" spans="2:9" s="1" customFormat="1" ht="15.75" customHeight="1" x14ac:dyDescent="0.25">
      <c r="B70" s="31"/>
      <c r="C70" s="25" t="s">
        <v>483</v>
      </c>
      <c r="D70" s="29">
        <v>1998</v>
      </c>
      <c r="E70" s="39"/>
      <c r="F70" s="40"/>
      <c r="G70" s="40"/>
      <c r="H70" s="46"/>
      <c r="I70" s="12"/>
    </row>
    <row r="71" spans="2:9" s="1" customFormat="1" ht="15.75" customHeight="1" x14ac:dyDescent="0.25">
      <c r="B71" s="31"/>
      <c r="C71" s="25" t="s">
        <v>484</v>
      </c>
      <c r="D71" s="29">
        <v>754</v>
      </c>
      <c r="E71" s="39"/>
      <c r="F71" s="40"/>
      <c r="G71" s="40"/>
      <c r="H71" s="46"/>
      <c r="I71" s="12"/>
    </row>
    <row r="72" spans="2:9" s="1" customFormat="1" ht="15.75" customHeight="1" x14ac:dyDescent="0.25">
      <c r="B72" s="31"/>
      <c r="C72" s="25" t="s">
        <v>485</v>
      </c>
      <c r="D72" s="29">
        <v>1226</v>
      </c>
      <c r="E72" s="39"/>
      <c r="F72" s="40"/>
      <c r="G72" s="40"/>
      <c r="H72" s="46"/>
      <c r="I72" s="12"/>
    </row>
    <row r="73" spans="2:9" s="1" customFormat="1" ht="15.75" customHeight="1" x14ac:dyDescent="0.25">
      <c r="B73" s="31"/>
      <c r="C73" s="25" t="s">
        <v>486</v>
      </c>
      <c r="D73" s="29">
        <v>1990</v>
      </c>
      <c r="E73" s="39"/>
      <c r="F73" s="40"/>
      <c r="G73" s="40"/>
      <c r="H73" s="46"/>
      <c r="I73" s="12"/>
    </row>
    <row r="74" spans="2:9" s="1" customFormat="1" ht="15.75" customHeight="1" x14ac:dyDescent="0.25">
      <c r="B74" s="31"/>
      <c r="C74" s="25" t="s">
        <v>487</v>
      </c>
      <c r="D74" s="29">
        <v>3178</v>
      </c>
      <c r="E74" s="39"/>
      <c r="F74" s="40"/>
      <c r="G74" s="40"/>
      <c r="H74" s="46"/>
      <c r="I74" s="12"/>
    </row>
    <row r="75" spans="2:9" s="1" customFormat="1" ht="15.75" customHeight="1" x14ac:dyDescent="0.25">
      <c r="B75" s="31"/>
      <c r="C75" s="25" t="s">
        <v>38</v>
      </c>
      <c r="D75" s="29">
        <v>1989</v>
      </c>
      <c r="E75" s="39"/>
      <c r="F75" s="40"/>
      <c r="G75" s="40"/>
      <c r="H75" s="46"/>
      <c r="I75" s="12"/>
    </row>
    <row r="76" spans="2:9" s="1" customFormat="1" ht="15.75" customHeight="1" x14ac:dyDescent="0.25">
      <c r="B76" s="31"/>
      <c r="C76" s="25" t="s">
        <v>488</v>
      </c>
      <c r="D76" s="29">
        <v>1142</v>
      </c>
      <c r="E76" s="39"/>
      <c r="F76" s="40"/>
      <c r="G76" s="40"/>
      <c r="H76" s="46"/>
      <c r="I76" s="12"/>
    </row>
    <row r="77" spans="2:9" s="1" customFormat="1" ht="15.75" customHeight="1" x14ac:dyDescent="0.25">
      <c r="B77" s="31"/>
      <c r="C77" s="25" t="s">
        <v>489</v>
      </c>
      <c r="D77" s="29">
        <v>1022</v>
      </c>
      <c r="E77" s="39"/>
      <c r="F77" s="40"/>
      <c r="G77" s="40"/>
      <c r="H77" s="46"/>
      <c r="I77" s="12"/>
    </row>
    <row r="78" spans="2:9" s="1" customFormat="1" ht="15.75" customHeight="1" x14ac:dyDescent="0.25">
      <c r="B78" s="31"/>
      <c r="C78" s="25" t="s">
        <v>490</v>
      </c>
      <c r="D78" s="29">
        <v>990</v>
      </c>
      <c r="E78" s="39"/>
      <c r="F78" s="40"/>
      <c r="G78" s="40"/>
      <c r="H78" s="46"/>
      <c r="I78" s="12"/>
    </row>
    <row r="79" spans="2:9" s="1" customFormat="1" ht="15.75" customHeight="1" x14ac:dyDescent="0.25">
      <c r="B79" s="31"/>
      <c r="C79" s="25" t="s">
        <v>491</v>
      </c>
      <c r="D79" s="29">
        <v>3236</v>
      </c>
      <c r="E79" s="39"/>
      <c r="F79" s="40"/>
      <c r="G79" s="40"/>
      <c r="H79" s="46"/>
      <c r="I79" s="12"/>
    </row>
    <row r="80" spans="2:9" s="1" customFormat="1" ht="15.75" customHeight="1" x14ac:dyDescent="0.25">
      <c r="B80" s="31"/>
      <c r="C80" s="25" t="s">
        <v>2</v>
      </c>
      <c r="D80" s="29">
        <v>4487</v>
      </c>
      <c r="E80" s="39"/>
      <c r="F80" s="40"/>
      <c r="G80" s="40"/>
      <c r="H80" s="46"/>
      <c r="I80" s="12"/>
    </row>
    <row r="81" spans="2:9" s="1" customFormat="1" ht="15.75" customHeight="1" x14ac:dyDescent="0.25">
      <c r="B81" s="31"/>
      <c r="C81" s="25" t="s">
        <v>492</v>
      </c>
      <c r="D81" s="29">
        <v>3032</v>
      </c>
      <c r="E81" s="39"/>
      <c r="F81" s="40"/>
      <c r="G81" s="40"/>
      <c r="H81" s="46"/>
      <c r="I81" s="12"/>
    </row>
    <row r="82" spans="2:9" s="1" customFormat="1" ht="15.75" customHeight="1" x14ac:dyDescent="0.25">
      <c r="B82" s="31"/>
      <c r="C82" s="25" t="s">
        <v>493</v>
      </c>
      <c r="D82" s="29">
        <v>1107</v>
      </c>
      <c r="E82" s="39"/>
      <c r="F82" s="40"/>
      <c r="G82" s="40"/>
      <c r="H82" s="46"/>
      <c r="I82" s="12"/>
    </row>
    <row r="83" spans="2:9" s="1" customFormat="1" ht="15.75" customHeight="1" x14ac:dyDescent="0.25">
      <c r="B83" s="31"/>
      <c r="C83" s="25" t="s">
        <v>5</v>
      </c>
      <c r="D83" s="29">
        <v>1777</v>
      </c>
      <c r="E83" s="39"/>
      <c r="F83" s="40"/>
      <c r="G83" s="40"/>
      <c r="H83" s="46"/>
      <c r="I83" s="12"/>
    </row>
    <row r="84" spans="2:9" s="1" customFormat="1" ht="15.75" customHeight="1" x14ac:dyDescent="0.25">
      <c r="B84" s="31"/>
      <c r="C84" s="25" t="s">
        <v>62</v>
      </c>
      <c r="D84" s="29">
        <v>5080</v>
      </c>
      <c r="E84" s="39"/>
      <c r="F84" s="41"/>
      <c r="G84" s="41"/>
      <c r="H84" s="46"/>
      <c r="I84" s="12"/>
    </row>
    <row r="85" spans="2:9" s="1" customFormat="1" ht="15.75" customHeight="1" x14ac:dyDescent="0.25">
      <c r="B85" s="31"/>
      <c r="C85" s="25" t="s">
        <v>494</v>
      </c>
      <c r="D85" s="29">
        <v>1901</v>
      </c>
      <c r="E85" s="39"/>
      <c r="F85" s="41"/>
      <c r="G85" s="41"/>
      <c r="H85" s="46"/>
      <c r="I85" s="12"/>
    </row>
    <row r="86" spans="2:9" s="1" customFormat="1" ht="15.75" customHeight="1" x14ac:dyDescent="0.25">
      <c r="B86" s="31"/>
      <c r="C86" s="34"/>
      <c r="D86" s="36"/>
      <c r="E86" s="39"/>
      <c r="F86" s="41"/>
      <c r="G86" s="41"/>
    </row>
    <row r="87" spans="2:9" s="1" customFormat="1" ht="15.75" customHeight="1" x14ac:dyDescent="0.25">
      <c r="B87" s="31"/>
      <c r="C87" s="34" t="s">
        <v>520</v>
      </c>
      <c r="D87" s="28">
        <f>SUM(D88:D117)</f>
        <v>49381</v>
      </c>
      <c r="E87" s="39"/>
      <c r="F87" s="41"/>
      <c r="G87" s="41"/>
      <c r="H87" s="46"/>
      <c r="I87" s="12"/>
    </row>
    <row r="88" spans="2:9" s="1" customFormat="1" ht="15.75" customHeight="1" x14ac:dyDescent="0.25">
      <c r="B88" s="31"/>
      <c r="C88" s="25" t="s">
        <v>521</v>
      </c>
      <c r="D88" s="29">
        <v>648</v>
      </c>
      <c r="E88" s="39"/>
      <c r="F88" s="41"/>
      <c r="G88" s="41"/>
      <c r="I88" s="12"/>
    </row>
    <row r="89" spans="2:9" s="1" customFormat="1" ht="15.75" customHeight="1" x14ac:dyDescent="0.25">
      <c r="B89" s="31"/>
      <c r="C89" s="25" t="s">
        <v>522</v>
      </c>
      <c r="D89" s="29">
        <v>1387</v>
      </c>
      <c r="E89" s="39"/>
      <c r="F89" s="41"/>
      <c r="G89" s="41"/>
      <c r="H89" s="45"/>
      <c r="I89" s="12"/>
    </row>
    <row r="90" spans="2:9" s="1" customFormat="1" ht="15.75" customHeight="1" x14ac:dyDescent="0.25">
      <c r="B90" s="31"/>
      <c r="C90" s="25" t="s">
        <v>39</v>
      </c>
      <c r="D90" s="29">
        <v>389</v>
      </c>
      <c r="E90" s="39"/>
      <c r="F90" s="41"/>
      <c r="G90" s="41"/>
      <c r="H90" s="46"/>
      <c r="I90" s="12"/>
    </row>
    <row r="91" spans="2:9" s="1" customFormat="1" ht="15.75" customHeight="1" x14ac:dyDescent="0.25">
      <c r="B91" s="31"/>
      <c r="C91" s="25" t="s">
        <v>523</v>
      </c>
      <c r="D91" s="29">
        <v>1585</v>
      </c>
      <c r="E91" s="39"/>
      <c r="F91" s="41"/>
      <c r="G91" s="41"/>
      <c r="H91" s="46"/>
      <c r="I91" s="12"/>
    </row>
    <row r="92" spans="2:9" s="1" customFormat="1" ht="15.75" customHeight="1" x14ac:dyDescent="0.25">
      <c r="B92" s="31"/>
      <c r="C92" s="25" t="s">
        <v>524</v>
      </c>
      <c r="D92" s="29">
        <v>2912</v>
      </c>
      <c r="E92" s="39"/>
      <c r="F92" s="41"/>
      <c r="G92" s="41"/>
      <c r="H92" s="46"/>
      <c r="I92" s="12"/>
    </row>
    <row r="93" spans="2:9" s="1" customFormat="1" ht="15.75" customHeight="1" x14ac:dyDescent="0.25">
      <c r="B93" s="31"/>
      <c r="C93" s="25" t="s">
        <v>75</v>
      </c>
      <c r="D93" s="29">
        <v>1443</v>
      </c>
      <c r="E93" s="39"/>
      <c r="F93" s="41"/>
      <c r="G93" s="41"/>
      <c r="H93" s="46"/>
      <c r="I93" s="12"/>
    </row>
    <row r="94" spans="2:9" s="1" customFormat="1" ht="15.75" customHeight="1" x14ac:dyDescent="0.25">
      <c r="B94" s="31"/>
      <c r="C94" s="25" t="s">
        <v>525</v>
      </c>
      <c r="D94" s="29">
        <v>1268</v>
      </c>
      <c r="E94" s="39"/>
      <c r="F94" s="41"/>
      <c r="G94" s="41"/>
      <c r="H94" s="46"/>
      <c r="I94" s="12"/>
    </row>
    <row r="95" spans="2:9" s="1" customFormat="1" ht="15.75" customHeight="1" x14ac:dyDescent="0.25">
      <c r="B95" s="31"/>
      <c r="C95" s="25" t="s">
        <v>526</v>
      </c>
      <c r="D95" s="29">
        <v>2328</v>
      </c>
      <c r="E95" s="39"/>
      <c r="F95" s="41"/>
      <c r="G95" s="41"/>
      <c r="H95" s="46"/>
      <c r="I95" s="12"/>
    </row>
    <row r="96" spans="2:9" s="1" customFormat="1" ht="15.75" customHeight="1" x14ac:dyDescent="0.25">
      <c r="B96" s="31"/>
      <c r="C96" s="25" t="s">
        <v>527</v>
      </c>
      <c r="D96" s="29">
        <v>942</v>
      </c>
      <c r="E96" s="39"/>
      <c r="F96" s="41"/>
      <c r="G96" s="41"/>
      <c r="H96" s="46"/>
      <c r="I96" s="12"/>
    </row>
    <row r="97" spans="2:9" s="1" customFormat="1" ht="15.75" customHeight="1" x14ac:dyDescent="0.25">
      <c r="B97" s="31"/>
      <c r="C97" s="25" t="s">
        <v>528</v>
      </c>
      <c r="D97" s="29">
        <v>2643</v>
      </c>
      <c r="E97" s="39"/>
      <c r="F97" s="41"/>
      <c r="G97" s="41"/>
      <c r="H97" s="46"/>
      <c r="I97" s="12"/>
    </row>
    <row r="98" spans="2:9" s="1" customFormat="1" ht="15.75" customHeight="1" x14ac:dyDescent="0.25">
      <c r="B98" s="31"/>
      <c r="C98" s="25" t="s">
        <v>529</v>
      </c>
      <c r="D98" s="29">
        <v>268</v>
      </c>
      <c r="E98" s="39"/>
      <c r="F98" s="41"/>
      <c r="G98" s="41"/>
      <c r="H98" s="46"/>
      <c r="I98" s="12"/>
    </row>
    <row r="99" spans="2:9" s="1" customFormat="1" ht="15.75" customHeight="1" x14ac:dyDescent="0.25">
      <c r="B99" s="31"/>
      <c r="C99" s="25" t="s">
        <v>530</v>
      </c>
      <c r="D99" s="29">
        <v>6805</v>
      </c>
      <c r="E99" s="39"/>
      <c r="F99" s="41"/>
      <c r="G99" s="41"/>
      <c r="H99" s="46"/>
      <c r="I99" s="12"/>
    </row>
    <row r="100" spans="2:9" s="1" customFormat="1" ht="15.75" customHeight="1" x14ac:dyDescent="0.25">
      <c r="B100" s="31"/>
      <c r="C100" s="25" t="s">
        <v>531</v>
      </c>
      <c r="D100" s="29">
        <v>1528</v>
      </c>
      <c r="E100" s="39"/>
      <c r="F100" s="41"/>
      <c r="G100" s="41"/>
      <c r="H100" s="46"/>
      <c r="I100" s="12"/>
    </row>
    <row r="101" spans="2:9" s="1" customFormat="1" ht="15.75" customHeight="1" x14ac:dyDescent="0.25">
      <c r="B101" s="31"/>
      <c r="C101" s="25" t="s">
        <v>532</v>
      </c>
      <c r="D101" s="29">
        <v>1320</v>
      </c>
      <c r="E101" s="39"/>
      <c r="F101" s="41"/>
      <c r="G101" s="41"/>
      <c r="H101" s="46"/>
      <c r="I101" s="12"/>
    </row>
    <row r="102" spans="2:9" s="1" customFormat="1" ht="15.75" customHeight="1" x14ac:dyDescent="0.25">
      <c r="B102" s="31"/>
      <c r="C102" s="25" t="s">
        <v>533</v>
      </c>
      <c r="D102" s="29">
        <v>1302</v>
      </c>
      <c r="E102" s="39"/>
      <c r="F102" s="41"/>
      <c r="G102" s="41"/>
      <c r="H102" s="46"/>
      <c r="I102" s="12"/>
    </row>
    <row r="103" spans="2:9" s="1" customFormat="1" ht="15.75" customHeight="1" x14ac:dyDescent="0.25">
      <c r="B103" s="31"/>
      <c r="C103" s="25" t="s">
        <v>534</v>
      </c>
      <c r="D103" s="29">
        <v>932</v>
      </c>
      <c r="E103" s="39"/>
      <c r="F103" s="41"/>
      <c r="G103" s="41"/>
      <c r="H103" s="46"/>
      <c r="I103" s="12"/>
    </row>
    <row r="104" spans="2:9" s="1" customFormat="1" ht="15.75" customHeight="1" x14ac:dyDescent="0.25">
      <c r="B104" s="31"/>
      <c r="C104" s="25" t="s">
        <v>535</v>
      </c>
      <c r="D104" s="29">
        <v>1179</v>
      </c>
      <c r="E104" s="39"/>
      <c r="F104" s="41"/>
      <c r="G104" s="41"/>
      <c r="H104" s="46"/>
      <c r="I104" s="12"/>
    </row>
    <row r="105" spans="2:9" s="1" customFormat="1" ht="15.75" customHeight="1" x14ac:dyDescent="0.25">
      <c r="B105" s="31"/>
      <c r="C105" s="25" t="s">
        <v>251</v>
      </c>
      <c r="D105" s="29">
        <v>1318</v>
      </c>
      <c r="E105" s="39"/>
      <c r="F105" s="41"/>
      <c r="G105" s="41"/>
      <c r="H105" s="46"/>
      <c r="I105" s="12"/>
    </row>
    <row r="106" spans="2:9" s="1" customFormat="1" ht="15.75" customHeight="1" x14ac:dyDescent="0.25">
      <c r="B106" s="31"/>
      <c r="C106" s="25" t="s">
        <v>536</v>
      </c>
      <c r="D106" s="29">
        <v>2679</v>
      </c>
      <c r="E106" s="39"/>
      <c r="F106" s="41"/>
      <c r="G106" s="41"/>
      <c r="H106" s="46"/>
      <c r="I106" s="12"/>
    </row>
    <row r="107" spans="2:9" s="1" customFormat="1" ht="15.75" customHeight="1" x14ac:dyDescent="0.25">
      <c r="B107" s="31"/>
      <c r="C107" s="25" t="s">
        <v>537</v>
      </c>
      <c r="D107" s="29">
        <v>1033</v>
      </c>
      <c r="E107" s="39"/>
      <c r="F107" s="41"/>
      <c r="G107" s="41"/>
      <c r="H107" s="46"/>
      <c r="I107" s="12"/>
    </row>
    <row r="108" spans="2:9" s="1" customFormat="1" ht="15.75" customHeight="1" x14ac:dyDescent="0.25">
      <c r="B108" s="31"/>
      <c r="C108" s="25" t="s">
        <v>2</v>
      </c>
      <c r="D108" s="29">
        <v>5379</v>
      </c>
      <c r="E108" s="39"/>
      <c r="F108" s="41"/>
      <c r="G108" s="41"/>
      <c r="H108" s="46"/>
      <c r="I108" s="12"/>
    </row>
    <row r="109" spans="2:9" s="1" customFormat="1" ht="15.75" customHeight="1" x14ac:dyDescent="0.25">
      <c r="B109" s="31"/>
      <c r="C109" s="25" t="s">
        <v>538</v>
      </c>
      <c r="D109" s="29">
        <v>651</v>
      </c>
      <c r="E109" s="39"/>
      <c r="F109" s="41"/>
      <c r="G109" s="41"/>
      <c r="H109" s="46"/>
      <c r="I109" s="12"/>
    </row>
    <row r="110" spans="2:9" s="1" customFormat="1" ht="15.75" customHeight="1" x14ac:dyDescent="0.25">
      <c r="B110" s="31"/>
      <c r="C110" s="25" t="s">
        <v>5</v>
      </c>
      <c r="D110" s="29">
        <v>788</v>
      </c>
      <c r="E110" s="39"/>
      <c r="F110" s="41"/>
      <c r="G110" s="41"/>
      <c r="H110" s="46"/>
      <c r="I110" s="12"/>
    </row>
    <row r="111" spans="2:9" s="1" customFormat="1" ht="15.75" customHeight="1" x14ac:dyDescent="0.25">
      <c r="B111" s="31"/>
      <c r="C111" s="25" t="s">
        <v>6</v>
      </c>
      <c r="D111" s="29">
        <v>1588</v>
      </c>
      <c r="E111" s="39"/>
      <c r="F111" s="41"/>
      <c r="G111" s="41"/>
      <c r="H111" s="46"/>
      <c r="I111" s="12"/>
    </row>
    <row r="112" spans="2:9" s="1" customFormat="1" ht="15.75" customHeight="1" x14ac:dyDescent="0.25">
      <c r="B112" s="31"/>
      <c r="C112" s="25" t="s">
        <v>9</v>
      </c>
      <c r="D112" s="29">
        <v>1138</v>
      </c>
      <c r="E112" s="39"/>
      <c r="F112" s="41"/>
      <c r="G112" s="41"/>
      <c r="H112" s="46"/>
      <c r="I112" s="12"/>
    </row>
    <row r="113" spans="2:9" s="1" customFormat="1" ht="15.75" customHeight="1" x14ac:dyDescent="0.25">
      <c r="B113" s="31"/>
      <c r="C113" s="25" t="s">
        <v>12</v>
      </c>
      <c r="D113" s="29">
        <v>1122</v>
      </c>
      <c r="E113" s="39"/>
      <c r="F113" s="41"/>
      <c r="G113" s="41"/>
      <c r="H113" s="46"/>
      <c r="I113" s="12"/>
    </row>
    <row r="114" spans="2:9" s="1" customFormat="1" ht="15.75" customHeight="1" x14ac:dyDescent="0.25">
      <c r="B114" s="31"/>
      <c r="C114" s="25" t="s">
        <v>67</v>
      </c>
      <c r="D114" s="29">
        <v>2065</v>
      </c>
      <c r="E114" s="39"/>
      <c r="F114" s="41"/>
      <c r="G114" s="41"/>
      <c r="H114" s="46"/>
      <c r="I114" s="12"/>
    </row>
    <row r="115" spans="2:9" s="1" customFormat="1" ht="15.75" customHeight="1" x14ac:dyDescent="0.25">
      <c r="B115" s="31"/>
      <c r="C115" s="25" t="s">
        <v>539</v>
      </c>
      <c r="D115" s="29">
        <v>415</v>
      </c>
      <c r="E115" s="39"/>
      <c r="F115" s="41"/>
      <c r="G115" s="41"/>
      <c r="H115" s="46"/>
      <c r="I115" s="12"/>
    </row>
    <row r="116" spans="2:9" s="1" customFormat="1" ht="15.75" customHeight="1" x14ac:dyDescent="0.25">
      <c r="B116" s="31"/>
      <c r="C116" s="25" t="s">
        <v>46</v>
      </c>
      <c r="D116" s="29">
        <v>625</v>
      </c>
      <c r="E116" s="39"/>
      <c r="F116" s="41"/>
      <c r="G116" s="41"/>
      <c r="H116" s="46"/>
      <c r="I116" s="12"/>
    </row>
    <row r="117" spans="2:9" s="1" customFormat="1" ht="15.75" customHeight="1" x14ac:dyDescent="0.25">
      <c r="B117" s="31"/>
      <c r="C117" s="25" t="s">
        <v>540</v>
      </c>
      <c r="D117" s="29">
        <v>1701</v>
      </c>
      <c r="E117" s="39"/>
      <c r="F117" s="41"/>
      <c r="G117" s="41"/>
      <c r="H117" s="46"/>
      <c r="I117" s="12"/>
    </row>
    <row r="118" spans="2:9" s="1" customFormat="1" ht="15.75" customHeight="1" x14ac:dyDescent="0.25">
      <c r="B118" s="31"/>
      <c r="C118" s="34"/>
      <c r="D118" s="36"/>
      <c r="E118" s="39"/>
      <c r="F118" s="41"/>
      <c r="G118" s="41"/>
    </row>
    <row r="119" spans="2:9" s="1" customFormat="1" ht="15.75" customHeight="1" x14ac:dyDescent="0.25">
      <c r="B119" s="31"/>
      <c r="C119" s="34" t="s">
        <v>70</v>
      </c>
      <c r="D119" s="28">
        <f>SUM(D120:D141)</f>
        <v>56263</v>
      </c>
      <c r="E119" s="39"/>
      <c r="F119" s="41"/>
      <c r="G119" s="41"/>
      <c r="H119" s="46"/>
      <c r="I119" s="12"/>
    </row>
    <row r="120" spans="2:9" s="1" customFormat="1" ht="15.75" customHeight="1" x14ac:dyDescent="0.25">
      <c r="B120" s="31"/>
      <c r="C120" s="25" t="s">
        <v>541</v>
      </c>
      <c r="D120" s="29">
        <v>2921</v>
      </c>
      <c r="E120" s="39"/>
      <c r="F120" s="41"/>
      <c r="G120" s="41"/>
      <c r="H120" s="46"/>
      <c r="I120" s="12"/>
    </row>
    <row r="121" spans="2:9" s="1" customFormat="1" ht="15.75" customHeight="1" x14ac:dyDescent="0.25">
      <c r="B121" s="31"/>
      <c r="C121" s="25" t="s">
        <v>542</v>
      </c>
      <c r="D121" s="29">
        <v>1411</v>
      </c>
      <c r="E121" s="39"/>
      <c r="F121" s="41"/>
      <c r="G121" s="41"/>
      <c r="I121" s="12"/>
    </row>
    <row r="122" spans="2:9" s="1" customFormat="1" ht="15.75" customHeight="1" x14ac:dyDescent="0.25">
      <c r="B122" s="31"/>
      <c r="C122" s="25" t="s">
        <v>543</v>
      </c>
      <c r="D122" s="29">
        <v>5955</v>
      </c>
      <c r="E122" s="39"/>
      <c r="F122" s="41"/>
      <c r="G122" s="41"/>
      <c r="H122" s="45"/>
      <c r="I122" s="12"/>
    </row>
    <row r="123" spans="2:9" s="1" customFormat="1" ht="15.75" customHeight="1" x14ac:dyDescent="0.25">
      <c r="B123" s="31"/>
      <c r="C123" s="25" t="s">
        <v>544</v>
      </c>
      <c r="D123" s="29">
        <v>1890</v>
      </c>
      <c r="E123" s="39"/>
      <c r="F123" s="41"/>
      <c r="G123" s="41"/>
      <c r="H123" s="46"/>
      <c r="I123" s="12"/>
    </row>
    <row r="124" spans="2:9" s="1" customFormat="1" ht="15.75" customHeight="1" x14ac:dyDescent="0.25">
      <c r="B124" s="31"/>
      <c r="C124" s="25" t="s">
        <v>545</v>
      </c>
      <c r="D124" s="29">
        <v>3095</v>
      </c>
      <c r="E124" s="39"/>
      <c r="F124" s="41"/>
      <c r="G124" s="41"/>
      <c r="H124" s="46"/>
      <c r="I124" s="12"/>
    </row>
    <row r="125" spans="2:9" s="1" customFormat="1" ht="15.75" customHeight="1" x14ac:dyDescent="0.25">
      <c r="B125" s="31"/>
      <c r="C125" s="25" t="s">
        <v>546</v>
      </c>
      <c r="D125" s="29">
        <v>1047</v>
      </c>
      <c r="E125" s="39"/>
      <c r="F125" s="41"/>
      <c r="G125" s="41"/>
      <c r="H125" s="46"/>
      <c r="I125" s="12"/>
    </row>
    <row r="126" spans="2:9" s="1" customFormat="1" ht="15.75" customHeight="1" x14ac:dyDescent="0.25">
      <c r="B126" s="31"/>
      <c r="C126" s="25" t="s">
        <v>547</v>
      </c>
      <c r="D126" s="29">
        <v>1602</v>
      </c>
      <c r="E126" s="39"/>
      <c r="F126" s="41"/>
      <c r="G126" s="41"/>
      <c r="H126" s="46"/>
      <c r="I126" s="12"/>
    </row>
    <row r="127" spans="2:9" s="1" customFormat="1" ht="15.75" customHeight="1" x14ac:dyDescent="0.25">
      <c r="B127" s="31"/>
      <c r="C127" s="25" t="s">
        <v>548</v>
      </c>
      <c r="D127" s="29">
        <v>1841</v>
      </c>
      <c r="E127" s="39"/>
      <c r="F127" s="41"/>
      <c r="G127" s="41"/>
      <c r="H127" s="46"/>
      <c r="I127" s="12"/>
    </row>
    <row r="128" spans="2:9" s="1" customFormat="1" ht="15.75" customHeight="1" x14ac:dyDescent="0.25">
      <c r="B128" s="31"/>
      <c r="C128" s="25" t="s">
        <v>549</v>
      </c>
      <c r="D128" s="29">
        <v>2069</v>
      </c>
      <c r="E128" s="39"/>
      <c r="F128" s="41"/>
      <c r="G128" s="41"/>
      <c r="H128" s="46"/>
      <c r="I128" s="12"/>
    </row>
    <row r="129" spans="2:9" s="1" customFormat="1" ht="15.75" customHeight="1" x14ac:dyDescent="0.25">
      <c r="B129" s="31"/>
      <c r="C129" s="25" t="s">
        <v>550</v>
      </c>
      <c r="D129" s="29">
        <v>3592</v>
      </c>
      <c r="E129" s="39"/>
      <c r="F129" s="41"/>
      <c r="G129" s="41"/>
      <c r="H129" s="46"/>
      <c r="I129" s="12"/>
    </row>
    <row r="130" spans="2:9" s="1" customFormat="1" ht="15.75" customHeight="1" x14ac:dyDescent="0.25">
      <c r="B130" s="31"/>
      <c r="C130" s="25" t="s">
        <v>18</v>
      </c>
      <c r="D130" s="29">
        <v>1961</v>
      </c>
      <c r="E130" s="39"/>
      <c r="F130" s="41"/>
      <c r="G130" s="41"/>
      <c r="H130" s="46"/>
      <c r="I130" s="12"/>
    </row>
    <row r="131" spans="2:9" s="1" customFormat="1" ht="15.75" customHeight="1" x14ac:dyDescent="0.25">
      <c r="B131" s="31"/>
      <c r="C131" s="25" t="s">
        <v>551</v>
      </c>
      <c r="D131" s="29">
        <v>2007</v>
      </c>
      <c r="E131" s="39"/>
      <c r="F131" s="41"/>
      <c r="G131" s="41"/>
      <c r="H131" s="46"/>
      <c r="I131" s="12"/>
    </row>
    <row r="132" spans="2:9" s="1" customFormat="1" ht="15.75" customHeight="1" x14ac:dyDescent="0.25">
      <c r="B132" s="31"/>
      <c r="C132" s="25" t="s">
        <v>552</v>
      </c>
      <c r="D132" s="29">
        <v>675</v>
      </c>
      <c r="E132" s="39"/>
      <c r="F132" s="41"/>
      <c r="G132" s="41"/>
      <c r="H132" s="46"/>
      <c r="I132" s="12"/>
    </row>
    <row r="133" spans="2:9" s="1" customFormat="1" ht="15.75" customHeight="1" x14ac:dyDescent="0.25">
      <c r="B133" s="31"/>
      <c r="C133" s="25" t="s">
        <v>553</v>
      </c>
      <c r="D133" s="29">
        <v>1406</v>
      </c>
      <c r="E133" s="39"/>
      <c r="F133" s="41"/>
      <c r="G133" s="41"/>
      <c r="H133" s="46"/>
      <c r="I133" s="12"/>
    </row>
    <row r="134" spans="2:9" s="1" customFormat="1" ht="15.75" customHeight="1" x14ac:dyDescent="0.25">
      <c r="B134" s="31"/>
      <c r="C134" s="25" t="s">
        <v>2</v>
      </c>
      <c r="D134" s="29">
        <v>7731</v>
      </c>
      <c r="E134" s="39"/>
      <c r="F134" s="41"/>
      <c r="G134" s="41"/>
      <c r="H134" s="46"/>
      <c r="I134" s="12"/>
    </row>
    <row r="135" spans="2:9" s="1" customFormat="1" ht="15.75" customHeight="1" x14ac:dyDescent="0.25">
      <c r="B135" s="31"/>
      <c r="C135" s="25" t="s">
        <v>5</v>
      </c>
      <c r="D135" s="29">
        <v>4152</v>
      </c>
      <c r="E135" s="39"/>
      <c r="F135" s="41"/>
      <c r="G135" s="41"/>
      <c r="H135" s="46"/>
      <c r="I135" s="12"/>
    </row>
    <row r="136" spans="2:9" s="1" customFormat="1" ht="15.75" customHeight="1" x14ac:dyDescent="0.25">
      <c r="B136" s="31"/>
      <c r="C136" s="25" t="s">
        <v>4</v>
      </c>
      <c r="D136" s="29">
        <v>1734</v>
      </c>
      <c r="E136" s="39"/>
      <c r="F136" s="41"/>
      <c r="G136" s="41"/>
      <c r="H136" s="46"/>
      <c r="I136" s="12"/>
    </row>
    <row r="137" spans="2:9" s="1" customFormat="1" ht="15.75" customHeight="1" x14ac:dyDescent="0.25">
      <c r="B137" s="31"/>
      <c r="C137" s="25" t="s">
        <v>539</v>
      </c>
      <c r="D137" s="29">
        <v>3358</v>
      </c>
      <c r="E137" s="39"/>
      <c r="F137" s="41"/>
      <c r="G137" s="41"/>
      <c r="H137" s="46"/>
      <c r="I137" s="12"/>
    </row>
    <row r="138" spans="2:9" s="1" customFormat="1" ht="15.75" customHeight="1" x14ac:dyDescent="0.25">
      <c r="B138" s="31"/>
      <c r="C138" s="25" t="s">
        <v>554</v>
      </c>
      <c r="D138" s="29">
        <v>1626</v>
      </c>
      <c r="E138" s="39"/>
      <c r="F138" s="41"/>
      <c r="G138" s="41"/>
      <c r="H138" s="46"/>
      <c r="I138" s="12"/>
    </row>
    <row r="139" spans="2:9" s="1" customFormat="1" ht="15.75" customHeight="1" x14ac:dyDescent="0.25">
      <c r="B139" s="31"/>
      <c r="C139" s="25" t="s">
        <v>555</v>
      </c>
      <c r="D139" s="29">
        <v>2906</v>
      </c>
      <c r="E139" s="39"/>
      <c r="F139" s="41"/>
      <c r="G139" s="41"/>
      <c r="H139" s="46"/>
      <c r="I139" s="12"/>
    </row>
    <row r="140" spans="2:9" s="1" customFormat="1" ht="15.75" customHeight="1" x14ac:dyDescent="0.25">
      <c r="B140" s="31"/>
      <c r="C140" s="25" t="s">
        <v>556</v>
      </c>
      <c r="D140" s="29">
        <v>1591</v>
      </c>
      <c r="E140" s="39"/>
      <c r="F140" s="41"/>
      <c r="G140" s="41"/>
      <c r="H140" s="46"/>
      <c r="I140" s="12"/>
    </row>
    <row r="141" spans="2:9" s="1" customFormat="1" ht="15.75" customHeight="1" x14ac:dyDescent="0.25">
      <c r="B141" s="31"/>
      <c r="C141" s="25" t="s">
        <v>557</v>
      </c>
      <c r="D141" s="29">
        <v>1693</v>
      </c>
      <c r="E141" s="39"/>
      <c r="F141" s="41"/>
      <c r="G141" s="41"/>
      <c r="H141" s="46"/>
      <c r="I141" s="12"/>
    </row>
    <row r="142" spans="2:9" s="1" customFormat="1" ht="15.75" customHeight="1" x14ac:dyDescent="0.25">
      <c r="B142" s="31"/>
      <c r="C142" s="34"/>
      <c r="D142" s="36"/>
      <c r="E142" s="39"/>
      <c r="F142" s="41"/>
      <c r="G142" s="41"/>
    </row>
    <row r="143" spans="2:9" s="1" customFormat="1" ht="15.75" customHeight="1" x14ac:dyDescent="0.25">
      <c r="B143" s="31"/>
      <c r="C143" s="34" t="s">
        <v>558</v>
      </c>
      <c r="D143" s="28">
        <f>SUM(D144:D158)</f>
        <v>40158</v>
      </c>
      <c r="E143" s="39"/>
      <c r="F143" s="41"/>
      <c r="G143" s="41"/>
      <c r="H143" s="46"/>
      <c r="I143" s="12"/>
    </row>
    <row r="144" spans="2:9" s="1" customFormat="1" ht="15.75" customHeight="1" x14ac:dyDescent="0.25">
      <c r="B144" s="31"/>
      <c r="C144" s="25" t="s">
        <v>68</v>
      </c>
      <c r="D144" s="29">
        <v>4359</v>
      </c>
      <c r="E144" s="39"/>
      <c r="F144" s="41"/>
      <c r="G144" s="41"/>
      <c r="H144" s="46"/>
      <c r="I144" s="12"/>
    </row>
    <row r="145" spans="2:9" s="1" customFormat="1" ht="15.75" customHeight="1" x14ac:dyDescent="0.25">
      <c r="B145" s="31"/>
      <c r="C145" s="25" t="s">
        <v>559</v>
      </c>
      <c r="D145" s="29">
        <v>2610</v>
      </c>
      <c r="E145" s="39"/>
      <c r="F145" s="41"/>
      <c r="G145" s="41"/>
      <c r="H145" s="46"/>
      <c r="I145" s="12"/>
    </row>
    <row r="146" spans="2:9" s="1" customFormat="1" ht="15.75" customHeight="1" x14ac:dyDescent="0.25">
      <c r="B146" s="31"/>
      <c r="C146" s="25" t="s">
        <v>560</v>
      </c>
      <c r="D146" s="29">
        <v>4923</v>
      </c>
      <c r="E146" s="39"/>
      <c r="F146" s="41"/>
      <c r="G146" s="41"/>
      <c r="I146" s="12"/>
    </row>
    <row r="147" spans="2:9" s="1" customFormat="1" ht="15.75" customHeight="1" x14ac:dyDescent="0.25">
      <c r="B147" s="31"/>
      <c r="C147" s="25" t="s">
        <v>561</v>
      </c>
      <c r="D147" s="29">
        <v>1978</v>
      </c>
      <c r="E147" s="39"/>
      <c r="F147" s="41"/>
      <c r="G147" s="41"/>
      <c r="H147" s="45"/>
      <c r="I147" s="12"/>
    </row>
    <row r="148" spans="2:9" s="1" customFormat="1" ht="15.75" customHeight="1" x14ac:dyDescent="0.25">
      <c r="B148" s="31"/>
      <c r="C148" s="25" t="s">
        <v>562</v>
      </c>
      <c r="D148" s="29">
        <v>1707</v>
      </c>
      <c r="E148" s="39"/>
      <c r="F148" s="41"/>
      <c r="G148" s="41"/>
      <c r="H148" s="46"/>
      <c r="I148" s="12"/>
    </row>
    <row r="149" spans="2:9" s="1" customFormat="1" ht="15.75" customHeight="1" x14ac:dyDescent="0.25">
      <c r="B149" s="31"/>
      <c r="C149" s="25" t="s">
        <v>563</v>
      </c>
      <c r="D149" s="29">
        <v>1584</v>
      </c>
      <c r="E149" s="39"/>
      <c r="F149" s="41"/>
      <c r="G149" s="41"/>
      <c r="H149" s="46"/>
      <c r="I149" s="12"/>
    </row>
    <row r="150" spans="2:9" s="1" customFormat="1" ht="15.75" customHeight="1" x14ac:dyDescent="0.25">
      <c r="B150" s="31"/>
      <c r="C150" s="25" t="s">
        <v>1003</v>
      </c>
      <c r="D150" s="29">
        <v>494</v>
      </c>
      <c r="E150" s="39"/>
      <c r="F150" s="41"/>
      <c r="G150" s="41"/>
      <c r="H150" s="46"/>
      <c r="I150" s="12"/>
    </row>
    <row r="151" spans="2:9" s="1" customFormat="1" ht="15.75" customHeight="1" x14ac:dyDescent="0.25">
      <c r="B151" s="31"/>
      <c r="C151" s="25" t="s">
        <v>18</v>
      </c>
      <c r="D151" s="29">
        <v>2051</v>
      </c>
      <c r="E151" s="39"/>
      <c r="F151" s="41"/>
      <c r="G151" s="41"/>
      <c r="H151" s="46"/>
      <c r="I151" s="12"/>
    </row>
    <row r="152" spans="2:9" s="1" customFormat="1" ht="15.75" customHeight="1" x14ac:dyDescent="0.25">
      <c r="B152" s="31"/>
      <c r="C152" s="25" t="s">
        <v>564</v>
      </c>
      <c r="D152" s="29">
        <v>4118</v>
      </c>
      <c r="E152" s="39"/>
      <c r="F152" s="41"/>
      <c r="G152" s="41"/>
      <c r="H152" s="46"/>
      <c r="I152" s="12"/>
    </row>
    <row r="153" spans="2:9" s="1" customFormat="1" ht="15.75" customHeight="1" x14ac:dyDescent="0.25">
      <c r="B153" s="31"/>
      <c r="C153" s="25" t="s">
        <v>565</v>
      </c>
      <c r="D153" s="29">
        <v>1984</v>
      </c>
      <c r="E153" s="39"/>
      <c r="F153" s="41"/>
      <c r="G153" s="41"/>
      <c r="H153" s="46"/>
      <c r="I153" s="12"/>
    </row>
    <row r="154" spans="2:9" s="1" customFormat="1" ht="15.75" customHeight="1" x14ac:dyDescent="0.25">
      <c r="B154" s="31"/>
      <c r="C154" s="25" t="s">
        <v>2</v>
      </c>
      <c r="D154" s="29">
        <v>6476</v>
      </c>
      <c r="E154" s="39"/>
      <c r="F154" s="41"/>
      <c r="G154" s="41"/>
      <c r="H154" s="46"/>
      <c r="I154" s="12"/>
    </row>
    <row r="155" spans="2:9" s="1" customFormat="1" ht="15.75" customHeight="1" x14ac:dyDescent="0.25">
      <c r="B155" s="31"/>
      <c r="C155" s="25" t="s">
        <v>566</v>
      </c>
      <c r="D155" s="29">
        <v>2062</v>
      </c>
      <c r="E155" s="39"/>
      <c r="F155" s="41"/>
      <c r="G155" s="41"/>
      <c r="H155" s="46"/>
      <c r="I155" s="12"/>
    </row>
    <row r="156" spans="2:9" s="1" customFormat="1" ht="15.75" customHeight="1" x14ac:dyDescent="0.25">
      <c r="B156" s="31"/>
      <c r="C156" s="25" t="s">
        <v>523</v>
      </c>
      <c r="D156" s="29">
        <v>2783</v>
      </c>
      <c r="E156" s="39"/>
      <c r="F156" s="41"/>
      <c r="G156" s="41"/>
      <c r="H156" s="46"/>
      <c r="I156" s="12"/>
    </row>
    <row r="157" spans="2:9" s="1" customFormat="1" ht="15.75" customHeight="1" x14ac:dyDescent="0.25">
      <c r="B157" s="31"/>
      <c r="C157" s="25" t="s">
        <v>567</v>
      </c>
      <c r="D157" s="29">
        <v>1426</v>
      </c>
      <c r="E157" s="39"/>
      <c r="F157" s="41"/>
      <c r="G157" s="41"/>
      <c r="H157" s="46"/>
      <c r="I157" s="12"/>
    </row>
    <row r="158" spans="2:9" s="1" customFormat="1" ht="15.75" customHeight="1" x14ac:dyDescent="0.25">
      <c r="B158" s="31"/>
      <c r="C158" s="25" t="s">
        <v>5</v>
      </c>
      <c r="D158" s="29">
        <v>1603</v>
      </c>
      <c r="E158" s="39"/>
      <c r="F158" s="41"/>
      <c r="G158" s="41"/>
      <c r="H158" s="46"/>
      <c r="I158" s="12"/>
    </row>
    <row r="159" spans="2:9" s="1" customFormat="1" ht="15.75" customHeight="1" x14ac:dyDescent="0.25">
      <c r="B159" s="31"/>
      <c r="C159" s="34"/>
      <c r="D159" s="36"/>
      <c r="E159" s="39"/>
      <c r="F159" s="41"/>
      <c r="G159" s="41"/>
    </row>
    <row r="160" spans="2:9" s="1" customFormat="1" ht="15.75" customHeight="1" x14ac:dyDescent="0.25">
      <c r="B160" s="31"/>
      <c r="C160" s="34" t="s">
        <v>595</v>
      </c>
      <c r="D160" s="28">
        <f>SUM(D161:D193)</f>
        <v>60493</v>
      </c>
      <c r="E160" s="39"/>
      <c r="F160" s="41"/>
      <c r="G160" s="41"/>
      <c r="H160" s="46"/>
      <c r="I160" s="12"/>
    </row>
    <row r="161" spans="2:9" s="1" customFormat="1" ht="15.75" customHeight="1" x14ac:dyDescent="0.25">
      <c r="B161" s="31"/>
      <c r="C161" s="25" t="s">
        <v>596</v>
      </c>
      <c r="D161" s="29">
        <v>1244</v>
      </c>
      <c r="E161" s="39"/>
      <c r="F161" s="41"/>
      <c r="G161" s="41"/>
      <c r="H161" s="46"/>
      <c r="I161" s="12"/>
    </row>
    <row r="162" spans="2:9" s="1" customFormat="1" ht="15.75" customHeight="1" x14ac:dyDescent="0.25">
      <c r="B162" s="31"/>
      <c r="C162" s="25" t="s">
        <v>597</v>
      </c>
      <c r="D162" s="29">
        <v>885</v>
      </c>
      <c r="E162" s="39"/>
      <c r="F162" s="41"/>
      <c r="G162" s="41"/>
      <c r="H162" s="46"/>
      <c r="I162" s="12"/>
    </row>
    <row r="163" spans="2:9" s="1" customFormat="1" ht="15.75" customHeight="1" x14ac:dyDescent="0.25">
      <c r="B163" s="31"/>
      <c r="C163" s="25" t="s">
        <v>523</v>
      </c>
      <c r="D163" s="29">
        <v>627</v>
      </c>
      <c r="E163" s="39"/>
      <c r="F163" s="41"/>
      <c r="G163" s="41"/>
      <c r="H163" s="46"/>
      <c r="I163" s="12"/>
    </row>
    <row r="164" spans="2:9" s="1" customFormat="1" ht="15.75" customHeight="1" x14ac:dyDescent="0.25">
      <c r="B164" s="31"/>
      <c r="C164" s="25" t="s">
        <v>598</v>
      </c>
      <c r="D164" s="29">
        <v>3298</v>
      </c>
      <c r="E164" s="39"/>
      <c r="F164" s="41"/>
      <c r="G164" s="41"/>
      <c r="I164" s="12"/>
    </row>
    <row r="165" spans="2:9" s="1" customFormat="1" ht="15.75" customHeight="1" x14ac:dyDescent="0.25">
      <c r="B165" s="31"/>
      <c r="C165" s="25" t="s">
        <v>599</v>
      </c>
      <c r="D165" s="29">
        <v>1027</v>
      </c>
      <c r="E165" s="39"/>
      <c r="F165" s="41"/>
      <c r="G165" s="41"/>
      <c r="H165" s="45"/>
      <c r="I165" s="12"/>
    </row>
    <row r="166" spans="2:9" s="1" customFormat="1" ht="15.75" customHeight="1" x14ac:dyDescent="0.25">
      <c r="B166" s="31"/>
      <c r="C166" s="25" t="s">
        <v>600</v>
      </c>
      <c r="D166" s="29">
        <v>2602</v>
      </c>
      <c r="E166" s="39"/>
      <c r="F166" s="41"/>
      <c r="G166" s="41"/>
      <c r="H166" s="46"/>
      <c r="I166" s="12"/>
    </row>
    <row r="167" spans="2:9" s="1" customFormat="1" ht="15.75" customHeight="1" x14ac:dyDescent="0.25">
      <c r="B167" s="31"/>
      <c r="C167" s="25" t="s">
        <v>601</v>
      </c>
      <c r="D167" s="29">
        <v>1829</v>
      </c>
      <c r="E167" s="39"/>
      <c r="F167" s="41"/>
      <c r="G167" s="41"/>
      <c r="H167" s="46"/>
      <c r="I167" s="12"/>
    </row>
    <row r="168" spans="2:9" s="1" customFormat="1" ht="15.75" customHeight="1" x14ac:dyDescent="0.25">
      <c r="B168" s="31"/>
      <c r="C168" s="25" t="s">
        <v>602</v>
      </c>
      <c r="D168" s="29">
        <v>760</v>
      </c>
      <c r="E168" s="39"/>
      <c r="F168" s="41"/>
      <c r="G168" s="41"/>
      <c r="H168" s="46"/>
      <c r="I168" s="12"/>
    </row>
    <row r="169" spans="2:9" s="1" customFormat="1" ht="15.75" customHeight="1" x14ac:dyDescent="0.25">
      <c r="B169" s="31"/>
      <c r="C169" s="25" t="s">
        <v>603</v>
      </c>
      <c r="D169" s="29">
        <v>1810</v>
      </c>
      <c r="E169" s="39"/>
      <c r="F169" s="41"/>
      <c r="G169" s="41"/>
      <c r="H169" s="46"/>
      <c r="I169" s="12"/>
    </row>
    <row r="170" spans="2:9" s="1" customFormat="1" ht="15.75" customHeight="1" x14ac:dyDescent="0.25">
      <c r="B170" s="31"/>
      <c r="C170" s="25" t="s">
        <v>604</v>
      </c>
      <c r="D170" s="29">
        <v>1873</v>
      </c>
      <c r="E170" s="39"/>
      <c r="F170" s="41"/>
      <c r="G170" s="41"/>
      <c r="H170" s="46"/>
      <c r="I170" s="12"/>
    </row>
    <row r="171" spans="2:9" s="1" customFormat="1" ht="15.75" customHeight="1" x14ac:dyDescent="0.25">
      <c r="B171" s="31"/>
      <c r="C171" s="25" t="s">
        <v>605</v>
      </c>
      <c r="D171" s="29">
        <v>2022</v>
      </c>
      <c r="E171" s="39"/>
      <c r="F171" s="41"/>
      <c r="G171" s="41"/>
      <c r="H171" s="46"/>
      <c r="I171" s="12"/>
    </row>
    <row r="172" spans="2:9" s="1" customFormat="1" ht="15.75" customHeight="1" x14ac:dyDescent="0.25">
      <c r="B172" s="31"/>
      <c r="C172" s="25" t="s">
        <v>606</v>
      </c>
      <c r="D172" s="29">
        <v>1259</v>
      </c>
      <c r="E172" s="39"/>
      <c r="F172" s="41"/>
      <c r="G172" s="41"/>
      <c r="H172" s="46"/>
      <c r="I172" s="12"/>
    </row>
    <row r="173" spans="2:9" s="1" customFormat="1" ht="15.75" customHeight="1" x14ac:dyDescent="0.25">
      <c r="B173" s="31"/>
      <c r="C173" s="25" t="s">
        <v>32</v>
      </c>
      <c r="D173" s="29">
        <v>1668</v>
      </c>
      <c r="E173" s="39"/>
      <c r="F173" s="41"/>
      <c r="G173" s="41"/>
      <c r="H173" s="46"/>
      <c r="I173" s="12"/>
    </row>
    <row r="174" spans="2:9" s="1" customFormat="1" ht="15.75" customHeight="1" x14ac:dyDescent="0.25">
      <c r="B174" s="31"/>
      <c r="C174" s="25" t="s">
        <v>607</v>
      </c>
      <c r="D174" s="29">
        <v>797</v>
      </c>
      <c r="E174" s="39"/>
      <c r="F174" s="41"/>
      <c r="G174" s="41"/>
      <c r="H174" s="46"/>
      <c r="I174" s="12"/>
    </row>
    <row r="175" spans="2:9" s="1" customFormat="1" ht="15.75" customHeight="1" x14ac:dyDescent="0.25">
      <c r="B175" s="31"/>
      <c r="C175" s="25" t="s">
        <v>608</v>
      </c>
      <c r="D175" s="29">
        <v>1858</v>
      </c>
      <c r="E175" s="39"/>
      <c r="F175" s="41"/>
      <c r="G175" s="41"/>
      <c r="H175" s="46"/>
      <c r="I175" s="12"/>
    </row>
    <row r="176" spans="2:9" s="1" customFormat="1" ht="15.75" customHeight="1" x14ac:dyDescent="0.25">
      <c r="B176" s="31"/>
      <c r="C176" s="25" t="s">
        <v>609</v>
      </c>
      <c r="D176" s="29">
        <v>765</v>
      </c>
      <c r="E176" s="39"/>
      <c r="F176" s="41"/>
      <c r="G176" s="41"/>
      <c r="H176" s="46"/>
      <c r="I176" s="12"/>
    </row>
    <row r="177" spans="2:9" s="1" customFormat="1" ht="15.75" customHeight="1" x14ac:dyDescent="0.25">
      <c r="B177" s="31"/>
      <c r="C177" s="25" t="s">
        <v>610</v>
      </c>
      <c r="D177" s="29">
        <v>1476</v>
      </c>
      <c r="E177" s="39"/>
      <c r="F177" s="41"/>
      <c r="G177" s="41"/>
      <c r="H177" s="46"/>
      <c r="I177" s="12"/>
    </row>
    <row r="178" spans="2:9" s="1" customFormat="1" ht="15.75" customHeight="1" x14ac:dyDescent="0.25">
      <c r="B178" s="31"/>
      <c r="C178" s="25" t="s">
        <v>611</v>
      </c>
      <c r="D178" s="29">
        <v>1624</v>
      </c>
      <c r="E178" s="39"/>
      <c r="F178" s="41"/>
      <c r="G178" s="41"/>
      <c r="H178" s="46"/>
      <c r="I178" s="12"/>
    </row>
    <row r="179" spans="2:9" s="1" customFormat="1" ht="15.75" customHeight="1" x14ac:dyDescent="0.25">
      <c r="B179" s="31"/>
      <c r="C179" s="25" t="s">
        <v>50</v>
      </c>
      <c r="D179" s="29">
        <v>3910</v>
      </c>
      <c r="E179" s="39"/>
      <c r="F179" s="41"/>
      <c r="G179" s="41"/>
      <c r="H179" s="46"/>
      <c r="I179" s="12"/>
    </row>
    <row r="180" spans="2:9" s="1" customFormat="1" ht="15.75" customHeight="1" x14ac:dyDescent="0.25">
      <c r="B180" s="31"/>
      <c r="C180" s="25" t="s">
        <v>192</v>
      </c>
      <c r="D180" s="29">
        <v>2247</v>
      </c>
      <c r="E180" s="39"/>
      <c r="F180" s="41"/>
      <c r="G180" s="41"/>
      <c r="H180" s="46"/>
      <c r="I180" s="12"/>
    </row>
    <row r="181" spans="2:9" s="1" customFormat="1" ht="15.75" customHeight="1" x14ac:dyDescent="0.25">
      <c r="B181" s="31"/>
      <c r="C181" s="25" t="s">
        <v>612</v>
      </c>
      <c r="D181" s="29">
        <v>1340</v>
      </c>
      <c r="E181" s="39"/>
      <c r="F181" s="41"/>
      <c r="G181" s="41"/>
      <c r="H181" s="46"/>
      <c r="I181" s="12"/>
    </row>
    <row r="182" spans="2:9" s="1" customFormat="1" ht="15.75" customHeight="1" x14ac:dyDescent="0.25">
      <c r="B182" s="31"/>
      <c r="C182" s="25" t="s">
        <v>53</v>
      </c>
      <c r="D182" s="29">
        <v>2283</v>
      </c>
      <c r="E182" s="39"/>
      <c r="F182" s="41"/>
      <c r="G182" s="41"/>
      <c r="H182" s="46"/>
      <c r="I182" s="12"/>
    </row>
    <row r="183" spans="2:9" s="1" customFormat="1" ht="15.75" customHeight="1" x14ac:dyDescent="0.25">
      <c r="B183" s="31"/>
      <c r="C183" s="25" t="s">
        <v>2</v>
      </c>
      <c r="D183" s="29">
        <v>6034</v>
      </c>
      <c r="E183" s="39"/>
      <c r="F183" s="41"/>
      <c r="G183" s="41"/>
      <c r="H183" s="46"/>
      <c r="I183" s="12"/>
    </row>
    <row r="184" spans="2:9" s="1" customFormat="1" ht="15.75" customHeight="1" x14ac:dyDescent="0.25">
      <c r="B184" s="31"/>
      <c r="C184" s="25" t="s">
        <v>613</v>
      </c>
      <c r="D184" s="29">
        <v>2201</v>
      </c>
      <c r="E184" s="39"/>
      <c r="F184" s="41"/>
      <c r="G184" s="41"/>
      <c r="H184" s="46"/>
      <c r="I184" s="12"/>
    </row>
    <row r="185" spans="2:9" s="1" customFormat="1" ht="15.75" customHeight="1" x14ac:dyDescent="0.25">
      <c r="B185" s="31"/>
      <c r="C185" s="25" t="s">
        <v>6</v>
      </c>
      <c r="D185" s="29">
        <v>1318</v>
      </c>
      <c r="E185" s="39"/>
      <c r="F185" s="41"/>
      <c r="G185" s="41"/>
      <c r="H185" s="46"/>
      <c r="I185" s="12"/>
    </row>
    <row r="186" spans="2:9" s="1" customFormat="1" ht="15.75" customHeight="1" x14ac:dyDescent="0.25">
      <c r="B186" s="31"/>
      <c r="C186" s="25" t="s">
        <v>4</v>
      </c>
      <c r="D186" s="29">
        <v>1210</v>
      </c>
      <c r="E186" s="39"/>
      <c r="F186" s="41"/>
      <c r="G186" s="41"/>
      <c r="H186" s="46"/>
      <c r="I186" s="12"/>
    </row>
    <row r="187" spans="2:9" s="1" customFormat="1" ht="15.75" customHeight="1" x14ac:dyDescent="0.25">
      <c r="B187" s="31"/>
      <c r="C187" s="25" t="s">
        <v>8</v>
      </c>
      <c r="D187" s="29">
        <v>800</v>
      </c>
      <c r="E187" s="39"/>
      <c r="F187" s="41"/>
      <c r="G187" s="41"/>
      <c r="H187" s="46"/>
      <c r="I187" s="12"/>
    </row>
    <row r="188" spans="2:9" s="1" customFormat="1" ht="15.75" customHeight="1" x14ac:dyDescent="0.25">
      <c r="B188" s="31"/>
      <c r="C188" s="25" t="s">
        <v>614</v>
      </c>
      <c r="D188" s="29">
        <v>595</v>
      </c>
      <c r="E188" s="39"/>
      <c r="F188" s="41"/>
      <c r="G188" s="41"/>
      <c r="H188" s="46"/>
      <c r="I188" s="12"/>
    </row>
    <row r="189" spans="2:9" s="1" customFormat="1" ht="15.75" customHeight="1" x14ac:dyDescent="0.25">
      <c r="B189" s="31"/>
      <c r="C189" s="25" t="s">
        <v>615</v>
      </c>
      <c r="D189" s="29">
        <v>2343</v>
      </c>
      <c r="E189" s="39"/>
      <c r="F189" s="41"/>
      <c r="G189" s="41"/>
      <c r="H189" s="46"/>
      <c r="I189" s="12"/>
    </row>
    <row r="190" spans="2:9" s="1" customFormat="1" ht="15.75" customHeight="1" x14ac:dyDescent="0.25">
      <c r="B190" s="31"/>
      <c r="C190" s="25" t="s">
        <v>470</v>
      </c>
      <c r="D190" s="29">
        <v>4940</v>
      </c>
      <c r="E190" s="39"/>
      <c r="F190" s="41"/>
      <c r="G190" s="41"/>
      <c r="H190" s="46"/>
      <c r="I190" s="12"/>
    </row>
    <row r="191" spans="2:9" s="1" customFormat="1" ht="15.75" customHeight="1" x14ac:dyDescent="0.25">
      <c r="B191" s="31"/>
      <c r="C191" s="25" t="s">
        <v>616</v>
      </c>
      <c r="D191" s="29">
        <v>961</v>
      </c>
      <c r="E191" s="39"/>
      <c r="F191" s="41"/>
      <c r="G191" s="41"/>
      <c r="H191" s="46"/>
      <c r="I191" s="12"/>
    </row>
    <row r="192" spans="2:9" s="1" customFormat="1" ht="15.75" customHeight="1" x14ac:dyDescent="0.25">
      <c r="B192" s="31"/>
      <c r="C192" s="25" t="s">
        <v>617</v>
      </c>
      <c r="D192" s="29">
        <v>2058</v>
      </c>
      <c r="E192" s="39"/>
      <c r="F192" s="41"/>
      <c r="G192" s="41"/>
      <c r="H192" s="46"/>
      <c r="I192" s="12"/>
    </row>
    <row r="193" spans="2:9" s="1" customFormat="1" ht="15.75" customHeight="1" x14ac:dyDescent="0.25">
      <c r="B193" s="31"/>
      <c r="C193" s="25" t="s">
        <v>618</v>
      </c>
      <c r="D193" s="29">
        <v>829</v>
      </c>
      <c r="E193" s="39"/>
      <c r="F193" s="41"/>
      <c r="G193" s="41"/>
      <c r="H193" s="46"/>
      <c r="I193" s="12"/>
    </row>
    <row r="194" spans="2:9" s="1" customFormat="1" ht="15.75" customHeight="1" x14ac:dyDescent="0.25">
      <c r="B194" s="31"/>
      <c r="C194" s="34"/>
      <c r="D194" s="36"/>
      <c r="E194" s="39"/>
      <c r="F194" s="41"/>
      <c r="G194" s="41"/>
    </row>
    <row r="195" spans="2:9" s="1" customFormat="1" ht="15.75" customHeight="1" x14ac:dyDescent="0.25">
      <c r="B195" s="31"/>
      <c r="C195" s="34" t="s">
        <v>619</v>
      </c>
      <c r="D195" s="28">
        <f>SUM(D196:D212)</f>
        <v>29878</v>
      </c>
      <c r="E195" s="39"/>
      <c r="F195" s="41"/>
      <c r="G195" s="41"/>
      <c r="H195" s="46"/>
      <c r="I195" s="12"/>
    </row>
    <row r="196" spans="2:9" s="1" customFormat="1" ht="15.75" customHeight="1" x14ac:dyDescent="0.25">
      <c r="B196" s="31"/>
      <c r="C196" s="25" t="s">
        <v>620</v>
      </c>
      <c r="D196" s="29">
        <v>3773</v>
      </c>
      <c r="E196" s="39"/>
      <c r="F196" s="41"/>
      <c r="G196" s="41"/>
      <c r="H196" s="46"/>
      <c r="I196" s="12"/>
    </row>
    <row r="197" spans="2:9" s="1" customFormat="1" ht="15.75" customHeight="1" x14ac:dyDescent="0.25">
      <c r="B197" s="31"/>
      <c r="C197" s="25" t="s">
        <v>621</v>
      </c>
      <c r="D197" s="29">
        <v>725</v>
      </c>
      <c r="E197" s="39"/>
      <c r="F197" s="41"/>
      <c r="G197" s="41"/>
      <c r="H197" s="46"/>
      <c r="I197" s="12"/>
    </row>
    <row r="198" spans="2:9" s="1" customFormat="1" ht="15.75" customHeight="1" x14ac:dyDescent="0.25">
      <c r="B198" s="31"/>
      <c r="C198" s="25" t="s">
        <v>622</v>
      </c>
      <c r="D198" s="29">
        <v>2595</v>
      </c>
      <c r="E198" s="39"/>
      <c r="F198" s="41"/>
      <c r="G198" s="41"/>
      <c r="H198" s="46"/>
      <c r="I198" s="12"/>
    </row>
    <row r="199" spans="2:9" s="1" customFormat="1" ht="15.75" customHeight="1" x14ac:dyDescent="0.25">
      <c r="B199" s="31"/>
      <c r="C199" s="25" t="s">
        <v>623</v>
      </c>
      <c r="D199" s="29">
        <v>668</v>
      </c>
      <c r="E199" s="39"/>
      <c r="F199" s="41"/>
      <c r="G199" s="41"/>
      <c r="H199" s="46"/>
      <c r="I199" s="12"/>
    </row>
    <row r="200" spans="2:9" s="1" customFormat="1" ht="15.75" customHeight="1" x14ac:dyDescent="0.25">
      <c r="B200" s="31"/>
      <c r="C200" s="25" t="s">
        <v>624</v>
      </c>
      <c r="D200" s="29">
        <v>1707</v>
      </c>
      <c r="E200" s="39"/>
      <c r="F200" s="41"/>
      <c r="G200" s="41"/>
      <c r="I200" s="12"/>
    </row>
    <row r="201" spans="2:9" s="1" customFormat="1" ht="15.75" customHeight="1" x14ac:dyDescent="0.25">
      <c r="B201" s="31"/>
      <c r="C201" s="25" t="s">
        <v>625</v>
      </c>
      <c r="D201" s="29">
        <v>1474</v>
      </c>
      <c r="E201" s="39"/>
      <c r="F201" s="41"/>
      <c r="G201" s="41"/>
      <c r="H201" s="45"/>
      <c r="I201" s="12"/>
    </row>
    <row r="202" spans="2:9" s="1" customFormat="1" ht="15.75" customHeight="1" x14ac:dyDescent="0.25">
      <c r="B202" s="31"/>
      <c r="C202" s="25" t="s">
        <v>626</v>
      </c>
      <c r="D202" s="29">
        <v>2160</v>
      </c>
      <c r="E202" s="39"/>
      <c r="F202" s="41"/>
      <c r="G202" s="41"/>
      <c r="H202" s="46"/>
      <c r="I202" s="12"/>
    </row>
    <row r="203" spans="2:9" s="1" customFormat="1" ht="15.75" customHeight="1" x14ac:dyDescent="0.25">
      <c r="B203" s="31"/>
      <c r="C203" s="25" t="s">
        <v>627</v>
      </c>
      <c r="D203" s="29">
        <v>1850</v>
      </c>
      <c r="E203" s="39"/>
      <c r="F203" s="41"/>
      <c r="G203" s="41"/>
      <c r="H203" s="46"/>
      <c r="I203" s="12"/>
    </row>
    <row r="204" spans="2:9" s="1" customFormat="1" ht="15.75" customHeight="1" x14ac:dyDescent="0.25">
      <c r="B204" s="31"/>
      <c r="C204" s="25" t="s">
        <v>628</v>
      </c>
      <c r="D204" s="29">
        <v>1318</v>
      </c>
      <c r="E204" s="39"/>
      <c r="F204" s="41"/>
      <c r="G204" s="41"/>
      <c r="H204" s="46"/>
      <c r="I204" s="12"/>
    </row>
    <row r="205" spans="2:9" s="1" customFormat="1" ht="15.75" customHeight="1" x14ac:dyDescent="0.25">
      <c r="B205" s="31"/>
      <c r="C205" s="25" t="s">
        <v>629</v>
      </c>
      <c r="D205" s="29">
        <v>1453</v>
      </c>
      <c r="E205" s="39"/>
      <c r="F205" s="41"/>
      <c r="G205" s="41"/>
      <c r="H205" s="46"/>
      <c r="I205" s="12"/>
    </row>
    <row r="206" spans="2:9" s="1" customFormat="1" ht="15.75" customHeight="1" x14ac:dyDescent="0.25">
      <c r="B206" s="31"/>
      <c r="C206" s="25" t="s">
        <v>630</v>
      </c>
      <c r="D206" s="29">
        <v>1390</v>
      </c>
      <c r="E206" s="39"/>
      <c r="F206" s="41"/>
      <c r="G206" s="41"/>
      <c r="H206" s="46"/>
      <c r="I206" s="12"/>
    </row>
    <row r="207" spans="2:9" s="1" customFormat="1" ht="15.75" customHeight="1" x14ac:dyDescent="0.25">
      <c r="B207" s="31"/>
      <c r="C207" s="25" t="s">
        <v>631</v>
      </c>
      <c r="D207" s="29">
        <v>1700</v>
      </c>
      <c r="E207" s="39"/>
      <c r="F207" s="41"/>
      <c r="G207" s="41"/>
      <c r="H207" s="46"/>
      <c r="I207" s="12"/>
    </row>
    <row r="208" spans="2:9" s="1" customFormat="1" ht="15.75" customHeight="1" x14ac:dyDescent="0.25">
      <c r="B208" s="31"/>
      <c r="C208" s="25" t="s">
        <v>5</v>
      </c>
      <c r="D208" s="29">
        <v>1914</v>
      </c>
      <c r="E208" s="39"/>
      <c r="F208" s="41"/>
      <c r="G208" s="41"/>
      <c r="H208" s="46"/>
      <c r="I208" s="12"/>
    </row>
    <row r="209" spans="2:9" s="1" customFormat="1" ht="15.75" customHeight="1" x14ac:dyDescent="0.25">
      <c r="B209" s="31"/>
      <c r="C209" s="25" t="s">
        <v>632</v>
      </c>
      <c r="D209" s="29">
        <v>1821</v>
      </c>
      <c r="E209" s="39"/>
      <c r="F209" s="41"/>
      <c r="G209" s="41"/>
      <c r="H209" s="46"/>
      <c r="I209" s="12"/>
    </row>
    <row r="210" spans="2:9" s="1" customFormat="1" ht="15.75" customHeight="1" x14ac:dyDescent="0.25">
      <c r="B210" s="31"/>
      <c r="C210" s="25" t="s">
        <v>633</v>
      </c>
      <c r="D210" s="29">
        <v>1056</v>
      </c>
      <c r="E210" s="39"/>
      <c r="F210" s="41"/>
      <c r="G210" s="41"/>
      <c r="H210" s="46"/>
      <c r="I210" s="12"/>
    </row>
    <row r="211" spans="2:9" s="1" customFormat="1" ht="15.75" customHeight="1" x14ac:dyDescent="0.25">
      <c r="B211" s="31"/>
      <c r="C211" s="25" t="s">
        <v>634</v>
      </c>
      <c r="D211" s="29">
        <v>2958</v>
      </c>
      <c r="E211" s="39"/>
      <c r="F211" s="41"/>
      <c r="G211" s="41"/>
      <c r="H211" s="46"/>
      <c r="I211" s="12"/>
    </row>
    <row r="212" spans="2:9" s="1" customFormat="1" ht="15.75" customHeight="1" x14ac:dyDescent="0.25">
      <c r="B212" s="31"/>
      <c r="C212" s="25" t="s">
        <v>635</v>
      </c>
      <c r="D212" s="29">
        <v>1316</v>
      </c>
      <c r="E212" s="39"/>
      <c r="F212" s="41"/>
      <c r="G212" s="41"/>
      <c r="H212" s="46"/>
      <c r="I212" s="12"/>
    </row>
    <row r="213" spans="2:9" s="1" customFormat="1" ht="15.75" customHeight="1" x14ac:dyDescent="0.25">
      <c r="B213" s="31"/>
      <c r="C213" s="34"/>
      <c r="D213" s="36"/>
      <c r="E213" s="39"/>
      <c r="F213" s="41"/>
      <c r="G213" s="41"/>
    </row>
    <row r="214" spans="2:9" s="1" customFormat="1" ht="15.75" customHeight="1" x14ac:dyDescent="0.25">
      <c r="B214" s="31"/>
      <c r="C214" s="34" t="s">
        <v>636</v>
      </c>
      <c r="D214" s="28">
        <f>SUM(D215:D232)</f>
        <v>101125</v>
      </c>
      <c r="E214" s="39"/>
      <c r="F214" s="41"/>
      <c r="G214" s="41"/>
      <c r="H214" s="46"/>
      <c r="I214" s="12"/>
    </row>
    <row r="215" spans="2:9" s="1" customFormat="1" ht="15.75" customHeight="1" x14ac:dyDescent="0.25">
      <c r="B215" s="31"/>
      <c r="C215" s="25" t="s">
        <v>637</v>
      </c>
      <c r="D215" s="29">
        <v>12263</v>
      </c>
      <c r="E215" s="39"/>
      <c r="F215" s="41"/>
      <c r="G215" s="41"/>
      <c r="H215" s="46"/>
      <c r="I215" s="12"/>
    </row>
    <row r="216" spans="2:9" s="1" customFormat="1" ht="15.75" customHeight="1" x14ac:dyDescent="0.25">
      <c r="B216" s="31"/>
      <c r="C216" s="25" t="s">
        <v>31</v>
      </c>
      <c r="D216" s="29">
        <v>7902</v>
      </c>
      <c r="E216" s="39"/>
      <c r="F216" s="41"/>
      <c r="G216" s="41"/>
      <c r="H216" s="46"/>
      <c r="I216" s="12"/>
    </row>
    <row r="217" spans="2:9" s="1" customFormat="1" ht="15.75" customHeight="1" x14ac:dyDescent="0.25">
      <c r="B217" s="31"/>
      <c r="C217" s="25" t="s">
        <v>638</v>
      </c>
      <c r="D217" s="29">
        <v>9766</v>
      </c>
      <c r="E217" s="39"/>
      <c r="F217" s="41"/>
      <c r="G217" s="41"/>
      <c r="H217" s="46"/>
      <c r="I217" s="12"/>
    </row>
    <row r="218" spans="2:9" s="1" customFormat="1" ht="15.75" customHeight="1" x14ac:dyDescent="0.25">
      <c r="B218" s="31"/>
      <c r="C218" s="25" t="s">
        <v>639</v>
      </c>
      <c r="D218" s="29">
        <v>5328</v>
      </c>
      <c r="E218" s="39"/>
      <c r="F218" s="41"/>
      <c r="G218" s="41"/>
      <c r="H218" s="46"/>
      <c r="I218" s="12"/>
    </row>
    <row r="219" spans="2:9" s="1" customFormat="1" ht="15.75" customHeight="1" x14ac:dyDescent="0.25">
      <c r="B219" s="31"/>
      <c r="C219" s="25" t="s">
        <v>640</v>
      </c>
      <c r="D219" s="29">
        <v>8598</v>
      </c>
      <c r="E219" s="39"/>
      <c r="F219" s="41"/>
      <c r="G219" s="41"/>
      <c r="H219" s="46"/>
      <c r="I219" s="12"/>
    </row>
    <row r="220" spans="2:9" s="1" customFormat="1" ht="15.75" customHeight="1" x14ac:dyDescent="0.25">
      <c r="B220" s="31"/>
      <c r="C220" s="25" t="s">
        <v>641</v>
      </c>
      <c r="D220" s="29">
        <v>1261</v>
      </c>
      <c r="E220" s="39"/>
      <c r="F220" s="41"/>
      <c r="G220" s="41"/>
      <c r="I220" s="12"/>
    </row>
    <row r="221" spans="2:9" s="1" customFormat="1" ht="15.75" customHeight="1" x14ac:dyDescent="0.25">
      <c r="B221" s="31"/>
      <c r="C221" s="25" t="s">
        <v>642</v>
      </c>
      <c r="D221" s="29">
        <v>1070</v>
      </c>
      <c r="E221" s="39"/>
      <c r="F221" s="41"/>
      <c r="G221" s="41"/>
      <c r="H221" s="45"/>
      <c r="I221" s="12"/>
    </row>
    <row r="222" spans="2:9" s="1" customFormat="1" ht="15.75" customHeight="1" x14ac:dyDescent="0.25">
      <c r="B222" s="31"/>
      <c r="C222" s="25" t="s">
        <v>643</v>
      </c>
      <c r="D222" s="29">
        <v>880</v>
      </c>
      <c r="E222" s="39"/>
      <c r="F222" s="41"/>
      <c r="G222" s="41"/>
      <c r="H222" s="46"/>
      <c r="I222" s="12"/>
    </row>
    <row r="223" spans="2:9" s="1" customFormat="1" ht="15.75" customHeight="1" x14ac:dyDescent="0.25">
      <c r="B223" s="31"/>
      <c r="C223" s="25" t="s">
        <v>644</v>
      </c>
      <c r="D223" s="29">
        <v>9024</v>
      </c>
      <c r="E223" s="39"/>
      <c r="F223" s="41"/>
      <c r="G223" s="41"/>
      <c r="H223" s="46"/>
      <c r="I223" s="12"/>
    </row>
    <row r="224" spans="2:9" s="1" customFormat="1" ht="15.75" customHeight="1" x14ac:dyDescent="0.25">
      <c r="B224" s="31"/>
      <c r="C224" s="25" t="s">
        <v>645</v>
      </c>
      <c r="D224" s="29">
        <v>879</v>
      </c>
      <c r="E224" s="39"/>
      <c r="F224" s="41"/>
      <c r="G224" s="41"/>
      <c r="H224" s="46"/>
      <c r="I224" s="12"/>
    </row>
    <row r="225" spans="2:9" s="1" customFormat="1" ht="15.75" customHeight="1" x14ac:dyDescent="0.25">
      <c r="B225" s="31"/>
      <c r="C225" s="25" t="s">
        <v>646</v>
      </c>
      <c r="D225" s="29">
        <v>6370</v>
      </c>
      <c r="E225" s="39"/>
      <c r="F225" s="41"/>
      <c r="G225" s="41"/>
      <c r="H225" s="46"/>
      <c r="I225" s="12"/>
    </row>
    <row r="226" spans="2:9" s="1" customFormat="1" ht="15.75" customHeight="1" x14ac:dyDescent="0.25">
      <c r="B226" s="31"/>
      <c r="C226" s="25" t="s">
        <v>647</v>
      </c>
      <c r="D226" s="29">
        <v>1535</v>
      </c>
      <c r="E226" s="39"/>
      <c r="F226" s="41"/>
      <c r="G226" s="41"/>
      <c r="H226" s="46"/>
      <c r="I226" s="12"/>
    </row>
    <row r="227" spans="2:9" s="1" customFormat="1" ht="15.75" customHeight="1" x14ac:dyDescent="0.25">
      <c r="B227" s="31"/>
      <c r="C227" s="25" t="s">
        <v>648</v>
      </c>
      <c r="D227" s="29">
        <v>2895</v>
      </c>
      <c r="E227" s="39"/>
      <c r="F227" s="41"/>
      <c r="G227" s="41"/>
      <c r="H227" s="46"/>
      <c r="I227" s="12"/>
    </row>
    <row r="228" spans="2:9" s="1" customFormat="1" ht="15.75" customHeight="1" x14ac:dyDescent="0.25">
      <c r="B228" s="31"/>
      <c r="C228" s="25" t="s">
        <v>649</v>
      </c>
      <c r="D228" s="29">
        <v>1377</v>
      </c>
      <c r="E228" s="39"/>
      <c r="F228" s="41"/>
      <c r="G228" s="41"/>
      <c r="H228" s="46"/>
      <c r="I228" s="12"/>
    </row>
    <row r="229" spans="2:9" s="1" customFormat="1" ht="15.75" customHeight="1" x14ac:dyDescent="0.25">
      <c r="B229" s="31"/>
      <c r="C229" s="25" t="s">
        <v>650</v>
      </c>
      <c r="D229" s="29">
        <v>6789</v>
      </c>
      <c r="E229" s="39"/>
      <c r="F229" s="41"/>
      <c r="G229" s="41"/>
      <c r="H229" s="46"/>
      <c r="I229" s="12"/>
    </row>
    <row r="230" spans="2:9" s="1" customFormat="1" ht="15.75" customHeight="1" x14ac:dyDescent="0.25">
      <c r="B230" s="31"/>
      <c r="C230" s="25" t="s">
        <v>651</v>
      </c>
      <c r="D230" s="29">
        <v>6089</v>
      </c>
      <c r="E230" s="39"/>
      <c r="F230" s="41"/>
      <c r="G230" s="41"/>
      <c r="H230" s="46"/>
      <c r="I230" s="12"/>
    </row>
    <row r="231" spans="2:9" s="1" customFormat="1" ht="15.75" customHeight="1" x14ac:dyDescent="0.25">
      <c r="B231" s="31"/>
      <c r="C231" s="25" t="s">
        <v>652</v>
      </c>
      <c r="D231" s="29">
        <v>12123</v>
      </c>
      <c r="E231" s="39"/>
      <c r="F231" s="41"/>
      <c r="G231" s="41"/>
      <c r="H231" s="46"/>
      <c r="I231" s="12"/>
    </row>
    <row r="232" spans="2:9" s="1" customFormat="1" ht="15.75" customHeight="1" x14ac:dyDescent="0.25">
      <c r="B232" s="31"/>
      <c r="C232" s="25" t="s">
        <v>653</v>
      </c>
      <c r="D232" s="29">
        <v>6976</v>
      </c>
      <c r="E232" s="39"/>
      <c r="F232" s="41"/>
      <c r="G232" s="41"/>
      <c r="H232" s="46"/>
      <c r="I232" s="12"/>
    </row>
    <row r="233" spans="2:9" s="1" customFormat="1" ht="15.75" customHeight="1" x14ac:dyDescent="0.25">
      <c r="B233" s="31"/>
      <c r="C233" s="34"/>
      <c r="D233" s="36"/>
      <c r="E233" s="39"/>
      <c r="F233" s="41"/>
      <c r="G233" s="41"/>
    </row>
    <row r="234" spans="2:9" s="1" customFormat="1" ht="15.75" customHeight="1" x14ac:dyDescent="0.25">
      <c r="B234" s="31"/>
      <c r="C234" s="34" t="s">
        <v>666</v>
      </c>
      <c r="D234" s="28">
        <f>SUM(D235:D260)</f>
        <v>35151</v>
      </c>
      <c r="E234" s="39"/>
      <c r="F234" s="41"/>
      <c r="G234" s="41"/>
      <c r="H234" s="46"/>
      <c r="I234" s="12"/>
    </row>
    <row r="235" spans="2:9" s="1" customFormat="1" ht="15.75" customHeight="1" x14ac:dyDescent="0.25">
      <c r="B235" s="31"/>
      <c r="C235" s="25" t="s">
        <v>667</v>
      </c>
      <c r="D235" s="29">
        <v>787</v>
      </c>
      <c r="E235" s="39"/>
      <c r="F235" s="41"/>
      <c r="G235" s="41"/>
      <c r="H235" s="46"/>
      <c r="I235" s="12"/>
    </row>
    <row r="236" spans="2:9" s="1" customFormat="1" ht="15.75" customHeight="1" x14ac:dyDescent="0.25">
      <c r="B236" s="31"/>
      <c r="C236" s="25" t="s">
        <v>495</v>
      </c>
      <c r="D236" s="29">
        <v>772</v>
      </c>
      <c r="E236" s="39"/>
      <c r="F236" s="41"/>
      <c r="G236" s="41"/>
      <c r="H236" s="46"/>
      <c r="I236" s="12"/>
    </row>
    <row r="237" spans="2:9" s="1" customFormat="1" ht="15.75" customHeight="1" x14ac:dyDescent="0.25">
      <c r="B237" s="31"/>
      <c r="C237" s="25" t="s">
        <v>668</v>
      </c>
      <c r="D237" s="29">
        <v>366</v>
      </c>
      <c r="E237" s="39"/>
      <c r="F237" s="41"/>
      <c r="G237" s="41"/>
      <c r="H237" s="46"/>
      <c r="I237" s="12"/>
    </row>
    <row r="238" spans="2:9" s="1" customFormat="1" ht="15.75" customHeight="1" x14ac:dyDescent="0.25">
      <c r="B238" s="31"/>
      <c r="C238" s="25" t="s">
        <v>479</v>
      </c>
      <c r="D238" s="29">
        <v>456</v>
      </c>
      <c r="E238" s="39"/>
      <c r="F238" s="41"/>
      <c r="G238" s="41"/>
      <c r="H238" s="46"/>
      <c r="I238" s="12"/>
    </row>
    <row r="239" spans="2:9" s="1" customFormat="1" ht="15.75" customHeight="1" x14ac:dyDescent="0.25">
      <c r="B239" s="31"/>
      <c r="C239" s="25" t="s">
        <v>622</v>
      </c>
      <c r="D239" s="29">
        <v>1178</v>
      </c>
      <c r="E239" s="39"/>
      <c r="F239" s="41"/>
      <c r="G239" s="41"/>
      <c r="H239" s="46"/>
      <c r="I239" s="12"/>
    </row>
    <row r="240" spans="2:9" s="1" customFormat="1" ht="15.75" customHeight="1" x14ac:dyDescent="0.25">
      <c r="B240" s="31"/>
      <c r="C240" s="25" t="s">
        <v>25</v>
      </c>
      <c r="D240" s="29">
        <v>936</v>
      </c>
      <c r="E240" s="39"/>
      <c r="F240" s="41"/>
      <c r="G240" s="41"/>
      <c r="H240" s="46"/>
      <c r="I240" s="12"/>
    </row>
    <row r="241" spans="2:9" s="1" customFormat="1" ht="15.75" customHeight="1" x14ac:dyDescent="0.25">
      <c r="B241" s="31"/>
      <c r="C241" s="25" t="s">
        <v>563</v>
      </c>
      <c r="D241" s="29">
        <v>2186</v>
      </c>
      <c r="E241" s="39"/>
      <c r="F241" s="41"/>
      <c r="G241" s="41"/>
      <c r="I241" s="12"/>
    </row>
    <row r="242" spans="2:9" s="1" customFormat="1" ht="15.75" customHeight="1" x14ac:dyDescent="0.25">
      <c r="B242" s="31"/>
      <c r="C242" s="25" t="s">
        <v>669</v>
      </c>
      <c r="D242" s="29">
        <v>1232</v>
      </c>
      <c r="E242" s="39"/>
      <c r="F242" s="41"/>
      <c r="G242" s="41"/>
      <c r="H242" s="45"/>
      <c r="I242" s="12"/>
    </row>
    <row r="243" spans="2:9" s="1" customFormat="1" ht="15.75" customHeight="1" x14ac:dyDescent="0.25">
      <c r="B243" s="31"/>
      <c r="C243" s="25" t="s">
        <v>670</v>
      </c>
      <c r="D243" s="29">
        <v>736</v>
      </c>
      <c r="E243" s="39"/>
      <c r="F243" s="41"/>
      <c r="G243" s="41"/>
      <c r="H243" s="46"/>
      <c r="I243" s="12"/>
    </row>
    <row r="244" spans="2:9" s="1" customFormat="1" ht="15.75" customHeight="1" x14ac:dyDescent="0.25">
      <c r="B244" s="31"/>
      <c r="C244" s="25" t="s">
        <v>671</v>
      </c>
      <c r="D244" s="29">
        <v>218</v>
      </c>
      <c r="E244" s="39"/>
      <c r="F244" s="41"/>
      <c r="G244" s="41"/>
      <c r="H244" s="46"/>
      <c r="I244" s="12"/>
    </row>
    <row r="245" spans="2:9" s="1" customFormat="1" ht="15.75" customHeight="1" x14ac:dyDescent="0.25">
      <c r="B245" s="31"/>
      <c r="C245" s="25" t="s">
        <v>672</v>
      </c>
      <c r="D245" s="29">
        <v>704</v>
      </c>
      <c r="E245" s="39"/>
      <c r="F245" s="41"/>
      <c r="G245" s="41"/>
      <c r="H245" s="46"/>
      <c r="I245" s="12"/>
    </row>
    <row r="246" spans="2:9" s="1" customFormat="1" ht="15.75" customHeight="1" x14ac:dyDescent="0.25">
      <c r="B246" s="31"/>
      <c r="C246" s="25" t="s">
        <v>673</v>
      </c>
      <c r="D246" s="29">
        <v>1442</v>
      </c>
      <c r="E246" s="39"/>
      <c r="F246" s="41"/>
      <c r="G246" s="41"/>
      <c r="H246" s="46"/>
      <c r="I246" s="12"/>
    </row>
    <row r="247" spans="2:9" s="1" customFormat="1" ht="15.75" customHeight="1" x14ac:dyDescent="0.25">
      <c r="B247" s="31"/>
      <c r="C247" s="25" t="s">
        <v>674</v>
      </c>
      <c r="D247" s="29">
        <v>1853</v>
      </c>
      <c r="E247" s="39"/>
      <c r="F247" s="41"/>
      <c r="G247" s="41"/>
      <c r="H247" s="46"/>
      <c r="I247" s="12"/>
    </row>
    <row r="248" spans="2:9" s="1" customFormat="1" ht="15.75" customHeight="1" x14ac:dyDescent="0.25">
      <c r="B248" s="31"/>
      <c r="C248" s="25" t="s">
        <v>675</v>
      </c>
      <c r="D248" s="29">
        <v>1081</v>
      </c>
      <c r="E248" s="39"/>
      <c r="F248" s="41"/>
      <c r="G248" s="41"/>
      <c r="H248" s="46"/>
      <c r="I248" s="12"/>
    </row>
    <row r="249" spans="2:9" s="1" customFormat="1" ht="15.75" customHeight="1" x14ac:dyDescent="0.25">
      <c r="B249" s="31"/>
      <c r="C249" s="25" t="s">
        <v>54</v>
      </c>
      <c r="D249" s="29">
        <v>609</v>
      </c>
      <c r="E249" s="39"/>
      <c r="F249" s="41"/>
      <c r="G249" s="41"/>
      <c r="H249" s="46"/>
      <c r="I249" s="12"/>
    </row>
    <row r="250" spans="2:9" s="1" customFormat="1" ht="15.75" customHeight="1" x14ac:dyDescent="0.25">
      <c r="B250" s="31"/>
      <c r="C250" s="25" t="s">
        <v>628</v>
      </c>
      <c r="D250" s="29">
        <v>2004</v>
      </c>
      <c r="E250" s="39"/>
      <c r="F250" s="41"/>
      <c r="G250" s="41"/>
      <c r="H250" s="46"/>
      <c r="I250" s="12"/>
    </row>
    <row r="251" spans="2:9" s="1" customFormat="1" ht="15.75" customHeight="1" x14ac:dyDescent="0.25">
      <c r="B251" s="31"/>
      <c r="C251" s="25" t="s">
        <v>676</v>
      </c>
      <c r="D251" s="29">
        <v>771</v>
      </c>
      <c r="E251" s="39"/>
      <c r="F251" s="41"/>
      <c r="G251" s="41"/>
      <c r="H251" s="46"/>
      <c r="I251" s="12"/>
    </row>
    <row r="252" spans="2:9" s="1" customFormat="1" ht="15.75" customHeight="1" x14ac:dyDescent="0.25">
      <c r="B252" s="31"/>
      <c r="C252" s="25" t="s">
        <v>2</v>
      </c>
      <c r="D252" s="29">
        <v>8025</v>
      </c>
      <c r="E252" s="39"/>
      <c r="F252" s="41"/>
      <c r="G252" s="41"/>
      <c r="H252" s="46"/>
      <c r="I252" s="12"/>
    </row>
    <row r="253" spans="2:9" s="1" customFormat="1" ht="15.75" customHeight="1" x14ac:dyDescent="0.25">
      <c r="B253" s="31"/>
      <c r="C253" s="25" t="s">
        <v>73</v>
      </c>
      <c r="D253" s="29">
        <v>733</v>
      </c>
      <c r="E253" s="39"/>
      <c r="F253" s="41"/>
      <c r="G253" s="41"/>
      <c r="H253" s="46"/>
      <c r="I253" s="12"/>
    </row>
    <row r="254" spans="2:9" s="1" customFormat="1" ht="15.75" customHeight="1" x14ac:dyDescent="0.25">
      <c r="B254" s="31"/>
      <c r="C254" s="25" t="s">
        <v>677</v>
      </c>
      <c r="D254" s="29">
        <v>1139</v>
      </c>
      <c r="E254" s="39"/>
      <c r="F254" s="41"/>
      <c r="G254" s="41"/>
      <c r="H254" s="46"/>
      <c r="I254" s="12"/>
    </row>
    <row r="255" spans="2:9" s="1" customFormat="1" ht="15.75" customHeight="1" x14ac:dyDescent="0.25">
      <c r="B255" s="31"/>
      <c r="C255" s="25" t="s">
        <v>678</v>
      </c>
      <c r="D255" s="29">
        <v>797</v>
      </c>
      <c r="E255" s="39"/>
      <c r="F255" s="41"/>
      <c r="G255" s="41"/>
      <c r="H255" s="46"/>
      <c r="I255" s="12"/>
    </row>
    <row r="256" spans="2:9" s="1" customFormat="1" ht="15.75" customHeight="1" x14ac:dyDescent="0.25">
      <c r="B256" s="31"/>
      <c r="C256" s="25" t="s">
        <v>84</v>
      </c>
      <c r="D256" s="29">
        <v>1725</v>
      </c>
      <c r="E256" s="39"/>
      <c r="F256" s="41"/>
      <c r="G256" s="41"/>
      <c r="H256" s="46"/>
      <c r="I256" s="12"/>
    </row>
    <row r="257" spans="1:9" s="1" customFormat="1" ht="15.75" customHeight="1" x14ac:dyDescent="0.25">
      <c r="B257" s="31"/>
      <c r="C257" s="25" t="s">
        <v>679</v>
      </c>
      <c r="D257" s="29">
        <v>2041</v>
      </c>
      <c r="E257" s="39"/>
      <c r="F257" s="41"/>
      <c r="G257" s="41"/>
      <c r="H257" s="46"/>
      <c r="I257" s="12"/>
    </row>
    <row r="258" spans="1:9" s="1" customFormat="1" ht="15.75" customHeight="1" x14ac:dyDescent="0.25">
      <c r="B258" s="31"/>
      <c r="C258" s="25"/>
      <c r="D258" s="29"/>
      <c r="E258" s="39"/>
      <c r="F258" s="41"/>
      <c r="G258" s="41"/>
      <c r="H258" s="46"/>
      <c r="I258" s="12"/>
    </row>
    <row r="259" spans="1:9" s="1" customFormat="1" ht="15.75" customHeight="1" x14ac:dyDescent="0.25">
      <c r="B259" s="31"/>
      <c r="C259" s="25" t="s">
        <v>680</v>
      </c>
      <c r="D259" s="29">
        <v>1687</v>
      </c>
      <c r="E259" s="39"/>
      <c r="F259" s="41"/>
      <c r="G259" s="41"/>
      <c r="H259" s="46"/>
      <c r="I259" s="12"/>
    </row>
    <row r="260" spans="1:9" s="1" customFormat="1" ht="15.75" customHeight="1" x14ac:dyDescent="0.25">
      <c r="B260" s="31"/>
      <c r="C260" s="25" t="s">
        <v>46</v>
      </c>
      <c r="D260" s="29">
        <v>1673</v>
      </c>
      <c r="E260" s="39"/>
      <c r="F260" s="41"/>
      <c r="G260" s="41"/>
      <c r="H260" s="46"/>
      <c r="I260" s="12"/>
    </row>
    <row r="261" spans="1:9" s="1" customFormat="1" ht="15.75" customHeight="1" x14ac:dyDescent="0.25">
      <c r="B261" s="31"/>
      <c r="C261" s="13"/>
      <c r="D261" s="13"/>
      <c r="F261" s="41"/>
      <c r="G261" s="41"/>
      <c r="H261" s="46"/>
    </row>
    <row r="262" spans="1:9" s="1" customFormat="1" ht="15.75" customHeight="1" x14ac:dyDescent="0.25">
      <c r="B262" s="31"/>
      <c r="C262" s="7"/>
      <c r="D262" s="7"/>
      <c r="F262" s="41"/>
      <c r="G262" s="41"/>
      <c r="H262" s="46"/>
    </row>
    <row r="263" spans="1:9" s="1" customFormat="1" ht="15.75" customHeight="1" x14ac:dyDescent="0.25">
      <c r="B263" s="31"/>
      <c r="C263" s="14" t="s">
        <v>1028</v>
      </c>
      <c r="D263" s="10"/>
      <c r="F263" s="41"/>
      <c r="G263" s="41"/>
      <c r="H263" s="46"/>
    </row>
    <row r="264" spans="1:9" s="1" customFormat="1" ht="15.75" customHeight="1" x14ac:dyDescent="0.25">
      <c r="B264" s="31"/>
      <c r="C264" s="19" t="s">
        <v>1060</v>
      </c>
      <c r="D264" s="10"/>
      <c r="F264" s="41"/>
      <c r="G264" s="41"/>
      <c r="H264" s="46"/>
    </row>
    <row r="265" spans="1:9" ht="15.75" customHeight="1" x14ac:dyDescent="0.25">
      <c r="A265" s="1"/>
      <c r="B265" s="31"/>
      <c r="H265" s="46"/>
    </row>
    <row r="266" spans="1:9" ht="15.75" customHeight="1" x14ac:dyDescent="0.25">
      <c r="A266" s="1"/>
      <c r="B266" s="31"/>
      <c r="C266" s="14" t="s">
        <v>1026</v>
      </c>
      <c r="H266" s="46"/>
    </row>
    <row r="267" spans="1:9" ht="15.75" customHeight="1" x14ac:dyDescent="0.25">
      <c r="A267" s="1"/>
      <c r="B267" s="31"/>
      <c r="C267" s="15" t="s">
        <v>1031</v>
      </c>
      <c r="H267" s="46"/>
    </row>
    <row r="268" spans="1:9" ht="15.75" customHeight="1" x14ac:dyDescent="0.25">
      <c r="H268" s="46"/>
    </row>
  </sheetData>
  <protectedRanges>
    <protectedRange algorithmName="SHA-512" hashValue="bXFZprFO4cb9nMLYmvc4AlZH+fREK7QBKttP5pc4M2xFHwcR5JzxMHz/1nwfME5fnlBaU8PMvBaNJTAsJdgikQ==" saltValue="80NpB4vyFJdMAGhSf74HbQ==" spinCount="100000" sqref="H242:H268 H7 H9:H34 H36:H62 H87 H119:H120 H143:H145 H160:H163 H195:H199 H214:H219 H234:H240 H65:H85 H89:H117 H122:H141 H147:H158 H165:H193 H201:H212 H221:H232" name="Range1_1"/>
  </protectedRanges>
  <mergeCells count="2">
    <mergeCell ref="C1:D1"/>
    <mergeCell ref="C2:D2"/>
  </mergeCells>
  <conditionalFormatting sqref="J1:J1048576">
    <cfRule type="containsText" dxfId="3" priority="1" operator="containsText" text="false">
      <formula>NOT(ISERROR(SEARCH("false",J1)))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18" orientation="portrait" useFirstPageNumber="1" r:id="rId1"/>
  <headerFooter differentOddEven="1">
    <oddHeader>&amp;L&amp;"Arial,Bold Italic"&amp;10Davao del Sur&amp;R&amp;"Arial,Bold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Italic"&amp;10Davao del Sur</evenHeader>
    <evenFooter>&amp;L&amp;"Arial,Bold Italic"&amp;10Philippine Statistics Authority&amp;R&amp;"Arial,Bold"&amp;10&amp;P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3"/>
  <sheetViews>
    <sheetView view="pageBreakPreview" topLeftCell="A158" zoomScaleSheetLayoutView="100" workbookViewId="0">
      <selection activeCell="P184" sqref="P184"/>
    </sheetView>
  </sheetViews>
  <sheetFormatPr defaultRowHeight="15.75" customHeight="1" x14ac:dyDescent="0.25"/>
  <cols>
    <col min="1" max="2" width="9.140625" style="2"/>
    <col min="3" max="3" width="56.7109375" style="6" customWidth="1"/>
    <col min="4" max="4" width="19.7109375" style="9" customWidth="1"/>
    <col min="5" max="5" width="9.140625" style="2"/>
    <col min="6" max="7" width="9.140625" style="41"/>
    <col min="8" max="16384" width="9.140625" style="2"/>
  </cols>
  <sheetData>
    <row r="1" spans="2:7" s="1" customFormat="1" ht="15.75" customHeight="1" x14ac:dyDescent="0.25">
      <c r="C1" s="51" t="s">
        <v>1032</v>
      </c>
      <c r="D1" s="51"/>
      <c r="G1" s="40"/>
    </row>
    <row r="2" spans="2:7" s="1" customFormat="1" ht="15.75" customHeight="1" x14ac:dyDescent="0.25">
      <c r="C2" s="51" t="s">
        <v>1033</v>
      </c>
      <c r="D2" s="51"/>
      <c r="F2" s="40"/>
      <c r="G2" s="40"/>
    </row>
    <row r="3" spans="2:7" s="1" customFormat="1" ht="15.75" customHeight="1" thickBot="1" x14ac:dyDescent="0.3">
      <c r="F3" s="40"/>
      <c r="G3" s="40"/>
    </row>
    <row r="4" spans="2:7" s="1" customFormat="1" ht="15.75" customHeight="1" thickTop="1" x14ac:dyDescent="0.25">
      <c r="C4" s="32" t="s">
        <v>1024</v>
      </c>
      <c r="D4" s="17" t="s">
        <v>1030</v>
      </c>
      <c r="F4" s="40"/>
      <c r="G4" s="40"/>
    </row>
    <row r="5" spans="2:7" s="1" customFormat="1" ht="15.75" customHeight="1" thickBot="1" x14ac:dyDescent="0.3">
      <c r="B5" s="31"/>
      <c r="C5" s="33" t="s">
        <v>0</v>
      </c>
      <c r="D5" s="18" t="s">
        <v>1</v>
      </c>
      <c r="F5" s="40"/>
      <c r="G5" s="40"/>
    </row>
    <row r="6" spans="2:7" s="1" customFormat="1" ht="15.75" customHeight="1" thickTop="1" x14ac:dyDescent="0.25">
      <c r="B6" s="31"/>
      <c r="F6" s="40"/>
      <c r="G6" s="40"/>
    </row>
    <row r="7" spans="2:7" s="1" customFormat="1" ht="15.75" customHeight="1" x14ac:dyDescent="0.25">
      <c r="B7" s="31"/>
      <c r="C7" s="34" t="s">
        <v>1043</v>
      </c>
      <c r="D7" s="28">
        <f>SUM(D8:D189)</f>
        <v>1776949</v>
      </c>
      <c r="E7" s="39"/>
      <c r="F7" s="40"/>
      <c r="G7" s="40"/>
    </row>
    <row r="8" spans="2:7" s="1" customFormat="1" ht="15.75" customHeight="1" x14ac:dyDescent="0.25">
      <c r="B8" s="31"/>
      <c r="C8" s="25" t="s">
        <v>706</v>
      </c>
      <c r="D8" s="29">
        <v>6014</v>
      </c>
      <c r="E8" s="39"/>
      <c r="F8" s="40"/>
      <c r="G8" s="40"/>
    </row>
    <row r="9" spans="2:7" s="1" customFormat="1" ht="15.75" customHeight="1" x14ac:dyDescent="0.25">
      <c r="B9" s="31"/>
      <c r="C9" s="25" t="s">
        <v>707</v>
      </c>
      <c r="D9" s="29">
        <v>6957</v>
      </c>
      <c r="E9" s="39"/>
      <c r="F9" s="40"/>
      <c r="G9" s="40"/>
    </row>
    <row r="10" spans="2:7" s="1" customFormat="1" ht="15.75" customHeight="1" x14ac:dyDescent="0.25">
      <c r="B10" s="31"/>
      <c r="C10" s="25" t="s">
        <v>708</v>
      </c>
      <c r="D10" s="29">
        <v>2952</v>
      </c>
      <c r="E10" s="39"/>
      <c r="F10" s="40"/>
      <c r="G10" s="40"/>
    </row>
    <row r="11" spans="2:7" s="1" customFormat="1" ht="15.75" customHeight="1" x14ac:dyDescent="0.25">
      <c r="B11" s="31"/>
      <c r="C11" s="25" t="s">
        <v>709</v>
      </c>
      <c r="D11" s="29">
        <v>1444</v>
      </c>
      <c r="E11" s="39"/>
      <c r="F11" s="40"/>
      <c r="G11" s="40"/>
    </row>
    <row r="12" spans="2:7" s="1" customFormat="1" ht="15.75" customHeight="1" x14ac:dyDescent="0.25">
      <c r="B12" s="31"/>
      <c r="C12" s="25" t="s">
        <v>710</v>
      </c>
      <c r="D12" s="29">
        <v>19201</v>
      </c>
      <c r="E12" s="39"/>
      <c r="F12" s="40"/>
      <c r="G12" s="40"/>
    </row>
    <row r="13" spans="2:7" s="1" customFormat="1" ht="15.75" customHeight="1" x14ac:dyDescent="0.25">
      <c r="B13" s="31"/>
      <c r="C13" s="25" t="s">
        <v>711</v>
      </c>
      <c r="D13" s="29">
        <v>17717</v>
      </c>
      <c r="E13" s="39"/>
      <c r="F13" s="40"/>
      <c r="G13" s="40"/>
    </row>
    <row r="14" spans="2:7" s="1" customFormat="1" ht="15.75" customHeight="1" x14ac:dyDescent="0.25">
      <c r="B14" s="31"/>
      <c r="C14" s="25" t="s">
        <v>712</v>
      </c>
      <c r="D14" s="29">
        <v>4801</v>
      </c>
      <c r="E14" s="39"/>
      <c r="F14" s="40"/>
      <c r="G14" s="40"/>
    </row>
    <row r="15" spans="2:7" s="1" customFormat="1" ht="15.75" customHeight="1" x14ac:dyDescent="0.25">
      <c r="B15" s="31"/>
      <c r="C15" s="25" t="s">
        <v>713</v>
      </c>
      <c r="D15" s="29">
        <v>2390</v>
      </c>
      <c r="E15" s="39"/>
      <c r="F15" s="40"/>
      <c r="G15" s="40"/>
    </row>
    <row r="16" spans="2:7" s="1" customFormat="1" ht="15.75" customHeight="1" x14ac:dyDescent="0.25">
      <c r="B16" s="31"/>
      <c r="C16" s="25" t="s">
        <v>714</v>
      </c>
      <c r="D16" s="29">
        <v>17165</v>
      </c>
      <c r="E16" s="39"/>
      <c r="F16" s="40"/>
      <c r="G16" s="40"/>
    </row>
    <row r="17" spans="2:7" s="1" customFormat="1" ht="15.75" customHeight="1" x14ac:dyDescent="0.25">
      <c r="B17" s="31"/>
      <c r="C17" s="25" t="s">
        <v>715</v>
      </c>
      <c r="D17" s="29">
        <v>8056</v>
      </c>
      <c r="E17" s="39"/>
      <c r="F17" s="40"/>
      <c r="G17" s="40"/>
    </row>
    <row r="18" spans="2:7" s="1" customFormat="1" ht="15.75" customHeight="1" x14ac:dyDescent="0.25">
      <c r="B18" s="31"/>
      <c r="C18" s="25" t="s">
        <v>716</v>
      </c>
      <c r="D18" s="29">
        <v>2965</v>
      </c>
      <c r="E18" s="39"/>
      <c r="F18" s="40"/>
      <c r="G18" s="40"/>
    </row>
    <row r="19" spans="2:7" s="1" customFormat="1" ht="15.75" customHeight="1" x14ac:dyDescent="0.25">
      <c r="B19" s="31"/>
      <c r="C19" s="25" t="s">
        <v>31</v>
      </c>
      <c r="D19" s="29">
        <v>11930</v>
      </c>
      <c r="E19" s="39"/>
      <c r="F19" s="40"/>
      <c r="G19" s="40"/>
    </row>
    <row r="20" spans="2:7" s="1" customFormat="1" ht="15.75" customHeight="1" x14ac:dyDescent="0.25">
      <c r="B20" s="31"/>
      <c r="C20" s="25" t="s">
        <v>24</v>
      </c>
      <c r="D20" s="29">
        <v>3489</v>
      </c>
      <c r="E20" s="39"/>
      <c r="F20" s="40"/>
      <c r="G20" s="40"/>
    </row>
    <row r="21" spans="2:7" s="1" customFormat="1" ht="15.75" customHeight="1" x14ac:dyDescent="0.25">
      <c r="B21" s="31"/>
      <c r="C21" s="25" t="s">
        <v>717</v>
      </c>
      <c r="D21" s="29">
        <v>4263</v>
      </c>
      <c r="E21" s="39"/>
      <c r="F21" s="40"/>
      <c r="G21" s="40"/>
    </row>
    <row r="22" spans="2:7" s="1" customFormat="1" ht="15.75" customHeight="1" x14ac:dyDescent="0.25">
      <c r="B22" s="31"/>
      <c r="C22" s="25" t="s">
        <v>718</v>
      </c>
      <c r="D22" s="29">
        <v>4581</v>
      </c>
      <c r="E22" s="39"/>
      <c r="F22" s="40"/>
      <c r="G22" s="40"/>
    </row>
    <row r="23" spans="2:7" s="1" customFormat="1" ht="15.75" customHeight="1" x14ac:dyDescent="0.25">
      <c r="B23" s="31"/>
      <c r="C23" s="25" t="s">
        <v>719</v>
      </c>
      <c r="D23" s="29">
        <v>2333</v>
      </c>
      <c r="E23" s="39"/>
      <c r="F23" s="40"/>
      <c r="G23" s="40"/>
    </row>
    <row r="24" spans="2:7" s="1" customFormat="1" ht="15.75" customHeight="1" x14ac:dyDescent="0.25">
      <c r="B24" s="31"/>
      <c r="C24" s="25" t="s">
        <v>720</v>
      </c>
      <c r="D24" s="29">
        <v>8641</v>
      </c>
      <c r="E24" s="39"/>
      <c r="F24" s="40"/>
      <c r="G24" s="40"/>
    </row>
    <row r="25" spans="2:7" s="1" customFormat="1" ht="15.75" customHeight="1" x14ac:dyDescent="0.25">
      <c r="B25" s="31"/>
      <c r="C25" s="25" t="s">
        <v>154</v>
      </c>
      <c r="D25" s="29">
        <v>80538</v>
      </c>
      <c r="E25" s="39"/>
      <c r="F25" s="40"/>
      <c r="G25" s="40"/>
    </row>
    <row r="26" spans="2:7" s="1" customFormat="1" ht="15.75" customHeight="1" x14ac:dyDescent="0.25">
      <c r="B26" s="31"/>
      <c r="C26" s="25" t="s">
        <v>721</v>
      </c>
      <c r="D26" s="29">
        <v>67515</v>
      </c>
      <c r="E26" s="39"/>
      <c r="F26" s="40"/>
      <c r="G26" s="40"/>
    </row>
    <row r="27" spans="2:7" s="1" customFormat="1" ht="15.75" customHeight="1" x14ac:dyDescent="0.25">
      <c r="B27" s="31"/>
      <c r="C27" s="25" t="s">
        <v>722</v>
      </c>
      <c r="D27" s="29">
        <v>24073</v>
      </c>
      <c r="E27" s="39"/>
      <c r="F27" s="40"/>
      <c r="G27" s="40"/>
    </row>
    <row r="28" spans="2:7" s="1" customFormat="1" ht="15.75" customHeight="1" x14ac:dyDescent="0.25">
      <c r="B28" s="31"/>
      <c r="C28" s="25" t="s">
        <v>87</v>
      </c>
      <c r="D28" s="29">
        <v>50100</v>
      </c>
      <c r="E28" s="39"/>
      <c r="F28" s="40"/>
      <c r="G28" s="40"/>
    </row>
    <row r="29" spans="2:7" s="1" customFormat="1" ht="15.75" customHeight="1" x14ac:dyDescent="0.25">
      <c r="B29" s="31"/>
      <c r="C29" s="25" t="s">
        <v>723</v>
      </c>
      <c r="D29" s="29">
        <v>2913</v>
      </c>
      <c r="E29" s="39"/>
      <c r="F29" s="40"/>
      <c r="G29" s="40"/>
    </row>
    <row r="30" spans="2:7" s="1" customFormat="1" ht="15.75" customHeight="1" x14ac:dyDescent="0.25">
      <c r="B30" s="31"/>
      <c r="C30" s="25" t="s">
        <v>724</v>
      </c>
      <c r="D30" s="29">
        <v>24218</v>
      </c>
      <c r="E30" s="39"/>
      <c r="F30" s="40"/>
      <c r="G30" s="40"/>
    </row>
    <row r="31" spans="2:7" s="1" customFormat="1" ht="15.75" customHeight="1" x14ac:dyDescent="0.25">
      <c r="B31" s="31"/>
      <c r="C31" s="25" t="s">
        <v>725</v>
      </c>
      <c r="D31" s="29">
        <v>3941</v>
      </c>
      <c r="E31" s="39"/>
      <c r="F31" s="40"/>
      <c r="G31" s="40"/>
    </row>
    <row r="32" spans="2:7" s="1" customFormat="1" ht="15.75" customHeight="1" x14ac:dyDescent="0.25">
      <c r="B32" s="31"/>
      <c r="C32" s="25" t="s">
        <v>228</v>
      </c>
      <c r="D32" s="29">
        <v>1376</v>
      </c>
      <c r="E32" s="39"/>
      <c r="F32" s="40"/>
      <c r="G32" s="40"/>
    </row>
    <row r="33" spans="2:7" s="1" customFormat="1" ht="15.75" customHeight="1" x14ac:dyDescent="0.25">
      <c r="B33" s="31"/>
      <c r="C33" s="25" t="s">
        <v>77</v>
      </c>
      <c r="D33" s="29">
        <v>2252</v>
      </c>
      <c r="E33" s="39"/>
      <c r="F33" s="40"/>
      <c r="G33" s="40"/>
    </row>
    <row r="34" spans="2:7" s="1" customFormat="1" ht="15.75" customHeight="1" x14ac:dyDescent="0.25">
      <c r="B34" s="31"/>
      <c r="C34" s="25" t="s">
        <v>726</v>
      </c>
      <c r="D34" s="29">
        <v>41171</v>
      </c>
      <c r="E34" s="39"/>
      <c r="F34" s="40"/>
      <c r="G34" s="40"/>
    </row>
    <row r="35" spans="2:7" s="1" customFormat="1" ht="15.75" customHeight="1" x14ac:dyDescent="0.25">
      <c r="B35" s="31"/>
      <c r="C35" s="25" t="s">
        <v>727</v>
      </c>
      <c r="D35" s="29">
        <v>25762</v>
      </c>
      <c r="E35" s="39"/>
      <c r="F35" s="40"/>
      <c r="G35" s="40"/>
    </row>
    <row r="36" spans="2:7" s="1" customFormat="1" ht="15.75" customHeight="1" x14ac:dyDescent="0.25">
      <c r="B36" s="31"/>
      <c r="C36" s="25" t="s">
        <v>728</v>
      </c>
      <c r="D36" s="29">
        <v>4021</v>
      </c>
      <c r="E36" s="39"/>
      <c r="F36" s="40"/>
      <c r="G36" s="40"/>
    </row>
    <row r="37" spans="2:7" s="1" customFormat="1" ht="15.75" customHeight="1" x14ac:dyDescent="0.25">
      <c r="B37" s="31"/>
      <c r="C37" s="25" t="s">
        <v>56</v>
      </c>
      <c r="D37" s="29">
        <v>3313</v>
      </c>
      <c r="E37" s="39"/>
      <c r="F37" s="40"/>
      <c r="G37" s="40"/>
    </row>
    <row r="38" spans="2:7" s="1" customFormat="1" ht="15.75" customHeight="1" x14ac:dyDescent="0.25">
      <c r="B38" s="31"/>
      <c r="C38" s="25" t="s">
        <v>729</v>
      </c>
      <c r="D38" s="29">
        <v>5739</v>
      </c>
      <c r="E38" s="39"/>
      <c r="F38" s="40"/>
      <c r="G38" s="40"/>
    </row>
    <row r="39" spans="2:7" s="1" customFormat="1" ht="15.75" customHeight="1" x14ac:dyDescent="0.25">
      <c r="B39" s="31"/>
      <c r="C39" s="25" t="s">
        <v>730</v>
      </c>
      <c r="D39" s="29">
        <v>16395</v>
      </c>
      <c r="E39" s="39"/>
      <c r="F39" s="40"/>
      <c r="G39" s="40"/>
    </row>
    <row r="40" spans="2:7" s="1" customFormat="1" ht="15.75" customHeight="1" x14ac:dyDescent="0.25">
      <c r="B40" s="31"/>
      <c r="C40" s="25" t="s">
        <v>731</v>
      </c>
      <c r="D40" s="29">
        <v>12406</v>
      </c>
      <c r="E40" s="39"/>
      <c r="F40" s="40"/>
      <c r="G40" s="40"/>
    </row>
    <row r="41" spans="2:7" s="1" customFormat="1" ht="15.75" customHeight="1" x14ac:dyDescent="0.25">
      <c r="B41" s="31"/>
      <c r="C41" s="25" t="s">
        <v>732</v>
      </c>
      <c r="D41" s="29">
        <v>5596</v>
      </c>
      <c r="E41" s="39"/>
      <c r="F41" s="40"/>
      <c r="G41" s="40"/>
    </row>
    <row r="42" spans="2:7" s="1" customFormat="1" ht="15.75" customHeight="1" x14ac:dyDescent="0.25">
      <c r="B42" s="31"/>
      <c r="C42" s="25" t="s">
        <v>733</v>
      </c>
      <c r="D42" s="29">
        <v>2081</v>
      </c>
      <c r="E42" s="39"/>
      <c r="F42" s="40"/>
      <c r="G42" s="40"/>
    </row>
    <row r="43" spans="2:7" s="1" customFormat="1" ht="15.75" customHeight="1" x14ac:dyDescent="0.25">
      <c r="B43" s="31"/>
      <c r="C43" s="25" t="s">
        <v>734</v>
      </c>
      <c r="D43" s="29">
        <v>970</v>
      </c>
      <c r="E43" s="39"/>
      <c r="F43" s="40"/>
      <c r="G43" s="40"/>
    </row>
    <row r="44" spans="2:7" s="1" customFormat="1" ht="15.75" customHeight="1" x14ac:dyDescent="0.25">
      <c r="B44" s="31"/>
      <c r="C44" s="25" t="s">
        <v>735</v>
      </c>
      <c r="D44" s="29">
        <v>21479</v>
      </c>
      <c r="E44" s="39"/>
      <c r="F44" s="40"/>
      <c r="G44" s="40"/>
    </row>
    <row r="45" spans="2:7" s="1" customFormat="1" ht="15.75" customHeight="1" x14ac:dyDescent="0.25">
      <c r="B45" s="31"/>
      <c r="C45" s="25" t="s">
        <v>736</v>
      </c>
      <c r="D45" s="29">
        <v>3912</v>
      </c>
      <c r="E45" s="39"/>
      <c r="F45" s="40"/>
      <c r="G45" s="40"/>
    </row>
    <row r="46" spans="2:7" s="1" customFormat="1" ht="15.75" customHeight="1" x14ac:dyDescent="0.25">
      <c r="B46" s="31"/>
      <c r="C46" s="25" t="s">
        <v>737</v>
      </c>
      <c r="D46" s="29">
        <v>1530</v>
      </c>
      <c r="E46" s="39"/>
      <c r="F46" s="40"/>
      <c r="G46" s="40"/>
    </row>
    <row r="47" spans="2:7" s="1" customFormat="1" ht="15.75" customHeight="1" x14ac:dyDescent="0.25">
      <c r="B47" s="31"/>
      <c r="C47" s="25" t="s">
        <v>738</v>
      </c>
      <c r="D47" s="29">
        <v>19636</v>
      </c>
      <c r="E47" s="39"/>
      <c r="F47" s="40"/>
      <c r="G47" s="40"/>
    </row>
    <row r="48" spans="2:7" s="1" customFormat="1" ht="15.75" customHeight="1" x14ac:dyDescent="0.25">
      <c r="B48" s="31"/>
      <c r="C48" s="25" t="s">
        <v>739</v>
      </c>
      <c r="D48" s="29">
        <v>2627</v>
      </c>
      <c r="E48" s="39"/>
      <c r="F48" s="40"/>
      <c r="G48" s="40"/>
    </row>
    <row r="49" spans="2:7" s="1" customFormat="1" ht="15.75" customHeight="1" x14ac:dyDescent="0.25">
      <c r="B49" s="31"/>
      <c r="C49" s="25" t="s">
        <v>740</v>
      </c>
      <c r="D49" s="29">
        <v>3674</v>
      </c>
      <c r="E49" s="39"/>
      <c r="F49" s="40"/>
      <c r="G49" s="40"/>
    </row>
    <row r="50" spans="2:7" s="1" customFormat="1" ht="15.75" customHeight="1" x14ac:dyDescent="0.25">
      <c r="B50" s="31"/>
      <c r="C50" s="25" t="s">
        <v>741</v>
      </c>
      <c r="D50" s="29">
        <v>1655</v>
      </c>
      <c r="E50" s="39"/>
      <c r="F50" s="40"/>
      <c r="G50" s="40"/>
    </row>
    <row r="51" spans="2:7" s="1" customFormat="1" ht="15.75" customHeight="1" x14ac:dyDescent="0.25">
      <c r="B51" s="31"/>
      <c r="C51" s="25" t="s">
        <v>742</v>
      </c>
      <c r="D51" s="29">
        <v>6104</v>
      </c>
      <c r="E51" s="39"/>
      <c r="F51" s="40"/>
      <c r="G51" s="40"/>
    </row>
    <row r="52" spans="2:7" s="1" customFormat="1" ht="15.75" customHeight="1" x14ac:dyDescent="0.25">
      <c r="B52" s="31"/>
      <c r="C52" s="25" t="s">
        <v>743</v>
      </c>
      <c r="D52" s="29">
        <v>26150</v>
      </c>
      <c r="E52" s="39"/>
      <c r="F52" s="40"/>
      <c r="G52" s="40"/>
    </row>
    <row r="53" spans="2:7" s="1" customFormat="1" ht="15.75" customHeight="1" x14ac:dyDescent="0.25">
      <c r="B53" s="31"/>
      <c r="C53" s="25" t="s">
        <v>744</v>
      </c>
      <c r="D53" s="29">
        <v>24879</v>
      </c>
      <c r="E53" s="39"/>
      <c r="F53" s="40"/>
      <c r="G53" s="40"/>
    </row>
    <row r="54" spans="2:7" s="1" customFormat="1" ht="15.75" customHeight="1" x14ac:dyDescent="0.25">
      <c r="B54" s="31"/>
      <c r="C54" s="25" t="s">
        <v>745</v>
      </c>
      <c r="D54" s="29">
        <v>1414</v>
      </c>
      <c r="E54" s="39"/>
      <c r="F54" s="40"/>
      <c r="G54" s="40"/>
    </row>
    <row r="55" spans="2:7" s="1" customFormat="1" ht="15.75" customHeight="1" x14ac:dyDescent="0.25">
      <c r="B55" s="31"/>
      <c r="C55" s="25" t="s">
        <v>746</v>
      </c>
      <c r="D55" s="29">
        <v>6549</v>
      </c>
      <c r="E55" s="39"/>
      <c r="F55" s="40"/>
      <c r="G55" s="40"/>
    </row>
    <row r="56" spans="2:7" s="1" customFormat="1" ht="15.75" customHeight="1" x14ac:dyDescent="0.25">
      <c r="B56" s="31"/>
      <c r="C56" s="25" t="s">
        <v>747</v>
      </c>
      <c r="D56" s="29">
        <v>4604</v>
      </c>
      <c r="E56" s="39"/>
      <c r="F56" s="40"/>
      <c r="G56" s="40"/>
    </row>
    <row r="57" spans="2:7" s="1" customFormat="1" ht="15.75" customHeight="1" x14ac:dyDescent="0.25">
      <c r="B57" s="31"/>
      <c r="C57" s="25" t="s">
        <v>748</v>
      </c>
      <c r="D57" s="29">
        <v>1159</v>
      </c>
      <c r="E57" s="39"/>
      <c r="F57" s="40"/>
      <c r="G57" s="40"/>
    </row>
    <row r="58" spans="2:7" s="1" customFormat="1" ht="15.75" customHeight="1" x14ac:dyDescent="0.25">
      <c r="B58" s="31"/>
      <c r="C58" s="25" t="s">
        <v>76</v>
      </c>
      <c r="D58" s="29">
        <v>4334</v>
      </c>
      <c r="E58" s="39"/>
      <c r="F58" s="40"/>
      <c r="G58" s="40"/>
    </row>
    <row r="59" spans="2:7" s="1" customFormat="1" ht="15.75" customHeight="1" x14ac:dyDescent="0.25">
      <c r="B59" s="31"/>
      <c r="C59" s="25" t="s">
        <v>749</v>
      </c>
      <c r="D59" s="29">
        <v>11774</v>
      </c>
      <c r="E59" s="39"/>
      <c r="F59" s="40"/>
      <c r="G59" s="40"/>
    </row>
    <row r="60" spans="2:7" s="1" customFormat="1" ht="15.75" customHeight="1" x14ac:dyDescent="0.25">
      <c r="B60" s="31"/>
      <c r="C60" s="25" t="s">
        <v>750</v>
      </c>
      <c r="D60" s="29">
        <v>23717</v>
      </c>
      <c r="E60" s="39"/>
      <c r="F60" s="40"/>
      <c r="G60" s="40"/>
    </row>
    <row r="61" spans="2:7" s="1" customFormat="1" ht="15.75" customHeight="1" x14ac:dyDescent="0.25">
      <c r="B61" s="31"/>
      <c r="C61" s="25" t="s">
        <v>751</v>
      </c>
      <c r="D61" s="29">
        <v>11694</v>
      </c>
      <c r="E61" s="39"/>
      <c r="F61" s="40"/>
      <c r="G61" s="40"/>
    </row>
    <row r="62" spans="2:7" s="1" customFormat="1" ht="15.75" customHeight="1" x14ac:dyDescent="0.25">
      <c r="B62" s="31"/>
      <c r="C62" s="25" t="s">
        <v>752</v>
      </c>
      <c r="D62" s="29">
        <v>13849</v>
      </c>
      <c r="E62" s="39"/>
      <c r="F62" s="40"/>
      <c r="G62" s="40"/>
    </row>
    <row r="63" spans="2:7" s="1" customFormat="1" ht="15.75" customHeight="1" x14ac:dyDescent="0.25">
      <c r="B63" s="31"/>
      <c r="C63" s="25" t="s">
        <v>753</v>
      </c>
      <c r="D63" s="29">
        <v>1568</v>
      </c>
      <c r="E63" s="39"/>
      <c r="F63" s="40"/>
      <c r="G63" s="40"/>
    </row>
    <row r="64" spans="2:7" s="1" customFormat="1" ht="15.75" customHeight="1" x14ac:dyDescent="0.25">
      <c r="B64" s="31"/>
      <c r="C64" s="25" t="s">
        <v>754</v>
      </c>
      <c r="D64" s="29">
        <v>58874</v>
      </c>
      <c r="E64" s="39"/>
      <c r="F64" s="40"/>
      <c r="G64" s="40"/>
    </row>
    <row r="65" spans="2:7" s="1" customFormat="1" ht="15.75" customHeight="1" x14ac:dyDescent="0.25">
      <c r="B65" s="31"/>
      <c r="C65" s="25" t="s">
        <v>37</v>
      </c>
      <c r="D65" s="29">
        <v>1534</v>
      </c>
      <c r="E65" s="39"/>
      <c r="F65" s="40"/>
      <c r="G65" s="40"/>
    </row>
    <row r="66" spans="2:7" s="1" customFormat="1" ht="15.75" customHeight="1" x14ac:dyDescent="0.25">
      <c r="B66" s="31"/>
      <c r="C66" s="25" t="s">
        <v>755</v>
      </c>
      <c r="D66" s="29">
        <v>4802</v>
      </c>
      <c r="E66" s="39"/>
      <c r="F66" s="40"/>
      <c r="G66" s="40"/>
    </row>
    <row r="67" spans="2:7" s="1" customFormat="1" ht="15.75" customHeight="1" x14ac:dyDescent="0.25">
      <c r="B67" s="31"/>
      <c r="C67" s="25" t="s">
        <v>35</v>
      </c>
      <c r="D67" s="29">
        <v>7078</v>
      </c>
      <c r="E67" s="39"/>
      <c r="F67" s="40"/>
      <c r="G67" s="40"/>
    </row>
    <row r="68" spans="2:7" s="1" customFormat="1" ht="15.75" customHeight="1" x14ac:dyDescent="0.25">
      <c r="B68" s="31"/>
      <c r="C68" s="25" t="s">
        <v>756</v>
      </c>
      <c r="D68" s="29">
        <v>13693</v>
      </c>
      <c r="E68" s="39"/>
      <c r="F68" s="40"/>
      <c r="G68" s="40"/>
    </row>
    <row r="69" spans="2:7" s="1" customFormat="1" ht="15.75" customHeight="1" x14ac:dyDescent="0.25">
      <c r="B69" s="31"/>
      <c r="C69" s="25" t="s">
        <v>757</v>
      </c>
      <c r="D69" s="29">
        <v>8160</v>
      </c>
      <c r="E69" s="39"/>
      <c r="F69" s="40"/>
      <c r="G69" s="40"/>
    </row>
    <row r="70" spans="2:7" s="1" customFormat="1" ht="15.75" customHeight="1" x14ac:dyDescent="0.25">
      <c r="B70" s="31"/>
      <c r="C70" s="25" t="s">
        <v>758</v>
      </c>
      <c r="D70" s="29">
        <v>6176</v>
      </c>
      <c r="E70" s="39"/>
      <c r="F70" s="40"/>
      <c r="G70" s="40"/>
    </row>
    <row r="71" spans="2:7" s="1" customFormat="1" ht="15.75" customHeight="1" x14ac:dyDescent="0.25">
      <c r="B71" s="31"/>
      <c r="C71" s="25" t="s">
        <v>759</v>
      </c>
      <c r="D71" s="29">
        <v>3493</v>
      </c>
      <c r="E71" s="39"/>
      <c r="F71" s="40"/>
      <c r="G71" s="40"/>
    </row>
    <row r="72" spans="2:7" s="1" customFormat="1" ht="15.75" customHeight="1" x14ac:dyDescent="0.25">
      <c r="B72" s="31"/>
      <c r="C72" s="25" t="s">
        <v>760</v>
      </c>
      <c r="D72" s="29">
        <v>15296</v>
      </c>
      <c r="E72" s="39"/>
      <c r="F72" s="40"/>
      <c r="G72" s="40"/>
    </row>
    <row r="73" spans="2:7" s="1" customFormat="1" ht="15.75" customHeight="1" x14ac:dyDescent="0.25">
      <c r="B73" s="31"/>
      <c r="C73" s="25" t="s">
        <v>761</v>
      </c>
      <c r="D73" s="29">
        <v>5605</v>
      </c>
      <c r="E73" s="39"/>
      <c r="F73" s="40"/>
      <c r="G73" s="40"/>
    </row>
    <row r="74" spans="2:7" s="1" customFormat="1" ht="15.75" customHeight="1" x14ac:dyDescent="0.25">
      <c r="B74" s="31"/>
      <c r="C74" s="25" t="s">
        <v>762</v>
      </c>
      <c r="D74" s="29">
        <v>3970</v>
      </c>
      <c r="E74" s="39"/>
      <c r="F74" s="40"/>
      <c r="G74" s="40"/>
    </row>
    <row r="75" spans="2:7" s="1" customFormat="1" ht="15.75" customHeight="1" x14ac:dyDescent="0.25">
      <c r="B75" s="31"/>
      <c r="C75" s="25" t="s">
        <v>58</v>
      </c>
      <c r="D75" s="29">
        <v>7961</v>
      </c>
      <c r="E75" s="39"/>
      <c r="F75" s="40"/>
      <c r="G75" s="40"/>
    </row>
    <row r="76" spans="2:7" s="1" customFormat="1" ht="15.75" customHeight="1" x14ac:dyDescent="0.25">
      <c r="B76" s="31"/>
      <c r="C76" s="25" t="s">
        <v>763</v>
      </c>
      <c r="D76" s="29">
        <v>19433</v>
      </c>
      <c r="E76" s="39"/>
      <c r="F76" s="40"/>
      <c r="G76" s="40"/>
    </row>
    <row r="77" spans="2:7" s="1" customFormat="1" ht="15.75" customHeight="1" x14ac:dyDescent="0.25">
      <c r="B77" s="31"/>
      <c r="C77" s="25" t="s">
        <v>764</v>
      </c>
      <c r="D77" s="29">
        <v>32396</v>
      </c>
      <c r="E77" s="39"/>
      <c r="F77" s="40"/>
      <c r="G77" s="40"/>
    </row>
    <row r="78" spans="2:7" s="1" customFormat="1" ht="15.75" customHeight="1" x14ac:dyDescent="0.25">
      <c r="B78" s="31"/>
      <c r="C78" s="25" t="s">
        <v>765</v>
      </c>
      <c r="D78" s="29">
        <v>41407</v>
      </c>
      <c r="E78" s="39"/>
      <c r="F78" s="40"/>
      <c r="G78" s="40"/>
    </row>
    <row r="79" spans="2:7" s="1" customFormat="1" ht="15.75" customHeight="1" x14ac:dyDescent="0.25">
      <c r="B79" s="31"/>
      <c r="C79" s="25" t="s">
        <v>766</v>
      </c>
      <c r="D79" s="29">
        <v>18919</v>
      </c>
      <c r="E79" s="39"/>
      <c r="F79" s="40"/>
      <c r="G79" s="40"/>
    </row>
    <row r="80" spans="2:7" s="1" customFormat="1" ht="15.75" customHeight="1" x14ac:dyDescent="0.25">
      <c r="B80" s="31"/>
      <c r="C80" s="25" t="s">
        <v>767</v>
      </c>
      <c r="D80" s="29">
        <v>2205</v>
      </c>
      <c r="E80" s="39"/>
      <c r="F80" s="40"/>
      <c r="G80" s="40"/>
    </row>
    <row r="81" spans="2:7" s="1" customFormat="1" ht="15.75" customHeight="1" x14ac:dyDescent="0.25">
      <c r="B81" s="31"/>
      <c r="C81" s="25" t="s">
        <v>768</v>
      </c>
      <c r="D81" s="29">
        <v>18677</v>
      </c>
      <c r="E81" s="39"/>
      <c r="F81" s="40"/>
      <c r="G81" s="40"/>
    </row>
    <row r="82" spans="2:7" s="1" customFormat="1" ht="15.75" customHeight="1" x14ac:dyDescent="0.25">
      <c r="B82" s="31"/>
      <c r="C82" s="25" t="s">
        <v>769</v>
      </c>
      <c r="D82" s="29">
        <v>4115</v>
      </c>
      <c r="E82" s="39"/>
      <c r="F82" s="40"/>
      <c r="G82" s="40"/>
    </row>
    <row r="83" spans="2:7" s="1" customFormat="1" ht="15.75" customHeight="1" x14ac:dyDescent="0.25">
      <c r="B83" s="31"/>
      <c r="C83" s="25" t="s">
        <v>770</v>
      </c>
      <c r="D83" s="29">
        <v>6888</v>
      </c>
      <c r="E83" s="39"/>
      <c r="F83" s="40"/>
      <c r="G83" s="40"/>
    </row>
    <row r="84" spans="2:7" s="1" customFormat="1" ht="15.75" customHeight="1" x14ac:dyDescent="0.25">
      <c r="B84" s="31"/>
      <c r="C84" s="25" t="s">
        <v>771</v>
      </c>
      <c r="D84" s="29">
        <v>2993</v>
      </c>
      <c r="E84" s="39"/>
      <c r="F84" s="40"/>
      <c r="G84" s="40"/>
    </row>
    <row r="85" spans="2:7" s="1" customFormat="1" ht="15.75" customHeight="1" x14ac:dyDescent="0.25">
      <c r="B85" s="31"/>
      <c r="C85" s="25" t="s">
        <v>772</v>
      </c>
      <c r="D85" s="29">
        <v>2278</v>
      </c>
      <c r="E85" s="39"/>
      <c r="F85" s="40"/>
      <c r="G85" s="40"/>
    </row>
    <row r="86" spans="2:7" s="1" customFormat="1" ht="15.75" customHeight="1" x14ac:dyDescent="0.25">
      <c r="B86" s="31"/>
      <c r="C86" s="25" t="s">
        <v>773</v>
      </c>
      <c r="D86" s="29">
        <v>15616</v>
      </c>
      <c r="E86" s="39"/>
      <c r="F86" s="40"/>
      <c r="G86" s="40"/>
    </row>
    <row r="87" spans="2:7" s="1" customFormat="1" ht="15.75" customHeight="1" x14ac:dyDescent="0.25">
      <c r="B87" s="31"/>
      <c r="C87" s="25" t="s">
        <v>774</v>
      </c>
      <c r="D87" s="29">
        <v>40860</v>
      </c>
      <c r="E87" s="39"/>
      <c r="F87" s="40"/>
      <c r="G87" s="40"/>
    </row>
    <row r="88" spans="2:7" s="1" customFormat="1" ht="15.75" customHeight="1" x14ac:dyDescent="0.25">
      <c r="B88" s="31"/>
      <c r="C88" s="25" t="s">
        <v>775</v>
      </c>
      <c r="D88" s="29">
        <v>1886</v>
      </c>
      <c r="E88" s="39"/>
      <c r="F88" s="40"/>
      <c r="G88" s="40"/>
    </row>
    <row r="89" spans="2:7" s="1" customFormat="1" ht="15.75" customHeight="1" x14ac:dyDescent="0.25">
      <c r="B89" s="31"/>
      <c r="C89" s="25" t="s">
        <v>776</v>
      </c>
      <c r="D89" s="29">
        <v>4257</v>
      </c>
      <c r="E89" s="39"/>
      <c r="F89" s="40"/>
      <c r="G89" s="40"/>
    </row>
    <row r="90" spans="2:7" s="1" customFormat="1" ht="15.75" customHeight="1" x14ac:dyDescent="0.25">
      <c r="B90" s="31"/>
      <c r="C90" s="25" t="s">
        <v>777</v>
      </c>
      <c r="D90" s="29">
        <v>2340</v>
      </c>
      <c r="E90" s="39"/>
      <c r="F90" s="40"/>
      <c r="G90" s="40"/>
    </row>
    <row r="91" spans="2:7" s="1" customFormat="1" ht="15.75" customHeight="1" x14ac:dyDescent="0.25">
      <c r="B91" s="31"/>
      <c r="C91" s="25" t="s">
        <v>778</v>
      </c>
      <c r="D91" s="29">
        <v>2272</v>
      </c>
      <c r="E91" s="39"/>
      <c r="F91" s="40"/>
      <c r="G91" s="40"/>
    </row>
    <row r="92" spans="2:7" s="1" customFormat="1" ht="15.75" customHeight="1" x14ac:dyDescent="0.25">
      <c r="B92" s="31"/>
      <c r="C92" s="25" t="s">
        <v>779</v>
      </c>
      <c r="D92" s="29">
        <v>3049</v>
      </c>
      <c r="E92" s="39"/>
      <c r="F92" s="40"/>
      <c r="G92" s="40"/>
    </row>
    <row r="93" spans="2:7" s="1" customFormat="1" ht="15.75" customHeight="1" x14ac:dyDescent="0.25">
      <c r="B93" s="31"/>
      <c r="C93" s="25" t="s">
        <v>42</v>
      </c>
      <c r="D93" s="29">
        <v>6010</v>
      </c>
      <c r="E93" s="39"/>
      <c r="F93" s="40"/>
      <c r="G93" s="40"/>
    </row>
    <row r="94" spans="2:7" s="1" customFormat="1" ht="15.75" customHeight="1" x14ac:dyDescent="0.25">
      <c r="B94" s="31"/>
      <c r="C94" s="25" t="s">
        <v>780</v>
      </c>
      <c r="D94" s="29">
        <v>2498</v>
      </c>
      <c r="E94" s="39"/>
      <c r="F94" s="40"/>
      <c r="G94" s="40"/>
    </row>
    <row r="95" spans="2:7" s="1" customFormat="1" ht="15.75" customHeight="1" x14ac:dyDescent="0.25">
      <c r="B95" s="31"/>
      <c r="C95" s="25" t="s">
        <v>781</v>
      </c>
      <c r="D95" s="29">
        <v>6667</v>
      </c>
      <c r="E95" s="39"/>
      <c r="F95" s="40"/>
      <c r="G95" s="40"/>
    </row>
    <row r="96" spans="2:7" s="1" customFormat="1" ht="15.75" customHeight="1" x14ac:dyDescent="0.25">
      <c r="B96" s="31"/>
      <c r="C96" s="25" t="s">
        <v>782</v>
      </c>
      <c r="D96" s="29">
        <v>6986</v>
      </c>
      <c r="E96" s="39"/>
      <c r="F96" s="40"/>
      <c r="G96" s="40"/>
    </row>
    <row r="97" spans="2:7" s="1" customFormat="1" ht="15.75" customHeight="1" x14ac:dyDescent="0.25">
      <c r="B97" s="31"/>
      <c r="C97" s="25" t="s">
        <v>256</v>
      </c>
      <c r="D97" s="29">
        <v>54862</v>
      </c>
      <c r="E97" s="39"/>
      <c r="F97" s="40"/>
      <c r="G97" s="40"/>
    </row>
    <row r="98" spans="2:7" s="1" customFormat="1" ht="15.75" customHeight="1" x14ac:dyDescent="0.25">
      <c r="B98" s="31"/>
      <c r="C98" s="25" t="s">
        <v>646</v>
      </c>
      <c r="D98" s="29">
        <v>2481</v>
      </c>
      <c r="E98" s="39"/>
      <c r="F98" s="40"/>
      <c r="G98" s="40"/>
    </row>
    <row r="99" spans="2:7" s="1" customFormat="1" ht="15.75" customHeight="1" x14ac:dyDescent="0.25">
      <c r="B99" s="31"/>
      <c r="C99" s="25" t="s">
        <v>783</v>
      </c>
      <c r="D99" s="29">
        <v>8306</v>
      </c>
      <c r="E99" s="39"/>
      <c r="F99" s="40"/>
      <c r="G99" s="40"/>
    </row>
    <row r="100" spans="2:7" s="1" customFormat="1" ht="15.75" customHeight="1" x14ac:dyDescent="0.25">
      <c r="B100" s="31"/>
      <c r="C100" s="25" t="s">
        <v>784</v>
      </c>
      <c r="D100" s="29">
        <v>5993</v>
      </c>
      <c r="E100" s="39"/>
      <c r="F100" s="40"/>
      <c r="G100" s="40"/>
    </row>
    <row r="101" spans="2:7" s="1" customFormat="1" ht="15.75" customHeight="1" x14ac:dyDescent="0.25">
      <c r="B101" s="31"/>
      <c r="C101" s="25" t="s">
        <v>785</v>
      </c>
      <c r="D101" s="29">
        <v>5341</v>
      </c>
      <c r="E101" s="39"/>
      <c r="F101" s="40"/>
      <c r="G101" s="40"/>
    </row>
    <row r="102" spans="2:7" s="1" customFormat="1" ht="15.75" customHeight="1" x14ac:dyDescent="0.25">
      <c r="B102" s="31"/>
      <c r="C102" s="25" t="s">
        <v>786</v>
      </c>
      <c r="D102" s="29">
        <v>5245</v>
      </c>
      <c r="E102" s="39"/>
      <c r="F102" s="40"/>
      <c r="G102" s="40"/>
    </row>
    <row r="103" spans="2:7" s="1" customFormat="1" ht="15.75" customHeight="1" x14ac:dyDescent="0.25">
      <c r="B103" s="31"/>
      <c r="C103" s="25" t="s">
        <v>787</v>
      </c>
      <c r="D103" s="29">
        <v>1641</v>
      </c>
      <c r="E103" s="39"/>
      <c r="F103" s="40"/>
      <c r="G103" s="40"/>
    </row>
    <row r="104" spans="2:7" s="1" customFormat="1" ht="15.75" customHeight="1" x14ac:dyDescent="0.25">
      <c r="B104" s="31"/>
      <c r="C104" s="25" t="s">
        <v>788</v>
      </c>
      <c r="D104" s="29">
        <v>13415</v>
      </c>
      <c r="E104" s="39"/>
      <c r="F104" s="40"/>
      <c r="G104" s="40"/>
    </row>
    <row r="105" spans="2:7" s="1" customFormat="1" ht="15.75" customHeight="1" x14ac:dyDescent="0.25">
      <c r="B105" s="31"/>
      <c r="C105" s="25" t="s">
        <v>789</v>
      </c>
      <c r="D105" s="29">
        <v>4955</v>
      </c>
      <c r="E105" s="39"/>
      <c r="F105" s="40"/>
      <c r="G105" s="40"/>
    </row>
    <row r="106" spans="2:7" s="1" customFormat="1" ht="15.75" customHeight="1" x14ac:dyDescent="0.25">
      <c r="B106" s="31"/>
      <c r="C106" s="25" t="s">
        <v>790</v>
      </c>
      <c r="D106" s="29">
        <v>1695</v>
      </c>
      <c r="E106" s="39"/>
      <c r="F106" s="40"/>
      <c r="G106" s="40"/>
    </row>
    <row r="107" spans="2:7" s="1" customFormat="1" ht="15.75" customHeight="1" x14ac:dyDescent="0.25">
      <c r="B107" s="31"/>
      <c r="C107" s="25" t="s">
        <v>791</v>
      </c>
      <c r="D107" s="29">
        <v>1338</v>
      </c>
      <c r="E107" s="39"/>
      <c r="F107" s="40"/>
      <c r="G107" s="40"/>
    </row>
    <row r="108" spans="2:7" s="1" customFormat="1" ht="15.75" customHeight="1" x14ac:dyDescent="0.25">
      <c r="B108" s="31"/>
      <c r="C108" s="25" t="s">
        <v>792</v>
      </c>
      <c r="D108" s="29">
        <v>3750</v>
      </c>
      <c r="E108" s="39"/>
      <c r="F108" s="40"/>
      <c r="G108" s="40"/>
    </row>
    <row r="109" spans="2:7" s="1" customFormat="1" ht="15.75" customHeight="1" x14ac:dyDescent="0.25">
      <c r="B109" s="31"/>
      <c r="C109" s="25" t="s">
        <v>793</v>
      </c>
      <c r="D109" s="29">
        <v>61698</v>
      </c>
      <c r="E109" s="39"/>
      <c r="F109" s="40"/>
      <c r="G109" s="40"/>
    </row>
    <row r="110" spans="2:7" s="1" customFormat="1" ht="15.75" customHeight="1" x14ac:dyDescent="0.25">
      <c r="B110" s="31"/>
      <c r="C110" s="25" t="s">
        <v>794</v>
      </c>
      <c r="D110" s="29">
        <v>8604</v>
      </c>
      <c r="E110" s="39"/>
      <c r="F110" s="40"/>
      <c r="G110" s="40"/>
    </row>
    <row r="111" spans="2:7" s="1" customFormat="1" ht="15.75" customHeight="1" x14ac:dyDescent="0.25">
      <c r="B111" s="31"/>
      <c r="C111" s="25" t="s">
        <v>795</v>
      </c>
      <c r="D111" s="29">
        <v>6916</v>
      </c>
      <c r="E111" s="39"/>
      <c r="F111" s="40"/>
      <c r="G111" s="40"/>
    </row>
    <row r="112" spans="2:7" s="1" customFormat="1" ht="15.75" customHeight="1" x14ac:dyDescent="0.25">
      <c r="B112" s="31"/>
      <c r="C112" s="25" t="s">
        <v>92</v>
      </c>
      <c r="D112" s="29">
        <v>6259</v>
      </c>
      <c r="E112" s="39"/>
      <c r="F112" s="40"/>
      <c r="G112" s="40"/>
    </row>
    <row r="113" spans="2:7" s="1" customFormat="1" ht="15.75" customHeight="1" x14ac:dyDescent="0.25">
      <c r="B113" s="31"/>
      <c r="C113" s="25" t="s">
        <v>796</v>
      </c>
      <c r="D113" s="29">
        <v>9009</v>
      </c>
      <c r="E113" s="39"/>
      <c r="F113" s="40"/>
      <c r="G113" s="40"/>
    </row>
    <row r="114" spans="2:7" s="1" customFormat="1" ht="15.75" customHeight="1" x14ac:dyDescent="0.25">
      <c r="B114" s="31"/>
      <c r="C114" s="25" t="s">
        <v>797</v>
      </c>
      <c r="D114" s="29">
        <v>7065</v>
      </c>
      <c r="E114" s="39"/>
      <c r="F114" s="40"/>
      <c r="G114" s="40"/>
    </row>
    <row r="115" spans="2:7" s="1" customFormat="1" ht="15.75" customHeight="1" x14ac:dyDescent="0.25">
      <c r="B115" s="31"/>
      <c r="C115" s="25" t="s">
        <v>798</v>
      </c>
      <c r="D115" s="29">
        <v>4632</v>
      </c>
      <c r="E115" s="39"/>
      <c r="F115" s="40"/>
      <c r="G115" s="40"/>
    </row>
    <row r="116" spans="2:7" s="1" customFormat="1" ht="15.75" customHeight="1" x14ac:dyDescent="0.25">
      <c r="B116" s="31"/>
      <c r="C116" s="25" t="s">
        <v>799</v>
      </c>
      <c r="D116" s="29">
        <v>2432</v>
      </c>
      <c r="E116" s="39"/>
      <c r="F116" s="40"/>
      <c r="G116" s="40"/>
    </row>
    <row r="117" spans="2:7" s="1" customFormat="1" ht="15.75" customHeight="1" x14ac:dyDescent="0.25">
      <c r="B117" s="31"/>
      <c r="C117" s="25" t="s">
        <v>800</v>
      </c>
      <c r="D117" s="29">
        <v>49636</v>
      </c>
      <c r="E117" s="39"/>
      <c r="F117" s="40"/>
      <c r="G117" s="40"/>
    </row>
    <row r="118" spans="2:7" s="1" customFormat="1" ht="15.75" customHeight="1" x14ac:dyDescent="0.25">
      <c r="B118" s="31"/>
      <c r="C118" s="25" t="s">
        <v>801</v>
      </c>
      <c r="D118" s="29">
        <v>24795</v>
      </c>
      <c r="E118" s="39"/>
      <c r="F118" s="40"/>
      <c r="G118" s="40"/>
    </row>
    <row r="119" spans="2:7" s="1" customFormat="1" ht="15.75" customHeight="1" x14ac:dyDescent="0.25">
      <c r="B119" s="31"/>
      <c r="C119" s="25" t="s">
        <v>802</v>
      </c>
      <c r="D119" s="29">
        <v>12393</v>
      </c>
      <c r="E119" s="39"/>
      <c r="F119" s="40"/>
      <c r="G119" s="40"/>
    </row>
    <row r="120" spans="2:7" s="1" customFormat="1" ht="15.75" customHeight="1" x14ac:dyDescent="0.25">
      <c r="B120" s="31"/>
      <c r="C120" s="25" t="s">
        <v>803</v>
      </c>
      <c r="D120" s="29">
        <v>21927</v>
      </c>
      <c r="E120" s="39"/>
      <c r="F120" s="40"/>
      <c r="G120" s="40"/>
    </row>
    <row r="121" spans="2:7" s="1" customFormat="1" ht="15.75" customHeight="1" x14ac:dyDescent="0.25">
      <c r="B121" s="31"/>
      <c r="C121" s="25" t="s">
        <v>804</v>
      </c>
      <c r="D121" s="29">
        <v>3260</v>
      </c>
      <c r="E121" s="39"/>
      <c r="F121" s="40"/>
      <c r="G121" s="40"/>
    </row>
    <row r="122" spans="2:7" s="1" customFormat="1" ht="15.75" customHeight="1" x14ac:dyDescent="0.25">
      <c r="B122" s="31"/>
      <c r="C122" s="25" t="s">
        <v>805</v>
      </c>
      <c r="D122" s="29">
        <v>7003</v>
      </c>
      <c r="E122" s="39"/>
      <c r="F122" s="40"/>
      <c r="G122" s="40"/>
    </row>
    <row r="123" spans="2:7" s="1" customFormat="1" ht="15.75" customHeight="1" x14ac:dyDescent="0.25">
      <c r="B123" s="31"/>
      <c r="C123" s="25" t="s">
        <v>806</v>
      </c>
      <c r="D123" s="29">
        <v>6905</v>
      </c>
      <c r="E123" s="39"/>
      <c r="F123" s="40"/>
      <c r="G123" s="40"/>
    </row>
    <row r="124" spans="2:7" s="1" customFormat="1" ht="15.75" customHeight="1" x14ac:dyDescent="0.25">
      <c r="B124" s="31"/>
      <c r="C124" s="25" t="s">
        <v>807</v>
      </c>
      <c r="D124" s="29">
        <v>3798</v>
      </c>
      <c r="E124" s="39"/>
      <c r="F124" s="40"/>
      <c r="G124" s="40"/>
    </row>
    <row r="125" spans="2:7" s="1" customFormat="1" ht="15.75" customHeight="1" x14ac:dyDescent="0.25">
      <c r="B125" s="31"/>
      <c r="C125" s="25" t="s">
        <v>808</v>
      </c>
      <c r="D125" s="29">
        <v>3089</v>
      </c>
      <c r="E125" s="39"/>
      <c r="F125" s="40"/>
      <c r="G125" s="40"/>
    </row>
    <row r="126" spans="2:7" s="1" customFormat="1" ht="15.75" customHeight="1" x14ac:dyDescent="0.25">
      <c r="B126" s="31"/>
      <c r="C126" s="25" t="s">
        <v>809</v>
      </c>
      <c r="D126" s="29">
        <v>2935</v>
      </c>
      <c r="E126" s="39"/>
      <c r="F126" s="40"/>
      <c r="G126" s="40"/>
    </row>
    <row r="127" spans="2:7" s="1" customFormat="1" ht="15.75" customHeight="1" x14ac:dyDescent="0.25">
      <c r="B127" s="31"/>
      <c r="C127" s="25" t="s">
        <v>810</v>
      </c>
      <c r="D127" s="29">
        <v>407</v>
      </c>
      <c r="E127" s="39"/>
      <c r="F127" s="40"/>
      <c r="G127" s="40"/>
    </row>
    <row r="128" spans="2:7" s="1" customFormat="1" ht="15.75" customHeight="1" x14ac:dyDescent="0.25">
      <c r="B128" s="31"/>
      <c r="C128" s="25" t="s">
        <v>811</v>
      </c>
      <c r="D128" s="29">
        <v>1692</v>
      </c>
      <c r="E128" s="39"/>
      <c r="F128" s="40"/>
      <c r="G128" s="40"/>
    </row>
    <row r="129" spans="2:7" s="1" customFormat="1" ht="15.75" customHeight="1" x14ac:dyDescent="0.25">
      <c r="B129" s="31"/>
      <c r="C129" s="25" t="s">
        <v>812</v>
      </c>
      <c r="D129" s="29">
        <v>11160</v>
      </c>
      <c r="E129" s="39"/>
      <c r="F129" s="40"/>
      <c r="G129" s="40"/>
    </row>
    <row r="130" spans="2:7" s="1" customFormat="1" ht="15.75" customHeight="1" x14ac:dyDescent="0.25">
      <c r="B130" s="31"/>
      <c r="C130" s="25" t="s">
        <v>813</v>
      </c>
      <c r="D130" s="29">
        <v>2217</v>
      </c>
      <c r="E130" s="39"/>
      <c r="F130" s="40"/>
      <c r="G130" s="40"/>
    </row>
    <row r="131" spans="2:7" s="1" customFormat="1" ht="15.75" customHeight="1" x14ac:dyDescent="0.25">
      <c r="B131" s="31"/>
      <c r="C131" s="25" t="s">
        <v>814</v>
      </c>
      <c r="D131" s="29">
        <v>3362</v>
      </c>
      <c r="E131" s="39"/>
      <c r="F131" s="40"/>
      <c r="G131" s="40"/>
    </row>
    <row r="132" spans="2:7" s="1" customFormat="1" ht="15.75" customHeight="1" x14ac:dyDescent="0.25">
      <c r="B132" s="31"/>
      <c r="C132" s="25" t="s">
        <v>815</v>
      </c>
      <c r="D132" s="29">
        <v>15259</v>
      </c>
      <c r="E132" s="39"/>
      <c r="F132" s="40"/>
      <c r="G132" s="40"/>
    </row>
    <row r="133" spans="2:7" s="1" customFormat="1" ht="15.75" customHeight="1" x14ac:dyDescent="0.25">
      <c r="B133" s="31"/>
      <c r="C133" s="25" t="s">
        <v>816</v>
      </c>
      <c r="D133" s="29">
        <v>6807</v>
      </c>
      <c r="E133" s="39"/>
      <c r="F133" s="40"/>
      <c r="G133" s="40"/>
    </row>
    <row r="134" spans="2:7" s="1" customFormat="1" ht="15.75" customHeight="1" x14ac:dyDescent="0.25">
      <c r="B134" s="31"/>
      <c r="C134" s="25" t="s">
        <v>817</v>
      </c>
      <c r="D134" s="29">
        <v>7867</v>
      </c>
      <c r="E134" s="39"/>
      <c r="F134" s="40"/>
      <c r="G134" s="40"/>
    </row>
    <row r="135" spans="2:7" s="1" customFormat="1" ht="15.75" customHeight="1" x14ac:dyDescent="0.25">
      <c r="B135" s="31"/>
      <c r="C135" s="25" t="s">
        <v>818</v>
      </c>
      <c r="D135" s="29">
        <v>2152</v>
      </c>
      <c r="E135" s="39"/>
      <c r="F135" s="40"/>
      <c r="G135" s="40"/>
    </row>
    <row r="136" spans="2:7" s="1" customFormat="1" ht="15.75" customHeight="1" x14ac:dyDescent="0.25">
      <c r="B136" s="31"/>
      <c r="C136" s="25" t="s">
        <v>819</v>
      </c>
      <c r="D136" s="29">
        <v>1154</v>
      </c>
      <c r="E136" s="39"/>
      <c r="F136" s="40"/>
      <c r="G136" s="40"/>
    </row>
    <row r="137" spans="2:7" s="1" customFormat="1" ht="15.75" customHeight="1" x14ac:dyDescent="0.25">
      <c r="B137" s="31"/>
      <c r="C137" s="25" t="s">
        <v>820</v>
      </c>
      <c r="D137" s="29">
        <v>366</v>
      </c>
      <c r="E137" s="39"/>
      <c r="F137" s="40"/>
      <c r="G137" s="40"/>
    </row>
    <row r="138" spans="2:7" s="1" customFormat="1" ht="15.75" customHeight="1" x14ac:dyDescent="0.25">
      <c r="B138" s="31"/>
      <c r="C138" s="25" t="s">
        <v>821</v>
      </c>
      <c r="D138" s="29">
        <v>1854</v>
      </c>
      <c r="E138" s="39"/>
      <c r="F138" s="40"/>
      <c r="G138" s="40"/>
    </row>
    <row r="139" spans="2:7" s="1" customFormat="1" ht="15.75" customHeight="1" x14ac:dyDescent="0.25">
      <c r="B139" s="31"/>
      <c r="C139" s="25" t="s">
        <v>822</v>
      </c>
      <c r="D139" s="29">
        <v>2603</v>
      </c>
      <c r="E139" s="39"/>
      <c r="F139" s="40"/>
      <c r="G139" s="40"/>
    </row>
    <row r="140" spans="2:7" s="1" customFormat="1" ht="15.75" customHeight="1" x14ac:dyDescent="0.25">
      <c r="B140" s="31"/>
      <c r="C140" s="25" t="s">
        <v>823</v>
      </c>
      <c r="D140" s="29">
        <v>441</v>
      </c>
      <c r="E140" s="39"/>
      <c r="F140" s="40"/>
      <c r="G140" s="40"/>
    </row>
    <row r="141" spans="2:7" s="1" customFormat="1" ht="15.75" customHeight="1" x14ac:dyDescent="0.25">
      <c r="B141" s="31"/>
      <c r="C141" s="25" t="s">
        <v>824</v>
      </c>
      <c r="D141" s="29">
        <v>906</v>
      </c>
      <c r="E141" s="39"/>
      <c r="F141" s="40"/>
      <c r="G141" s="40"/>
    </row>
    <row r="142" spans="2:7" s="1" customFormat="1" ht="15.75" customHeight="1" x14ac:dyDescent="0.25">
      <c r="B142" s="31"/>
      <c r="C142" s="25" t="s">
        <v>825</v>
      </c>
      <c r="D142" s="29">
        <v>1231</v>
      </c>
      <c r="E142" s="39"/>
      <c r="F142" s="40"/>
      <c r="G142" s="40"/>
    </row>
    <row r="143" spans="2:7" s="1" customFormat="1" ht="15.75" customHeight="1" x14ac:dyDescent="0.25">
      <c r="B143" s="31"/>
      <c r="C143" s="25" t="s">
        <v>826</v>
      </c>
      <c r="D143" s="29">
        <v>30752</v>
      </c>
      <c r="E143" s="39"/>
      <c r="F143" s="40"/>
      <c r="G143" s="40"/>
    </row>
    <row r="144" spans="2:7" s="1" customFormat="1" ht="15.75" customHeight="1" x14ac:dyDescent="0.25">
      <c r="B144" s="31"/>
      <c r="C144" s="25" t="s">
        <v>827</v>
      </c>
      <c r="D144" s="29">
        <v>4929</v>
      </c>
      <c r="E144" s="39"/>
      <c r="F144" s="40"/>
      <c r="G144" s="40"/>
    </row>
    <row r="145" spans="2:7" s="1" customFormat="1" ht="15.75" customHeight="1" x14ac:dyDescent="0.25">
      <c r="B145" s="31"/>
      <c r="C145" s="25" t="s">
        <v>828</v>
      </c>
      <c r="D145" s="29">
        <v>7273</v>
      </c>
      <c r="E145" s="39"/>
      <c r="F145" s="40"/>
      <c r="G145" s="40"/>
    </row>
    <row r="146" spans="2:7" s="1" customFormat="1" ht="15.75" customHeight="1" x14ac:dyDescent="0.25">
      <c r="B146" s="31"/>
      <c r="C146" s="25" t="s">
        <v>829</v>
      </c>
      <c r="D146" s="29">
        <v>7643</v>
      </c>
      <c r="E146" s="39"/>
      <c r="F146" s="40"/>
      <c r="G146" s="40"/>
    </row>
    <row r="147" spans="2:7" s="1" customFormat="1" ht="15.75" customHeight="1" x14ac:dyDescent="0.25">
      <c r="B147" s="31"/>
      <c r="C147" s="25" t="s">
        <v>830</v>
      </c>
      <c r="D147" s="29">
        <v>17030</v>
      </c>
      <c r="E147" s="39"/>
      <c r="F147" s="40"/>
      <c r="G147" s="40"/>
    </row>
    <row r="148" spans="2:7" s="1" customFormat="1" ht="15.75" customHeight="1" x14ac:dyDescent="0.25">
      <c r="B148" s="31"/>
      <c r="C148" s="25" t="s">
        <v>831</v>
      </c>
      <c r="D148" s="29">
        <v>2034</v>
      </c>
      <c r="E148" s="39"/>
      <c r="F148" s="40"/>
      <c r="G148" s="40"/>
    </row>
    <row r="149" spans="2:7" s="1" customFormat="1" ht="15.75" customHeight="1" x14ac:dyDescent="0.25">
      <c r="B149" s="31"/>
      <c r="C149" s="25" t="s">
        <v>832</v>
      </c>
      <c r="D149" s="29">
        <v>1922</v>
      </c>
      <c r="E149" s="39"/>
      <c r="F149" s="40"/>
      <c r="G149" s="40"/>
    </row>
    <row r="150" spans="2:7" s="1" customFormat="1" ht="15.75" customHeight="1" x14ac:dyDescent="0.25">
      <c r="B150" s="31"/>
      <c r="C150" s="25" t="s">
        <v>833</v>
      </c>
      <c r="D150" s="29">
        <v>1681</v>
      </c>
      <c r="E150" s="39"/>
      <c r="F150" s="40"/>
      <c r="G150" s="40"/>
    </row>
    <row r="151" spans="2:7" s="1" customFormat="1" ht="15.75" customHeight="1" x14ac:dyDescent="0.25">
      <c r="B151" s="31"/>
      <c r="C151" s="25" t="s">
        <v>834</v>
      </c>
      <c r="D151" s="29">
        <v>2110</v>
      </c>
      <c r="E151" s="39"/>
      <c r="F151" s="40"/>
      <c r="G151" s="40"/>
    </row>
    <row r="152" spans="2:7" s="1" customFormat="1" ht="15.75" customHeight="1" x14ac:dyDescent="0.25">
      <c r="B152" s="31"/>
      <c r="C152" s="25" t="s">
        <v>835</v>
      </c>
      <c r="D152" s="29">
        <v>3133</v>
      </c>
      <c r="E152" s="39"/>
      <c r="F152" s="40"/>
      <c r="G152" s="40"/>
    </row>
    <row r="153" spans="2:7" s="1" customFormat="1" ht="15.75" customHeight="1" x14ac:dyDescent="0.25">
      <c r="B153" s="31"/>
      <c r="C153" s="25" t="s">
        <v>836</v>
      </c>
      <c r="D153" s="29">
        <v>703</v>
      </c>
      <c r="E153" s="39"/>
      <c r="F153" s="40"/>
      <c r="G153" s="40"/>
    </row>
    <row r="154" spans="2:7" s="1" customFormat="1" ht="15.75" customHeight="1" x14ac:dyDescent="0.25">
      <c r="B154" s="31"/>
      <c r="C154" s="25" t="s">
        <v>837</v>
      </c>
      <c r="D154" s="29">
        <v>1057</v>
      </c>
      <c r="E154" s="39"/>
      <c r="F154" s="40"/>
      <c r="G154" s="40"/>
    </row>
    <row r="155" spans="2:7" s="1" customFormat="1" ht="15.75" customHeight="1" x14ac:dyDescent="0.25">
      <c r="B155" s="31"/>
      <c r="C155" s="25" t="s">
        <v>838</v>
      </c>
      <c r="D155" s="29">
        <v>8481</v>
      </c>
      <c r="E155" s="39"/>
      <c r="F155" s="40"/>
      <c r="G155" s="40"/>
    </row>
    <row r="156" spans="2:7" s="1" customFormat="1" ht="15.75" customHeight="1" x14ac:dyDescent="0.25">
      <c r="B156" s="31"/>
      <c r="C156" s="25" t="s">
        <v>839</v>
      </c>
      <c r="D156" s="29">
        <v>1644</v>
      </c>
      <c r="E156" s="39"/>
      <c r="F156" s="40"/>
      <c r="G156" s="40"/>
    </row>
    <row r="157" spans="2:7" s="1" customFormat="1" ht="15.75" customHeight="1" x14ac:dyDescent="0.25">
      <c r="B157" s="31"/>
      <c r="C157" s="25" t="s">
        <v>840</v>
      </c>
      <c r="D157" s="29">
        <v>1827</v>
      </c>
      <c r="E157" s="39"/>
      <c r="F157" s="40"/>
      <c r="G157" s="40"/>
    </row>
    <row r="158" spans="2:7" s="1" customFormat="1" ht="15.75" customHeight="1" x14ac:dyDescent="0.25">
      <c r="B158" s="31"/>
      <c r="C158" s="25" t="s">
        <v>841</v>
      </c>
      <c r="D158" s="29">
        <v>1074</v>
      </c>
      <c r="E158" s="39"/>
      <c r="F158" s="40"/>
      <c r="G158" s="40"/>
    </row>
    <row r="159" spans="2:7" s="1" customFormat="1" ht="15.75" customHeight="1" x14ac:dyDescent="0.25">
      <c r="B159" s="31"/>
      <c r="C159" s="25" t="s">
        <v>842</v>
      </c>
      <c r="D159" s="29">
        <v>409</v>
      </c>
      <c r="E159" s="39"/>
      <c r="F159" s="40"/>
      <c r="G159" s="40"/>
    </row>
    <row r="160" spans="2:7" s="1" customFormat="1" ht="15.75" customHeight="1" x14ac:dyDescent="0.25">
      <c r="B160" s="31"/>
      <c r="C160" s="25" t="s">
        <v>843</v>
      </c>
      <c r="D160" s="29">
        <v>1220</v>
      </c>
      <c r="E160" s="39"/>
      <c r="F160" s="40"/>
      <c r="G160" s="40"/>
    </row>
    <row r="161" spans="2:7" s="1" customFormat="1" ht="15.75" customHeight="1" x14ac:dyDescent="0.25">
      <c r="B161" s="31"/>
      <c r="C161" s="25" t="s">
        <v>844</v>
      </c>
      <c r="D161" s="29">
        <v>5771</v>
      </c>
      <c r="E161" s="39"/>
      <c r="F161" s="40"/>
      <c r="G161" s="40"/>
    </row>
    <row r="162" spans="2:7" s="1" customFormat="1" ht="15.75" customHeight="1" x14ac:dyDescent="0.25">
      <c r="B162" s="31"/>
      <c r="C162" s="25" t="s">
        <v>845</v>
      </c>
      <c r="D162" s="29">
        <v>1289</v>
      </c>
      <c r="E162" s="39"/>
      <c r="F162" s="40"/>
      <c r="G162" s="40"/>
    </row>
    <row r="163" spans="2:7" s="1" customFormat="1" ht="15.75" customHeight="1" x14ac:dyDescent="0.25">
      <c r="B163" s="31"/>
      <c r="C163" s="25" t="s">
        <v>846</v>
      </c>
      <c r="D163" s="29">
        <v>4253</v>
      </c>
      <c r="E163" s="39"/>
      <c r="F163" s="40"/>
      <c r="G163" s="40"/>
    </row>
    <row r="164" spans="2:7" s="1" customFormat="1" ht="15.75" customHeight="1" x14ac:dyDescent="0.25">
      <c r="B164" s="31"/>
      <c r="C164" s="25" t="s">
        <v>847</v>
      </c>
      <c r="D164" s="29">
        <v>2159</v>
      </c>
      <c r="E164" s="39"/>
      <c r="F164" s="40"/>
      <c r="G164" s="40"/>
    </row>
    <row r="165" spans="2:7" s="1" customFormat="1" ht="15.75" customHeight="1" x14ac:dyDescent="0.25">
      <c r="B165" s="31"/>
      <c r="C165" s="25" t="s">
        <v>848</v>
      </c>
      <c r="D165" s="29">
        <v>2741</v>
      </c>
      <c r="E165" s="39"/>
      <c r="F165" s="40"/>
      <c r="G165" s="40"/>
    </row>
    <row r="166" spans="2:7" s="1" customFormat="1" ht="15.75" customHeight="1" x14ac:dyDescent="0.25">
      <c r="B166" s="31"/>
      <c r="C166" s="25" t="s">
        <v>849</v>
      </c>
      <c r="D166" s="29">
        <v>1507</v>
      </c>
      <c r="E166" s="39"/>
      <c r="F166" s="40"/>
      <c r="G166" s="40"/>
    </row>
    <row r="167" spans="2:7" s="1" customFormat="1" ht="15.75" customHeight="1" x14ac:dyDescent="0.25">
      <c r="B167" s="31"/>
      <c r="C167" s="25" t="s">
        <v>850</v>
      </c>
      <c r="D167" s="29">
        <v>18930</v>
      </c>
      <c r="E167" s="39"/>
      <c r="F167" s="40"/>
      <c r="G167" s="40"/>
    </row>
    <row r="168" spans="2:7" s="1" customFormat="1" ht="15.75" customHeight="1" x14ac:dyDescent="0.25">
      <c r="B168" s="31"/>
      <c r="C168" s="25" t="s">
        <v>851</v>
      </c>
      <c r="D168" s="29">
        <v>2334</v>
      </c>
      <c r="E168" s="39"/>
      <c r="F168" s="40"/>
      <c r="G168" s="40"/>
    </row>
    <row r="169" spans="2:7" s="1" customFormat="1" ht="15.75" customHeight="1" x14ac:dyDescent="0.25">
      <c r="B169" s="31"/>
      <c r="C169" s="25" t="s">
        <v>852</v>
      </c>
      <c r="D169" s="29">
        <v>2135</v>
      </c>
      <c r="E169" s="39"/>
      <c r="F169" s="40"/>
      <c r="G169" s="40"/>
    </row>
    <row r="170" spans="2:7" s="1" customFormat="1" ht="15.75" customHeight="1" x14ac:dyDescent="0.25">
      <c r="B170" s="31"/>
      <c r="C170" s="25" t="s">
        <v>853</v>
      </c>
      <c r="D170" s="29">
        <v>16336</v>
      </c>
      <c r="E170" s="39"/>
      <c r="F170" s="40"/>
      <c r="G170" s="40"/>
    </row>
    <row r="171" spans="2:7" s="1" customFormat="1" ht="15.75" customHeight="1" x14ac:dyDescent="0.25">
      <c r="B171" s="31"/>
      <c r="C171" s="25" t="s">
        <v>854</v>
      </c>
      <c r="D171" s="29">
        <v>1100</v>
      </c>
      <c r="E171" s="39"/>
      <c r="F171" s="40"/>
      <c r="G171" s="40"/>
    </row>
    <row r="172" spans="2:7" s="1" customFormat="1" ht="15.75" customHeight="1" x14ac:dyDescent="0.25">
      <c r="B172" s="31"/>
      <c r="C172" s="25" t="s">
        <v>855</v>
      </c>
      <c r="D172" s="29">
        <v>7601</v>
      </c>
      <c r="E172" s="39"/>
      <c r="F172" s="40"/>
      <c r="G172" s="40"/>
    </row>
    <row r="173" spans="2:7" s="1" customFormat="1" ht="15.75" customHeight="1" x14ac:dyDescent="0.25">
      <c r="B173" s="31"/>
      <c r="C173" s="25" t="s">
        <v>856</v>
      </c>
      <c r="D173" s="29">
        <v>7968</v>
      </c>
      <c r="E173" s="39"/>
      <c r="F173" s="40"/>
      <c r="G173" s="40"/>
    </row>
    <row r="174" spans="2:7" s="1" customFormat="1" ht="15.75" customHeight="1" x14ac:dyDescent="0.25">
      <c r="B174" s="31"/>
      <c r="C174" s="25" t="s">
        <v>857</v>
      </c>
      <c r="D174" s="29">
        <v>2100</v>
      </c>
      <c r="E174" s="39"/>
      <c r="F174" s="40"/>
      <c r="G174" s="40"/>
    </row>
    <row r="175" spans="2:7" s="1" customFormat="1" ht="15.75" customHeight="1" x14ac:dyDescent="0.25">
      <c r="B175" s="31"/>
      <c r="C175" s="25" t="s">
        <v>858</v>
      </c>
      <c r="D175" s="29">
        <v>5003</v>
      </c>
      <c r="E175" s="39"/>
      <c r="F175" s="40"/>
      <c r="G175" s="40"/>
    </row>
    <row r="176" spans="2:7" s="1" customFormat="1" ht="15.75" customHeight="1" x14ac:dyDescent="0.25">
      <c r="B176" s="31"/>
      <c r="C176" s="25" t="s">
        <v>859</v>
      </c>
      <c r="D176" s="29">
        <v>5258</v>
      </c>
      <c r="E176" s="39"/>
      <c r="F176" s="40"/>
      <c r="G176" s="40"/>
    </row>
    <row r="177" spans="1:7" s="1" customFormat="1" ht="15.75" customHeight="1" x14ac:dyDescent="0.25">
      <c r="B177" s="31"/>
      <c r="C177" s="25" t="s">
        <v>163</v>
      </c>
      <c r="D177" s="29">
        <v>13205</v>
      </c>
      <c r="E177" s="39"/>
      <c r="F177" s="40"/>
      <c r="G177" s="40"/>
    </row>
    <row r="178" spans="1:7" s="1" customFormat="1" ht="15.75" customHeight="1" x14ac:dyDescent="0.25">
      <c r="B178" s="31"/>
      <c r="C178" s="25" t="s">
        <v>860</v>
      </c>
      <c r="D178" s="29">
        <v>12952</v>
      </c>
      <c r="E178" s="39"/>
      <c r="F178" s="40"/>
      <c r="G178" s="40"/>
    </row>
    <row r="179" spans="1:7" s="1" customFormat="1" ht="15.75" customHeight="1" x14ac:dyDescent="0.25">
      <c r="B179" s="31"/>
      <c r="C179" s="25" t="s">
        <v>10</v>
      </c>
      <c r="D179" s="29">
        <v>3122</v>
      </c>
      <c r="E179" s="39"/>
      <c r="F179" s="40"/>
      <c r="G179" s="40"/>
    </row>
    <row r="180" spans="1:7" s="1" customFormat="1" ht="15.75" customHeight="1" x14ac:dyDescent="0.25">
      <c r="B180" s="31"/>
      <c r="C180" s="25" t="s">
        <v>861</v>
      </c>
      <c r="D180" s="29">
        <v>3007</v>
      </c>
      <c r="E180" s="39"/>
      <c r="F180" s="40"/>
      <c r="G180" s="40"/>
    </row>
    <row r="181" spans="1:7" s="1" customFormat="1" ht="15.75" customHeight="1" x14ac:dyDescent="0.25">
      <c r="B181" s="31"/>
      <c r="C181" s="25" t="s">
        <v>862</v>
      </c>
      <c r="D181" s="29">
        <v>5943</v>
      </c>
      <c r="E181" s="39"/>
      <c r="F181" s="40"/>
      <c r="G181" s="40"/>
    </row>
    <row r="182" spans="1:7" s="1" customFormat="1" ht="15.75" customHeight="1" x14ac:dyDescent="0.25">
      <c r="B182" s="31"/>
      <c r="C182" s="25" t="s">
        <v>863</v>
      </c>
      <c r="D182" s="29">
        <v>2190</v>
      </c>
      <c r="E182" s="39"/>
      <c r="F182" s="40"/>
      <c r="G182" s="40"/>
    </row>
    <row r="183" spans="1:7" s="1" customFormat="1" ht="15.75" customHeight="1" x14ac:dyDescent="0.25">
      <c r="B183" s="31"/>
      <c r="C183" s="25" t="s">
        <v>3</v>
      </c>
      <c r="D183" s="29">
        <v>12190</v>
      </c>
      <c r="E183" s="39"/>
      <c r="F183" s="40"/>
      <c r="G183" s="40"/>
    </row>
    <row r="184" spans="1:7" s="1" customFormat="1" ht="15.75" customHeight="1" x14ac:dyDescent="0.25">
      <c r="B184" s="31"/>
      <c r="C184" s="25" t="s">
        <v>12</v>
      </c>
      <c r="D184" s="29">
        <v>20934</v>
      </c>
      <c r="E184" s="39"/>
      <c r="F184" s="40"/>
      <c r="G184" s="40"/>
    </row>
    <row r="185" spans="1:7" s="1" customFormat="1" ht="15.75" customHeight="1" x14ac:dyDescent="0.25">
      <c r="B185" s="31"/>
      <c r="C185" s="25" t="s">
        <v>864</v>
      </c>
      <c r="D185" s="29">
        <v>2417</v>
      </c>
      <c r="E185" s="39"/>
      <c r="F185" s="40"/>
      <c r="G185" s="40"/>
    </row>
    <row r="186" spans="1:7" s="1" customFormat="1" ht="15.75" customHeight="1" x14ac:dyDescent="0.25">
      <c r="B186" s="31"/>
      <c r="C186" s="25" t="s">
        <v>865</v>
      </c>
      <c r="D186" s="29">
        <v>4500</v>
      </c>
      <c r="E186" s="39"/>
      <c r="F186" s="40"/>
      <c r="G186" s="40"/>
    </row>
    <row r="187" spans="1:7" s="1" customFormat="1" ht="15.75" customHeight="1" x14ac:dyDescent="0.25">
      <c r="B187" s="31"/>
      <c r="C187" s="25" t="s">
        <v>866</v>
      </c>
      <c r="D187" s="29">
        <v>8064</v>
      </c>
      <c r="E187" s="39"/>
      <c r="F187" s="40"/>
      <c r="G187" s="40"/>
    </row>
    <row r="188" spans="1:7" s="1" customFormat="1" ht="15.75" customHeight="1" x14ac:dyDescent="0.25">
      <c r="B188" s="31"/>
      <c r="C188" s="37" t="s">
        <v>1004</v>
      </c>
      <c r="D188" s="29">
        <v>14962</v>
      </c>
      <c r="E188" s="39"/>
      <c r="F188" s="40"/>
      <c r="G188" s="40"/>
    </row>
    <row r="189" spans="1:7" s="1" customFormat="1" ht="15.75" customHeight="1" x14ac:dyDescent="0.25">
      <c r="B189" s="31"/>
      <c r="C189" s="37" t="s">
        <v>1005</v>
      </c>
      <c r="D189" s="35">
        <v>11219</v>
      </c>
      <c r="E189" s="39"/>
      <c r="F189" s="40"/>
      <c r="G189" s="40"/>
    </row>
    <row r="190" spans="1:7" s="1" customFormat="1" ht="15.75" customHeight="1" x14ac:dyDescent="0.25">
      <c r="B190" s="31"/>
      <c r="C190" s="13"/>
      <c r="D190" s="13"/>
      <c r="F190" s="40"/>
      <c r="G190" s="40"/>
    </row>
    <row r="191" spans="1:7" ht="15.75" customHeight="1" x14ac:dyDescent="0.25">
      <c r="A191" s="1"/>
      <c r="B191" s="31"/>
    </row>
    <row r="192" spans="1:7" ht="15.75" customHeight="1" x14ac:dyDescent="0.25">
      <c r="A192" s="1"/>
      <c r="B192" s="31"/>
      <c r="C192" s="14" t="s">
        <v>1026</v>
      </c>
    </row>
    <row r="193" spans="1:3" ht="15.75" customHeight="1" x14ac:dyDescent="0.25">
      <c r="A193" s="1"/>
      <c r="B193" s="31"/>
      <c r="C193" s="15" t="s">
        <v>1031</v>
      </c>
    </row>
  </sheetData>
  <mergeCells count="2">
    <mergeCell ref="C1:D1"/>
    <mergeCell ref="C2:D2"/>
  </mergeCells>
  <conditionalFormatting sqref="J7:J189">
    <cfRule type="containsText" dxfId="2" priority="1" operator="containsText" text="false">
      <formula>NOT(ISERROR(SEARCH("false",J7)))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26" orientation="portrait" useFirstPageNumber="1" r:id="rId1"/>
  <headerFooter differentOddEven="1">
    <oddHeader>&amp;L&amp;"Arial,Bold Italic"&amp;10City of Davao&amp;R&amp;"Arial,Bold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Italic"&amp;10City of Davao</evenHeader>
    <evenFooter>&amp;L&amp;"Arial,Bold Italic"&amp;10Philippine Statistics Authority&amp;R&amp;"Arial,Bold"&amp;10&amp;P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7"/>
  <sheetViews>
    <sheetView view="pageBreakPreview" topLeftCell="A92" zoomScaleSheetLayoutView="100" workbookViewId="0">
      <selection activeCell="N111" sqref="N111"/>
    </sheetView>
  </sheetViews>
  <sheetFormatPr defaultRowHeight="15.75" customHeight="1" x14ac:dyDescent="0.25"/>
  <cols>
    <col min="1" max="2" width="9.140625" style="2"/>
    <col min="3" max="3" width="56.7109375" style="6" customWidth="1"/>
    <col min="4" max="4" width="19.7109375" style="9" customWidth="1"/>
    <col min="5" max="5" width="9.140625" style="2"/>
    <col min="6" max="6" width="19.7109375" style="41" bestFit="1" customWidth="1"/>
    <col min="7" max="7" width="18.42578125" style="41" bestFit="1" customWidth="1"/>
    <col min="8" max="16384" width="9.140625" style="2"/>
  </cols>
  <sheetData>
    <row r="1" spans="2:7" s="1" customFormat="1" ht="15.75" customHeight="1" x14ac:dyDescent="0.25">
      <c r="C1" s="51" t="s">
        <v>1032</v>
      </c>
      <c r="D1" s="51"/>
      <c r="G1" s="40"/>
    </row>
    <row r="2" spans="2:7" s="1" customFormat="1" ht="15.75" customHeight="1" x14ac:dyDescent="0.25">
      <c r="C2" s="51" t="s">
        <v>1033</v>
      </c>
      <c r="D2" s="51"/>
      <c r="F2" s="40"/>
      <c r="G2" s="40"/>
    </row>
    <row r="3" spans="2:7" s="1" customFormat="1" ht="15.75" customHeight="1" thickBot="1" x14ac:dyDescent="0.3">
      <c r="F3" s="40"/>
      <c r="G3" s="40"/>
    </row>
    <row r="4" spans="2:7" s="1" customFormat="1" ht="15.75" customHeight="1" thickTop="1" x14ac:dyDescent="0.25">
      <c r="C4" s="32" t="s">
        <v>1024</v>
      </c>
      <c r="D4" s="17" t="s">
        <v>1030</v>
      </c>
      <c r="F4" s="40"/>
      <c r="G4" s="40"/>
    </row>
    <row r="5" spans="2:7" s="1" customFormat="1" ht="15.75" customHeight="1" thickBot="1" x14ac:dyDescent="0.3">
      <c r="B5" s="31"/>
      <c r="C5" s="33" t="s">
        <v>0</v>
      </c>
      <c r="D5" s="18" t="s">
        <v>1</v>
      </c>
      <c r="F5" s="40"/>
      <c r="G5" s="40"/>
    </row>
    <row r="6" spans="2:7" s="1" customFormat="1" ht="15.75" customHeight="1" thickTop="1" x14ac:dyDescent="0.25">
      <c r="B6" s="31"/>
      <c r="F6" s="40"/>
      <c r="G6" s="40"/>
    </row>
    <row r="7" spans="2:7" s="1" customFormat="1" ht="15.75" customHeight="1" x14ac:dyDescent="0.25">
      <c r="B7" s="31"/>
      <c r="C7" s="34" t="s">
        <v>1037</v>
      </c>
      <c r="D7" s="28">
        <f>D9+D26++D54+D86+D110</f>
        <v>317159</v>
      </c>
      <c r="E7" s="39"/>
      <c r="F7" s="40"/>
      <c r="G7" s="40"/>
    </row>
    <row r="8" spans="2:7" s="1" customFormat="1" ht="15.75" customHeight="1" x14ac:dyDescent="0.25">
      <c r="B8" s="31"/>
      <c r="C8" s="34"/>
      <c r="D8" s="36"/>
      <c r="E8" s="39"/>
      <c r="F8" s="40"/>
      <c r="G8" s="40"/>
    </row>
    <row r="9" spans="2:7" s="1" customFormat="1" ht="15.75" customHeight="1" x14ac:dyDescent="0.25">
      <c r="B9" s="31"/>
      <c r="C9" s="34" t="s">
        <v>1038</v>
      </c>
      <c r="D9" s="28">
        <f>SUM(D10:D24)</f>
        <v>45540</v>
      </c>
      <c r="E9" s="39"/>
      <c r="F9" s="40"/>
      <c r="G9" s="40"/>
    </row>
    <row r="10" spans="2:7" s="1" customFormat="1" ht="15.75" customHeight="1" x14ac:dyDescent="0.25">
      <c r="B10" s="31"/>
      <c r="C10" s="25" t="s">
        <v>693</v>
      </c>
      <c r="D10" s="29">
        <v>3709</v>
      </c>
      <c r="E10" s="39"/>
      <c r="F10" s="40"/>
      <c r="G10" s="40"/>
    </row>
    <row r="11" spans="2:7" s="1" customFormat="1" ht="15.75" customHeight="1" x14ac:dyDescent="0.25">
      <c r="B11" s="31"/>
      <c r="C11" s="25" t="s">
        <v>694</v>
      </c>
      <c r="D11" s="29">
        <v>2015</v>
      </c>
      <c r="E11" s="39"/>
      <c r="F11" s="40"/>
      <c r="G11" s="40"/>
    </row>
    <row r="12" spans="2:7" s="1" customFormat="1" ht="15.75" customHeight="1" x14ac:dyDescent="0.25">
      <c r="B12" s="31"/>
      <c r="C12" s="25" t="s">
        <v>695</v>
      </c>
      <c r="D12" s="29">
        <v>2036</v>
      </c>
      <c r="E12" s="39"/>
      <c r="F12" s="40"/>
      <c r="G12" s="40"/>
    </row>
    <row r="13" spans="2:7" s="1" customFormat="1" ht="15.75" customHeight="1" x14ac:dyDescent="0.25">
      <c r="B13" s="31"/>
      <c r="C13" s="25" t="s">
        <v>696</v>
      </c>
      <c r="D13" s="29">
        <v>4041</v>
      </c>
      <c r="E13" s="39"/>
      <c r="F13" s="40"/>
      <c r="G13" s="40"/>
    </row>
    <row r="14" spans="2:7" s="1" customFormat="1" ht="15.75" customHeight="1" x14ac:dyDescent="0.25">
      <c r="B14" s="31"/>
      <c r="C14" s="25" t="s">
        <v>697</v>
      </c>
      <c r="D14" s="29">
        <v>2079</v>
      </c>
      <c r="E14" s="39"/>
      <c r="F14" s="40"/>
      <c r="G14" s="40"/>
    </row>
    <row r="15" spans="2:7" s="1" customFormat="1" ht="15.75" customHeight="1" x14ac:dyDescent="0.25">
      <c r="B15" s="31"/>
      <c r="C15" s="25" t="s">
        <v>698</v>
      </c>
      <c r="D15" s="29">
        <v>6945</v>
      </c>
      <c r="E15" s="39"/>
      <c r="F15" s="40"/>
      <c r="G15" s="40"/>
    </row>
    <row r="16" spans="2:7" s="1" customFormat="1" ht="15.75" customHeight="1" x14ac:dyDescent="0.25">
      <c r="B16" s="31"/>
      <c r="C16" s="25" t="s">
        <v>699</v>
      </c>
      <c r="D16" s="29">
        <v>2416</v>
      </c>
      <c r="E16" s="39"/>
      <c r="F16" s="40"/>
      <c r="G16" s="40"/>
    </row>
    <row r="17" spans="2:7" s="1" customFormat="1" ht="15.75" customHeight="1" x14ac:dyDescent="0.25">
      <c r="B17" s="31"/>
      <c r="C17" s="25" t="s">
        <v>700</v>
      </c>
      <c r="D17" s="29">
        <v>3479</v>
      </c>
      <c r="E17" s="39"/>
      <c r="F17" s="40"/>
      <c r="G17" s="40"/>
    </row>
    <row r="18" spans="2:7" s="1" customFormat="1" ht="15.75" customHeight="1" x14ac:dyDescent="0.25">
      <c r="B18" s="31"/>
      <c r="C18" s="25" t="s">
        <v>701</v>
      </c>
      <c r="D18" s="29">
        <v>4012</v>
      </c>
      <c r="E18" s="39"/>
      <c r="F18" s="40"/>
      <c r="G18" s="40"/>
    </row>
    <row r="19" spans="2:7" s="1" customFormat="1" ht="15.75" customHeight="1" x14ac:dyDescent="0.25">
      <c r="B19" s="31"/>
      <c r="C19" s="25" t="s">
        <v>80</v>
      </c>
      <c r="D19" s="29">
        <v>1135</v>
      </c>
      <c r="E19" s="39"/>
      <c r="F19" s="40"/>
      <c r="G19" s="40"/>
    </row>
    <row r="20" spans="2:7" s="1" customFormat="1" ht="15.75" customHeight="1" x14ac:dyDescent="0.25">
      <c r="B20" s="31"/>
      <c r="C20" s="25" t="s">
        <v>702</v>
      </c>
      <c r="D20" s="29">
        <v>5061</v>
      </c>
      <c r="E20" s="39"/>
      <c r="F20" s="40"/>
      <c r="G20" s="40"/>
    </row>
    <row r="21" spans="2:7" s="1" customFormat="1" ht="15.75" customHeight="1" x14ac:dyDescent="0.25">
      <c r="B21" s="31"/>
      <c r="C21" s="25" t="s">
        <v>703</v>
      </c>
      <c r="D21" s="29">
        <v>1836</v>
      </c>
      <c r="E21" s="39"/>
      <c r="F21" s="40"/>
      <c r="G21" s="40"/>
    </row>
    <row r="22" spans="2:7" s="1" customFormat="1" ht="15.75" customHeight="1" x14ac:dyDescent="0.25">
      <c r="B22" s="31"/>
      <c r="C22" s="25" t="s">
        <v>37</v>
      </c>
      <c r="D22" s="29">
        <v>2138</v>
      </c>
      <c r="E22" s="39"/>
      <c r="F22" s="40"/>
      <c r="G22" s="40"/>
    </row>
    <row r="23" spans="2:7" s="1" customFormat="1" ht="15.75" customHeight="1" x14ac:dyDescent="0.25">
      <c r="B23" s="31"/>
      <c r="C23" s="25" t="s">
        <v>704</v>
      </c>
      <c r="D23" s="29">
        <v>1654</v>
      </c>
      <c r="E23" s="39"/>
      <c r="F23" s="40"/>
      <c r="G23" s="40"/>
    </row>
    <row r="24" spans="2:7" s="1" customFormat="1" ht="15.75" customHeight="1" x14ac:dyDescent="0.25">
      <c r="B24" s="31"/>
      <c r="C24" s="37" t="s">
        <v>705</v>
      </c>
      <c r="D24" s="35">
        <v>2984</v>
      </c>
      <c r="E24" s="39"/>
      <c r="F24" s="40"/>
      <c r="G24" s="40"/>
    </row>
    <row r="25" spans="2:7" s="1" customFormat="1" ht="15.75" customHeight="1" x14ac:dyDescent="0.25">
      <c r="B25" s="31"/>
      <c r="C25" s="37"/>
      <c r="D25" s="35"/>
      <c r="E25" s="39"/>
      <c r="F25" s="40"/>
      <c r="G25" s="40"/>
    </row>
    <row r="26" spans="2:7" s="1" customFormat="1" ht="15.75" customHeight="1" x14ac:dyDescent="0.25">
      <c r="B26" s="31"/>
      <c r="C26" s="34" t="s">
        <v>1039</v>
      </c>
      <c r="D26" s="28">
        <f>SUM(D27:D52)</f>
        <v>73381</v>
      </c>
      <c r="E26" s="39"/>
      <c r="F26" s="40"/>
      <c r="G26" s="40"/>
    </row>
    <row r="27" spans="2:7" s="1" customFormat="1" ht="15.75" customHeight="1" x14ac:dyDescent="0.25">
      <c r="B27" s="31"/>
      <c r="C27" s="25" t="s">
        <v>495</v>
      </c>
      <c r="D27" s="29">
        <v>1313</v>
      </c>
      <c r="E27" s="39"/>
      <c r="F27" s="40"/>
      <c r="G27" s="40"/>
    </row>
    <row r="28" spans="2:7" s="1" customFormat="1" ht="15.75" customHeight="1" x14ac:dyDescent="0.25">
      <c r="B28" s="31"/>
      <c r="C28" s="25" t="s">
        <v>496</v>
      </c>
      <c r="D28" s="29">
        <v>3085</v>
      </c>
      <c r="E28" s="39"/>
      <c r="F28" s="40"/>
      <c r="G28" s="40"/>
    </row>
    <row r="29" spans="2:7" s="1" customFormat="1" ht="15.75" customHeight="1" x14ac:dyDescent="0.25">
      <c r="B29" s="31"/>
      <c r="C29" s="25" t="s">
        <v>497</v>
      </c>
      <c r="D29" s="29">
        <v>2822</v>
      </c>
      <c r="E29" s="39"/>
      <c r="F29" s="40"/>
      <c r="G29" s="40"/>
    </row>
    <row r="30" spans="2:7" s="1" customFormat="1" ht="15.75" customHeight="1" x14ac:dyDescent="0.25">
      <c r="B30" s="31"/>
      <c r="C30" s="25" t="s">
        <v>498</v>
      </c>
      <c r="D30" s="29">
        <v>2172</v>
      </c>
      <c r="E30" s="39"/>
      <c r="F30" s="40"/>
      <c r="G30" s="40"/>
    </row>
    <row r="31" spans="2:7" s="1" customFormat="1" ht="15.75" customHeight="1" x14ac:dyDescent="0.25">
      <c r="B31" s="31"/>
      <c r="C31" s="25" t="s">
        <v>499</v>
      </c>
      <c r="D31" s="29">
        <v>2891</v>
      </c>
      <c r="E31" s="39"/>
      <c r="F31" s="40"/>
      <c r="G31" s="40"/>
    </row>
    <row r="32" spans="2:7" s="1" customFormat="1" ht="15.75" customHeight="1" x14ac:dyDescent="0.25">
      <c r="B32" s="31"/>
      <c r="C32" s="25" t="s">
        <v>500</v>
      </c>
      <c r="D32" s="29">
        <v>4827</v>
      </c>
      <c r="E32" s="39"/>
      <c r="F32" s="40"/>
      <c r="G32" s="40"/>
    </row>
    <row r="33" spans="2:7" s="1" customFormat="1" ht="15.75" customHeight="1" x14ac:dyDescent="0.25">
      <c r="B33" s="31"/>
      <c r="C33" s="25" t="s">
        <v>501</v>
      </c>
      <c r="D33" s="29">
        <v>7017</v>
      </c>
      <c r="E33" s="39"/>
      <c r="F33" s="40"/>
      <c r="G33" s="40"/>
    </row>
    <row r="34" spans="2:7" s="1" customFormat="1" ht="15.75" customHeight="1" x14ac:dyDescent="0.25">
      <c r="B34" s="31"/>
      <c r="C34" s="25" t="s">
        <v>502</v>
      </c>
      <c r="D34" s="29">
        <v>1769</v>
      </c>
      <c r="E34" s="39"/>
      <c r="F34" s="40"/>
      <c r="G34" s="40"/>
    </row>
    <row r="35" spans="2:7" s="1" customFormat="1" ht="15.75" customHeight="1" x14ac:dyDescent="0.25">
      <c r="B35" s="31"/>
      <c r="C35" s="25" t="s">
        <v>503</v>
      </c>
      <c r="D35" s="29">
        <v>2448</v>
      </c>
      <c r="E35" s="39"/>
      <c r="F35" s="40"/>
      <c r="G35" s="40"/>
    </row>
    <row r="36" spans="2:7" s="1" customFormat="1" ht="15.75" customHeight="1" x14ac:dyDescent="0.25">
      <c r="B36" s="31"/>
      <c r="C36" s="25" t="s">
        <v>504</v>
      </c>
      <c r="D36" s="29">
        <v>1882</v>
      </c>
      <c r="E36" s="39"/>
      <c r="F36" s="40"/>
      <c r="G36" s="40"/>
    </row>
    <row r="37" spans="2:7" s="1" customFormat="1" ht="15.75" customHeight="1" x14ac:dyDescent="0.25">
      <c r="B37" s="31"/>
      <c r="C37" s="25" t="s">
        <v>505</v>
      </c>
      <c r="D37" s="29">
        <v>3265</v>
      </c>
      <c r="E37" s="39"/>
      <c r="F37" s="40"/>
      <c r="G37" s="40"/>
    </row>
    <row r="38" spans="2:7" s="1" customFormat="1" ht="15.75" customHeight="1" x14ac:dyDescent="0.25">
      <c r="B38" s="31"/>
      <c r="C38" s="25" t="s">
        <v>506</v>
      </c>
      <c r="D38" s="29">
        <v>4302</v>
      </c>
      <c r="E38" s="39"/>
      <c r="F38" s="40"/>
      <c r="G38" s="40"/>
    </row>
    <row r="39" spans="2:7" s="1" customFormat="1" ht="15.75" customHeight="1" x14ac:dyDescent="0.25">
      <c r="B39" s="31"/>
      <c r="C39" s="25" t="s">
        <v>507</v>
      </c>
      <c r="D39" s="29">
        <v>1122</v>
      </c>
      <c r="E39" s="39"/>
      <c r="F39" s="40"/>
      <c r="G39" s="40"/>
    </row>
    <row r="40" spans="2:7" s="1" customFormat="1" ht="15.75" customHeight="1" x14ac:dyDescent="0.25">
      <c r="B40" s="31"/>
      <c r="C40" s="25" t="s">
        <v>508</v>
      </c>
      <c r="D40" s="29">
        <v>2714</v>
      </c>
      <c r="E40" s="39"/>
      <c r="F40" s="40"/>
      <c r="G40" s="40"/>
    </row>
    <row r="41" spans="2:7" s="1" customFormat="1" ht="15.75" customHeight="1" x14ac:dyDescent="0.25">
      <c r="B41" s="31"/>
      <c r="C41" s="25" t="s">
        <v>509</v>
      </c>
      <c r="D41" s="29">
        <v>2374</v>
      </c>
      <c r="E41" s="39"/>
      <c r="F41" s="40"/>
      <c r="G41" s="40"/>
    </row>
    <row r="42" spans="2:7" s="1" customFormat="1" ht="15.75" customHeight="1" x14ac:dyDescent="0.25">
      <c r="B42" s="31"/>
      <c r="C42" s="25" t="s">
        <v>510</v>
      </c>
      <c r="D42" s="29">
        <v>3249</v>
      </c>
      <c r="E42" s="39"/>
      <c r="F42" s="40"/>
      <c r="G42" s="40"/>
    </row>
    <row r="43" spans="2:7" s="1" customFormat="1" ht="15.75" customHeight="1" x14ac:dyDescent="0.25">
      <c r="B43" s="31"/>
      <c r="C43" s="25" t="s">
        <v>511</v>
      </c>
      <c r="D43" s="29">
        <v>4292</v>
      </c>
      <c r="E43" s="39"/>
      <c r="F43" s="40"/>
      <c r="G43" s="40"/>
    </row>
    <row r="44" spans="2:7" s="1" customFormat="1" ht="15.75" customHeight="1" x14ac:dyDescent="0.25">
      <c r="B44" s="31"/>
      <c r="C44" s="25" t="s">
        <v>512</v>
      </c>
      <c r="D44" s="29">
        <v>2284</v>
      </c>
      <c r="E44" s="39"/>
      <c r="F44" s="40"/>
      <c r="G44" s="40"/>
    </row>
    <row r="45" spans="2:7" s="1" customFormat="1" ht="15.75" customHeight="1" x14ac:dyDescent="0.25">
      <c r="B45" s="31"/>
      <c r="C45" s="25" t="s">
        <v>513</v>
      </c>
      <c r="D45" s="29">
        <v>2258</v>
      </c>
      <c r="E45" s="39"/>
      <c r="F45" s="40"/>
      <c r="G45" s="40"/>
    </row>
    <row r="46" spans="2:7" s="1" customFormat="1" ht="15.75" customHeight="1" x14ac:dyDescent="0.25">
      <c r="B46" s="31"/>
      <c r="C46" s="25" t="s">
        <v>514</v>
      </c>
      <c r="D46" s="29">
        <v>3089</v>
      </c>
      <c r="E46" s="39"/>
      <c r="F46" s="40"/>
      <c r="G46" s="40"/>
    </row>
    <row r="47" spans="2:7" s="1" customFormat="1" ht="15.75" customHeight="1" x14ac:dyDescent="0.25">
      <c r="B47" s="31"/>
      <c r="C47" s="25" t="s">
        <v>515</v>
      </c>
      <c r="D47" s="29">
        <v>1542</v>
      </c>
      <c r="E47" s="39"/>
      <c r="F47" s="40"/>
      <c r="G47" s="40"/>
    </row>
    <row r="48" spans="2:7" s="1" customFormat="1" ht="15.75" customHeight="1" x14ac:dyDescent="0.25">
      <c r="B48" s="31"/>
      <c r="C48" s="25" t="s">
        <v>516</v>
      </c>
      <c r="D48" s="29">
        <v>1886</v>
      </c>
      <c r="E48" s="39"/>
      <c r="F48" s="40"/>
      <c r="G48" s="40"/>
    </row>
    <row r="49" spans="2:7" s="1" customFormat="1" ht="15.75" customHeight="1" x14ac:dyDescent="0.25">
      <c r="B49" s="31"/>
      <c r="C49" s="25" t="s">
        <v>5</v>
      </c>
      <c r="D49" s="29">
        <v>2195</v>
      </c>
      <c r="E49" s="39"/>
      <c r="F49" s="40"/>
      <c r="G49" s="40"/>
    </row>
    <row r="50" spans="2:7" s="1" customFormat="1" ht="15.75" customHeight="1" x14ac:dyDescent="0.25">
      <c r="B50" s="31"/>
      <c r="C50" s="25" t="s">
        <v>517</v>
      </c>
      <c r="D50" s="29">
        <v>2944</v>
      </c>
      <c r="E50" s="39"/>
      <c r="F50" s="40"/>
      <c r="G50" s="40"/>
    </row>
    <row r="51" spans="2:7" s="1" customFormat="1" ht="15.75" customHeight="1" x14ac:dyDescent="0.25">
      <c r="B51" s="31"/>
      <c r="C51" s="25" t="s">
        <v>518</v>
      </c>
      <c r="D51" s="29">
        <v>3394</v>
      </c>
      <c r="E51" s="39"/>
      <c r="F51" s="40"/>
      <c r="G51" s="40"/>
    </row>
    <row r="52" spans="2:7" s="1" customFormat="1" ht="15.75" customHeight="1" x14ac:dyDescent="0.25">
      <c r="B52" s="31"/>
      <c r="C52" s="25" t="s">
        <v>519</v>
      </c>
      <c r="D52" s="29">
        <v>2245</v>
      </c>
      <c r="E52" s="39"/>
      <c r="F52" s="40"/>
      <c r="G52" s="40"/>
    </row>
    <row r="53" spans="2:7" s="1" customFormat="1" ht="15.75" customHeight="1" x14ac:dyDescent="0.25">
      <c r="B53" s="31"/>
      <c r="C53" s="34"/>
      <c r="D53" s="36"/>
      <c r="E53" s="39"/>
      <c r="F53" s="40"/>
      <c r="G53" s="40"/>
    </row>
    <row r="54" spans="2:7" s="1" customFormat="1" ht="15.75" customHeight="1" x14ac:dyDescent="0.25">
      <c r="B54" s="31"/>
      <c r="C54" s="34" t="s">
        <v>1045</v>
      </c>
      <c r="D54" s="28">
        <f>SUM(D55:D84)</f>
        <v>118197</v>
      </c>
      <c r="E54" s="39"/>
      <c r="F54" s="40"/>
      <c r="G54" s="40"/>
    </row>
    <row r="55" spans="2:7" s="1" customFormat="1" ht="15.75" customHeight="1" x14ac:dyDescent="0.25">
      <c r="B55" s="31"/>
      <c r="C55" s="25" t="s">
        <v>568</v>
      </c>
      <c r="D55" s="29">
        <v>1886</v>
      </c>
      <c r="E55" s="39"/>
      <c r="F55" s="40"/>
      <c r="G55" s="40"/>
    </row>
    <row r="56" spans="2:7" s="1" customFormat="1" ht="15.75" customHeight="1" x14ac:dyDescent="0.25">
      <c r="B56" s="31"/>
      <c r="C56" s="25" t="s">
        <v>569</v>
      </c>
      <c r="D56" s="29">
        <v>1970</v>
      </c>
      <c r="E56" s="39"/>
      <c r="F56" s="40"/>
      <c r="G56" s="40"/>
    </row>
    <row r="57" spans="2:7" s="1" customFormat="1" ht="15.75" customHeight="1" x14ac:dyDescent="0.25">
      <c r="B57" s="31"/>
      <c r="C57" s="25" t="s">
        <v>570</v>
      </c>
      <c r="D57" s="29">
        <v>4637</v>
      </c>
      <c r="E57" s="39"/>
      <c r="F57" s="40"/>
      <c r="G57" s="40"/>
    </row>
    <row r="58" spans="2:7" s="1" customFormat="1" ht="15.75" customHeight="1" x14ac:dyDescent="0.25">
      <c r="B58" s="31"/>
      <c r="C58" s="25" t="s">
        <v>505</v>
      </c>
      <c r="D58" s="29">
        <v>1982</v>
      </c>
      <c r="E58" s="39"/>
      <c r="F58" s="40"/>
      <c r="G58" s="40"/>
    </row>
    <row r="59" spans="2:7" s="1" customFormat="1" ht="15.75" customHeight="1" x14ac:dyDescent="0.25">
      <c r="B59" s="31"/>
      <c r="C59" s="25" t="s">
        <v>571</v>
      </c>
      <c r="D59" s="29">
        <v>5993</v>
      </c>
      <c r="E59" s="39"/>
      <c r="F59" s="40"/>
      <c r="G59" s="40"/>
    </row>
    <row r="60" spans="2:7" s="1" customFormat="1" ht="15.75" customHeight="1" x14ac:dyDescent="0.25">
      <c r="B60" s="31"/>
      <c r="C60" s="25" t="s">
        <v>572</v>
      </c>
      <c r="D60" s="29">
        <v>6156</v>
      </c>
      <c r="E60" s="39"/>
      <c r="F60" s="40"/>
      <c r="G60" s="40"/>
    </row>
    <row r="61" spans="2:7" s="1" customFormat="1" ht="15.75" customHeight="1" x14ac:dyDescent="0.25">
      <c r="B61" s="31"/>
      <c r="C61" s="25" t="s">
        <v>573</v>
      </c>
      <c r="D61" s="29">
        <v>2889</v>
      </c>
      <c r="E61" s="39"/>
      <c r="F61" s="40"/>
      <c r="G61" s="40"/>
    </row>
    <row r="62" spans="2:7" s="1" customFormat="1" ht="15.75" customHeight="1" x14ac:dyDescent="0.25">
      <c r="B62" s="31"/>
      <c r="C62" s="25" t="s">
        <v>574</v>
      </c>
      <c r="D62" s="29">
        <v>3611</v>
      </c>
      <c r="E62" s="39"/>
      <c r="F62" s="40"/>
      <c r="G62" s="40"/>
    </row>
    <row r="63" spans="2:7" s="1" customFormat="1" ht="15.75" customHeight="1" x14ac:dyDescent="0.25">
      <c r="B63" s="31"/>
      <c r="C63" s="25" t="s">
        <v>575</v>
      </c>
      <c r="D63" s="29">
        <v>1273</v>
      </c>
      <c r="E63" s="39"/>
      <c r="F63" s="40"/>
      <c r="G63" s="40"/>
    </row>
    <row r="64" spans="2:7" s="1" customFormat="1" ht="15.75" customHeight="1" x14ac:dyDescent="0.25">
      <c r="B64" s="31"/>
      <c r="C64" s="25" t="s">
        <v>576</v>
      </c>
      <c r="D64" s="29">
        <v>2512</v>
      </c>
      <c r="E64" s="39"/>
      <c r="F64" s="40"/>
      <c r="G64" s="40"/>
    </row>
    <row r="65" spans="2:7" s="1" customFormat="1" ht="15.75" customHeight="1" x14ac:dyDescent="0.25">
      <c r="B65" s="31"/>
      <c r="C65" s="25" t="s">
        <v>577</v>
      </c>
      <c r="D65" s="29">
        <v>3297</v>
      </c>
      <c r="E65" s="39"/>
      <c r="F65" s="40"/>
      <c r="G65" s="40"/>
    </row>
    <row r="66" spans="2:7" s="1" customFormat="1" ht="15.75" customHeight="1" x14ac:dyDescent="0.25">
      <c r="B66" s="31"/>
      <c r="C66" s="25" t="s">
        <v>578</v>
      </c>
      <c r="D66" s="29">
        <v>2897</v>
      </c>
      <c r="E66" s="39"/>
      <c r="F66" s="40"/>
      <c r="G66" s="40"/>
    </row>
    <row r="67" spans="2:7" s="1" customFormat="1" ht="15.75" customHeight="1" x14ac:dyDescent="0.25">
      <c r="B67" s="31"/>
      <c r="C67" s="25" t="s">
        <v>579</v>
      </c>
      <c r="D67" s="29">
        <v>4179</v>
      </c>
      <c r="E67" s="39"/>
      <c r="F67" s="40"/>
      <c r="G67" s="40"/>
    </row>
    <row r="68" spans="2:7" s="1" customFormat="1" ht="15.75" customHeight="1" x14ac:dyDescent="0.25">
      <c r="B68" s="31"/>
      <c r="C68" s="25" t="s">
        <v>580</v>
      </c>
      <c r="D68" s="29">
        <v>5516</v>
      </c>
      <c r="E68" s="39"/>
      <c r="F68" s="40"/>
      <c r="G68" s="40"/>
    </row>
    <row r="69" spans="2:7" s="1" customFormat="1" ht="15.75" customHeight="1" x14ac:dyDescent="0.25">
      <c r="B69" s="31"/>
      <c r="C69" s="25" t="s">
        <v>581</v>
      </c>
      <c r="D69" s="29">
        <v>1980</v>
      </c>
      <c r="E69" s="39"/>
      <c r="F69" s="40"/>
      <c r="G69" s="40"/>
    </row>
    <row r="70" spans="2:7" s="1" customFormat="1" ht="15.75" customHeight="1" x14ac:dyDescent="0.25">
      <c r="B70" s="31"/>
      <c r="C70" s="25" t="s">
        <v>51</v>
      </c>
      <c r="D70" s="29">
        <v>12201</v>
      </c>
      <c r="E70" s="39"/>
      <c r="F70" s="40"/>
      <c r="G70" s="40"/>
    </row>
    <row r="71" spans="2:7" s="1" customFormat="1" ht="15.75" customHeight="1" x14ac:dyDescent="0.25">
      <c r="B71" s="31"/>
      <c r="C71" s="25" t="s">
        <v>582</v>
      </c>
      <c r="D71" s="29">
        <v>1381</v>
      </c>
      <c r="E71" s="39"/>
      <c r="F71" s="40"/>
      <c r="G71" s="40"/>
    </row>
    <row r="72" spans="2:7" s="1" customFormat="1" ht="15.75" customHeight="1" x14ac:dyDescent="0.25">
      <c r="B72" s="31"/>
      <c r="C72" s="25" t="s">
        <v>583</v>
      </c>
      <c r="D72" s="29">
        <v>4221</v>
      </c>
      <c r="E72" s="39"/>
      <c r="F72" s="40"/>
      <c r="G72" s="40"/>
    </row>
    <row r="73" spans="2:7" s="1" customFormat="1" ht="15.75" customHeight="1" x14ac:dyDescent="0.25">
      <c r="B73" s="31"/>
      <c r="C73" s="25" t="s">
        <v>584</v>
      </c>
      <c r="D73" s="29">
        <v>2646</v>
      </c>
      <c r="E73" s="39"/>
      <c r="F73" s="40"/>
      <c r="G73" s="40"/>
    </row>
    <row r="74" spans="2:7" s="1" customFormat="1" ht="15.75" customHeight="1" x14ac:dyDescent="0.25">
      <c r="B74" s="31"/>
      <c r="C74" s="25" t="s">
        <v>585</v>
      </c>
      <c r="D74" s="29">
        <v>1659</v>
      </c>
      <c r="E74" s="39"/>
      <c r="F74" s="40"/>
      <c r="G74" s="40"/>
    </row>
    <row r="75" spans="2:7" s="1" customFormat="1" ht="15.75" customHeight="1" x14ac:dyDescent="0.25">
      <c r="B75" s="31"/>
      <c r="C75" s="25" t="s">
        <v>586</v>
      </c>
      <c r="D75" s="29">
        <v>3650</v>
      </c>
      <c r="E75" s="39"/>
      <c r="F75" s="40"/>
      <c r="G75" s="40"/>
    </row>
    <row r="76" spans="2:7" s="1" customFormat="1" ht="15.75" customHeight="1" x14ac:dyDescent="0.25">
      <c r="B76" s="31"/>
      <c r="C76" s="25" t="s">
        <v>587</v>
      </c>
      <c r="D76" s="29">
        <v>4287</v>
      </c>
      <c r="E76" s="39"/>
      <c r="F76" s="40"/>
      <c r="G76" s="40"/>
    </row>
    <row r="77" spans="2:7" s="1" customFormat="1" ht="15.75" customHeight="1" x14ac:dyDescent="0.25">
      <c r="B77" s="31"/>
      <c r="C77" s="25" t="s">
        <v>2</v>
      </c>
      <c r="D77" s="29">
        <v>19079</v>
      </c>
      <c r="E77" s="39"/>
      <c r="F77" s="40"/>
      <c r="G77" s="40"/>
    </row>
    <row r="78" spans="2:7" s="1" customFormat="1" ht="15.75" customHeight="1" x14ac:dyDescent="0.25">
      <c r="B78" s="31"/>
      <c r="C78" s="25" t="s">
        <v>588</v>
      </c>
      <c r="D78" s="29">
        <v>3334</v>
      </c>
      <c r="E78" s="39"/>
      <c r="F78" s="40"/>
      <c r="G78" s="40"/>
    </row>
    <row r="79" spans="2:7" s="1" customFormat="1" ht="15.75" customHeight="1" x14ac:dyDescent="0.25">
      <c r="B79" s="31"/>
      <c r="C79" s="25" t="s">
        <v>589</v>
      </c>
      <c r="D79" s="29">
        <v>2433</v>
      </c>
      <c r="E79" s="39"/>
      <c r="F79" s="40"/>
      <c r="G79" s="40"/>
    </row>
    <row r="80" spans="2:7" s="1" customFormat="1" ht="15.75" customHeight="1" x14ac:dyDescent="0.25">
      <c r="B80" s="31"/>
      <c r="C80" s="25" t="s">
        <v>590</v>
      </c>
      <c r="D80" s="29">
        <v>1086</v>
      </c>
      <c r="E80" s="39"/>
      <c r="F80" s="40"/>
      <c r="G80" s="40"/>
    </row>
    <row r="81" spans="2:7" s="1" customFormat="1" ht="15.75" customHeight="1" x14ac:dyDescent="0.25">
      <c r="B81" s="31"/>
      <c r="C81" s="25" t="s">
        <v>591</v>
      </c>
      <c r="D81" s="29">
        <v>2597</v>
      </c>
      <c r="E81" s="39"/>
      <c r="F81" s="40"/>
      <c r="G81" s="40"/>
    </row>
    <row r="82" spans="2:7" s="1" customFormat="1" ht="15.75" customHeight="1" x14ac:dyDescent="0.25">
      <c r="B82" s="31"/>
      <c r="C82" s="25" t="s">
        <v>592</v>
      </c>
      <c r="D82" s="29">
        <v>2124</v>
      </c>
      <c r="E82" s="39"/>
      <c r="F82" s="40"/>
      <c r="G82" s="40"/>
    </row>
    <row r="83" spans="2:7" s="1" customFormat="1" ht="15.75" customHeight="1" x14ac:dyDescent="0.25">
      <c r="B83" s="31"/>
      <c r="C83" s="25" t="s">
        <v>593</v>
      </c>
      <c r="D83" s="29">
        <v>4462</v>
      </c>
      <c r="E83" s="39"/>
      <c r="F83" s="40"/>
      <c r="G83" s="40"/>
    </row>
    <row r="84" spans="2:7" s="1" customFormat="1" ht="15.75" customHeight="1" x14ac:dyDescent="0.25">
      <c r="B84" s="31"/>
      <c r="C84" s="25" t="s">
        <v>594</v>
      </c>
      <c r="D84" s="29">
        <v>2259</v>
      </c>
      <c r="E84" s="39"/>
      <c r="F84" s="40"/>
      <c r="G84" s="40"/>
    </row>
    <row r="85" spans="2:7" s="1" customFormat="1" ht="15.75" customHeight="1" x14ac:dyDescent="0.25">
      <c r="B85" s="31"/>
      <c r="C85" s="25"/>
      <c r="D85" s="29"/>
      <c r="E85" s="39"/>
      <c r="F85" s="40"/>
      <c r="G85" s="40"/>
    </row>
    <row r="86" spans="2:7" s="1" customFormat="1" ht="15.75" customHeight="1" x14ac:dyDescent="0.25">
      <c r="B86" s="31"/>
      <c r="C86" s="34" t="s">
        <v>1040</v>
      </c>
      <c r="D86" s="28">
        <f>SUM(D87:D108)</f>
        <v>57526</v>
      </c>
      <c r="E86" s="39"/>
      <c r="F86" s="40"/>
      <c r="G86" s="40"/>
    </row>
    <row r="87" spans="2:7" s="1" customFormat="1" ht="15.75" customHeight="1" x14ac:dyDescent="0.25">
      <c r="B87" s="31"/>
      <c r="C87" s="25" t="s">
        <v>654</v>
      </c>
      <c r="D87" s="29">
        <v>7604</v>
      </c>
      <c r="E87" s="39"/>
      <c r="F87" s="40"/>
      <c r="G87" s="40"/>
    </row>
    <row r="88" spans="2:7" s="1" customFormat="1" ht="15.75" customHeight="1" x14ac:dyDescent="0.25">
      <c r="B88" s="31"/>
      <c r="C88" s="25" t="s">
        <v>655</v>
      </c>
      <c r="D88" s="29">
        <v>2422</v>
      </c>
      <c r="E88" s="39"/>
      <c r="F88" s="40"/>
      <c r="G88" s="40"/>
    </row>
    <row r="89" spans="2:7" s="1" customFormat="1" ht="15.75" customHeight="1" x14ac:dyDescent="0.25">
      <c r="B89" s="31"/>
      <c r="C89" s="25" t="s">
        <v>656</v>
      </c>
      <c r="D89" s="29">
        <v>1947</v>
      </c>
      <c r="E89" s="39"/>
      <c r="F89" s="40"/>
      <c r="G89" s="40"/>
    </row>
    <row r="90" spans="2:7" s="1" customFormat="1" ht="15.75" customHeight="1" x14ac:dyDescent="0.25">
      <c r="B90" s="31"/>
      <c r="C90" s="25" t="s">
        <v>657</v>
      </c>
      <c r="D90" s="29">
        <v>1084</v>
      </c>
      <c r="E90" s="39"/>
      <c r="F90" s="40"/>
      <c r="G90" s="40"/>
    </row>
    <row r="91" spans="2:7" s="1" customFormat="1" ht="15.75" customHeight="1" x14ac:dyDescent="0.25">
      <c r="B91" s="31"/>
      <c r="C91" s="25" t="s">
        <v>658</v>
      </c>
      <c r="D91" s="29">
        <v>1317</v>
      </c>
      <c r="E91" s="39"/>
      <c r="F91" s="40"/>
      <c r="G91" s="40"/>
    </row>
    <row r="92" spans="2:7" s="1" customFormat="1" ht="15.75" customHeight="1" x14ac:dyDescent="0.25">
      <c r="B92" s="31"/>
      <c r="C92" s="25" t="s">
        <v>659</v>
      </c>
      <c r="D92" s="29">
        <v>980</v>
      </c>
      <c r="E92" s="39"/>
      <c r="F92" s="40"/>
      <c r="G92" s="40"/>
    </row>
    <row r="93" spans="2:7" s="1" customFormat="1" ht="15.75" customHeight="1" x14ac:dyDescent="0.25">
      <c r="B93" s="31"/>
      <c r="C93" s="25" t="s">
        <v>319</v>
      </c>
      <c r="D93" s="29">
        <v>3011</v>
      </c>
      <c r="E93" s="39"/>
      <c r="F93" s="40"/>
      <c r="G93" s="40"/>
    </row>
    <row r="94" spans="2:7" s="1" customFormat="1" ht="15.75" customHeight="1" x14ac:dyDescent="0.25">
      <c r="B94" s="31"/>
      <c r="C94" s="25" t="s">
        <v>660</v>
      </c>
      <c r="D94" s="29">
        <v>1190</v>
      </c>
      <c r="E94" s="39"/>
      <c r="F94" s="40"/>
      <c r="G94" s="40"/>
    </row>
    <row r="95" spans="2:7" s="1" customFormat="1" ht="15.75" customHeight="1" x14ac:dyDescent="0.25">
      <c r="B95" s="31"/>
      <c r="C95" s="25" t="s">
        <v>2</v>
      </c>
      <c r="D95" s="29">
        <v>10120</v>
      </c>
      <c r="E95" s="39"/>
      <c r="F95" s="40"/>
      <c r="G95" s="40"/>
    </row>
    <row r="96" spans="2:7" s="1" customFormat="1" ht="15.75" customHeight="1" x14ac:dyDescent="0.25">
      <c r="B96" s="31"/>
      <c r="C96" s="25" t="s">
        <v>661</v>
      </c>
      <c r="D96" s="29">
        <v>2168</v>
      </c>
      <c r="E96" s="39"/>
      <c r="F96" s="40"/>
      <c r="G96" s="40"/>
    </row>
    <row r="97" spans="2:7" s="1" customFormat="1" ht="15.75" customHeight="1" x14ac:dyDescent="0.25">
      <c r="B97" s="31"/>
      <c r="C97" s="25" t="s">
        <v>13</v>
      </c>
      <c r="D97" s="29">
        <v>5222</v>
      </c>
      <c r="E97" s="39"/>
      <c r="F97" s="40"/>
      <c r="G97" s="40"/>
    </row>
    <row r="98" spans="2:7" s="1" customFormat="1" ht="15.75" customHeight="1" x14ac:dyDescent="0.25">
      <c r="B98" s="31"/>
      <c r="C98" s="25" t="s">
        <v>3</v>
      </c>
      <c r="D98" s="29">
        <v>2478</v>
      </c>
      <c r="E98" s="39"/>
      <c r="F98" s="40"/>
      <c r="G98" s="40"/>
    </row>
    <row r="99" spans="2:7" s="1" customFormat="1" ht="15.75" customHeight="1" x14ac:dyDescent="0.25">
      <c r="B99" s="31"/>
      <c r="C99" s="25" t="s">
        <v>5</v>
      </c>
      <c r="D99" s="29">
        <v>2955</v>
      </c>
      <c r="E99" s="39"/>
      <c r="F99" s="40"/>
      <c r="G99" s="40"/>
    </row>
    <row r="100" spans="2:7" s="1" customFormat="1" ht="15.75" customHeight="1" x14ac:dyDescent="0.25">
      <c r="B100" s="31"/>
      <c r="C100" s="25" t="s">
        <v>7</v>
      </c>
      <c r="D100" s="29">
        <v>1522</v>
      </c>
      <c r="E100" s="39"/>
      <c r="F100" s="40"/>
      <c r="G100" s="40"/>
    </row>
    <row r="101" spans="2:7" s="1" customFormat="1" ht="15.75" customHeight="1" x14ac:dyDescent="0.25">
      <c r="B101" s="31"/>
      <c r="C101" s="25" t="s">
        <v>9</v>
      </c>
      <c r="D101" s="29">
        <v>2058</v>
      </c>
      <c r="E101" s="39"/>
      <c r="F101" s="40"/>
      <c r="G101" s="40"/>
    </row>
    <row r="102" spans="2:7" s="1" customFormat="1" ht="15.75" customHeight="1" x14ac:dyDescent="0.25">
      <c r="B102" s="31"/>
      <c r="C102" s="25" t="s">
        <v>14</v>
      </c>
      <c r="D102" s="29">
        <v>1658</v>
      </c>
      <c r="E102" s="39"/>
      <c r="F102" s="40"/>
      <c r="G102" s="40"/>
    </row>
    <row r="103" spans="2:7" s="1" customFormat="1" ht="15.75" customHeight="1" x14ac:dyDescent="0.25">
      <c r="B103" s="31"/>
      <c r="C103" s="25" t="s">
        <v>662</v>
      </c>
      <c r="D103" s="29">
        <v>3108</v>
      </c>
      <c r="E103" s="39"/>
      <c r="F103" s="40"/>
      <c r="G103" s="40"/>
    </row>
    <row r="104" spans="2:7" s="1" customFormat="1" ht="15.75" customHeight="1" x14ac:dyDescent="0.25">
      <c r="B104" s="31"/>
      <c r="C104" s="25" t="s">
        <v>12</v>
      </c>
      <c r="D104" s="29">
        <v>1603</v>
      </c>
      <c r="E104" s="39"/>
      <c r="F104" s="40"/>
      <c r="G104" s="40"/>
    </row>
    <row r="105" spans="2:7" s="1" customFormat="1" ht="15.75" customHeight="1" x14ac:dyDescent="0.25">
      <c r="B105" s="31"/>
      <c r="C105" s="25" t="s">
        <v>30</v>
      </c>
      <c r="D105" s="29">
        <v>1466</v>
      </c>
      <c r="E105" s="39"/>
      <c r="F105" s="40"/>
      <c r="G105" s="40"/>
    </row>
    <row r="106" spans="2:7" s="1" customFormat="1" ht="15.75" customHeight="1" x14ac:dyDescent="0.25">
      <c r="B106" s="31"/>
      <c r="C106" s="25" t="s">
        <v>663</v>
      </c>
      <c r="D106" s="29">
        <v>841</v>
      </c>
      <c r="E106" s="39"/>
      <c r="F106" s="40"/>
      <c r="G106" s="40"/>
    </row>
    <row r="107" spans="2:7" s="1" customFormat="1" ht="15.75" customHeight="1" x14ac:dyDescent="0.25">
      <c r="B107" s="31"/>
      <c r="C107" s="25" t="s">
        <v>664</v>
      </c>
      <c r="D107" s="29">
        <v>1539</v>
      </c>
      <c r="E107" s="39"/>
      <c r="F107" s="40"/>
      <c r="G107" s="40"/>
    </row>
    <row r="108" spans="2:7" s="1" customFormat="1" ht="15.75" customHeight="1" x14ac:dyDescent="0.25">
      <c r="B108" s="31"/>
      <c r="C108" s="25" t="s">
        <v>665</v>
      </c>
      <c r="D108" s="29">
        <v>1233</v>
      </c>
      <c r="E108" s="39"/>
      <c r="F108" s="40"/>
      <c r="G108" s="40"/>
    </row>
    <row r="109" spans="2:7" s="1" customFormat="1" ht="15.75" customHeight="1" x14ac:dyDescent="0.25">
      <c r="B109" s="31"/>
      <c r="C109" s="34"/>
      <c r="D109" s="36"/>
      <c r="E109" s="39"/>
      <c r="F109" s="40"/>
      <c r="G109" s="40"/>
    </row>
    <row r="110" spans="2:7" s="1" customFormat="1" ht="15.75" customHeight="1" x14ac:dyDescent="0.25">
      <c r="B110" s="31"/>
      <c r="C110" s="34" t="s">
        <v>1041</v>
      </c>
      <c r="D110" s="28">
        <f>SUM(D111:D122)</f>
        <v>22515</v>
      </c>
      <c r="E110" s="39"/>
      <c r="F110" s="40"/>
      <c r="G110" s="40"/>
    </row>
    <row r="111" spans="2:7" s="1" customFormat="1" ht="15.75" customHeight="1" x14ac:dyDescent="0.25">
      <c r="B111" s="31"/>
      <c r="C111" s="25" t="s">
        <v>681</v>
      </c>
      <c r="D111" s="29">
        <v>2209</v>
      </c>
      <c r="E111" s="39"/>
      <c r="F111" s="40"/>
      <c r="G111" s="40"/>
    </row>
    <row r="112" spans="2:7" s="1" customFormat="1" ht="15.75" customHeight="1" x14ac:dyDescent="0.25">
      <c r="B112" s="31"/>
      <c r="C112" s="25" t="s">
        <v>682</v>
      </c>
      <c r="D112" s="29">
        <v>2142</v>
      </c>
      <c r="E112" s="39"/>
      <c r="F112" s="40"/>
      <c r="G112" s="40"/>
    </row>
    <row r="113" spans="1:8" s="1" customFormat="1" ht="15.75" customHeight="1" x14ac:dyDescent="0.25">
      <c r="B113" s="31"/>
      <c r="C113" s="25" t="s">
        <v>683</v>
      </c>
      <c r="D113" s="29">
        <v>1625</v>
      </c>
      <c r="E113" s="39"/>
      <c r="F113" s="40"/>
      <c r="G113" s="40"/>
    </row>
    <row r="114" spans="1:8" s="1" customFormat="1" ht="15.75" customHeight="1" x14ac:dyDescent="0.25">
      <c r="B114" s="31"/>
      <c r="C114" s="25" t="s">
        <v>684</v>
      </c>
      <c r="D114" s="29">
        <v>5253</v>
      </c>
      <c r="E114" s="39"/>
      <c r="F114" s="40"/>
      <c r="G114" s="40"/>
    </row>
    <row r="115" spans="1:8" s="1" customFormat="1" ht="15.75" customHeight="1" x14ac:dyDescent="0.25">
      <c r="B115" s="31"/>
      <c r="C115" s="25" t="s">
        <v>685</v>
      </c>
      <c r="D115" s="29">
        <v>2781</v>
      </c>
      <c r="E115" s="39"/>
      <c r="F115" s="40"/>
      <c r="G115" s="40"/>
    </row>
    <row r="116" spans="1:8" s="1" customFormat="1" ht="15.75" customHeight="1" x14ac:dyDescent="0.25">
      <c r="B116" s="31"/>
      <c r="C116" s="25" t="s">
        <v>686</v>
      </c>
      <c r="D116" s="29">
        <v>1524</v>
      </c>
      <c r="E116" s="39"/>
      <c r="F116" s="40"/>
      <c r="G116" s="40"/>
    </row>
    <row r="117" spans="1:8" s="1" customFormat="1" ht="15.75" customHeight="1" x14ac:dyDescent="0.25">
      <c r="B117" s="31"/>
      <c r="C117" s="25" t="s">
        <v>687</v>
      </c>
      <c r="D117" s="29">
        <v>1439</v>
      </c>
      <c r="E117" s="39"/>
      <c r="F117" s="40"/>
      <c r="G117" s="40"/>
    </row>
    <row r="118" spans="1:8" s="1" customFormat="1" ht="15.75" customHeight="1" x14ac:dyDescent="0.25">
      <c r="B118" s="31"/>
      <c r="C118" s="25" t="s">
        <v>688</v>
      </c>
      <c r="D118" s="29">
        <v>1205</v>
      </c>
      <c r="E118" s="39"/>
      <c r="F118" s="40"/>
      <c r="G118" s="40"/>
    </row>
    <row r="119" spans="1:8" s="1" customFormat="1" ht="15.75" customHeight="1" x14ac:dyDescent="0.25">
      <c r="B119" s="31"/>
      <c r="C119" s="25" t="s">
        <v>689</v>
      </c>
      <c r="D119" s="29">
        <v>1160</v>
      </c>
      <c r="E119" s="39"/>
      <c r="F119" s="40"/>
      <c r="G119" s="40"/>
    </row>
    <row r="120" spans="1:8" s="1" customFormat="1" ht="15.75" customHeight="1" x14ac:dyDescent="0.25">
      <c r="B120" s="31"/>
      <c r="C120" s="25" t="s">
        <v>690</v>
      </c>
      <c r="D120" s="29">
        <v>895</v>
      </c>
      <c r="E120" s="39"/>
      <c r="F120" s="40"/>
      <c r="G120" s="40"/>
    </row>
    <row r="121" spans="1:8" s="1" customFormat="1" ht="15.75" customHeight="1" x14ac:dyDescent="0.25">
      <c r="B121" s="31"/>
      <c r="C121" s="25" t="s">
        <v>691</v>
      </c>
      <c r="D121" s="29">
        <v>1397</v>
      </c>
      <c r="E121" s="39"/>
      <c r="F121" s="40"/>
      <c r="G121" s="40"/>
    </row>
    <row r="122" spans="1:8" s="1" customFormat="1" ht="15.75" customHeight="1" x14ac:dyDescent="0.25">
      <c r="B122" s="31"/>
      <c r="C122" s="25" t="s">
        <v>692</v>
      </c>
      <c r="D122" s="29">
        <v>885</v>
      </c>
      <c r="E122" s="39"/>
      <c r="F122" s="40"/>
      <c r="G122" s="40"/>
    </row>
    <row r="123" spans="1:8" s="1" customFormat="1" ht="15.75" customHeight="1" x14ac:dyDescent="0.25">
      <c r="B123" s="31"/>
      <c r="C123" s="13"/>
      <c r="D123" s="13"/>
      <c r="F123" s="40"/>
      <c r="G123" s="40"/>
    </row>
    <row r="124" spans="1:8" s="1" customFormat="1" ht="15.75" customHeight="1" x14ac:dyDescent="0.25">
      <c r="B124" s="31"/>
      <c r="C124" s="8"/>
      <c r="D124" s="10"/>
      <c r="F124" s="40"/>
      <c r="G124" s="40"/>
    </row>
    <row r="125" spans="1:8" ht="15.75" customHeight="1" x14ac:dyDescent="0.25">
      <c r="A125" s="1"/>
      <c r="B125" s="31"/>
      <c r="C125" s="14" t="s">
        <v>1026</v>
      </c>
      <c r="H125" s="1"/>
    </row>
    <row r="126" spans="1:8" ht="15.75" customHeight="1" x14ac:dyDescent="0.25">
      <c r="A126" s="1"/>
      <c r="B126" s="31"/>
      <c r="C126" s="15" t="s">
        <v>1031</v>
      </c>
      <c r="H126" s="1"/>
    </row>
    <row r="127" spans="1:8" ht="15.75" customHeight="1" x14ac:dyDescent="0.25">
      <c r="H127" s="1"/>
    </row>
  </sheetData>
  <mergeCells count="2">
    <mergeCell ref="C1:D1"/>
    <mergeCell ref="C2:D2"/>
  </mergeCells>
  <conditionalFormatting sqref="J7:J122">
    <cfRule type="containsText" dxfId="1" priority="1" operator="containsText" text="FALSE">
      <formula>NOT(ISERROR(SEARCH("FALSE",J7)))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32" orientation="portrait" useFirstPageNumber="1" r:id="rId1"/>
  <headerFooter differentOddEven="1">
    <oddHeader>&amp;L&amp;"Arial,Bold Italic"&amp;10Davao Occidental&amp;R&amp;"Arial,Bold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Italic"&amp;10Davao Occidental</evenHeader>
    <evenFooter>&amp;L&amp;"Arial,Bold Italic"&amp;10Philippine Statistics Authority&amp;R&amp;"Arial,Bold"&amp;10&amp;P</evenFooter>
  </headerFooter>
  <rowBreaks count="3" manualBreakCount="3">
    <brk id="42" min="2" max="3" man="1"/>
    <brk id="78" min="2" max="3" man="1"/>
    <brk id="114" min="2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0"/>
  <sheetViews>
    <sheetView tabSelected="1" view="pageBreakPreview" topLeftCell="A195" zoomScaleSheetLayoutView="100" workbookViewId="0">
      <selection activeCell="J213" sqref="J213"/>
    </sheetView>
  </sheetViews>
  <sheetFormatPr defaultRowHeight="15.75" customHeight="1" x14ac:dyDescent="0.25"/>
  <cols>
    <col min="1" max="2" width="9.140625" style="2"/>
    <col min="3" max="3" width="56.7109375" style="6" customWidth="1"/>
    <col min="4" max="4" width="19.7109375" style="9" customWidth="1"/>
    <col min="5" max="5" width="9.140625" style="2"/>
    <col min="6" max="6" width="21.85546875" style="41" bestFit="1" customWidth="1"/>
    <col min="7" max="7" width="9.140625" style="41"/>
    <col min="8" max="16384" width="9.140625" style="2"/>
  </cols>
  <sheetData>
    <row r="1" spans="2:8" s="1" customFormat="1" ht="15.75" customHeight="1" x14ac:dyDescent="0.25">
      <c r="C1" s="51" t="s">
        <v>1032</v>
      </c>
      <c r="D1" s="51"/>
      <c r="G1" s="40"/>
    </row>
    <row r="2" spans="2:8" s="1" customFormat="1" ht="15.75" customHeight="1" x14ac:dyDescent="0.25">
      <c r="C2" s="51" t="s">
        <v>1033</v>
      </c>
      <c r="D2" s="51"/>
      <c r="F2" s="40"/>
      <c r="G2" s="40"/>
    </row>
    <row r="3" spans="2:8" s="1" customFormat="1" ht="15.75" customHeight="1" thickBot="1" x14ac:dyDescent="0.3">
      <c r="F3" s="40"/>
      <c r="G3" s="40"/>
    </row>
    <row r="4" spans="2:8" s="1" customFormat="1" ht="15.75" customHeight="1" thickTop="1" x14ac:dyDescent="0.25">
      <c r="C4" s="32" t="s">
        <v>1024</v>
      </c>
      <c r="D4" s="17" t="s">
        <v>1030</v>
      </c>
      <c r="F4" s="40"/>
      <c r="G4" s="40"/>
    </row>
    <row r="5" spans="2:8" s="1" customFormat="1" ht="15.75" customHeight="1" thickBot="1" x14ac:dyDescent="0.3">
      <c r="B5" s="31"/>
      <c r="C5" s="33" t="s">
        <v>0</v>
      </c>
      <c r="D5" s="18" t="s">
        <v>1</v>
      </c>
      <c r="F5" s="40"/>
      <c r="G5" s="40"/>
    </row>
    <row r="6" spans="2:8" s="1" customFormat="1" ht="15.75" customHeight="1" thickTop="1" x14ac:dyDescent="0.25">
      <c r="B6" s="31"/>
      <c r="D6" s="12"/>
      <c r="F6" s="40"/>
      <c r="G6" s="40"/>
    </row>
    <row r="7" spans="2:8" s="1" customFormat="1" ht="15.75" customHeight="1" x14ac:dyDescent="0.25">
      <c r="B7" s="31"/>
      <c r="C7" s="34" t="s">
        <v>867</v>
      </c>
      <c r="D7" s="28">
        <f>+D9+D29+D45+D55+D74+D92+D115+D138+D157+D187+D205</f>
        <v>576343</v>
      </c>
      <c r="E7" s="39"/>
      <c r="F7" s="40"/>
      <c r="G7" s="40"/>
      <c r="H7" s="40"/>
    </row>
    <row r="8" spans="2:8" s="1" customFormat="1" ht="15.75" customHeight="1" x14ac:dyDescent="0.25">
      <c r="B8" s="31"/>
      <c r="C8" s="34"/>
      <c r="D8" s="28"/>
      <c r="E8" s="39"/>
      <c r="F8" s="40"/>
      <c r="H8" s="40"/>
    </row>
    <row r="9" spans="2:8" s="1" customFormat="1" ht="15.75" customHeight="1" x14ac:dyDescent="0.25">
      <c r="B9" s="31"/>
      <c r="C9" s="34" t="s">
        <v>868</v>
      </c>
      <c r="D9" s="28">
        <f>SUM(D10:D27)</f>
        <v>58714</v>
      </c>
      <c r="E9" s="39"/>
      <c r="F9" s="40"/>
      <c r="G9" s="40"/>
      <c r="H9" s="40"/>
    </row>
    <row r="10" spans="2:8" s="1" customFormat="1" ht="15.75" customHeight="1" x14ac:dyDescent="0.25">
      <c r="B10" s="31"/>
      <c r="C10" s="25" t="s">
        <v>869</v>
      </c>
      <c r="D10" s="29">
        <v>3922</v>
      </c>
      <c r="E10" s="39"/>
      <c r="F10" s="40"/>
      <c r="G10" s="40"/>
      <c r="H10" s="40"/>
    </row>
    <row r="11" spans="2:8" s="1" customFormat="1" ht="15.75" customHeight="1" x14ac:dyDescent="0.25">
      <c r="B11" s="31"/>
      <c r="C11" s="25" t="s">
        <v>870</v>
      </c>
      <c r="D11" s="29">
        <v>1874</v>
      </c>
      <c r="E11" s="39"/>
      <c r="F11" s="40"/>
      <c r="G11" s="40"/>
      <c r="H11" s="40"/>
    </row>
    <row r="12" spans="2:8" s="1" customFormat="1" ht="15.75" customHeight="1" x14ac:dyDescent="0.25">
      <c r="B12" s="31"/>
      <c r="C12" s="25" t="s">
        <v>871</v>
      </c>
      <c r="D12" s="29">
        <v>717</v>
      </c>
      <c r="E12" s="39"/>
      <c r="F12" s="40"/>
      <c r="G12" s="40"/>
      <c r="H12" s="40"/>
    </row>
    <row r="13" spans="2:8" s="1" customFormat="1" ht="15.75" customHeight="1" x14ac:dyDescent="0.25">
      <c r="B13" s="31"/>
      <c r="C13" s="25" t="s">
        <v>872</v>
      </c>
      <c r="D13" s="29">
        <v>2819</v>
      </c>
      <c r="E13" s="39"/>
      <c r="F13" s="40"/>
      <c r="G13" s="40"/>
      <c r="H13" s="40"/>
    </row>
    <row r="14" spans="2:8" s="1" customFormat="1" ht="15.75" customHeight="1" x14ac:dyDescent="0.25">
      <c r="B14" s="31"/>
      <c r="C14" s="25" t="s">
        <v>873</v>
      </c>
      <c r="D14" s="29">
        <v>3862</v>
      </c>
      <c r="E14" s="39"/>
      <c r="F14" s="40"/>
      <c r="G14" s="40"/>
      <c r="H14" s="40"/>
    </row>
    <row r="15" spans="2:8" s="1" customFormat="1" ht="15.75" customHeight="1" x14ac:dyDescent="0.25">
      <c r="B15" s="31"/>
      <c r="C15" s="25" t="s">
        <v>874</v>
      </c>
      <c r="D15" s="29">
        <v>920</v>
      </c>
      <c r="E15" s="39"/>
      <c r="F15" s="40"/>
      <c r="G15" s="40"/>
      <c r="H15" s="40"/>
    </row>
    <row r="16" spans="2:8" s="1" customFormat="1" ht="15.75" customHeight="1" x14ac:dyDescent="0.25">
      <c r="B16" s="31"/>
      <c r="C16" s="25" t="s">
        <v>875</v>
      </c>
      <c r="D16" s="29">
        <v>2114</v>
      </c>
      <c r="E16" s="39"/>
      <c r="F16" s="40"/>
      <c r="G16" s="40"/>
      <c r="H16" s="40"/>
    </row>
    <row r="17" spans="2:8" s="1" customFormat="1" ht="15.75" customHeight="1" x14ac:dyDescent="0.25">
      <c r="B17" s="31"/>
      <c r="C17" s="25" t="s">
        <v>876</v>
      </c>
      <c r="D17" s="29">
        <v>4627</v>
      </c>
      <c r="E17" s="39"/>
      <c r="F17" s="40"/>
      <c r="G17" s="40"/>
      <c r="H17" s="40"/>
    </row>
    <row r="18" spans="2:8" s="1" customFormat="1" ht="15.75" customHeight="1" x14ac:dyDescent="0.25">
      <c r="B18" s="31"/>
      <c r="C18" s="25" t="s">
        <v>877</v>
      </c>
      <c r="D18" s="29">
        <v>3288</v>
      </c>
      <c r="E18" s="39"/>
      <c r="F18" s="40"/>
      <c r="G18" s="40"/>
      <c r="H18" s="40"/>
    </row>
    <row r="19" spans="2:8" s="1" customFormat="1" ht="15.75" customHeight="1" x14ac:dyDescent="0.25">
      <c r="B19" s="31"/>
      <c r="C19" s="25" t="s">
        <v>878</v>
      </c>
      <c r="D19" s="29">
        <v>6080</v>
      </c>
      <c r="E19" s="39"/>
      <c r="F19" s="40"/>
      <c r="G19" s="40"/>
      <c r="H19" s="40"/>
    </row>
    <row r="20" spans="2:8" s="1" customFormat="1" ht="15.75" customHeight="1" x14ac:dyDescent="0.25">
      <c r="B20" s="31"/>
      <c r="C20" s="25" t="s">
        <v>879</v>
      </c>
      <c r="D20" s="29">
        <v>7635</v>
      </c>
      <c r="E20" s="39"/>
      <c r="F20" s="40"/>
      <c r="G20" s="40"/>
      <c r="H20" s="40"/>
    </row>
    <row r="21" spans="2:8" s="1" customFormat="1" ht="15.75" customHeight="1" x14ac:dyDescent="0.25">
      <c r="B21" s="31"/>
      <c r="C21" s="25" t="s">
        <v>880</v>
      </c>
      <c r="D21" s="29">
        <v>4462</v>
      </c>
      <c r="E21" s="39"/>
      <c r="F21" s="40"/>
      <c r="G21" s="40"/>
      <c r="H21" s="40"/>
    </row>
    <row r="22" spans="2:8" s="1" customFormat="1" ht="15.75" customHeight="1" x14ac:dyDescent="0.25">
      <c r="B22" s="31"/>
      <c r="C22" s="25" t="s">
        <v>881</v>
      </c>
      <c r="D22" s="29">
        <v>1136</v>
      </c>
      <c r="E22" s="39"/>
      <c r="F22" s="40"/>
      <c r="G22" s="40"/>
      <c r="H22" s="40"/>
    </row>
    <row r="23" spans="2:8" s="1" customFormat="1" ht="15.75" customHeight="1" x14ac:dyDescent="0.25">
      <c r="B23" s="31"/>
      <c r="C23" s="25" t="s">
        <v>882</v>
      </c>
      <c r="D23" s="29">
        <v>3013</v>
      </c>
      <c r="E23" s="39"/>
      <c r="F23" s="40"/>
      <c r="G23" s="40"/>
      <c r="H23" s="40"/>
    </row>
    <row r="24" spans="2:8" s="1" customFormat="1" ht="15.75" customHeight="1" x14ac:dyDescent="0.25">
      <c r="B24" s="31"/>
      <c r="C24" s="25" t="s">
        <v>5</v>
      </c>
      <c r="D24" s="29">
        <v>2135</v>
      </c>
      <c r="E24" s="39"/>
      <c r="F24" s="40"/>
      <c r="G24" s="40"/>
      <c r="H24" s="40"/>
    </row>
    <row r="25" spans="2:8" s="1" customFormat="1" ht="15.75" customHeight="1" x14ac:dyDescent="0.25">
      <c r="B25" s="31"/>
      <c r="C25" s="25" t="s">
        <v>883</v>
      </c>
      <c r="D25" s="29">
        <v>1425</v>
      </c>
      <c r="E25" s="39"/>
      <c r="F25" s="40"/>
      <c r="G25" s="40"/>
      <c r="H25" s="40"/>
    </row>
    <row r="26" spans="2:8" s="1" customFormat="1" ht="15.75" customHeight="1" x14ac:dyDescent="0.25">
      <c r="B26" s="31"/>
      <c r="C26" s="25" t="s">
        <v>884</v>
      </c>
      <c r="D26" s="29">
        <v>5087</v>
      </c>
      <c r="E26" s="39"/>
      <c r="F26" s="40"/>
      <c r="G26" s="40"/>
      <c r="H26" s="40"/>
    </row>
    <row r="27" spans="2:8" s="1" customFormat="1" ht="15.75" customHeight="1" x14ac:dyDescent="0.25">
      <c r="B27" s="31"/>
      <c r="C27" s="25" t="s">
        <v>885</v>
      </c>
      <c r="D27" s="29">
        <v>3598</v>
      </c>
      <c r="E27" s="39"/>
      <c r="F27" s="40"/>
      <c r="G27" s="40"/>
      <c r="H27" s="40"/>
    </row>
    <row r="28" spans="2:8" s="1" customFormat="1" ht="15.75" customHeight="1" x14ac:dyDescent="0.25">
      <c r="B28" s="31"/>
      <c r="C28" s="34"/>
      <c r="D28" s="28"/>
      <c r="E28" s="39"/>
      <c r="F28" s="40"/>
      <c r="H28" s="40"/>
    </row>
    <row r="29" spans="2:8" s="1" customFormat="1" ht="15.75" customHeight="1" x14ac:dyDescent="0.25">
      <c r="B29" s="31"/>
      <c r="C29" s="34" t="s">
        <v>886</v>
      </c>
      <c r="D29" s="28">
        <f>SUM(D30:D44)</f>
        <v>44451</v>
      </c>
      <c r="E29" s="39"/>
      <c r="F29" s="40"/>
      <c r="G29" s="40"/>
      <c r="H29" s="40"/>
    </row>
    <row r="30" spans="2:8" s="1" customFormat="1" ht="15.75" customHeight="1" x14ac:dyDescent="0.25">
      <c r="B30" s="31"/>
      <c r="C30" s="25" t="s">
        <v>887</v>
      </c>
      <c r="D30" s="29">
        <v>1721</v>
      </c>
      <c r="E30" s="39"/>
      <c r="F30" s="40"/>
      <c r="G30" s="40"/>
      <c r="H30" s="40"/>
    </row>
    <row r="31" spans="2:8" s="1" customFormat="1" ht="15.75" customHeight="1" x14ac:dyDescent="0.25">
      <c r="B31" s="31"/>
      <c r="C31" s="25" t="s">
        <v>888</v>
      </c>
      <c r="D31" s="29">
        <v>2330</v>
      </c>
      <c r="E31" s="39"/>
      <c r="F31" s="40"/>
      <c r="G31" s="40"/>
      <c r="H31" s="40"/>
    </row>
    <row r="32" spans="2:8" s="1" customFormat="1" ht="15.75" customHeight="1" x14ac:dyDescent="0.25">
      <c r="B32" s="31"/>
      <c r="C32" s="25" t="s">
        <v>889</v>
      </c>
      <c r="D32" s="29">
        <v>4170</v>
      </c>
      <c r="E32" s="39"/>
      <c r="F32" s="40"/>
      <c r="G32" s="40"/>
      <c r="H32" s="40"/>
    </row>
    <row r="33" spans="2:8" s="1" customFormat="1" ht="15.75" customHeight="1" x14ac:dyDescent="0.25">
      <c r="B33" s="31"/>
      <c r="C33" s="25" t="s">
        <v>890</v>
      </c>
      <c r="D33" s="29">
        <v>812</v>
      </c>
      <c r="E33" s="39"/>
      <c r="F33" s="40"/>
      <c r="G33" s="40"/>
      <c r="H33" s="40"/>
    </row>
    <row r="34" spans="2:8" s="1" customFormat="1" ht="15.75" customHeight="1" x14ac:dyDescent="0.25">
      <c r="B34" s="31"/>
      <c r="C34" s="25" t="s">
        <v>891</v>
      </c>
      <c r="D34" s="29">
        <v>3325</v>
      </c>
      <c r="E34" s="39"/>
      <c r="F34" s="40"/>
      <c r="G34" s="40"/>
      <c r="H34" s="40"/>
    </row>
    <row r="35" spans="2:8" s="1" customFormat="1" ht="15.75" customHeight="1" x14ac:dyDescent="0.25">
      <c r="B35" s="31"/>
      <c r="C35" s="25" t="s">
        <v>35</v>
      </c>
      <c r="D35" s="29">
        <v>1252</v>
      </c>
      <c r="E35" s="39"/>
      <c r="F35" s="40"/>
      <c r="G35" s="40"/>
      <c r="H35" s="40"/>
    </row>
    <row r="36" spans="2:8" s="1" customFormat="1" ht="15.75" customHeight="1" x14ac:dyDescent="0.25">
      <c r="B36" s="31"/>
      <c r="C36" s="25" t="s">
        <v>89</v>
      </c>
      <c r="D36" s="29">
        <v>4102</v>
      </c>
      <c r="E36" s="39"/>
      <c r="F36" s="40"/>
      <c r="G36" s="40"/>
      <c r="H36" s="40"/>
    </row>
    <row r="37" spans="2:8" s="1" customFormat="1" ht="15.75" customHeight="1" x14ac:dyDescent="0.25">
      <c r="B37" s="31"/>
      <c r="C37" s="25" t="s">
        <v>892</v>
      </c>
      <c r="D37" s="29">
        <v>3259</v>
      </c>
      <c r="E37" s="39"/>
      <c r="F37" s="40"/>
      <c r="G37" s="40"/>
      <c r="H37" s="40"/>
    </row>
    <row r="38" spans="2:8" s="1" customFormat="1" ht="15.75" customHeight="1" x14ac:dyDescent="0.25">
      <c r="B38" s="31"/>
      <c r="C38" s="25" t="s">
        <v>893</v>
      </c>
      <c r="D38" s="29">
        <v>3183</v>
      </c>
      <c r="E38" s="39"/>
      <c r="F38" s="40"/>
      <c r="G38" s="40"/>
      <c r="H38" s="40"/>
    </row>
    <row r="39" spans="2:8" s="1" customFormat="1" ht="15.75" customHeight="1" x14ac:dyDescent="0.25">
      <c r="B39" s="31"/>
      <c r="C39" s="25" t="s">
        <v>894</v>
      </c>
      <c r="D39" s="29">
        <v>2687</v>
      </c>
      <c r="E39" s="39"/>
      <c r="F39" s="40"/>
      <c r="G39" s="40"/>
      <c r="H39" s="40"/>
    </row>
    <row r="40" spans="2:8" s="1" customFormat="1" ht="15.75" customHeight="1" x14ac:dyDescent="0.25">
      <c r="B40" s="31"/>
      <c r="C40" s="25" t="s">
        <v>895</v>
      </c>
      <c r="D40" s="29">
        <v>2982</v>
      </c>
      <c r="E40" s="39"/>
      <c r="F40" s="40"/>
      <c r="G40" s="40"/>
      <c r="H40" s="40"/>
    </row>
    <row r="41" spans="2:8" s="1" customFormat="1" ht="15.75" customHeight="1" x14ac:dyDescent="0.25">
      <c r="B41" s="31"/>
      <c r="C41" s="25" t="s">
        <v>2</v>
      </c>
      <c r="D41" s="29">
        <v>9193</v>
      </c>
      <c r="E41" s="39"/>
      <c r="F41" s="40"/>
      <c r="G41" s="40"/>
      <c r="H41" s="40"/>
    </row>
    <row r="42" spans="2:8" s="1" customFormat="1" ht="15.75" customHeight="1" x14ac:dyDescent="0.25">
      <c r="B42" s="31"/>
      <c r="C42" s="25" t="s">
        <v>8</v>
      </c>
      <c r="D42" s="29">
        <v>2994</v>
      </c>
      <c r="E42" s="39"/>
      <c r="F42" s="40"/>
      <c r="G42" s="40"/>
      <c r="H42" s="40"/>
    </row>
    <row r="43" spans="2:8" s="1" customFormat="1" ht="15.75" customHeight="1" x14ac:dyDescent="0.25">
      <c r="B43" s="31"/>
      <c r="C43" s="25" t="s">
        <v>896</v>
      </c>
      <c r="D43" s="29">
        <v>2441</v>
      </c>
      <c r="E43" s="39"/>
      <c r="F43" s="40"/>
      <c r="G43" s="40"/>
      <c r="H43" s="40"/>
    </row>
    <row r="44" spans="2:8" s="1" customFormat="1" ht="15.75" customHeight="1" x14ac:dyDescent="0.25">
      <c r="B44" s="31"/>
      <c r="C44" s="34"/>
      <c r="D44" s="29"/>
      <c r="E44" s="39"/>
      <c r="F44" s="40"/>
      <c r="H44" s="40"/>
    </row>
    <row r="45" spans="2:8" s="1" customFormat="1" ht="15.75" customHeight="1" x14ac:dyDescent="0.25">
      <c r="B45" s="31"/>
      <c r="C45" s="34" t="s">
        <v>1023</v>
      </c>
      <c r="D45" s="28">
        <f>SUM(D46:D53)</f>
        <v>14618</v>
      </c>
      <c r="E45" s="39"/>
      <c r="F45" s="40"/>
      <c r="G45" s="40"/>
      <c r="H45" s="40"/>
    </row>
    <row r="46" spans="2:8" s="1" customFormat="1" ht="15.75" customHeight="1" x14ac:dyDescent="0.25">
      <c r="B46" s="31"/>
      <c r="C46" s="25" t="s">
        <v>66</v>
      </c>
      <c r="D46" s="29">
        <v>1937</v>
      </c>
      <c r="E46" s="39"/>
      <c r="F46" s="40"/>
      <c r="G46" s="40"/>
      <c r="H46" s="40"/>
    </row>
    <row r="47" spans="2:8" s="1" customFormat="1" ht="15.75" customHeight="1" x14ac:dyDescent="0.25">
      <c r="B47" s="31"/>
      <c r="C47" s="25" t="s">
        <v>897</v>
      </c>
      <c r="D47" s="29">
        <v>1616</v>
      </c>
      <c r="E47" s="39"/>
      <c r="F47" s="40"/>
      <c r="G47" s="40"/>
      <c r="H47" s="40"/>
    </row>
    <row r="48" spans="2:8" s="1" customFormat="1" ht="15.75" customHeight="1" x14ac:dyDescent="0.25">
      <c r="B48" s="31"/>
      <c r="C48" s="25" t="s">
        <v>898</v>
      </c>
      <c r="D48" s="29">
        <v>733</v>
      </c>
      <c r="E48" s="39"/>
      <c r="F48" s="40"/>
      <c r="G48" s="40"/>
      <c r="H48" s="40"/>
    </row>
    <row r="49" spans="2:8" s="1" customFormat="1" ht="15.75" customHeight="1" x14ac:dyDescent="0.25">
      <c r="B49" s="31"/>
      <c r="C49" s="25" t="s">
        <v>2</v>
      </c>
      <c r="D49" s="29">
        <v>3645</v>
      </c>
      <c r="E49" s="39"/>
      <c r="F49" s="40"/>
      <c r="G49" s="40"/>
      <c r="H49" s="40"/>
    </row>
    <row r="50" spans="2:8" s="1" customFormat="1" ht="15.75" customHeight="1" x14ac:dyDescent="0.25">
      <c r="B50" s="31"/>
      <c r="C50" s="25" t="s">
        <v>6</v>
      </c>
      <c r="D50" s="29">
        <v>2179</v>
      </c>
      <c r="E50" s="39"/>
      <c r="F50" s="40"/>
      <c r="G50" s="40"/>
      <c r="H50" s="40"/>
    </row>
    <row r="51" spans="2:8" s="1" customFormat="1" ht="15.75" customHeight="1" x14ac:dyDescent="0.25">
      <c r="B51" s="31"/>
      <c r="C51" s="25" t="s">
        <v>899</v>
      </c>
      <c r="D51" s="29">
        <v>1645</v>
      </c>
      <c r="E51" s="39"/>
      <c r="F51" s="40"/>
      <c r="G51" s="40"/>
      <c r="H51" s="40"/>
    </row>
    <row r="52" spans="2:8" s="1" customFormat="1" ht="15.75" customHeight="1" x14ac:dyDescent="0.25">
      <c r="B52" s="31"/>
      <c r="C52" s="25" t="s">
        <v>77</v>
      </c>
      <c r="D52" s="29">
        <v>1697</v>
      </c>
      <c r="E52" s="39"/>
      <c r="F52" s="40"/>
      <c r="G52" s="40"/>
      <c r="H52" s="40"/>
    </row>
    <row r="53" spans="2:8" s="1" customFormat="1" ht="15.75" customHeight="1" x14ac:dyDescent="0.25">
      <c r="B53" s="31"/>
      <c r="C53" s="25" t="s">
        <v>900</v>
      </c>
      <c r="D53" s="29">
        <v>1166</v>
      </c>
      <c r="E53" s="39"/>
      <c r="F53" s="40"/>
      <c r="G53" s="40"/>
      <c r="H53" s="40"/>
    </row>
    <row r="54" spans="2:8" s="1" customFormat="1" ht="15.75" customHeight="1" x14ac:dyDescent="0.25">
      <c r="B54" s="31"/>
      <c r="C54" s="34"/>
      <c r="D54" s="28"/>
      <c r="E54" s="39"/>
      <c r="F54" s="40"/>
      <c r="H54" s="40"/>
    </row>
    <row r="55" spans="2:8" s="1" customFormat="1" ht="15.75" customHeight="1" x14ac:dyDescent="0.25">
      <c r="B55" s="31"/>
      <c r="C55" s="34" t="s">
        <v>901</v>
      </c>
      <c r="D55" s="28">
        <f>SUM(D56:D72)</f>
        <v>39704</v>
      </c>
      <c r="E55" s="39"/>
      <c r="F55" s="40"/>
      <c r="G55" s="40"/>
      <c r="H55" s="40"/>
    </row>
    <row r="56" spans="2:8" s="1" customFormat="1" ht="15.75" customHeight="1" x14ac:dyDescent="0.25">
      <c r="B56" s="31"/>
      <c r="C56" s="25" t="s">
        <v>902</v>
      </c>
      <c r="D56" s="29">
        <v>688</v>
      </c>
      <c r="E56" s="39"/>
      <c r="F56" s="40"/>
      <c r="G56" s="40"/>
      <c r="H56" s="40"/>
    </row>
    <row r="57" spans="2:8" s="1" customFormat="1" ht="15.75" customHeight="1" x14ac:dyDescent="0.25">
      <c r="B57" s="31"/>
      <c r="C57" s="25" t="s">
        <v>903</v>
      </c>
      <c r="D57" s="29">
        <v>1148</v>
      </c>
      <c r="E57" s="39"/>
      <c r="F57" s="40"/>
      <c r="G57" s="40"/>
      <c r="H57" s="40"/>
    </row>
    <row r="58" spans="2:8" s="1" customFormat="1" ht="15.75" customHeight="1" x14ac:dyDescent="0.25">
      <c r="B58" s="31"/>
      <c r="C58" s="25" t="s">
        <v>904</v>
      </c>
      <c r="D58" s="29">
        <v>1034</v>
      </c>
      <c r="E58" s="39"/>
      <c r="F58" s="40"/>
      <c r="G58" s="40"/>
      <c r="H58" s="40"/>
    </row>
    <row r="59" spans="2:8" s="1" customFormat="1" ht="15.75" customHeight="1" x14ac:dyDescent="0.25">
      <c r="B59" s="31"/>
      <c r="C59" s="25" t="s">
        <v>905</v>
      </c>
      <c r="D59" s="29">
        <v>1482</v>
      </c>
      <c r="E59" s="39"/>
      <c r="F59" s="40"/>
      <c r="G59" s="40"/>
      <c r="H59" s="40"/>
    </row>
    <row r="60" spans="2:8" s="1" customFormat="1" ht="15.75" customHeight="1" x14ac:dyDescent="0.25">
      <c r="B60" s="31"/>
      <c r="C60" s="25" t="s">
        <v>906</v>
      </c>
      <c r="D60" s="29">
        <v>1661</v>
      </c>
      <c r="E60" s="39"/>
      <c r="F60" s="40"/>
      <c r="G60" s="40"/>
      <c r="H60" s="40"/>
    </row>
    <row r="61" spans="2:8" s="1" customFormat="1" ht="15.75" customHeight="1" x14ac:dyDescent="0.25">
      <c r="B61" s="31"/>
      <c r="C61" s="25" t="s">
        <v>907</v>
      </c>
      <c r="D61" s="29">
        <v>1190</v>
      </c>
      <c r="E61" s="39"/>
      <c r="F61" s="40"/>
      <c r="G61" s="40"/>
      <c r="H61" s="40"/>
    </row>
    <row r="62" spans="2:8" s="1" customFormat="1" ht="15.75" customHeight="1" x14ac:dyDescent="0.25">
      <c r="B62" s="31"/>
      <c r="C62" s="25" t="s">
        <v>436</v>
      </c>
      <c r="D62" s="29">
        <v>1887</v>
      </c>
      <c r="E62" s="39"/>
      <c r="F62" s="40"/>
      <c r="G62" s="40"/>
      <c r="H62" s="40"/>
    </row>
    <row r="63" spans="2:8" s="1" customFormat="1" ht="15.75" customHeight="1" x14ac:dyDescent="0.25">
      <c r="B63" s="31"/>
      <c r="C63" s="25" t="s">
        <v>908</v>
      </c>
      <c r="D63" s="29">
        <v>4946</v>
      </c>
      <c r="E63" s="39"/>
      <c r="F63" s="40"/>
      <c r="G63" s="40"/>
      <c r="H63" s="40"/>
    </row>
    <row r="64" spans="2:8" s="1" customFormat="1" ht="15.75" customHeight="1" x14ac:dyDescent="0.25">
      <c r="B64" s="31"/>
      <c r="C64" s="25" t="s">
        <v>2</v>
      </c>
      <c r="D64" s="29">
        <v>5484</v>
      </c>
      <c r="E64" s="39"/>
      <c r="F64" s="40"/>
      <c r="G64" s="40"/>
      <c r="H64" s="40"/>
    </row>
    <row r="65" spans="2:8" s="1" customFormat="1" ht="15.75" customHeight="1" x14ac:dyDescent="0.25">
      <c r="B65" s="31"/>
      <c r="C65" s="25" t="s">
        <v>3</v>
      </c>
      <c r="D65" s="29">
        <v>2333</v>
      </c>
      <c r="E65" s="39"/>
      <c r="F65" s="40"/>
      <c r="G65" s="40"/>
      <c r="H65" s="40"/>
    </row>
    <row r="66" spans="2:8" s="1" customFormat="1" ht="15.75" customHeight="1" x14ac:dyDescent="0.25">
      <c r="B66" s="31"/>
      <c r="C66" s="25" t="s">
        <v>6</v>
      </c>
      <c r="D66" s="29">
        <v>1598</v>
      </c>
      <c r="E66" s="39"/>
      <c r="F66" s="40"/>
      <c r="G66" s="40"/>
      <c r="H66" s="40"/>
    </row>
    <row r="67" spans="2:8" s="1" customFormat="1" ht="15.75" customHeight="1" x14ac:dyDescent="0.25">
      <c r="B67" s="31"/>
      <c r="C67" s="25" t="s">
        <v>59</v>
      </c>
      <c r="D67" s="29">
        <v>2491</v>
      </c>
      <c r="E67" s="39"/>
      <c r="F67" s="40"/>
      <c r="G67" s="40"/>
      <c r="H67" s="40"/>
    </row>
    <row r="68" spans="2:8" s="1" customFormat="1" ht="15.75" customHeight="1" x14ac:dyDescent="0.25">
      <c r="B68" s="31"/>
      <c r="C68" s="25" t="s">
        <v>4</v>
      </c>
      <c r="D68" s="29">
        <v>1138</v>
      </c>
      <c r="E68" s="39"/>
      <c r="F68" s="40"/>
      <c r="G68" s="40"/>
      <c r="H68" s="40"/>
    </row>
    <row r="69" spans="2:8" s="1" customFormat="1" ht="15.75" customHeight="1" x14ac:dyDescent="0.25">
      <c r="B69" s="31"/>
      <c r="C69" s="25" t="s">
        <v>9</v>
      </c>
      <c r="D69" s="29">
        <v>2880</v>
      </c>
      <c r="E69" s="39"/>
      <c r="F69" s="40"/>
      <c r="G69" s="40"/>
      <c r="H69" s="40"/>
    </row>
    <row r="70" spans="2:8" s="1" customFormat="1" ht="15.75" customHeight="1" x14ac:dyDescent="0.25">
      <c r="B70" s="31"/>
      <c r="C70" s="25" t="s">
        <v>26</v>
      </c>
      <c r="D70" s="29">
        <v>2028</v>
      </c>
      <c r="E70" s="39"/>
      <c r="F70" s="40"/>
      <c r="G70" s="40"/>
      <c r="H70" s="40"/>
    </row>
    <row r="71" spans="2:8" s="1" customFormat="1" ht="15.75" customHeight="1" x14ac:dyDescent="0.25">
      <c r="B71" s="31"/>
      <c r="C71" s="25" t="s">
        <v>60</v>
      </c>
      <c r="D71" s="29">
        <v>2659</v>
      </c>
      <c r="E71" s="39"/>
      <c r="F71" s="40"/>
      <c r="G71" s="40"/>
      <c r="H71" s="40"/>
    </row>
    <row r="72" spans="2:8" s="1" customFormat="1" ht="15.75" customHeight="1" x14ac:dyDescent="0.25">
      <c r="B72" s="31"/>
      <c r="C72" s="25" t="s">
        <v>909</v>
      </c>
      <c r="D72" s="29">
        <v>5057</v>
      </c>
      <c r="E72" s="39"/>
      <c r="F72" s="40"/>
      <c r="G72" s="40"/>
      <c r="H72" s="40"/>
    </row>
    <row r="73" spans="2:8" s="1" customFormat="1" ht="15.75" customHeight="1" x14ac:dyDescent="0.25">
      <c r="B73" s="31"/>
      <c r="C73" s="34"/>
      <c r="D73" s="28"/>
      <c r="E73" s="39"/>
      <c r="F73" s="40"/>
      <c r="H73" s="40"/>
    </row>
    <row r="74" spans="2:8" s="1" customFormat="1" ht="15.75" customHeight="1" x14ac:dyDescent="0.25">
      <c r="B74" s="31"/>
      <c r="C74" s="34" t="s">
        <v>910</v>
      </c>
      <c r="D74" s="28">
        <f>SUM(D75:D90)</f>
        <v>44207</v>
      </c>
      <c r="E74" s="39"/>
      <c r="F74" s="40"/>
      <c r="G74" s="40"/>
      <c r="H74" s="40"/>
    </row>
    <row r="75" spans="2:8" s="1" customFormat="1" ht="15.75" customHeight="1" x14ac:dyDescent="0.25">
      <c r="B75" s="31"/>
      <c r="C75" s="25" t="s">
        <v>911</v>
      </c>
      <c r="D75" s="29">
        <v>2086</v>
      </c>
      <c r="E75" s="39"/>
      <c r="F75" s="40"/>
      <c r="G75" s="40"/>
      <c r="H75" s="40"/>
    </row>
    <row r="76" spans="2:8" s="1" customFormat="1" ht="15.75" customHeight="1" x14ac:dyDescent="0.25">
      <c r="B76" s="31"/>
      <c r="C76" s="25" t="s">
        <v>23</v>
      </c>
      <c r="D76" s="29">
        <v>1849</v>
      </c>
      <c r="E76" s="39"/>
      <c r="F76" s="40"/>
      <c r="G76" s="40"/>
      <c r="H76" s="40"/>
    </row>
    <row r="77" spans="2:8" s="1" customFormat="1" ht="15.75" customHeight="1" x14ac:dyDescent="0.25">
      <c r="B77" s="31"/>
      <c r="C77" s="25" t="s">
        <v>912</v>
      </c>
      <c r="D77" s="29">
        <v>1340</v>
      </c>
      <c r="E77" s="39"/>
      <c r="F77" s="40"/>
      <c r="G77" s="40"/>
      <c r="H77" s="40"/>
    </row>
    <row r="78" spans="2:8" s="1" customFormat="1" ht="15.75" customHeight="1" x14ac:dyDescent="0.25">
      <c r="B78" s="31"/>
      <c r="C78" s="25" t="s">
        <v>913</v>
      </c>
      <c r="D78" s="29">
        <v>2200</v>
      </c>
      <c r="E78" s="39"/>
      <c r="F78" s="40"/>
      <c r="G78" s="40"/>
      <c r="H78" s="40"/>
    </row>
    <row r="79" spans="2:8" s="1" customFormat="1" ht="15.75" customHeight="1" x14ac:dyDescent="0.25">
      <c r="B79" s="31"/>
      <c r="C79" s="25" t="s">
        <v>68</v>
      </c>
      <c r="D79" s="29">
        <v>887</v>
      </c>
      <c r="E79" s="39"/>
      <c r="F79" s="40"/>
      <c r="G79" s="40"/>
      <c r="H79" s="40"/>
    </row>
    <row r="80" spans="2:8" s="1" customFormat="1" ht="15.75" customHeight="1" x14ac:dyDescent="0.25">
      <c r="B80" s="31"/>
      <c r="C80" s="25" t="s">
        <v>914</v>
      </c>
      <c r="D80" s="29">
        <v>1449</v>
      </c>
      <c r="E80" s="39"/>
      <c r="F80" s="40"/>
      <c r="G80" s="40"/>
      <c r="H80" s="40"/>
    </row>
    <row r="81" spans="2:8" s="1" customFormat="1" ht="15.75" customHeight="1" x14ac:dyDescent="0.25">
      <c r="B81" s="31"/>
      <c r="C81" s="25" t="s">
        <v>64</v>
      </c>
      <c r="D81" s="29">
        <v>2069</v>
      </c>
      <c r="E81" s="39"/>
      <c r="F81" s="40"/>
      <c r="G81" s="40"/>
      <c r="H81" s="40"/>
    </row>
    <row r="82" spans="2:8" s="1" customFormat="1" ht="15.75" customHeight="1" x14ac:dyDescent="0.25">
      <c r="B82" s="31"/>
      <c r="C82" s="25" t="s">
        <v>915</v>
      </c>
      <c r="D82" s="29">
        <v>2649</v>
      </c>
      <c r="E82" s="39"/>
      <c r="F82" s="40"/>
      <c r="G82" s="40"/>
      <c r="H82" s="40"/>
    </row>
    <row r="83" spans="2:8" s="1" customFormat="1" ht="15.75" customHeight="1" x14ac:dyDescent="0.25">
      <c r="B83" s="31"/>
      <c r="C83" s="25" t="s">
        <v>916</v>
      </c>
      <c r="D83" s="29">
        <v>3979</v>
      </c>
      <c r="E83" s="39"/>
      <c r="F83" s="40"/>
      <c r="G83" s="40"/>
      <c r="H83" s="40"/>
    </row>
    <row r="84" spans="2:8" s="1" customFormat="1" ht="15.75" customHeight="1" x14ac:dyDescent="0.25">
      <c r="B84" s="31"/>
      <c r="C84" s="25" t="s">
        <v>3</v>
      </c>
      <c r="D84" s="29">
        <v>4262</v>
      </c>
      <c r="E84" s="39"/>
      <c r="F84" s="40"/>
      <c r="G84" s="40"/>
      <c r="H84" s="40"/>
    </row>
    <row r="85" spans="2:8" s="1" customFormat="1" ht="15.75" customHeight="1" x14ac:dyDescent="0.25">
      <c r="B85" s="31"/>
      <c r="C85" s="25" t="s">
        <v>4</v>
      </c>
      <c r="D85" s="29">
        <v>993</v>
      </c>
      <c r="E85" s="39"/>
      <c r="F85" s="40"/>
      <c r="G85" s="40"/>
      <c r="H85" s="40"/>
    </row>
    <row r="86" spans="2:8" s="1" customFormat="1" ht="15.75" customHeight="1" x14ac:dyDescent="0.25">
      <c r="B86" s="31"/>
      <c r="C86" s="25" t="s">
        <v>16</v>
      </c>
      <c r="D86" s="29">
        <v>3106</v>
      </c>
      <c r="E86" s="39"/>
      <c r="F86" s="40"/>
      <c r="G86" s="40"/>
      <c r="H86" s="40"/>
    </row>
    <row r="87" spans="2:8" s="1" customFormat="1" ht="15.75" customHeight="1" x14ac:dyDescent="0.25">
      <c r="B87" s="31"/>
      <c r="C87" s="25" t="s">
        <v>8</v>
      </c>
      <c r="D87" s="29">
        <v>896</v>
      </c>
      <c r="E87" s="39"/>
      <c r="F87" s="40"/>
      <c r="G87" s="40"/>
      <c r="H87" s="40"/>
    </row>
    <row r="88" spans="2:8" s="1" customFormat="1" ht="15.75" customHeight="1" x14ac:dyDescent="0.25">
      <c r="B88" s="31"/>
      <c r="C88" s="25" t="s">
        <v>33</v>
      </c>
      <c r="D88" s="29">
        <v>1516</v>
      </c>
      <c r="E88" s="39"/>
      <c r="F88" s="40"/>
      <c r="G88" s="40"/>
      <c r="H88" s="40"/>
    </row>
    <row r="89" spans="2:8" s="1" customFormat="1" ht="15.75" customHeight="1" x14ac:dyDescent="0.25">
      <c r="B89" s="31"/>
      <c r="C89" s="25" t="s">
        <v>86</v>
      </c>
      <c r="D89" s="29">
        <v>5862</v>
      </c>
      <c r="E89" s="39"/>
      <c r="F89" s="40"/>
      <c r="G89" s="40"/>
      <c r="H89" s="40"/>
    </row>
    <row r="90" spans="2:8" s="1" customFormat="1" ht="15.75" customHeight="1" x14ac:dyDescent="0.25">
      <c r="B90" s="31"/>
      <c r="C90" s="25" t="s">
        <v>2</v>
      </c>
      <c r="D90" s="29">
        <v>9064</v>
      </c>
      <c r="E90" s="39"/>
      <c r="F90" s="40"/>
      <c r="G90" s="40"/>
      <c r="H90" s="40"/>
    </row>
    <row r="91" spans="2:8" s="1" customFormat="1" ht="15.75" customHeight="1" x14ac:dyDescent="0.25">
      <c r="B91" s="31"/>
      <c r="C91" s="34"/>
      <c r="D91" s="28"/>
      <c r="E91" s="39"/>
      <c r="F91" s="40"/>
      <c r="H91" s="40"/>
    </row>
    <row r="92" spans="2:8" s="1" customFormat="1" ht="15.75" customHeight="1" x14ac:dyDescent="0.25">
      <c r="B92" s="31"/>
      <c r="C92" s="34" t="s">
        <v>917</v>
      </c>
      <c r="D92" s="28">
        <f>SUM(D93:D112)</f>
        <v>59891</v>
      </c>
      <c r="E92" s="39"/>
      <c r="F92" s="40"/>
      <c r="G92" s="40"/>
      <c r="H92" s="40"/>
    </row>
    <row r="93" spans="2:8" s="1" customFormat="1" ht="15.75" customHeight="1" x14ac:dyDescent="0.25">
      <c r="B93" s="31"/>
      <c r="C93" s="25" t="s">
        <v>125</v>
      </c>
      <c r="D93" s="29">
        <v>1405</v>
      </c>
      <c r="E93" s="39"/>
      <c r="F93" s="40"/>
      <c r="G93" s="40"/>
      <c r="H93" s="40"/>
    </row>
    <row r="94" spans="2:8" s="1" customFormat="1" ht="15.75" customHeight="1" x14ac:dyDescent="0.25">
      <c r="B94" s="31"/>
      <c r="C94" s="25" t="s">
        <v>918</v>
      </c>
      <c r="D94" s="29">
        <v>2665</v>
      </c>
      <c r="E94" s="39"/>
      <c r="F94" s="40"/>
      <c r="G94" s="40"/>
      <c r="H94" s="40"/>
    </row>
    <row r="95" spans="2:8" s="1" customFormat="1" ht="15.75" customHeight="1" x14ac:dyDescent="0.25">
      <c r="B95" s="31"/>
      <c r="C95" s="25" t="s">
        <v>919</v>
      </c>
      <c r="D95" s="29">
        <v>2810</v>
      </c>
      <c r="E95" s="39"/>
      <c r="F95" s="40"/>
      <c r="G95" s="40"/>
      <c r="H95" s="40"/>
    </row>
    <row r="96" spans="2:8" s="1" customFormat="1" ht="15.75" customHeight="1" x14ac:dyDescent="0.25">
      <c r="B96" s="31"/>
      <c r="C96" s="25" t="s">
        <v>920</v>
      </c>
      <c r="D96" s="29">
        <v>2661</v>
      </c>
      <c r="E96" s="39"/>
      <c r="F96" s="40"/>
      <c r="G96" s="40"/>
      <c r="H96" s="40"/>
    </row>
    <row r="97" spans="2:8" s="1" customFormat="1" ht="15.75" customHeight="1" x14ac:dyDescent="0.25">
      <c r="B97" s="31"/>
      <c r="C97" s="25" t="s">
        <v>921</v>
      </c>
      <c r="D97" s="29">
        <v>3045</v>
      </c>
      <c r="E97" s="39"/>
      <c r="F97" s="40"/>
      <c r="G97" s="40"/>
      <c r="H97" s="40"/>
    </row>
    <row r="98" spans="2:8" s="1" customFormat="1" ht="15.75" customHeight="1" x14ac:dyDescent="0.25">
      <c r="B98" s="31"/>
      <c r="C98" s="25" t="s">
        <v>922</v>
      </c>
      <c r="D98" s="29">
        <v>2414</v>
      </c>
      <c r="E98" s="39"/>
      <c r="F98" s="40"/>
      <c r="G98" s="40"/>
      <c r="H98" s="40"/>
    </row>
    <row r="99" spans="2:8" s="1" customFormat="1" ht="15.75" customHeight="1" x14ac:dyDescent="0.25">
      <c r="B99" s="31"/>
      <c r="C99" s="25" t="s">
        <v>923</v>
      </c>
      <c r="D99" s="29">
        <v>2004</v>
      </c>
      <c r="E99" s="39"/>
      <c r="F99" s="40"/>
      <c r="G99" s="40"/>
      <c r="H99" s="40"/>
    </row>
    <row r="100" spans="2:8" s="1" customFormat="1" ht="15.75" customHeight="1" x14ac:dyDescent="0.25">
      <c r="B100" s="31"/>
      <c r="C100" s="25" t="s">
        <v>924</v>
      </c>
      <c r="D100" s="29">
        <v>5168</v>
      </c>
      <c r="E100" s="39"/>
      <c r="F100" s="40"/>
      <c r="G100" s="40"/>
      <c r="H100" s="40"/>
    </row>
    <row r="101" spans="2:8" s="1" customFormat="1" ht="15.75" customHeight="1" x14ac:dyDescent="0.25">
      <c r="B101" s="31"/>
      <c r="C101" s="25" t="s">
        <v>925</v>
      </c>
      <c r="D101" s="29">
        <v>1186</v>
      </c>
      <c r="E101" s="39"/>
      <c r="F101" s="40"/>
      <c r="G101" s="40"/>
      <c r="H101" s="40"/>
    </row>
    <row r="102" spans="2:8" s="1" customFormat="1" ht="15.75" customHeight="1" x14ac:dyDescent="0.25">
      <c r="B102" s="31"/>
      <c r="C102" s="25" t="s">
        <v>2</v>
      </c>
      <c r="D102" s="29">
        <v>5692</v>
      </c>
      <c r="E102" s="39"/>
      <c r="F102" s="40"/>
      <c r="G102" s="40"/>
      <c r="H102" s="40"/>
    </row>
    <row r="103" spans="2:8" s="1" customFormat="1" ht="15.75" customHeight="1" x14ac:dyDescent="0.25">
      <c r="B103" s="31"/>
      <c r="C103" s="25" t="s">
        <v>926</v>
      </c>
      <c r="D103" s="29">
        <v>2485</v>
      </c>
      <c r="E103" s="39"/>
      <c r="F103" s="40"/>
      <c r="G103" s="40"/>
      <c r="H103" s="40"/>
    </row>
    <row r="104" spans="2:8" s="1" customFormat="1" ht="15.75" customHeight="1" x14ac:dyDescent="0.25">
      <c r="B104" s="31"/>
      <c r="C104" s="25" t="s">
        <v>927</v>
      </c>
      <c r="D104" s="29">
        <v>1973</v>
      </c>
      <c r="E104" s="39"/>
      <c r="F104" s="40"/>
      <c r="G104" s="40"/>
      <c r="H104" s="40"/>
    </row>
    <row r="105" spans="2:8" s="1" customFormat="1" ht="15.75" customHeight="1" x14ac:dyDescent="0.25">
      <c r="B105" s="31"/>
      <c r="C105" s="25" t="s">
        <v>928</v>
      </c>
      <c r="D105" s="29">
        <v>2656</v>
      </c>
      <c r="E105" s="39"/>
      <c r="F105" s="40"/>
      <c r="G105" s="40"/>
      <c r="H105" s="40"/>
    </row>
    <row r="106" spans="2:8" s="1" customFormat="1" ht="15.75" customHeight="1" x14ac:dyDescent="0.25">
      <c r="B106" s="31"/>
      <c r="C106" s="25" t="s">
        <v>929</v>
      </c>
      <c r="D106" s="29">
        <v>2150</v>
      </c>
      <c r="E106" s="39"/>
      <c r="F106" s="40"/>
      <c r="G106" s="40"/>
      <c r="H106" s="40"/>
    </row>
    <row r="107" spans="2:8" s="1" customFormat="1" ht="15.75" customHeight="1" x14ac:dyDescent="0.25">
      <c r="B107" s="31"/>
      <c r="C107" s="25" t="s">
        <v>930</v>
      </c>
      <c r="D107" s="29">
        <v>1650</v>
      </c>
      <c r="E107" s="39"/>
      <c r="F107" s="40"/>
      <c r="G107" s="40"/>
      <c r="H107" s="40"/>
    </row>
    <row r="108" spans="2:8" s="1" customFormat="1" ht="15.75" customHeight="1" x14ac:dyDescent="0.25">
      <c r="B108" s="31"/>
      <c r="C108" s="25" t="s">
        <v>931</v>
      </c>
      <c r="D108" s="29">
        <v>1557</v>
      </c>
      <c r="E108" s="39"/>
      <c r="F108" s="40"/>
      <c r="G108" s="40"/>
      <c r="H108" s="40"/>
    </row>
    <row r="109" spans="2:8" s="1" customFormat="1" ht="15.75" customHeight="1" x14ac:dyDescent="0.25">
      <c r="B109" s="31"/>
      <c r="C109" s="25" t="s">
        <v>932</v>
      </c>
      <c r="D109" s="29">
        <v>10016</v>
      </c>
      <c r="E109" s="39"/>
      <c r="F109" s="40"/>
      <c r="G109" s="40"/>
      <c r="H109" s="40"/>
    </row>
    <row r="110" spans="2:8" s="1" customFormat="1" ht="15.75" customHeight="1" x14ac:dyDescent="0.25">
      <c r="B110" s="31"/>
      <c r="C110" s="25" t="s">
        <v>933</v>
      </c>
      <c r="D110" s="29">
        <v>4538</v>
      </c>
      <c r="E110" s="39"/>
      <c r="F110" s="40"/>
      <c r="G110" s="40"/>
      <c r="H110" s="40"/>
    </row>
    <row r="111" spans="2:8" s="1" customFormat="1" ht="15.75" customHeight="1" x14ac:dyDescent="0.25">
      <c r="B111" s="31"/>
      <c r="C111" s="25" t="s">
        <v>934</v>
      </c>
      <c r="D111" s="29">
        <v>1493</v>
      </c>
      <c r="E111" s="39"/>
      <c r="F111" s="40"/>
      <c r="G111" s="40"/>
      <c r="H111" s="40"/>
    </row>
    <row r="112" spans="2:8" s="1" customFormat="1" ht="15.75" customHeight="1" x14ac:dyDescent="0.25">
      <c r="B112" s="31"/>
      <c r="C112" s="25" t="s">
        <v>935</v>
      </c>
      <c r="D112" s="29">
        <v>2323</v>
      </c>
      <c r="E112" s="39"/>
      <c r="F112" s="40"/>
      <c r="G112" s="40"/>
      <c r="H112" s="40"/>
    </row>
    <row r="113" spans="2:8" s="1" customFormat="1" ht="15.75" customHeight="1" x14ac:dyDescent="0.25">
      <c r="B113" s="31"/>
      <c r="C113" s="25"/>
      <c r="D113" s="29"/>
      <c r="E113" s="39"/>
      <c r="F113" s="40"/>
      <c r="H113" s="40"/>
    </row>
    <row r="114" spans="2:8" s="1" customFormat="1" ht="15.75" customHeight="1" x14ac:dyDescent="0.25">
      <c r="B114" s="31"/>
      <c r="C114" s="25"/>
      <c r="D114" s="29"/>
      <c r="E114" s="39"/>
      <c r="F114" s="40"/>
      <c r="H114" s="40"/>
    </row>
    <row r="115" spans="2:8" s="1" customFormat="1" ht="15.75" customHeight="1" x14ac:dyDescent="0.25">
      <c r="B115" s="31"/>
      <c r="C115" s="34" t="s">
        <v>936</v>
      </c>
      <c r="D115" s="28">
        <f>SUM(D116:D136)</f>
        <v>66979</v>
      </c>
      <c r="E115" s="39"/>
      <c r="F115" s="40"/>
      <c r="G115" s="40"/>
      <c r="H115" s="40"/>
    </row>
    <row r="116" spans="2:8" s="1" customFormat="1" ht="15.75" customHeight="1" x14ac:dyDescent="0.25">
      <c r="B116" s="31"/>
      <c r="C116" s="25" t="s">
        <v>523</v>
      </c>
      <c r="D116" s="29">
        <v>5764</v>
      </c>
      <c r="E116" s="39"/>
      <c r="F116" s="40"/>
      <c r="G116" s="40"/>
      <c r="H116" s="40"/>
    </row>
    <row r="117" spans="2:8" s="1" customFormat="1" ht="15.75" customHeight="1" x14ac:dyDescent="0.25">
      <c r="B117" s="31"/>
      <c r="C117" s="25" t="s">
        <v>55</v>
      </c>
      <c r="D117" s="29">
        <v>1415</v>
      </c>
      <c r="E117" s="39"/>
      <c r="F117" s="40"/>
      <c r="G117" s="40"/>
      <c r="H117" s="40"/>
    </row>
    <row r="118" spans="2:8" s="1" customFormat="1" ht="15.75" customHeight="1" x14ac:dyDescent="0.25">
      <c r="B118" s="31"/>
      <c r="C118" s="25" t="s">
        <v>937</v>
      </c>
      <c r="D118" s="29">
        <v>3442</v>
      </c>
      <c r="E118" s="39"/>
      <c r="F118" s="40"/>
      <c r="G118" s="40"/>
      <c r="H118" s="40"/>
    </row>
    <row r="119" spans="2:8" s="1" customFormat="1" ht="15.75" customHeight="1" x14ac:dyDescent="0.25">
      <c r="B119" s="31"/>
      <c r="C119" s="25" t="s">
        <v>938</v>
      </c>
      <c r="D119" s="29">
        <v>2210</v>
      </c>
      <c r="E119" s="39"/>
      <c r="F119" s="40"/>
      <c r="G119" s="40"/>
      <c r="H119" s="40"/>
    </row>
    <row r="120" spans="2:8" s="1" customFormat="1" ht="15.75" customHeight="1" x14ac:dyDescent="0.25">
      <c r="B120" s="31"/>
      <c r="C120" s="25" t="s">
        <v>939</v>
      </c>
      <c r="D120" s="29">
        <v>3342</v>
      </c>
      <c r="E120" s="39"/>
      <c r="F120" s="40"/>
      <c r="G120" s="40"/>
      <c r="H120" s="40"/>
    </row>
    <row r="121" spans="2:8" s="1" customFormat="1" ht="15.75" customHeight="1" x14ac:dyDescent="0.25">
      <c r="B121" s="31"/>
      <c r="C121" s="25" t="s">
        <v>940</v>
      </c>
      <c r="D121" s="29">
        <v>3632</v>
      </c>
      <c r="E121" s="39"/>
      <c r="F121" s="40"/>
      <c r="G121" s="40"/>
      <c r="H121" s="40"/>
    </row>
    <row r="122" spans="2:8" s="1" customFormat="1" ht="15.75" customHeight="1" x14ac:dyDescent="0.25">
      <c r="B122" s="31"/>
      <c r="C122" s="25" t="s">
        <v>941</v>
      </c>
      <c r="D122" s="29">
        <v>5903</v>
      </c>
      <c r="E122" s="39"/>
      <c r="F122" s="40"/>
      <c r="G122" s="40"/>
      <c r="H122" s="40"/>
    </row>
    <row r="123" spans="2:8" s="1" customFormat="1" ht="15.75" customHeight="1" x14ac:dyDescent="0.25">
      <c r="B123" s="31"/>
      <c r="C123" s="25" t="s">
        <v>942</v>
      </c>
      <c r="D123" s="29">
        <v>1960</v>
      </c>
      <c r="E123" s="39"/>
      <c r="F123" s="40"/>
      <c r="G123" s="40"/>
      <c r="H123" s="40"/>
    </row>
    <row r="124" spans="2:8" s="1" customFormat="1" ht="15.75" customHeight="1" x14ac:dyDescent="0.25">
      <c r="B124" s="31"/>
      <c r="C124" s="25" t="s">
        <v>47</v>
      </c>
      <c r="D124" s="29">
        <v>396</v>
      </c>
      <c r="E124" s="39"/>
      <c r="F124" s="40"/>
      <c r="G124" s="40"/>
      <c r="H124" s="40"/>
    </row>
    <row r="125" spans="2:8" s="1" customFormat="1" ht="15.75" customHeight="1" x14ac:dyDescent="0.25">
      <c r="B125" s="31"/>
      <c r="C125" s="25" t="s">
        <v>943</v>
      </c>
      <c r="D125" s="29">
        <v>2049</v>
      </c>
      <c r="E125" s="39"/>
      <c r="F125" s="40"/>
      <c r="G125" s="40"/>
      <c r="H125" s="40"/>
    </row>
    <row r="126" spans="2:8" s="1" customFormat="1" ht="15.75" customHeight="1" x14ac:dyDescent="0.25">
      <c r="B126" s="31"/>
      <c r="C126" s="25" t="s">
        <v>944</v>
      </c>
      <c r="D126" s="29">
        <v>2285</v>
      </c>
      <c r="E126" s="39"/>
      <c r="F126" s="40"/>
      <c r="G126" s="40"/>
      <c r="H126" s="40"/>
    </row>
    <row r="127" spans="2:8" s="1" customFormat="1" ht="15.75" customHeight="1" x14ac:dyDescent="0.25">
      <c r="B127" s="31"/>
      <c r="C127" s="25" t="s">
        <v>10</v>
      </c>
      <c r="D127" s="29">
        <v>903</v>
      </c>
      <c r="E127" s="39"/>
      <c r="F127" s="40"/>
      <c r="G127" s="40"/>
      <c r="H127" s="40"/>
    </row>
    <row r="128" spans="2:8" s="1" customFormat="1" ht="15.75" customHeight="1" x14ac:dyDescent="0.25">
      <c r="B128" s="31"/>
      <c r="C128" s="25" t="s">
        <v>38</v>
      </c>
      <c r="D128" s="29">
        <v>1042</v>
      </c>
      <c r="E128" s="39"/>
      <c r="F128" s="40"/>
      <c r="G128" s="40"/>
      <c r="H128" s="40"/>
    </row>
    <row r="129" spans="2:8" s="1" customFormat="1" ht="15.75" customHeight="1" x14ac:dyDescent="0.25">
      <c r="B129" s="31"/>
      <c r="C129" s="25" t="s">
        <v>945</v>
      </c>
      <c r="D129" s="29">
        <v>3179</v>
      </c>
      <c r="E129" s="39"/>
      <c r="F129" s="40"/>
      <c r="G129" s="40"/>
      <c r="H129" s="40"/>
    </row>
    <row r="130" spans="2:8" s="1" customFormat="1" ht="15.75" customHeight="1" x14ac:dyDescent="0.25">
      <c r="B130" s="31"/>
      <c r="C130" s="25" t="s">
        <v>946</v>
      </c>
      <c r="D130" s="29">
        <v>4841</v>
      </c>
      <c r="E130" s="39"/>
      <c r="F130" s="40"/>
      <c r="G130" s="40"/>
      <c r="H130" s="40"/>
    </row>
    <row r="131" spans="2:8" s="1" customFormat="1" ht="15.75" customHeight="1" x14ac:dyDescent="0.25">
      <c r="B131" s="31"/>
      <c r="C131" s="25" t="s">
        <v>53</v>
      </c>
      <c r="D131" s="29">
        <v>703</v>
      </c>
      <c r="E131" s="39"/>
      <c r="F131" s="40"/>
      <c r="G131" s="40"/>
      <c r="H131" s="40"/>
    </row>
    <row r="132" spans="2:8" s="1" customFormat="1" ht="15.75" customHeight="1" x14ac:dyDescent="0.25">
      <c r="B132" s="31"/>
      <c r="C132" s="25" t="s">
        <v>2</v>
      </c>
      <c r="D132" s="29">
        <v>17362</v>
      </c>
      <c r="E132" s="39"/>
      <c r="F132" s="40"/>
      <c r="G132" s="40"/>
      <c r="H132" s="40"/>
    </row>
    <row r="133" spans="2:8" s="1" customFormat="1" ht="15.75" customHeight="1" x14ac:dyDescent="0.25">
      <c r="B133" s="31"/>
      <c r="C133" s="25" t="s">
        <v>5</v>
      </c>
      <c r="D133" s="29">
        <v>1757</v>
      </c>
      <c r="E133" s="39"/>
      <c r="F133" s="40"/>
      <c r="G133" s="40"/>
      <c r="H133" s="40"/>
    </row>
    <row r="134" spans="2:8" s="1" customFormat="1" ht="15.75" customHeight="1" x14ac:dyDescent="0.25">
      <c r="B134" s="31"/>
      <c r="C134" s="25" t="s">
        <v>6</v>
      </c>
      <c r="D134" s="29">
        <v>716</v>
      </c>
      <c r="E134" s="39"/>
      <c r="F134" s="40"/>
      <c r="G134" s="40"/>
      <c r="H134" s="40"/>
    </row>
    <row r="135" spans="2:8" s="1" customFormat="1" ht="15.75" customHeight="1" x14ac:dyDescent="0.25">
      <c r="B135" s="31"/>
      <c r="C135" s="25" t="s">
        <v>947</v>
      </c>
      <c r="D135" s="29">
        <v>1800</v>
      </c>
      <c r="E135" s="39"/>
      <c r="F135" s="40"/>
      <c r="G135" s="40"/>
      <c r="H135" s="40"/>
    </row>
    <row r="136" spans="2:8" s="1" customFormat="1" ht="15.75" customHeight="1" x14ac:dyDescent="0.25">
      <c r="B136" s="31"/>
      <c r="C136" s="25" t="s">
        <v>948</v>
      </c>
      <c r="D136" s="29">
        <v>2278</v>
      </c>
      <c r="E136" s="39"/>
      <c r="F136" s="40"/>
      <c r="G136" s="40"/>
      <c r="H136" s="40"/>
    </row>
    <row r="137" spans="2:8" s="1" customFormat="1" ht="15.75" customHeight="1" x14ac:dyDescent="0.25">
      <c r="B137" s="31"/>
      <c r="C137" s="34"/>
      <c r="D137" s="28"/>
      <c r="E137" s="39"/>
      <c r="F137" s="40"/>
      <c r="H137" s="40"/>
    </row>
    <row r="138" spans="2:8" s="1" customFormat="1" ht="15.75" customHeight="1" x14ac:dyDescent="0.25">
      <c r="B138" s="31"/>
      <c r="C138" s="34" t="s">
        <v>949</v>
      </c>
      <c r="D138" s="28">
        <f>SUM(D139:D155)</f>
        <v>39572</v>
      </c>
      <c r="E138" s="39"/>
      <c r="F138" s="40"/>
      <c r="G138" s="40"/>
      <c r="H138" s="40"/>
    </row>
    <row r="139" spans="2:8" s="1" customFormat="1" ht="15.75" customHeight="1" x14ac:dyDescent="0.25">
      <c r="B139" s="31"/>
      <c r="C139" s="25" t="s">
        <v>950</v>
      </c>
      <c r="D139" s="29">
        <v>646</v>
      </c>
      <c r="E139" s="39"/>
      <c r="F139" s="40"/>
      <c r="G139" s="40"/>
      <c r="H139" s="40"/>
    </row>
    <row r="140" spans="2:8" s="1" customFormat="1" ht="15.75" customHeight="1" x14ac:dyDescent="0.25">
      <c r="B140" s="31"/>
      <c r="C140" s="25" t="s">
        <v>951</v>
      </c>
      <c r="D140" s="29">
        <v>989</v>
      </c>
      <c r="E140" s="39"/>
      <c r="F140" s="40"/>
      <c r="G140" s="40"/>
      <c r="H140" s="40"/>
    </row>
    <row r="141" spans="2:8" s="1" customFormat="1" ht="15.75" customHeight="1" x14ac:dyDescent="0.25">
      <c r="B141" s="31"/>
      <c r="C141" s="25" t="s">
        <v>876</v>
      </c>
      <c r="D141" s="29">
        <v>9676</v>
      </c>
      <c r="E141" s="39"/>
      <c r="F141" s="40"/>
      <c r="G141" s="40"/>
      <c r="H141" s="40"/>
    </row>
    <row r="142" spans="2:8" s="1" customFormat="1" ht="15.75" customHeight="1" x14ac:dyDescent="0.25">
      <c r="B142" s="31"/>
      <c r="C142" s="25" t="s">
        <v>15</v>
      </c>
      <c r="D142" s="29">
        <v>799</v>
      </c>
      <c r="E142" s="39"/>
      <c r="F142" s="40"/>
      <c r="G142" s="40"/>
      <c r="H142" s="40"/>
    </row>
    <row r="143" spans="2:8" s="1" customFormat="1" ht="15.75" customHeight="1" x14ac:dyDescent="0.25">
      <c r="B143" s="31"/>
      <c r="C143" s="25" t="s">
        <v>20</v>
      </c>
      <c r="D143" s="29">
        <v>1517</v>
      </c>
      <c r="E143" s="39"/>
      <c r="F143" s="40"/>
      <c r="G143" s="40"/>
      <c r="H143" s="40"/>
    </row>
    <row r="144" spans="2:8" s="1" customFormat="1" ht="15.75" customHeight="1" x14ac:dyDescent="0.25">
      <c r="B144" s="31"/>
      <c r="C144" s="25" t="s">
        <v>952</v>
      </c>
      <c r="D144" s="29">
        <v>779</v>
      </c>
      <c r="E144" s="39"/>
      <c r="F144" s="40"/>
      <c r="G144" s="40"/>
      <c r="H144" s="40"/>
    </row>
    <row r="145" spans="2:8" s="1" customFormat="1" ht="15.75" customHeight="1" x14ac:dyDescent="0.25">
      <c r="B145" s="31"/>
      <c r="C145" s="25" t="s">
        <v>953</v>
      </c>
      <c r="D145" s="29">
        <v>3725</v>
      </c>
      <c r="E145" s="39"/>
      <c r="F145" s="40"/>
      <c r="G145" s="40"/>
      <c r="H145" s="40"/>
    </row>
    <row r="146" spans="2:8" s="1" customFormat="1" ht="15.75" customHeight="1" x14ac:dyDescent="0.25">
      <c r="B146" s="31"/>
      <c r="C146" s="25" t="s">
        <v>18</v>
      </c>
      <c r="D146" s="29">
        <v>478</v>
      </c>
      <c r="E146" s="39"/>
      <c r="F146" s="40"/>
      <c r="G146" s="40"/>
      <c r="H146" s="40"/>
    </row>
    <row r="147" spans="2:8" s="1" customFormat="1" ht="15.75" customHeight="1" x14ac:dyDescent="0.25">
      <c r="B147" s="31"/>
      <c r="C147" s="25" t="s">
        <v>954</v>
      </c>
      <c r="D147" s="29">
        <v>719</v>
      </c>
      <c r="E147" s="39"/>
      <c r="F147" s="40"/>
      <c r="G147" s="40"/>
      <c r="H147" s="40"/>
    </row>
    <row r="148" spans="2:8" s="1" customFormat="1" ht="15.75" customHeight="1" x14ac:dyDescent="0.25">
      <c r="B148" s="31"/>
      <c r="C148" s="25" t="s">
        <v>955</v>
      </c>
      <c r="D148" s="29">
        <v>3455</v>
      </c>
      <c r="E148" s="39"/>
      <c r="F148" s="40"/>
      <c r="G148" s="40"/>
      <c r="H148" s="40"/>
    </row>
    <row r="149" spans="2:8" s="1" customFormat="1" ht="15.75" customHeight="1" x14ac:dyDescent="0.25">
      <c r="B149" s="31"/>
      <c r="C149" s="25" t="s">
        <v>17</v>
      </c>
      <c r="D149" s="29">
        <v>1289</v>
      </c>
      <c r="E149" s="39"/>
      <c r="F149" s="40"/>
      <c r="G149" s="40"/>
      <c r="H149" s="40"/>
    </row>
    <row r="150" spans="2:8" s="1" customFormat="1" ht="15.75" customHeight="1" x14ac:dyDescent="0.25">
      <c r="B150" s="31"/>
      <c r="C150" s="25" t="s">
        <v>956</v>
      </c>
      <c r="D150" s="29">
        <v>1111</v>
      </c>
      <c r="E150" s="39"/>
      <c r="F150" s="40"/>
      <c r="G150" s="40"/>
      <c r="H150" s="40"/>
    </row>
    <row r="151" spans="2:8" s="1" customFormat="1" ht="15.75" customHeight="1" x14ac:dyDescent="0.25">
      <c r="B151" s="31"/>
      <c r="C151" s="25" t="s">
        <v>957</v>
      </c>
      <c r="D151" s="29">
        <v>6893</v>
      </c>
      <c r="E151" s="39"/>
      <c r="F151" s="40"/>
      <c r="G151" s="40"/>
      <c r="H151" s="40"/>
    </row>
    <row r="152" spans="2:8" s="1" customFormat="1" ht="15.75" customHeight="1" x14ac:dyDescent="0.25">
      <c r="B152" s="31"/>
      <c r="C152" s="25" t="s">
        <v>5</v>
      </c>
      <c r="D152" s="29">
        <v>2344</v>
      </c>
      <c r="E152" s="39"/>
      <c r="F152" s="40"/>
      <c r="G152" s="40"/>
      <c r="H152" s="40"/>
    </row>
    <row r="153" spans="2:8" s="1" customFormat="1" ht="15.75" customHeight="1" x14ac:dyDescent="0.25">
      <c r="B153" s="31"/>
      <c r="C153" s="25" t="s">
        <v>958</v>
      </c>
      <c r="D153" s="29">
        <v>2955</v>
      </c>
      <c r="E153" s="39"/>
      <c r="F153" s="40"/>
      <c r="G153" s="40"/>
      <c r="H153" s="40"/>
    </row>
    <row r="154" spans="2:8" s="1" customFormat="1" ht="15.75" customHeight="1" x14ac:dyDescent="0.25">
      <c r="B154" s="31"/>
      <c r="C154" s="25" t="s">
        <v>959</v>
      </c>
      <c r="D154" s="29">
        <v>1380</v>
      </c>
      <c r="E154" s="39"/>
      <c r="F154" s="40"/>
      <c r="G154" s="40"/>
      <c r="H154" s="40"/>
    </row>
    <row r="155" spans="2:8" s="1" customFormat="1" ht="15.75" customHeight="1" x14ac:dyDescent="0.25">
      <c r="B155" s="31"/>
      <c r="C155" s="25" t="s">
        <v>960</v>
      </c>
      <c r="D155" s="29">
        <v>817</v>
      </c>
      <c r="E155" s="39"/>
      <c r="F155" s="40"/>
      <c r="G155" s="40"/>
      <c r="H155" s="40"/>
    </row>
    <row r="156" spans="2:8" s="1" customFormat="1" ht="15.75" customHeight="1" x14ac:dyDescent="0.25">
      <c r="B156" s="31"/>
      <c r="C156" s="34"/>
      <c r="D156" s="28"/>
      <c r="E156" s="39"/>
      <c r="F156" s="40"/>
      <c r="H156" s="40"/>
    </row>
    <row r="157" spans="2:8" s="1" customFormat="1" ht="15.75" customHeight="1" x14ac:dyDescent="0.25">
      <c r="B157" s="31"/>
      <c r="C157" s="34" t="s">
        <v>1006</v>
      </c>
      <c r="D157" s="28">
        <f>SUM(D158:D183)</f>
        <v>147547</v>
      </c>
      <c r="E157" s="39"/>
      <c r="F157" s="40"/>
      <c r="G157" s="40"/>
      <c r="H157" s="40"/>
    </row>
    <row r="158" spans="2:8" s="1" customFormat="1" ht="15.75" customHeight="1" x14ac:dyDescent="0.25">
      <c r="B158" s="31"/>
      <c r="C158" s="25" t="s">
        <v>961</v>
      </c>
      <c r="D158" s="29">
        <v>7042</v>
      </c>
      <c r="E158" s="39"/>
      <c r="F158" s="40"/>
      <c r="G158" s="40"/>
      <c r="H158" s="40"/>
    </row>
    <row r="159" spans="2:8" s="1" customFormat="1" ht="15.75" customHeight="1" x14ac:dyDescent="0.25">
      <c r="B159" s="31"/>
      <c r="C159" s="25" t="s">
        <v>962</v>
      </c>
      <c r="D159" s="29">
        <v>5057</v>
      </c>
      <c r="E159" s="39"/>
      <c r="F159" s="40"/>
      <c r="G159" s="40"/>
      <c r="H159" s="40"/>
    </row>
    <row r="160" spans="2:8" s="1" customFormat="1" ht="15.75" customHeight="1" x14ac:dyDescent="0.25">
      <c r="B160" s="31"/>
      <c r="C160" s="25" t="s">
        <v>963</v>
      </c>
      <c r="D160" s="29">
        <v>3784</v>
      </c>
      <c r="E160" s="39"/>
      <c r="F160" s="40"/>
      <c r="G160" s="40"/>
      <c r="H160" s="40"/>
    </row>
    <row r="161" spans="2:8" s="1" customFormat="1" ht="15.75" customHeight="1" x14ac:dyDescent="0.25">
      <c r="B161" s="31"/>
      <c r="C161" s="25" t="s">
        <v>964</v>
      </c>
      <c r="D161" s="29">
        <v>2152</v>
      </c>
      <c r="E161" s="39"/>
      <c r="F161" s="40"/>
      <c r="G161" s="40"/>
      <c r="H161" s="40"/>
    </row>
    <row r="162" spans="2:8" s="1" customFormat="1" ht="15.75" customHeight="1" x14ac:dyDescent="0.25">
      <c r="B162" s="31"/>
      <c r="C162" s="25" t="s">
        <v>876</v>
      </c>
      <c r="D162" s="29">
        <v>34947</v>
      </c>
      <c r="E162" s="39"/>
      <c r="F162" s="40"/>
      <c r="G162" s="40"/>
      <c r="H162" s="40"/>
    </row>
    <row r="163" spans="2:8" s="1" customFormat="1" ht="15.75" customHeight="1" x14ac:dyDescent="0.25">
      <c r="B163" s="31"/>
      <c r="C163" s="25" t="s">
        <v>965</v>
      </c>
      <c r="D163" s="29">
        <v>1797</v>
      </c>
      <c r="E163" s="39"/>
      <c r="F163" s="40"/>
      <c r="G163" s="40"/>
      <c r="H163" s="40"/>
    </row>
    <row r="164" spans="2:8" s="1" customFormat="1" ht="15.75" customHeight="1" x14ac:dyDescent="0.25">
      <c r="B164" s="31"/>
      <c r="C164" s="25" t="s">
        <v>966</v>
      </c>
      <c r="D164" s="29">
        <v>18253</v>
      </c>
      <c r="E164" s="39"/>
      <c r="F164" s="40"/>
      <c r="G164" s="40"/>
      <c r="H164" s="40"/>
    </row>
    <row r="165" spans="2:8" s="1" customFormat="1" ht="15.75" customHeight="1" x14ac:dyDescent="0.25">
      <c r="B165" s="31"/>
      <c r="C165" s="25" t="s">
        <v>21</v>
      </c>
      <c r="D165" s="29">
        <v>722</v>
      </c>
      <c r="E165" s="39"/>
      <c r="F165" s="40"/>
      <c r="G165" s="40"/>
      <c r="H165" s="40"/>
    </row>
    <row r="166" spans="2:8" s="1" customFormat="1" ht="15.75" customHeight="1" x14ac:dyDescent="0.25">
      <c r="B166" s="31"/>
      <c r="C166" s="25" t="s">
        <v>967</v>
      </c>
      <c r="D166" s="29">
        <v>4002</v>
      </c>
      <c r="E166" s="39"/>
      <c r="F166" s="40"/>
      <c r="G166" s="40"/>
      <c r="H166" s="40"/>
    </row>
    <row r="167" spans="2:8" s="1" customFormat="1" ht="15.75" customHeight="1" x14ac:dyDescent="0.25">
      <c r="B167" s="31"/>
      <c r="C167" s="25" t="s">
        <v>968</v>
      </c>
      <c r="D167" s="29">
        <v>4296</v>
      </c>
      <c r="E167" s="39"/>
      <c r="F167" s="40"/>
      <c r="G167" s="40"/>
      <c r="H167" s="40"/>
    </row>
    <row r="168" spans="2:8" s="1" customFormat="1" ht="15.75" customHeight="1" x14ac:dyDescent="0.25">
      <c r="B168" s="31"/>
      <c r="C168" s="25" t="s">
        <v>969</v>
      </c>
      <c r="D168" s="29">
        <v>4866</v>
      </c>
      <c r="E168" s="39"/>
      <c r="F168" s="40"/>
      <c r="G168" s="40"/>
      <c r="H168" s="40"/>
    </row>
    <row r="169" spans="2:8" s="1" customFormat="1" ht="15.75" customHeight="1" x14ac:dyDescent="0.25">
      <c r="B169" s="31"/>
      <c r="C169" s="25" t="s">
        <v>970</v>
      </c>
      <c r="D169" s="29">
        <v>4688</v>
      </c>
      <c r="E169" s="39"/>
      <c r="F169" s="40"/>
      <c r="G169" s="40"/>
      <c r="H169" s="40"/>
    </row>
    <row r="170" spans="2:8" s="1" customFormat="1" ht="15.75" customHeight="1" x14ac:dyDescent="0.25">
      <c r="B170" s="31"/>
      <c r="C170" s="25" t="s">
        <v>942</v>
      </c>
      <c r="D170" s="29">
        <v>1251</v>
      </c>
      <c r="E170" s="39"/>
      <c r="F170" s="40"/>
      <c r="G170" s="40"/>
      <c r="H170" s="40"/>
    </row>
    <row r="171" spans="2:8" s="1" customFormat="1" ht="15.75" customHeight="1" x14ac:dyDescent="0.25">
      <c r="B171" s="31"/>
      <c r="C171" s="25" t="s">
        <v>44</v>
      </c>
      <c r="D171" s="29">
        <v>3202</v>
      </c>
      <c r="E171" s="39"/>
      <c r="F171" s="40"/>
      <c r="G171" s="40"/>
      <c r="H171" s="40"/>
    </row>
    <row r="172" spans="2:8" s="1" customFormat="1" ht="15.75" customHeight="1" x14ac:dyDescent="0.25">
      <c r="B172" s="31"/>
      <c r="C172" s="25" t="s">
        <v>971</v>
      </c>
      <c r="D172" s="29">
        <v>2492</v>
      </c>
      <c r="E172" s="39"/>
      <c r="F172" s="40"/>
      <c r="G172" s="40"/>
      <c r="H172" s="40"/>
    </row>
    <row r="173" spans="2:8" s="1" customFormat="1" ht="15.75" customHeight="1" x14ac:dyDescent="0.25">
      <c r="B173" s="31"/>
      <c r="C173" s="25" t="s">
        <v>972</v>
      </c>
      <c r="D173" s="29">
        <v>1288</v>
      </c>
      <c r="E173" s="39"/>
      <c r="F173" s="40"/>
      <c r="G173" s="40"/>
      <c r="H173" s="40"/>
    </row>
    <row r="174" spans="2:8" s="1" customFormat="1" ht="15.75" customHeight="1" x14ac:dyDescent="0.25">
      <c r="B174" s="31"/>
      <c r="C174" s="25" t="s">
        <v>973</v>
      </c>
      <c r="D174" s="29">
        <v>4952</v>
      </c>
      <c r="E174" s="39"/>
      <c r="F174" s="40"/>
      <c r="G174" s="40"/>
      <c r="H174" s="40"/>
    </row>
    <row r="175" spans="2:8" s="1" customFormat="1" ht="15.75" customHeight="1" x14ac:dyDescent="0.25">
      <c r="B175" s="31"/>
      <c r="C175" s="25" t="s">
        <v>974</v>
      </c>
      <c r="D175" s="29">
        <v>2295</v>
      </c>
      <c r="E175" s="39"/>
      <c r="F175" s="40"/>
      <c r="G175" s="40"/>
      <c r="H175" s="40"/>
    </row>
    <row r="176" spans="2:8" s="1" customFormat="1" ht="15.75" customHeight="1" x14ac:dyDescent="0.25">
      <c r="B176" s="31"/>
      <c r="C176" s="25" t="s">
        <v>272</v>
      </c>
      <c r="D176" s="29">
        <v>16234</v>
      </c>
      <c r="E176" s="39"/>
      <c r="F176" s="40"/>
      <c r="G176" s="40"/>
      <c r="H176" s="40"/>
    </row>
    <row r="177" spans="2:8" s="1" customFormat="1" ht="15.75" customHeight="1" x14ac:dyDescent="0.25">
      <c r="B177" s="31"/>
      <c r="C177" s="25" t="s">
        <v>975</v>
      </c>
      <c r="D177" s="29">
        <v>3261</v>
      </c>
      <c r="E177" s="39"/>
      <c r="F177" s="40"/>
      <c r="G177" s="40"/>
      <c r="H177" s="40"/>
    </row>
    <row r="178" spans="2:8" s="1" customFormat="1" ht="15.75" customHeight="1" x14ac:dyDescent="0.25">
      <c r="B178" s="31"/>
      <c r="C178" s="25" t="s">
        <v>976</v>
      </c>
      <c r="D178" s="29">
        <v>10377</v>
      </c>
      <c r="E178" s="39"/>
      <c r="F178" s="40"/>
      <c r="G178" s="40"/>
      <c r="H178" s="40"/>
    </row>
    <row r="179" spans="2:8" s="1" customFormat="1" ht="15.75" customHeight="1" x14ac:dyDescent="0.25">
      <c r="B179" s="31"/>
      <c r="C179" s="25" t="s">
        <v>977</v>
      </c>
      <c r="D179" s="29">
        <v>1495</v>
      </c>
      <c r="E179" s="39"/>
      <c r="F179" s="40"/>
      <c r="G179" s="40"/>
      <c r="H179" s="40"/>
    </row>
    <row r="180" spans="2:8" s="1" customFormat="1" ht="15.75" customHeight="1" x14ac:dyDescent="0.25">
      <c r="B180" s="31"/>
      <c r="C180" s="25" t="s">
        <v>978</v>
      </c>
      <c r="D180" s="29">
        <v>1630</v>
      </c>
      <c r="E180" s="39"/>
      <c r="F180" s="40"/>
      <c r="G180" s="40"/>
      <c r="H180" s="40"/>
    </row>
    <row r="181" spans="2:8" s="1" customFormat="1" ht="15.75" customHeight="1" x14ac:dyDescent="0.25">
      <c r="B181" s="31"/>
      <c r="C181" s="25" t="s">
        <v>979</v>
      </c>
      <c r="D181" s="29">
        <v>1613</v>
      </c>
      <c r="E181" s="39"/>
      <c r="F181" s="40"/>
      <c r="G181" s="40"/>
      <c r="H181" s="40"/>
    </row>
    <row r="182" spans="2:8" s="1" customFormat="1" ht="15.75" customHeight="1" x14ac:dyDescent="0.25">
      <c r="B182" s="31"/>
      <c r="C182" s="25" t="s">
        <v>980</v>
      </c>
      <c r="D182" s="29">
        <v>2303</v>
      </c>
      <c r="E182" s="39"/>
      <c r="F182" s="40"/>
      <c r="G182" s="40"/>
      <c r="H182" s="40"/>
    </row>
    <row r="183" spans="2:8" s="1" customFormat="1" ht="15.75" customHeight="1" x14ac:dyDescent="0.25">
      <c r="B183" s="31"/>
      <c r="C183" s="25" t="s">
        <v>981</v>
      </c>
      <c r="D183" s="29">
        <v>3548</v>
      </c>
      <c r="E183" s="39"/>
      <c r="F183" s="40"/>
      <c r="G183" s="40"/>
      <c r="H183" s="40"/>
    </row>
    <row r="184" spans="2:8" s="1" customFormat="1" ht="15.75" customHeight="1" x14ac:dyDescent="0.25">
      <c r="B184" s="31"/>
      <c r="C184" s="34"/>
      <c r="D184" s="28"/>
      <c r="E184" s="39"/>
      <c r="F184" s="40"/>
      <c r="H184" s="40"/>
    </row>
    <row r="185" spans="2:8" s="1" customFormat="1" ht="15.75" customHeight="1" x14ac:dyDescent="0.25">
      <c r="B185" s="31"/>
      <c r="C185" s="34"/>
      <c r="D185" s="28"/>
      <c r="E185" s="39"/>
      <c r="F185" s="40"/>
      <c r="H185" s="40"/>
    </row>
    <row r="186" spans="2:8" s="1" customFormat="1" ht="15.75" customHeight="1" x14ac:dyDescent="0.25">
      <c r="B186" s="31"/>
      <c r="C186" s="34"/>
      <c r="D186" s="28"/>
      <c r="E186" s="39"/>
      <c r="F186" s="40"/>
      <c r="H186" s="40"/>
    </row>
    <row r="187" spans="2:8" s="1" customFormat="1" ht="15.75" customHeight="1" x14ac:dyDescent="0.25">
      <c r="B187" s="31"/>
      <c r="C187" s="34" t="s">
        <v>982</v>
      </c>
      <c r="D187" s="28">
        <f>SUM(D188:D203)</f>
        <v>33664</v>
      </c>
      <c r="E187" s="39"/>
      <c r="F187" s="40"/>
      <c r="G187" s="40"/>
      <c r="H187" s="40"/>
    </row>
    <row r="188" spans="2:8" s="1" customFormat="1" ht="15.75" customHeight="1" x14ac:dyDescent="0.25">
      <c r="B188" s="31"/>
      <c r="C188" s="25" t="s">
        <v>983</v>
      </c>
      <c r="D188" s="29">
        <v>3186</v>
      </c>
      <c r="E188" s="39"/>
      <c r="F188" s="40"/>
      <c r="G188" s="40"/>
      <c r="H188" s="40"/>
    </row>
    <row r="189" spans="2:8" s="1" customFormat="1" ht="15.75" customHeight="1" x14ac:dyDescent="0.25">
      <c r="B189" s="31"/>
      <c r="C189" s="25" t="s">
        <v>984</v>
      </c>
      <c r="D189" s="29">
        <v>2166</v>
      </c>
      <c r="E189" s="39"/>
      <c r="F189" s="40"/>
      <c r="G189" s="40"/>
      <c r="H189" s="40"/>
    </row>
    <row r="190" spans="2:8" s="1" customFormat="1" ht="15.75" customHeight="1" x14ac:dyDescent="0.25">
      <c r="B190" s="31"/>
      <c r="C190" s="25" t="s">
        <v>985</v>
      </c>
      <c r="D190" s="29">
        <v>1028</v>
      </c>
      <c r="E190" s="39"/>
      <c r="F190" s="40"/>
      <c r="G190" s="40"/>
      <c r="H190" s="40"/>
    </row>
    <row r="191" spans="2:8" s="1" customFormat="1" ht="15.75" customHeight="1" x14ac:dyDescent="0.25">
      <c r="B191" s="31"/>
      <c r="C191" s="25" t="s">
        <v>986</v>
      </c>
      <c r="D191" s="29">
        <v>1754</v>
      </c>
      <c r="E191" s="39"/>
      <c r="F191" s="40"/>
      <c r="G191" s="40"/>
      <c r="H191" s="40"/>
    </row>
    <row r="192" spans="2:8" s="1" customFormat="1" ht="15.75" customHeight="1" x14ac:dyDescent="0.25">
      <c r="B192" s="31"/>
      <c r="C192" s="25" t="s">
        <v>63</v>
      </c>
      <c r="D192" s="29">
        <v>887</v>
      </c>
      <c r="E192" s="39"/>
      <c r="F192" s="40"/>
      <c r="G192" s="40"/>
      <c r="H192" s="40"/>
    </row>
    <row r="193" spans="2:8" s="1" customFormat="1" ht="15.75" customHeight="1" x14ac:dyDescent="0.25">
      <c r="B193" s="31"/>
      <c r="C193" s="25" t="s">
        <v>484</v>
      </c>
      <c r="D193" s="29">
        <v>4487</v>
      </c>
      <c r="E193" s="39"/>
      <c r="F193" s="40"/>
      <c r="G193" s="40"/>
      <c r="H193" s="40"/>
    </row>
    <row r="194" spans="2:8" s="1" customFormat="1" ht="15.75" customHeight="1" x14ac:dyDescent="0.25">
      <c r="B194" s="31"/>
      <c r="C194" s="25" t="s">
        <v>163</v>
      </c>
      <c r="D194" s="29">
        <v>722</v>
      </c>
      <c r="E194" s="39"/>
      <c r="F194" s="40"/>
      <c r="G194" s="40"/>
      <c r="H194" s="40"/>
    </row>
    <row r="195" spans="2:8" s="1" customFormat="1" ht="15.75" customHeight="1" x14ac:dyDescent="0.25">
      <c r="B195" s="31"/>
      <c r="C195" s="25" t="s">
        <v>987</v>
      </c>
      <c r="D195" s="29">
        <v>945</v>
      </c>
      <c r="E195" s="39"/>
      <c r="F195" s="40"/>
      <c r="G195" s="40"/>
      <c r="H195" s="40"/>
    </row>
    <row r="196" spans="2:8" s="1" customFormat="1" ht="15.75" customHeight="1" x14ac:dyDescent="0.25">
      <c r="B196" s="31"/>
      <c r="C196" s="25" t="s">
        <v>988</v>
      </c>
      <c r="D196" s="29">
        <v>2684</v>
      </c>
      <c r="E196" s="39"/>
      <c r="F196" s="40"/>
      <c r="G196" s="40"/>
      <c r="H196" s="40"/>
    </row>
    <row r="197" spans="2:8" s="1" customFormat="1" ht="15.75" customHeight="1" x14ac:dyDescent="0.25">
      <c r="B197" s="31"/>
      <c r="C197" s="25" t="s">
        <v>89</v>
      </c>
      <c r="D197" s="29">
        <v>575</v>
      </c>
      <c r="E197" s="39"/>
      <c r="F197" s="40"/>
      <c r="G197" s="40"/>
      <c r="H197" s="40"/>
    </row>
    <row r="198" spans="2:8" s="1" customFormat="1" ht="15.75" customHeight="1" x14ac:dyDescent="0.25">
      <c r="B198" s="31"/>
      <c r="C198" s="25" t="s">
        <v>989</v>
      </c>
      <c r="D198" s="29">
        <v>7984</v>
      </c>
      <c r="E198" s="39"/>
      <c r="F198" s="40"/>
      <c r="G198" s="40"/>
      <c r="H198" s="40"/>
    </row>
    <row r="199" spans="2:8" s="1" customFormat="1" ht="15.75" customHeight="1" x14ac:dyDescent="0.25">
      <c r="B199" s="31"/>
      <c r="C199" s="25" t="s">
        <v>4</v>
      </c>
      <c r="D199" s="29">
        <v>1029</v>
      </c>
      <c r="E199" s="39"/>
      <c r="F199" s="40"/>
      <c r="G199" s="40"/>
      <c r="H199" s="40"/>
    </row>
    <row r="200" spans="2:8" s="1" customFormat="1" ht="15.75" customHeight="1" x14ac:dyDescent="0.25">
      <c r="B200" s="31"/>
      <c r="C200" s="25" t="s">
        <v>14</v>
      </c>
      <c r="D200" s="29">
        <v>2447</v>
      </c>
      <c r="E200" s="39"/>
      <c r="F200" s="40"/>
      <c r="G200" s="40"/>
      <c r="H200" s="40"/>
    </row>
    <row r="201" spans="2:8" s="1" customFormat="1" ht="15.75" customHeight="1" x14ac:dyDescent="0.25">
      <c r="B201" s="31"/>
      <c r="C201" s="25" t="s">
        <v>30</v>
      </c>
      <c r="D201" s="29">
        <v>908</v>
      </c>
      <c r="E201" s="39"/>
      <c r="F201" s="40"/>
      <c r="G201" s="40"/>
      <c r="H201" s="40"/>
    </row>
    <row r="202" spans="2:8" s="1" customFormat="1" ht="15.75" customHeight="1" x14ac:dyDescent="0.25">
      <c r="B202" s="31"/>
      <c r="C202" s="25" t="s">
        <v>49</v>
      </c>
      <c r="D202" s="29">
        <v>724</v>
      </c>
      <c r="E202" s="39"/>
      <c r="F202" s="40"/>
      <c r="G202" s="40"/>
      <c r="H202" s="40"/>
    </row>
    <row r="203" spans="2:8" s="1" customFormat="1" ht="15.75" customHeight="1" x14ac:dyDescent="0.25">
      <c r="B203" s="31"/>
      <c r="C203" s="25" t="s">
        <v>83</v>
      </c>
      <c r="D203" s="29">
        <v>2138</v>
      </c>
      <c r="E203" s="39"/>
      <c r="F203" s="40"/>
      <c r="G203" s="40"/>
      <c r="H203" s="40"/>
    </row>
    <row r="204" spans="2:8" s="1" customFormat="1" ht="15.75" customHeight="1" x14ac:dyDescent="0.25">
      <c r="B204" s="31"/>
      <c r="C204" s="25"/>
      <c r="D204" s="29"/>
      <c r="E204" s="39"/>
      <c r="F204" s="40"/>
      <c r="H204" s="40"/>
    </row>
    <row r="205" spans="2:8" s="1" customFormat="1" ht="15.75" customHeight="1" x14ac:dyDescent="0.25">
      <c r="B205" s="31"/>
      <c r="C205" s="34" t="s">
        <v>990</v>
      </c>
      <c r="D205" s="28">
        <f>SUM(D206:D215)</f>
        <v>26996</v>
      </c>
      <c r="E205" s="39"/>
      <c r="F205" s="40"/>
      <c r="G205" s="40"/>
      <c r="H205" s="40"/>
    </row>
    <row r="206" spans="2:8" s="1" customFormat="1" ht="15.75" customHeight="1" x14ac:dyDescent="0.25">
      <c r="B206" s="31"/>
      <c r="C206" s="25" t="s">
        <v>991</v>
      </c>
      <c r="D206" s="29">
        <v>3977</v>
      </c>
      <c r="E206" s="39"/>
      <c r="F206" s="40"/>
      <c r="G206" s="40"/>
      <c r="H206" s="40"/>
    </row>
    <row r="207" spans="2:8" s="1" customFormat="1" ht="15.75" customHeight="1" x14ac:dyDescent="0.25">
      <c r="B207" s="31"/>
      <c r="C207" s="25" t="s">
        <v>876</v>
      </c>
      <c r="D207" s="29">
        <v>4260</v>
      </c>
      <c r="E207" s="39"/>
      <c r="F207" s="40"/>
      <c r="G207" s="40"/>
      <c r="H207" s="40"/>
    </row>
    <row r="208" spans="2:8" s="1" customFormat="1" ht="15.75" customHeight="1" x14ac:dyDescent="0.25">
      <c r="B208" s="31"/>
      <c r="C208" s="25" t="s">
        <v>992</v>
      </c>
      <c r="D208" s="29">
        <v>1573</v>
      </c>
      <c r="E208" s="39"/>
      <c r="F208" s="40"/>
      <c r="G208" s="40"/>
      <c r="H208" s="40"/>
    </row>
    <row r="209" spans="1:8" s="1" customFormat="1" ht="15.75" customHeight="1" x14ac:dyDescent="0.25">
      <c r="B209" s="31"/>
      <c r="C209" s="25" t="s">
        <v>993</v>
      </c>
      <c r="D209" s="29">
        <v>2546</v>
      </c>
      <c r="E209" s="39"/>
      <c r="F209" s="40"/>
      <c r="G209" s="40"/>
      <c r="H209" s="40"/>
    </row>
    <row r="210" spans="1:8" s="1" customFormat="1" ht="15.75" customHeight="1" x14ac:dyDescent="0.25">
      <c r="B210" s="31"/>
      <c r="C210" s="25" t="s">
        <v>994</v>
      </c>
      <c r="D210" s="29">
        <v>2330</v>
      </c>
      <c r="E210" s="39"/>
      <c r="F210" s="40"/>
      <c r="G210" s="40"/>
      <c r="H210" s="40"/>
    </row>
    <row r="211" spans="1:8" s="1" customFormat="1" ht="15.75" customHeight="1" x14ac:dyDescent="0.25">
      <c r="B211" s="31"/>
      <c r="C211" s="25" t="s">
        <v>995</v>
      </c>
      <c r="D211" s="29">
        <v>2577</v>
      </c>
      <c r="E211" s="39"/>
      <c r="F211" s="40"/>
      <c r="G211" s="40"/>
      <c r="H211" s="40"/>
    </row>
    <row r="212" spans="1:8" s="1" customFormat="1" ht="15.75" customHeight="1" x14ac:dyDescent="0.25">
      <c r="B212" s="31"/>
      <c r="C212" s="25" t="s">
        <v>996</v>
      </c>
      <c r="D212" s="29">
        <v>1822</v>
      </c>
      <c r="E212" s="39"/>
      <c r="F212" s="40"/>
      <c r="G212" s="40"/>
      <c r="H212" s="40"/>
    </row>
    <row r="213" spans="1:8" s="1" customFormat="1" ht="15.75" customHeight="1" x14ac:dyDescent="0.25">
      <c r="B213" s="31"/>
      <c r="C213" s="25" t="s">
        <v>997</v>
      </c>
      <c r="D213" s="29">
        <v>1344</v>
      </c>
      <c r="E213" s="39"/>
      <c r="F213" s="40"/>
      <c r="G213" s="40"/>
      <c r="H213" s="40"/>
    </row>
    <row r="214" spans="1:8" s="1" customFormat="1" ht="15.75" customHeight="1" x14ac:dyDescent="0.25">
      <c r="B214" s="31"/>
      <c r="C214" s="37" t="s">
        <v>998</v>
      </c>
      <c r="D214" s="29">
        <v>2170</v>
      </c>
      <c r="E214" s="39"/>
      <c r="F214" s="40"/>
      <c r="G214" s="40"/>
      <c r="H214" s="40"/>
    </row>
    <row r="215" spans="1:8" s="1" customFormat="1" ht="15.75" customHeight="1" x14ac:dyDescent="0.25">
      <c r="B215" s="31"/>
      <c r="C215" s="37" t="s">
        <v>999</v>
      </c>
      <c r="D215" s="38">
        <v>4397</v>
      </c>
      <c r="E215" s="39"/>
      <c r="F215" s="40"/>
      <c r="G215" s="40"/>
      <c r="H215" s="40"/>
    </row>
    <row r="216" spans="1:8" s="1" customFormat="1" ht="15.75" customHeight="1" x14ac:dyDescent="0.25">
      <c r="B216" s="31"/>
      <c r="C216" s="13"/>
      <c r="D216" s="13"/>
      <c r="F216" s="40"/>
      <c r="G216" s="40"/>
    </row>
    <row r="217" spans="1:8" s="1" customFormat="1" ht="15.75" customHeight="1" x14ac:dyDescent="0.25">
      <c r="B217" s="31"/>
      <c r="C217" s="8"/>
      <c r="D217" s="11"/>
      <c r="F217" s="40"/>
      <c r="G217" s="40"/>
    </row>
    <row r="218" spans="1:8" s="1" customFormat="1" ht="15.75" customHeight="1" x14ac:dyDescent="0.25">
      <c r="B218" s="31"/>
      <c r="C218" s="14" t="s">
        <v>1026</v>
      </c>
      <c r="D218" s="9"/>
      <c r="F218" s="40"/>
      <c r="G218" s="40"/>
    </row>
    <row r="219" spans="1:8" ht="15.75" customHeight="1" x14ac:dyDescent="0.25">
      <c r="A219" s="1"/>
      <c r="B219" s="31"/>
      <c r="C219" s="15" t="s">
        <v>1031</v>
      </c>
      <c r="F219" s="40"/>
      <c r="G219" s="40"/>
      <c r="H219" s="1"/>
    </row>
    <row r="220" spans="1:8" ht="15.75" customHeight="1" x14ac:dyDescent="0.25">
      <c r="F220" s="40"/>
      <c r="G220" s="40"/>
      <c r="H220" s="1"/>
    </row>
    <row r="221" spans="1:8" ht="15.75" customHeight="1" x14ac:dyDescent="0.25">
      <c r="F221" s="40"/>
      <c r="G221" s="40"/>
    </row>
    <row r="222" spans="1:8" ht="15.75" customHeight="1" x14ac:dyDescent="0.25">
      <c r="F222" s="40"/>
      <c r="G222" s="40"/>
    </row>
    <row r="223" spans="1:8" ht="15.75" customHeight="1" x14ac:dyDescent="0.25">
      <c r="F223" s="40"/>
      <c r="G223" s="40"/>
    </row>
    <row r="224" spans="1:8" ht="15.75" customHeight="1" x14ac:dyDescent="0.25">
      <c r="F224" s="40"/>
      <c r="G224" s="40"/>
    </row>
    <row r="225" spans="6:7" ht="15.75" customHeight="1" x14ac:dyDescent="0.25">
      <c r="F225" s="40"/>
      <c r="G225" s="40"/>
    </row>
    <row r="226" spans="6:7" ht="15.75" customHeight="1" x14ac:dyDescent="0.25">
      <c r="F226" s="40"/>
      <c r="G226" s="40"/>
    </row>
    <row r="227" spans="6:7" ht="15.75" customHeight="1" x14ac:dyDescent="0.25">
      <c r="F227" s="40"/>
      <c r="G227" s="40"/>
    </row>
    <row r="228" spans="6:7" ht="15.75" customHeight="1" x14ac:dyDescent="0.25">
      <c r="F228" s="40"/>
      <c r="G228" s="40"/>
    </row>
    <row r="229" spans="6:7" ht="15.75" customHeight="1" x14ac:dyDescent="0.25">
      <c r="F229" s="40"/>
      <c r="G229" s="40"/>
    </row>
    <row r="230" spans="6:7" ht="15.75" customHeight="1" x14ac:dyDescent="0.25">
      <c r="F230" s="40"/>
      <c r="G230" s="40"/>
    </row>
  </sheetData>
  <mergeCells count="2">
    <mergeCell ref="C1:D1"/>
    <mergeCell ref="C2:D2"/>
  </mergeCells>
  <conditionalFormatting sqref="H7:H215 J7:J215">
    <cfRule type="containsText" dxfId="0" priority="2" operator="containsText" text="false">
      <formula>NOT(ISERROR(SEARCH("false",H7)))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36" orientation="portrait" useFirstPageNumber="1" r:id="rId1"/>
  <headerFooter differentOddEven="1">
    <oddHeader>&amp;L&amp;"Arial,Bold Italic"&amp;10Davao Oriental&amp;R&amp;"Arial,Bold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Italic"&amp;10Davao Oriental</evenHeader>
    <evenFooter>&amp;L&amp;"Arial,Bold Italic"&amp;10Philippine Statistics Authority&amp;R&amp;"Arial,Bold"&amp;10&amp;P</evenFooter>
  </headerFooter>
  <rowBreaks count="1" manualBreakCount="1">
    <brk id="42" min="2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reg11</vt:lpstr>
      <vt:lpstr>davao de oro</vt:lpstr>
      <vt:lpstr>davao del norte</vt:lpstr>
      <vt:lpstr>davao del sur</vt:lpstr>
      <vt:lpstr>city of davao</vt:lpstr>
      <vt:lpstr>davao occidental</vt:lpstr>
      <vt:lpstr>davao oriental</vt:lpstr>
      <vt:lpstr>'city of davao'!Print_Area</vt:lpstr>
      <vt:lpstr>'davao de oro'!Print_Area</vt:lpstr>
      <vt:lpstr>'davao del norte'!Print_Area</vt:lpstr>
      <vt:lpstr>'davao del sur'!Print_Area</vt:lpstr>
      <vt:lpstr>'davao occidental'!Print_Area</vt:lpstr>
      <vt:lpstr>'davao oriental'!Print_Area</vt:lpstr>
      <vt:lpstr>'reg11'!Print_Area</vt:lpstr>
      <vt:lpstr>'city of davao'!Print_Titles</vt:lpstr>
      <vt:lpstr>'davao de oro'!Print_Titles</vt:lpstr>
      <vt:lpstr>'davao del norte'!Print_Titles</vt:lpstr>
      <vt:lpstr>'davao del sur'!Print_Titles</vt:lpstr>
      <vt:lpstr>'davao occidental'!Print_Titles</vt:lpstr>
      <vt:lpstr>'davao oriental'!Print_Titles</vt:lpstr>
      <vt:lpstr>'reg11'!Print_Titles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2021-05-21T08:23:57Z</cp:lastPrinted>
  <dcterms:created xsi:type="dcterms:W3CDTF">2010-11-22T08:57:42Z</dcterms:created>
  <dcterms:modified xsi:type="dcterms:W3CDTF">2021-07-06T23:31:04Z</dcterms:modified>
</cp:coreProperties>
</file>