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User" sheetId="1" r:id="rId1"/>
    <sheet name="Roles" sheetId="2" r:id="rId2"/>
    <sheet name="Orders" sheetId="3" r:id="rId3"/>
    <sheet name="Status" sheetId="5" r:id="rId4"/>
    <sheet name="Orders_product" sheetId="4" r:id="rId5"/>
    <sheet name="PickPoint" sheetId="6" r:id="rId6"/>
    <sheet name="Index" sheetId="7" r:id="rId7"/>
    <sheet name="Street" sheetId="8" r:id="rId8"/>
    <sheet name="City" sheetId="9" r:id="rId9"/>
    <sheet name="Products" sheetId="10" r:id="rId10"/>
    <sheet name="Units" sheetId="15" r:id="rId11"/>
    <sheet name="ProductName" sheetId="11" r:id="rId12"/>
    <sheet name="Manufacturer" sheetId="12" r:id="rId13"/>
    <sheet name="Supplier" sheetId="13" r:id="rId14"/>
    <sheet name="Category" sheetId="1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2" i="10"/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2" i="10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" i="6"/>
  <c r="F7" i="3"/>
  <c r="F11" i="3"/>
  <c r="F4" i="3"/>
  <c r="I3" i="3"/>
  <c r="I4" i="3"/>
  <c r="I5" i="3"/>
  <c r="I6" i="3"/>
  <c r="I7" i="3"/>
  <c r="I8" i="3"/>
  <c r="I9" i="3"/>
  <c r="I10" i="3"/>
  <c r="I11" i="3"/>
  <c r="I2" i="3"/>
  <c r="H3" i="1"/>
  <c r="H4" i="1"/>
  <c r="H5" i="1"/>
  <c r="H6" i="1"/>
  <c r="H7" i="1"/>
  <c r="H8" i="1"/>
  <c r="H9" i="1"/>
  <c r="H10" i="1"/>
  <c r="H11" i="1"/>
  <c r="H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<sst xmlns="http://schemas.openxmlformats.org/spreadsheetml/2006/main" count="577" uniqueCount="233">
  <si>
    <t>Роль сотрудника</t>
  </si>
  <si>
    <t>Логин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</si>
  <si>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</si>
  <si>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</si>
  <si>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</si>
  <si>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</si>
  <si>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</si>
  <si>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</si>
  <si>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</si>
  <si>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</si>
  <si>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</si>
  <si>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</si>
  <si>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</si>
  <si>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</si>
  <si>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</si>
  <si>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</si>
  <si>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</si>
  <si>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</si>
  <si>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</si>
  <si>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</si>
  <si>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</si>
  <si>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</si>
  <si>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</si>
  <si>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</si>
  <si>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</si>
  <si>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</si>
  <si>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</si>
  <si>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</si>
  <si>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</si>
  <si>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</si>
  <si>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UserSurname</t>
  </si>
  <si>
    <t>UserFirstname</t>
  </si>
  <si>
    <t>UserPatronymic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</si>
  <si>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</si>
  <si>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</si>
  <si>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</si>
  <si>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</si>
  <si>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</si>
  <si>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</si>
  <si>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</si>
  <si>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</si>
  <si>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</si>
  <si>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</si>
  <si>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</si>
  <si>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</si>
  <si>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</si>
  <si>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</si>
  <si>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</si>
  <si>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</si>
  <si>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</si>
  <si>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</si>
  <si>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</si>
  <si>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</si>
  <si>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</si>
  <si>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</si>
  <si>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</si>
  <si>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</si>
  <si>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</si>
  <si>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</si>
  <si>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</si>
  <si>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</si>
  <si>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</si>
  <si>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RoleId</t>
  </si>
  <si>
    <t>Login</t>
  </si>
  <si>
    <t>Password</t>
  </si>
  <si>
    <t>ФИО клиента</t>
  </si>
  <si>
    <t>Статус заказа</t>
  </si>
  <si>
    <t xml:space="preserve">Новый </t>
  </si>
  <si>
    <t>Завершен</t>
  </si>
  <si>
    <t>OrderId</t>
  </si>
  <si>
    <t>ProductId</t>
  </si>
  <si>
    <t>Count</t>
  </si>
  <si>
    <t>А112Т4</t>
  </si>
  <si>
    <t>F432F4</t>
  </si>
  <si>
    <t>E532Q5</t>
  </si>
  <si>
    <t>G345E4</t>
  </si>
  <si>
    <t>R356F4</t>
  </si>
  <si>
    <t>H436R4</t>
  </si>
  <si>
    <t>H342F5</t>
  </si>
  <si>
    <t>K436T5</t>
  </si>
  <si>
    <t>V527T5</t>
  </si>
  <si>
    <t>M356R4</t>
  </si>
  <si>
    <t>DateOrder</t>
  </si>
  <si>
    <t>DateDelivery</t>
  </si>
  <si>
    <t>Code</t>
  </si>
  <si>
    <t>StatusId</t>
  </si>
  <si>
    <t>ClientId</t>
  </si>
  <si>
    <t>null</t>
  </si>
  <si>
    <t>PickPointId</t>
  </si>
  <si>
    <t>г.Нефтеюганск</t>
  </si>
  <si>
    <t>ул.Чехова</t>
  </si>
  <si>
    <t>ул.Степная</t>
  </si>
  <si>
    <t>ул.Коммунистическая</t>
  </si>
  <si>
    <t>ул.Солнечная</t>
  </si>
  <si>
    <t>ул.Шоссейная</t>
  </si>
  <si>
    <t>ул.Партизанская</t>
  </si>
  <si>
    <t>ул.Победы</t>
  </si>
  <si>
    <t>ул.Молодежная</t>
  </si>
  <si>
    <t>ул.Новая</t>
  </si>
  <si>
    <t>ул.Октябрьская</t>
  </si>
  <si>
    <t>ул.Садовая</t>
  </si>
  <si>
    <t>ул.Комсомольская</t>
  </si>
  <si>
    <t>ул.Дзержинского</t>
  </si>
  <si>
    <t>ул.Набережная</t>
  </si>
  <si>
    <t>ул.Фрунзе</t>
  </si>
  <si>
    <t>ул.Школьная</t>
  </si>
  <si>
    <t>ул.Зеленая</t>
  </si>
  <si>
    <t>ул.Маяковского</t>
  </si>
  <si>
    <t>ул.Светлая</t>
  </si>
  <si>
    <t>ул.Цветочная</t>
  </si>
  <si>
    <t>ул.Спортивная</t>
  </si>
  <si>
    <t>ул.Гоголя</t>
  </si>
  <si>
    <t>ул.Северная</t>
  </si>
  <si>
    <t>ул.Вишневая</t>
  </si>
  <si>
    <t>ул.Подгорная</t>
  </si>
  <si>
    <t>ул.Полевая</t>
  </si>
  <si>
    <t>ул.Клубная</t>
  </si>
  <si>
    <t>ул.Некрасова</t>
  </si>
  <si>
    <t>ул.Мичурина</t>
  </si>
  <si>
    <t>IndexId</t>
  </si>
  <si>
    <t>CityId</t>
  </si>
  <si>
    <t>StreetId</t>
  </si>
  <si>
    <t>HouseNum</t>
  </si>
  <si>
    <t>ул.8 Марта</t>
  </si>
  <si>
    <t>Index</t>
  </si>
  <si>
    <t>City</t>
  </si>
  <si>
    <t>Street</t>
  </si>
  <si>
    <t>Артикул</t>
  </si>
  <si>
    <t xml:space="preserve">Наименование </t>
  </si>
  <si>
    <t>Поставщик</t>
  </si>
  <si>
    <t>Категория товара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</si>
  <si>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</si>
  <si>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</si>
  <si>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</si>
  <si>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</si>
  <si>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</si>
  <si>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</si>
  <si>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</si>
  <si>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</si>
  <si>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</si>
  <si>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</si>
  <si>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</si>
  <si>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</si>
  <si>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</si>
  <si>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</si>
  <si>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</si>
  <si>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</si>
  <si>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</si>
  <si>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</si>
  <si>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</si>
  <si>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</si>
  <si>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</si>
  <si>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</si>
  <si>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</si>
  <si>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</si>
  <si>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</si>
  <si>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</si>
  <si>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</si>
  <si>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</si>
  <si>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</si>
  <si>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</si>
  <si>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</si>
  <si>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</si>
  <si>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</si>
  <si>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</si>
  <si>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</si>
  <si>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</si>
  <si>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</si>
  <si>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</si>
  <si>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</si>
  <si>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</si>
  <si>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</si>
  <si>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</si>
  <si>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</si>
  <si>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</si>
  <si>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</si>
  <si>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</si>
  <si>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</si>
  <si>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</si>
  <si>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</si>
  <si>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</si>
  <si>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</si>
  <si>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</si>
  <si>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</si>
  <si>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</si>
  <si>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</si>
  <si>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</si>
  <si>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</si>
  <si>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</si>
  <si>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</si>
  <si>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</si>
  <si>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</si>
  <si>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</si>
  <si>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</si>
  <si>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</si>
  <si>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</si>
  <si>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</si>
  <si>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</si>
  <si>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</si>
  <si>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</si>
  <si>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</si>
  <si>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</si>
  <si>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</si>
  <si>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</si>
  <si>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</si>
  <si>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</si>
  <si>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</si>
  <si>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</si>
  <si>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</si>
  <si>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</si>
  <si>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</si>
  <si>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</si>
  <si>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</si>
  <si>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</si>
  <si>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</si>
  <si>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</si>
  <si>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</si>
  <si>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</si>
  <si>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ProductDiscountAmount</t>
  </si>
  <si>
    <t>ManufacturerId</t>
  </si>
  <si>
    <t>CurrentDiscount</t>
  </si>
  <si>
    <t>Description</t>
  </si>
  <si>
    <t>ProductPhoto</t>
  </si>
  <si>
    <t>PhotoName</t>
  </si>
  <si>
    <t>SupplierId</t>
  </si>
  <si>
    <t>CategoryId</t>
  </si>
  <si>
    <t>Units</t>
  </si>
  <si>
    <t>NameId</t>
  </si>
  <si>
    <t>Manufacturer</t>
  </si>
  <si>
    <t>Supplier</t>
  </si>
  <si>
    <t>Category</t>
  </si>
  <si>
    <t>Cost</t>
  </si>
  <si>
    <t>UnitsId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</si>
</sst>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2" sqref="A2:I11"/>
    </sheetView>
  </sheetViews>
  <sheetFormatPr defaultRowHeight="15"/>
  <cols>
    <col min="2" max="2" width="18.42578125" hidden="1" customWidth="1"/>
    <col min="3" max="3" width="18.42578125" customWidth="1"/>
    <col min="4" max="4" width="34" bestFit="1" customWidth="1"/>
    <col min="5" max="6" width="34" customWidth="1"/>
    <col min="7" max="7" width="31.42578125" hidden="1" customWidth="1"/>
    <col min="8" max="8" width="31.42578125" customWidth="1"/>
    <col min="9" max="9" width="10" bestFit="1" customWidth="1"/>
  </cols>
  <sheetData>
    <row r="1" spans="1:9" ht="15.75">
      <c r="A1" t="s">
        <v>29</v>
      </c>
      <c r="B1" s="1" t="s">
        <v>0</v>
      </c>
      <c r="C1" s="1" t="s">
        <v>62</v>
      </c>
      <c r="D1" s="1" t="s">
        <v>30</v>
      </c>
      <c r="E1" s="1" t="s">
        <v>31</v>
      </c>
      <c r="F1" s="1" t="s">
        <v>32</v>
      </c>
      <c r="G1" s="1" t="s">
        <v>1</v>
      </c>
      <c r="H1" s="1" t="s">
        <v>63</v>
      </c>
      <c r="I1" s="1" t="s">
        <v>64</v>
      </c>
    </row>
    <row r="2" spans="1:9" ht="15.75">
      <c r="A2">
        <v>1</v>
      </c>
      <c r="B2" s="2" t="s">
        <v>2</v>
      </c>
      <c r="C2" s="2">
        <f>LOOKUP(B2,Roles!$B$2:$B$4,Roles!$A$2:$A$4)</f>
        <v>1</v>
      </c>
      <c r="D2" s="2" t="s">
        <v>33</v>
      </c>
      <c r="E2" s="2" t="s">
        <v>34</v>
      </c>
      <c r="F2" s="2" t="s">
        <v>35</v>
      </c>
      <c r="G2" s="3" t="s">
        <v>3</v>
      </c>
      <c r="H2" s="3" t="str">
        <f>CLEAN(G2)</f>
        <v>pixil59@gmail.com</v>
      </c>
      <c r="I2" s="2" t="s">
        <v>4</v>
      </c>
    </row>
    <row r="3" spans="1:9" ht="15.75">
      <c r="A3">
        <v>2</v>
      </c>
      <c r="B3" s="2" t="s">
        <v>2</v>
      </c>
      <c r="C3" s="2">
        <f>LOOKUP(B3,Roles!$B$2:$B$4,Roles!$A$2:$A$4)</f>
        <v>1</v>
      </c>
      <c r="D3" s="2" t="s">
        <v>36</v>
      </c>
      <c r="E3" s="2" t="s">
        <v>37</v>
      </c>
      <c r="F3" s="2" t="s">
        <v>38</v>
      </c>
      <c r="G3" s="3" t="s">
        <v>5</v>
      </c>
      <c r="H3" s="3" t="str">
        <f t="shared" ref="H3:H11" si="0">CLEAN(G3)</f>
        <v>deummecillummu-4992@mail.ru</v>
      </c>
      <c r="I3" s="2" t="s">
        <v>6</v>
      </c>
    </row>
    <row r="4" spans="1:9" ht="15.75">
      <c r="A4">
        <v>3</v>
      </c>
      <c r="B4" s="2" t="s">
        <v>2</v>
      </c>
      <c r="C4" s="2">
        <f>LOOKUP(B4,Roles!$B$2:$B$4,Roles!$A$2:$A$4)</f>
        <v>1</v>
      </c>
      <c r="D4" s="2" t="s">
        <v>39</v>
      </c>
      <c r="E4" s="2" t="s">
        <v>40</v>
      </c>
      <c r="F4" s="2" t="s">
        <v>41</v>
      </c>
      <c r="G4" s="3" t="s">
        <v>7</v>
      </c>
      <c r="H4" s="3" t="str">
        <f t="shared" si="0"/>
        <v>vilagajaunne-5170@yandex.ru</v>
      </c>
      <c r="I4" s="2" t="s">
        <v>8</v>
      </c>
    </row>
    <row r="5" spans="1:9" ht="15.75">
      <c r="A5">
        <v>4</v>
      </c>
      <c r="B5" s="2" t="s">
        <v>9</v>
      </c>
      <c r="C5" s="2">
        <f>LOOKUP(B5,Roles!$B$2:$B$4,Roles!$A$2:$A$4)</f>
        <v>3</v>
      </c>
      <c r="D5" s="2" t="s">
        <v>42</v>
      </c>
      <c r="E5" s="2" t="s">
        <v>43</v>
      </c>
      <c r="F5" s="2" t="s">
        <v>44</v>
      </c>
      <c r="G5" s="3" t="s">
        <v>10</v>
      </c>
      <c r="H5" s="3" t="str">
        <f t="shared" si="0"/>
        <v>frusubroppotou656@yandex.ru</v>
      </c>
      <c r="I5" s="2" t="s">
        <v>11</v>
      </c>
    </row>
    <row r="6" spans="1:9" ht="15.75">
      <c r="A6">
        <v>5</v>
      </c>
      <c r="B6" s="2" t="s">
        <v>9</v>
      </c>
      <c r="C6" s="2">
        <f>LOOKUP(B6,Roles!$B$2:$B$4,Roles!$A$2:$A$4)</f>
        <v>3</v>
      </c>
      <c r="D6" s="2" t="s">
        <v>45</v>
      </c>
      <c r="E6" s="2" t="s">
        <v>43</v>
      </c>
      <c r="F6" s="2" t="s">
        <v>46</v>
      </c>
      <c r="G6" s="3" t="s">
        <v>12</v>
      </c>
      <c r="H6" s="3" t="str">
        <f t="shared" si="0"/>
        <v>leuttevitrafo1998@mail.ru</v>
      </c>
      <c r="I6" s="2" t="s">
        <v>13</v>
      </c>
    </row>
    <row r="7" spans="1:9" ht="15.75">
      <c r="A7">
        <v>6</v>
      </c>
      <c r="B7" s="2" t="s">
        <v>9</v>
      </c>
      <c r="C7" s="2">
        <f>LOOKUP(B7,Roles!$B$2:$B$4,Roles!$A$2:$A$4)</f>
        <v>3</v>
      </c>
      <c r="D7" s="2" t="s">
        <v>47</v>
      </c>
      <c r="E7" s="2" t="s">
        <v>48</v>
      </c>
      <c r="F7" s="2" t="s">
        <v>49</v>
      </c>
      <c r="G7" s="3" t="s">
        <v>14</v>
      </c>
      <c r="H7" s="3" t="str">
        <f t="shared" si="0"/>
        <v>frapreubrulloba1141@yandex.ru</v>
      </c>
      <c r="I7" s="2" t="s">
        <v>15</v>
      </c>
    </row>
    <row r="8" spans="1:9" ht="15.75">
      <c r="A8">
        <v>7</v>
      </c>
      <c r="B8" s="2" t="s">
        <v>16</v>
      </c>
      <c r="C8" s="2">
        <f>LOOKUP(B8,Roles!$B$2:$B$4,Roles!$A$2:$A$4)</f>
        <v>2</v>
      </c>
      <c r="D8" s="2" t="s">
        <v>50</v>
      </c>
      <c r="E8" s="2" t="s">
        <v>51</v>
      </c>
      <c r="F8" s="2" t="s">
        <v>52</v>
      </c>
      <c r="G8" s="3" t="s">
        <v>18</v>
      </c>
      <c r="H8" s="3" t="str">
        <f t="shared" si="0"/>
        <v>loudittoimmolau1900@gmail.com</v>
      </c>
      <c r="I8" s="2" t="s">
        <v>19</v>
      </c>
    </row>
    <row r="9" spans="1:9" ht="15.75">
      <c r="A9">
        <v>8</v>
      </c>
      <c r="B9" s="2" t="s">
        <v>16</v>
      </c>
      <c r="C9" s="2">
        <f>LOOKUP(B9,Roles!$B$2:$B$4,Roles!$A$2:$A$4)</f>
        <v>2</v>
      </c>
      <c r="D9" s="2" t="s">
        <v>53</v>
      </c>
      <c r="E9" s="2" t="s">
        <v>54</v>
      </c>
      <c r="F9" s="2" t="s">
        <v>55</v>
      </c>
      <c r="G9" s="3" t="s">
        <v>21</v>
      </c>
      <c r="H9" s="3" t="str">
        <f t="shared" si="0"/>
        <v>hittuprofassa4984@mail.com</v>
      </c>
      <c r="I9" s="2" t="s">
        <v>22</v>
      </c>
    </row>
    <row r="10" spans="1:9" ht="15.75">
      <c r="A10">
        <v>9</v>
      </c>
      <c r="B10" s="2" t="s">
        <v>16</v>
      </c>
      <c r="C10" s="2">
        <f>LOOKUP(B10,Roles!$B$2:$B$4,Roles!$A$2:$A$4)</f>
        <v>2</v>
      </c>
      <c r="D10" s="2" t="s">
        <v>56</v>
      </c>
      <c r="E10" s="2" t="s">
        <v>57</v>
      </c>
      <c r="F10" s="2" t="s">
        <v>58</v>
      </c>
      <c r="G10" s="3" t="s">
        <v>24</v>
      </c>
      <c r="H10" s="3" t="str">
        <f t="shared" si="0"/>
        <v>freineiciweijau888@yandex.ru</v>
      </c>
      <c r="I10" s="2" t="s">
        <v>25</v>
      </c>
    </row>
    <row r="11" spans="1:9" ht="15.75">
      <c r="A11">
        <v>10</v>
      </c>
      <c r="B11" s="2" t="s">
        <v>16</v>
      </c>
      <c r="C11" s="2">
        <f>LOOKUP(B11,Roles!$B$2:$B$4,Roles!$A$2:$A$4)</f>
        <v>2</v>
      </c>
      <c r="D11" s="2" t="s">
        <v>59</v>
      </c>
      <c r="E11" s="2" t="s">
        <v>60</v>
      </c>
      <c r="F11" s="2" t="s">
        <v>61</v>
      </c>
      <c r="G11" s="3" t="s">
        <v>27</v>
      </c>
      <c r="H11" s="3" t="str">
        <f t="shared" si="0"/>
        <v>nokupekidda2001@gmail.com</v>
      </c>
      <c r="I11" s="2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A2" sqref="A2:S31"/>
    </sheetView>
  </sheetViews>
  <sheetFormatPr defaultRowHeight="15"/>
  <cols>
    <col min="2" max="2" width="8.5703125" bestFit="1" customWidth="1"/>
    <col min="3" max="3" width="15.42578125" hidden="1" customWidth="1"/>
    <col min="4" max="4" width="15.42578125" customWidth="1"/>
    <col min="5" max="5" width="19.5703125" hidden="1" customWidth="1"/>
    <col min="6" max="6" width="19.5703125" customWidth="1"/>
    <col min="7" max="7" width="10.5703125" bestFit="1" customWidth="1"/>
    <col min="8" max="8" width="23.140625" bestFit="1" customWidth="1"/>
    <col min="9" max="9" width="15.28515625" hidden="1" customWidth="1"/>
    <col min="10" max="10" width="15.28515625" customWidth="1"/>
    <col min="11" max="11" width="10.85546875" hidden="1" customWidth="1"/>
    <col min="12" max="12" width="10.140625" bestFit="1" customWidth="1"/>
    <col min="13" max="13" width="18" hidden="1" customWidth="1"/>
    <col min="14" max="14" width="18" customWidth="1"/>
    <col min="15" max="15" width="20.42578125" bestFit="1" customWidth="1"/>
    <col min="16" max="16" width="16.7109375" bestFit="1" customWidth="1"/>
    <col min="17" max="17" width="71.85546875" bestFit="1" customWidth="1"/>
    <col min="18" max="18" width="13.85546875" bestFit="1" customWidth="1"/>
    <col min="19" max="19" width="11.5703125" bestFit="1" customWidth="1"/>
  </cols>
  <sheetData>
    <row r="1" spans="1:19">
      <c r="A1" t="s">
        <v>29</v>
      </c>
      <c r="B1" t="s">
        <v>127</v>
      </c>
      <c r="C1" t="s">
        <v>128</v>
      </c>
      <c r="D1" t="s">
        <v>227</v>
      </c>
      <c r="E1" t="s">
        <v>232</v>
      </c>
      <c r="F1" t="s">
        <v>232</v>
      </c>
      <c r="G1" t="s">
        <v>231</v>
      </c>
      <c r="H1" t="s">
        <v>218</v>
      </c>
      <c r="I1" t="s">
        <v>219</v>
      </c>
      <c r="J1" t="s">
        <v>219</v>
      </c>
      <c r="K1" t="s">
        <v>129</v>
      </c>
      <c r="L1" t="s">
        <v>224</v>
      </c>
      <c r="M1" t="s">
        <v>130</v>
      </c>
      <c r="N1" t="s">
        <v>225</v>
      </c>
      <c r="O1" t="s">
        <v>220</v>
      </c>
      <c r="P1" t="s">
        <v>71</v>
      </c>
      <c r="Q1" t="s">
        <v>221</v>
      </c>
      <c r="R1" t="s">
        <v>222</v>
      </c>
      <c r="S1" t="s">
        <v>223</v>
      </c>
    </row>
    <row r="2" spans="1:19">
      <c r="A2">
        <v>1</v>
      </c>
      <c r="B2" t="s">
        <v>205</v>
      </c>
      <c r="C2" t="s">
        <v>169</v>
      </c>
      <c r="D2">
        <f>LOOKUP(C2,ProductName!$B$2:$B$9,ProductName!$A$2:$A$9)</f>
        <v>5</v>
      </c>
      <c r="E2" t="s">
        <v>132</v>
      </c>
      <c r="F2">
        <f>LOOKUP(E2,Units!$B$2,Units!$A$2)</f>
        <v>1</v>
      </c>
      <c r="G2">
        <v>400</v>
      </c>
      <c r="H2">
        <v>15</v>
      </c>
      <c r="I2" t="s">
        <v>174</v>
      </c>
      <c r="J2">
        <f>LOOKUP(I2,Manufacturer!$B$2:$B$14,Manufacturer!$A$2:$A$14)</f>
        <v>10</v>
      </c>
      <c r="K2" t="s">
        <v>141</v>
      </c>
      <c r="L2">
        <f>LOOKUP(K2,Supplier!$B$2:$B$3,Supplier!$A$2:$A$3)</f>
        <v>2</v>
      </c>
      <c r="M2" t="s">
        <v>142</v>
      </c>
      <c r="N2">
        <f>LOOKUP(M2,Category!$B$2:$B$4,Category!$A$2:$A$4)</f>
        <v>1</v>
      </c>
      <c r="O2">
        <v>4</v>
      </c>
      <c r="P2">
        <v>5</v>
      </c>
      <c r="Q2" t="s">
        <v>206</v>
      </c>
      <c r="R2" t="s">
        <v>87</v>
      </c>
      <c r="S2" t="s">
        <v>87</v>
      </c>
    </row>
    <row r="3" spans="1:19">
      <c r="A3">
        <v>2</v>
      </c>
      <c r="B3" t="s">
        <v>209</v>
      </c>
      <c r="C3" t="s">
        <v>160</v>
      </c>
      <c r="D3">
        <f>LOOKUP(C3,ProductName!$B$2:$B$9,ProductName!$A$2:$A$9)</f>
        <v>6</v>
      </c>
      <c r="E3" t="s">
        <v>132</v>
      </c>
      <c r="F3">
        <f>LOOKUP(E3,Units!$B$2,Units!$A$2)</f>
        <v>1</v>
      </c>
      <c r="G3">
        <v>600</v>
      </c>
      <c r="H3">
        <v>15</v>
      </c>
      <c r="I3" t="s">
        <v>210</v>
      </c>
      <c r="J3">
        <f>LOOKUP(I3,Manufacturer!$B$2:$B$14,Manufacturer!$A$2:$A$14)</f>
        <v>11</v>
      </c>
      <c r="K3" t="s">
        <v>134</v>
      </c>
      <c r="L3">
        <f>LOOKUP(K3,Supplier!$B$2:$B$3,Supplier!$A$2:$A$3)</f>
        <v>1</v>
      </c>
      <c r="M3" t="s">
        <v>151</v>
      </c>
      <c r="N3">
        <f>LOOKUP(M3,Category!$B$2:$B$4,Category!$A$2:$A$4)</f>
        <v>3</v>
      </c>
      <c r="O3">
        <v>2</v>
      </c>
      <c r="P3">
        <v>16</v>
      </c>
      <c r="Q3" t="s">
        <v>211</v>
      </c>
      <c r="R3" t="s">
        <v>87</v>
      </c>
      <c r="S3" t="s">
        <v>87</v>
      </c>
    </row>
    <row r="4" spans="1:19">
      <c r="A4">
        <v>3</v>
      </c>
      <c r="B4" t="s">
        <v>177</v>
      </c>
      <c r="C4" t="s">
        <v>165</v>
      </c>
      <c r="D4">
        <f>LOOKUP(C4,ProductName!$B$2:$B$9,ProductName!$A$2:$A$9)</f>
        <v>1</v>
      </c>
      <c r="E4" t="s">
        <v>132</v>
      </c>
      <c r="F4">
        <f>LOOKUP(E4,Units!$B$2,Units!$A$2)</f>
        <v>1</v>
      </c>
      <c r="G4">
        <v>600</v>
      </c>
      <c r="H4">
        <v>10</v>
      </c>
      <c r="I4" t="s">
        <v>174</v>
      </c>
      <c r="J4">
        <f>LOOKUP(I4,Manufacturer!$B$2:$B$14,Manufacturer!$A$2:$A$14)</f>
        <v>10</v>
      </c>
      <c r="K4" t="s">
        <v>134</v>
      </c>
      <c r="L4">
        <f>LOOKUP(K4,Supplier!$B$2:$B$3,Supplier!$A$2:$A$3)</f>
        <v>1</v>
      </c>
      <c r="M4" t="s">
        <v>151</v>
      </c>
      <c r="N4">
        <f>LOOKUP(M4,Category!$B$2:$B$4,Category!$A$2:$A$4)</f>
        <v>3</v>
      </c>
      <c r="O4">
        <v>5</v>
      </c>
      <c r="P4">
        <v>5</v>
      </c>
      <c r="Q4" t="s">
        <v>178</v>
      </c>
      <c r="R4" t="s">
        <v>87</v>
      </c>
      <c r="S4" t="s">
        <v>87</v>
      </c>
    </row>
    <row r="5" spans="1:19">
      <c r="A5">
        <v>4</v>
      </c>
      <c r="B5" t="s">
        <v>180</v>
      </c>
      <c r="C5" t="s">
        <v>145</v>
      </c>
      <c r="D5">
        <f>LOOKUP(C5,ProductName!$B$2:$B$9,ProductName!$A$2:$A$9)</f>
        <v>7</v>
      </c>
      <c r="E5" t="s">
        <v>132</v>
      </c>
      <c r="F5">
        <f>LOOKUP(E5,Units!$B$2,Units!$A$2)</f>
        <v>1</v>
      </c>
      <c r="G5">
        <v>4100</v>
      </c>
      <c r="H5">
        <v>30</v>
      </c>
      <c r="I5" t="s">
        <v>181</v>
      </c>
      <c r="J5">
        <f>LOOKUP(I5,Manufacturer!$B$2:$B$14,Manufacturer!$A$2:$A$14)</f>
        <v>1</v>
      </c>
      <c r="K5" t="s">
        <v>134</v>
      </c>
      <c r="L5">
        <f>LOOKUP(K5,Supplier!$B$2:$B$3,Supplier!$A$2:$A$3)</f>
        <v>1</v>
      </c>
      <c r="M5" t="s">
        <v>135</v>
      </c>
      <c r="N5">
        <f>LOOKUP(M5,Category!$B$2:$B$4,Category!$A$2:$A$4)</f>
        <v>2</v>
      </c>
      <c r="O5">
        <v>4</v>
      </c>
      <c r="P5">
        <v>9</v>
      </c>
      <c r="Q5" t="s">
        <v>182</v>
      </c>
      <c r="R5" t="s">
        <v>87</v>
      </c>
      <c r="S5" t="s">
        <v>87</v>
      </c>
    </row>
    <row r="6" spans="1:19">
      <c r="A6">
        <v>5</v>
      </c>
      <c r="B6" t="s">
        <v>164</v>
      </c>
      <c r="C6" t="s">
        <v>165</v>
      </c>
      <c r="D6">
        <f>LOOKUP(C6,ProductName!$B$2:$B$9,ProductName!$A$2:$A$9)</f>
        <v>1</v>
      </c>
      <c r="E6" t="s">
        <v>132</v>
      </c>
      <c r="F6">
        <f>LOOKUP(E6,Units!$B$2,Units!$A$2)</f>
        <v>1</v>
      </c>
      <c r="G6">
        <v>199</v>
      </c>
      <c r="H6">
        <v>5</v>
      </c>
      <c r="I6" t="s">
        <v>166</v>
      </c>
      <c r="J6">
        <f>LOOKUP(I6,Manufacturer!$B$2:$B$14,Manufacturer!$A$2:$A$14)</f>
        <v>5</v>
      </c>
      <c r="K6" t="s">
        <v>141</v>
      </c>
      <c r="L6">
        <f>LOOKUP(K6,Supplier!$B$2:$B$3,Supplier!$A$2:$A$3)</f>
        <v>2</v>
      </c>
      <c r="M6" t="s">
        <v>135</v>
      </c>
      <c r="N6">
        <f>LOOKUP(M6,Category!$B$2:$B$4,Category!$A$2:$A$4)</f>
        <v>2</v>
      </c>
      <c r="O6">
        <v>5</v>
      </c>
      <c r="P6">
        <v>7</v>
      </c>
      <c r="Q6" t="s">
        <v>167</v>
      </c>
      <c r="R6" t="s">
        <v>168</v>
      </c>
      <c r="S6" t="s">
        <v>87</v>
      </c>
    </row>
    <row r="7" spans="1:19">
      <c r="A7">
        <v>6</v>
      </c>
      <c r="B7" t="s">
        <v>173</v>
      </c>
      <c r="C7" t="s">
        <v>131</v>
      </c>
      <c r="D7">
        <f>LOOKUP(C7,ProductName!$B$2:$B$9,ProductName!$A$2:$A$9)</f>
        <v>3</v>
      </c>
      <c r="E7" t="s">
        <v>132</v>
      </c>
      <c r="F7">
        <f>LOOKUP(E7,Units!$B$2,Units!$A$2)</f>
        <v>1</v>
      </c>
      <c r="G7">
        <v>170</v>
      </c>
      <c r="H7">
        <v>5</v>
      </c>
      <c r="I7" t="s">
        <v>174</v>
      </c>
      <c r="J7">
        <f>LOOKUP(I7,Manufacturer!$B$2:$B$14,Manufacturer!$A$2:$A$14)</f>
        <v>10</v>
      </c>
      <c r="K7" t="s">
        <v>141</v>
      </c>
      <c r="L7">
        <f>LOOKUP(K7,Supplier!$B$2:$B$3,Supplier!$A$2:$A$3)</f>
        <v>2</v>
      </c>
      <c r="M7" t="s">
        <v>151</v>
      </c>
      <c r="N7">
        <f>LOOKUP(M7,Category!$B$2:$B$4,Category!$A$2:$A$4)</f>
        <v>3</v>
      </c>
      <c r="O7">
        <v>5</v>
      </c>
      <c r="P7">
        <v>5</v>
      </c>
      <c r="Q7" t="s">
        <v>175</v>
      </c>
      <c r="R7" t="s">
        <v>176</v>
      </c>
      <c r="S7" t="s">
        <v>87</v>
      </c>
    </row>
    <row r="8" spans="1:19">
      <c r="A8">
        <v>7</v>
      </c>
      <c r="B8" t="s">
        <v>212</v>
      </c>
      <c r="C8" t="s">
        <v>131</v>
      </c>
      <c r="D8">
        <f>LOOKUP(C8,ProductName!$B$2:$B$9,ProductName!$A$2:$A$9)</f>
        <v>3</v>
      </c>
      <c r="E8" t="s">
        <v>132</v>
      </c>
      <c r="F8">
        <f>LOOKUP(E8,Units!$B$2,Units!$A$2)</f>
        <v>1</v>
      </c>
      <c r="G8">
        <v>140</v>
      </c>
      <c r="H8">
        <v>20</v>
      </c>
      <c r="I8" t="s">
        <v>150</v>
      </c>
      <c r="J8">
        <f>LOOKUP(I8,Manufacturer!$B$2:$B$14,Manufacturer!$A$2:$A$14)</f>
        <v>9</v>
      </c>
      <c r="K8" t="s">
        <v>141</v>
      </c>
      <c r="L8">
        <f>LOOKUP(K8,Supplier!$B$2:$B$3,Supplier!$A$2:$A$3)</f>
        <v>2</v>
      </c>
      <c r="M8" t="s">
        <v>151</v>
      </c>
      <c r="N8">
        <f>LOOKUP(M8,Category!$B$2:$B$4,Category!$A$2:$A$4)</f>
        <v>3</v>
      </c>
      <c r="O8">
        <v>3</v>
      </c>
      <c r="P8">
        <v>19</v>
      </c>
      <c r="Q8" t="s">
        <v>213</v>
      </c>
      <c r="R8" t="s">
        <v>87</v>
      </c>
      <c r="S8" t="s">
        <v>87</v>
      </c>
    </row>
    <row r="9" spans="1:19">
      <c r="A9">
        <v>8</v>
      </c>
      <c r="B9" t="s">
        <v>202</v>
      </c>
      <c r="C9" t="s">
        <v>203</v>
      </c>
      <c r="D9">
        <f>LOOKUP(C9,ProductName!$B$2:$B$9,ProductName!$A$2:$A$9)</f>
        <v>2</v>
      </c>
      <c r="E9" t="s">
        <v>132</v>
      </c>
      <c r="F9">
        <f>LOOKUP(E9,Units!$B$2,Units!$A$2)</f>
        <v>1</v>
      </c>
      <c r="G9">
        <v>3500</v>
      </c>
      <c r="H9">
        <v>30</v>
      </c>
      <c r="I9" t="s">
        <v>174</v>
      </c>
      <c r="J9">
        <f>LOOKUP(I9,Manufacturer!$B$2:$B$14,Manufacturer!$A$2:$A$14)</f>
        <v>10</v>
      </c>
      <c r="K9" t="s">
        <v>141</v>
      </c>
      <c r="L9">
        <f>LOOKUP(K9,Supplier!$B$2:$B$3,Supplier!$A$2:$A$3)</f>
        <v>2</v>
      </c>
      <c r="M9" t="s">
        <v>151</v>
      </c>
      <c r="N9">
        <f>LOOKUP(M9,Category!$B$2:$B$4,Category!$A$2:$A$4)</f>
        <v>3</v>
      </c>
      <c r="O9">
        <v>5</v>
      </c>
      <c r="P9">
        <v>3</v>
      </c>
      <c r="Q9" t="s">
        <v>204</v>
      </c>
      <c r="R9" t="s">
        <v>87</v>
      </c>
      <c r="S9" t="s">
        <v>87</v>
      </c>
    </row>
    <row r="10" spans="1:19">
      <c r="A10">
        <v>9</v>
      </c>
      <c r="B10" t="s">
        <v>74</v>
      </c>
      <c r="C10" t="s">
        <v>131</v>
      </c>
      <c r="D10">
        <f>LOOKUP(C10,ProductName!$B$2:$B$9,ProductName!$A$2:$A$9)</f>
        <v>3</v>
      </c>
      <c r="E10" t="s">
        <v>132</v>
      </c>
      <c r="F10">
        <f>LOOKUP(E10,Units!$B$2,Units!$A$2)</f>
        <v>1</v>
      </c>
      <c r="G10">
        <v>166</v>
      </c>
      <c r="H10">
        <v>15</v>
      </c>
      <c r="I10" t="s">
        <v>150</v>
      </c>
      <c r="J10">
        <f>LOOKUP(I10,Manufacturer!$B$2:$B$14,Manufacturer!$A$2:$A$14)</f>
        <v>9</v>
      </c>
      <c r="K10" t="s">
        <v>134</v>
      </c>
      <c r="L10">
        <f>LOOKUP(K10,Supplier!$B$2:$B$3,Supplier!$A$2:$A$3)</f>
        <v>1</v>
      </c>
      <c r="M10" t="s">
        <v>151</v>
      </c>
      <c r="N10">
        <f>LOOKUP(M10,Category!$B$2:$B$4,Category!$A$2:$A$4)</f>
        <v>3</v>
      </c>
      <c r="O10">
        <v>5</v>
      </c>
      <c r="P10">
        <v>18</v>
      </c>
      <c r="Q10" t="s">
        <v>154</v>
      </c>
      <c r="R10" t="s">
        <v>155</v>
      </c>
      <c r="S10" t="s">
        <v>87</v>
      </c>
    </row>
    <row r="11" spans="1:19">
      <c r="A11">
        <v>10</v>
      </c>
      <c r="B11" t="s">
        <v>73</v>
      </c>
      <c r="C11" t="s">
        <v>145</v>
      </c>
      <c r="D11">
        <f>LOOKUP(C11,ProductName!$B$2:$B$9,ProductName!$A$2:$A$9)</f>
        <v>7</v>
      </c>
      <c r="E11" t="s">
        <v>132</v>
      </c>
      <c r="F11">
        <f>LOOKUP(E11,Units!$B$2,Units!$A$2)</f>
        <v>1</v>
      </c>
      <c r="G11">
        <v>1200</v>
      </c>
      <c r="H11">
        <v>10</v>
      </c>
      <c r="I11" t="s">
        <v>146</v>
      </c>
      <c r="J11">
        <f>LOOKUP(I11,Manufacturer!$B$2:$B$14,Manufacturer!$A$2:$A$14)</f>
        <v>8</v>
      </c>
      <c r="K11" t="s">
        <v>141</v>
      </c>
      <c r="L11">
        <f>LOOKUP(K11,Supplier!$B$2:$B$3,Supplier!$A$2:$A$3)</f>
        <v>2</v>
      </c>
      <c r="M11" t="s">
        <v>135</v>
      </c>
      <c r="N11">
        <f>LOOKUP(M11,Category!$B$2:$B$4,Category!$A$2:$A$4)</f>
        <v>2</v>
      </c>
      <c r="O11">
        <v>3</v>
      </c>
      <c r="P11">
        <v>15</v>
      </c>
      <c r="Q11" t="s">
        <v>147</v>
      </c>
      <c r="R11" t="s">
        <v>148</v>
      </c>
      <c r="S11" t="s">
        <v>87</v>
      </c>
    </row>
    <row r="12" spans="1:19">
      <c r="A12">
        <v>11</v>
      </c>
      <c r="B12" t="s">
        <v>75</v>
      </c>
      <c r="C12" t="s">
        <v>160</v>
      </c>
      <c r="D12">
        <f>LOOKUP(C12,ProductName!$B$2:$B$9,ProductName!$A$2:$A$9)</f>
        <v>6</v>
      </c>
      <c r="E12" t="s">
        <v>132</v>
      </c>
      <c r="F12">
        <f>LOOKUP(E12,Units!$B$2,Units!$A$2)</f>
        <v>1</v>
      </c>
      <c r="G12">
        <v>300</v>
      </c>
      <c r="H12">
        <v>5</v>
      </c>
      <c r="I12" t="s">
        <v>161</v>
      </c>
      <c r="J12">
        <f>LOOKUP(I12,Manufacturer!$B$2:$B$14,Manufacturer!$A$2:$A$14)</f>
        <v>6</v>
      </c>
      <c r="K12" t="s">
        <v>141</v>
      </c>
      <c r="L12">
        <f>LOOKUP(K12,Supplier!$B$2:$B$3,Supplier!$A$2:$A$3)</f>
        <v>2</v>
      </c>
      <c r="M12" t="s">
        <v>151</v>
      </c>
      <c r="N12">
        <f>LOOKUP(M12,Category!$B$2:$B$4,Category!$A$2:$A$4)</f>
        <v>3</v>
      </c>
      <c r="O12">
        <v>3</v>
      </c>
      <c r="P12">
        <v>19</v>
      </c>
      <c r="Q12" t="s">
        <v>162</v>
      </c>
      <c r="R12" t="s">
        <v>163</v>
      </c>
      <c r="S12" t="s">
        <v>87</v>
      </c>
    </row>
    <row r="13" spans="1:19">
      <c r="A13">
        <v>12</v>
      </c>
      <c r="B13" t="s">
        <v>138</v>
      </c>
      <c r="C13" t="s">
        <v>139</v>
      </c>
      <c r="D13">
        <f>LOOKUP(C13,ProductName!$B$2:$B$9,ProductName!$A$2:$A$9)</f>
        <v>8</v>
      </c>
      <c r="E13" t="s">
        <v>132</v>
      </c>
      <c r="F13">
        <f>LOOKUP(E13,Units!$B$2,Units!$A$2)</f>
        <v>1</v>
      </c>
      <c r="G13">
        <v>149</v>
      </c>
      <c r="H13">
        <v>15</v>
      </c>
      <c r="I13" t="s">
        <v>140</v>
      </c>
      <c r="J13">
        <f>LOOKUP(I13,Manufacturer!$B$2:$B$14,Manufacturer!$A$2:$A$14)</f>
        <v>12</v>
      </c>
      <c r="K13" t="s">
        <v>141</v>
      </c>
      <c r="L13">
        <f>LOOKUP(K13,Supplier!$B$2:$B$3,Supplier!$A$2:$A$3)</f>
        <v>2</v>
      </c>
      <c r="M13" t="s">
        <v>142</v>
      </c>
      <c r="N13">
        <f>LOOKUP(M13,Category!$B$2:$B$4,Category!$A$2:$A$4)</f>
        <v>1</v>
      </c>
      <c r="O13">
        <v>2</v>
      </c>
      <c r="P13">
        <v>7</v>
      </c>
      <c r="Q13" t="s">
        <v>143</v>
      </c>
      <c r="R13" t="s">
        <v>144</v>
      </c>
      <c r="S13" t="s">
        <v>87</v>
      </c>
    </row>
    <row r="14" spans="1:19">
      <c r="A14">
        <v>13</v>
      </c>
      <c r="B14" t="s">
        <v>192</v>
      </c>
      <c r="C14" t="s">
        <v>145</v>
      </c>
      <c r="D14">
        <f>LOOKUP(C14,ProductName!$B$2:$B$9,ProductName!$A$2:$A$9)</f>
        <v>7</v>
      </c>
      <c r="E14" t="s">
        <v>132</v>
      </c>
      <c r="F14">
        <f>LOOKUP(E14,Units!$B$2,Units!$A$2)</f>
        <v>1</v>
      </c>
      <c r="G14">
        <v>2190</v>
      </c>
      <c r="H14">
        <v>30</v>
      </c>
      <c r="I14" t="s">
        <v>146</v>
      </c>
      <c r="J14">
        <f>LOOKUP(I14,Manufacturer!$B$2:$B$14,Manufacturer!$A$2:$A$14)</f>
        <v>8</v>
      </c>
      <c r="K14" t="s">
        <v>134</v>
      </c>
      <c r="L14">
        <f>LOOKUP(K14,Supplier!$B$2:$B$3,Supplier!$A$2:$A$3)</f>
        <v>1</v>
      </c>
      <c r="M14" t="s">
        <v>151</v>
      </c>
      <c r="N14">
        <f>LOOKUP(M14,Category!$B$2:$B$4,Category!$A$2:$A$4)</f>
        <v>3</v>
      </c>
      <c r="O14">
        <v>4</v>
      </c>
      <c r="P14">
        <v>7</v>
      </c>
      <c r="Q14" t="s">
        <v>193</v>
      </c>
      <c r="R14" t="s">
        <v>87</v>
      </c>
      <c r="S14" t="s">
        <v>87</v>
      </c>
    </row>
    <row r="15" spans="1:19">
      <c r="A15">
        <v>14</v>
      </c>
      <c r="B15" t="s">
        <v>78</v>
      </c>
      <c r="C15" t="s">
        <v>165</v>
      </c>
      <c r="D15">
        <f>LOOKUP(C15,ProductName!$B$2:$B$9,ProductName!$A$2:$A$9)</f>
        <v>1</v>
      </c>
      <c r="E15" t="s">
        <v>132</v>
      </c>
      <c r="F15">
        <f>LOOKUP(E15,Units!$B$2,Units!$A$2)</f>
        <v>1</v>
      </c>
      <c r="G15">
        <v>510</v>
      </c>
      <c r="H15">
        <v>5</v>
      </c>
      <c r="I15" t="s">
        <v>174</v>
      </c>
      <c r="J15">
        <f>LOOKUP(I15,Manufacturer!$B$2:$B$14,Manufacturer!$A$2:$A$14)</f>
        <v>10</v>
      </c>
      <c r="K15" t="s">
        <v>141</v>
      </c>
      <c r="L15">
        <f>LOOKUP(K15,Supplier!$B$2:$B$3,Supplier!$A$2:$A$3)</f>
        <v>2</v>
      </c>
      <c r="M15" t="s">
        <v>151</v>
      </c>
      <c r="N15">
        <f>LOOKUP(M15,Category!$B$2:$B$4,Category!$A$2:$A$4)</f>
        <v>3</v>
      </c>
      <c r="O15">
        <v>2</v>
      </c>
      <c r="P15">
        <v>17</v>
      </c>
      <c r="Q15" t="s">
        <v>189</v>
      </c>
      <c r="R15" t="s">
        <v>87</v>
      </c>
      <c r="S15" t="s">
        <v>87</v>
      </c>
    </row>
    <row r="16" spans="1:19">
      <c r="A16">
        <v>15</v>
      </c>
      <c r="B16" t="s">
        <v>183</v>
      </c>
      <c r="C16" t="s">
        <v>169</v>
      </c>
      <c r="D16">
        <f>LOOKUP(C16,ProductName!$B$2:$B$9,ProductName!$A$2:$A$9)</f>
        <v>5</v>
      </c>
      <c r="E16" t="s">
        <v>132</v>
      </c>
      <c r="F16">
        <f>LOOKUP(E16,Units!$B$2,Units!$A$2)</f>
        <v>1</v>
      </c>
      <c r="G16">
        <v>385</v>
      </c>
      <c r="H16">
        <v>10</v>
      </c>
      <c r="I16" t="s">
        <v>174</v>
      </c>
      <c r="J16">
        <f>LOOKUP(I16,Manufacturer!$B$2:$B$14,Manufacturer!$A$2:$A$14)</f>
        <v>10</v>
      </c>
      <c r="K16" t="s">
        <v>141</v>
      </c>
      <c r="L16">
        <f>LOOKUP(K16,Supplier!$B$2:$B$3,Supplier!$A$2:$A$3)</f>
        <v>2</v>
      </c>
      <c r="M16" t="s">
        <v>142</v>
      </c>
      <c r="N16">
        <f>LOOKUP(M16,Category!$B$2:$B$4,Category!$A$2:$A$4)</f>
        <v>1</v>
      </c>
      <c r="O16">
        <v>2</v>
      </c>
      <c r="P16">
        <v>17</v>
      </c>
      <c r="Q16" t="s">
        <v>184</v>
      </c>
      <c r="R16" t="s">
        <v>87</v>
      </c>
      <c r="S16" t="s">
        <v>87</v>
      </c>
    </row>
    <row r="17" spans="1:19">
      <c r="A17">
        <v>16</v>
      </c>
      <c r="B17" t="s">
        <v>77</v>
      </c>
      <c r="C17" t="s">
        <v>165</v>
      </c>
      <c r="D17">
        <f>LOOKUP(C17,ProductName!$B$2:$B$9,ProductName!$A$2:$A$9)</f>
        <v>1</v>
      </c>
      <c r="E17" t="s">
        <v>132</v>
      </c>
      <c r="F17">
        <f>LOOKUP(E17,Units!$B$2,Units!$A$2)</f>
        <v>1</v>
      </c>
      <c r="G17">
        <v>300</v>
      </c>
      <c r="H17">
        <v>15</v>
      </c>
      <c r="I17" t="s">
        <v>174</v>
      </c>
      <c r="J17">
        <f>LOOKUP(I17,Manufacturer!$B$2:$B$14,Manufacturer!$A$2:$A$14)</f>
        <v>10</v>
      </c>
      <c r="K17" t="s">
        <v>134</v>
      </c>
      <c r="L17">
        <f>LOOKUP(K17,Supplier!$B$2:$B$3,Supplier!$A$2:$A$3)</f>
        <v>1</v>
      </c>
      <c r="M17" t="s">
        <v>151</v>
      </c>
      <c r="N17">
        <f>LOOKUP(M17,Category!$B$2:$B$4,Category!$A$2:$A$4)</f>
        <v>3</v>
      </c>
      <c r="O17">
        <v>2</v>
      </c>
      <c r="P17">
        <v>15</v>
      </c>
      <c r="Q17" t="s">
        <v>179</v>
      </c>
      <c r="R17" t="s">
        <v>87</v>
      </c>
      <c r="S17" t="s">
        <v>87</v>
      </c>
    </row>
    <row r="18" spans="1:19">
      <c r="A18">
        <v>17</v>
      </c>
      <c r="B18" t="s">
        <v>194</v>
      </c>
      <c r="C18" t="s">
        <v>131</v>
      </c>
      <c r="D18">
        <f>LOOKUP(C18,ProductName!$B$2:$B$9,ProductName!$A$2:$A$9)</f>
        <v>3</v>
      </c>
      <c r="E18" t="s">
        <v>132</v>
      </c>
      <c r="F18">
        <f>LOOKUP(E18,Units!$B$2,Units!$A$2)</f>
        <v>1</v>
      </c>
      <c r="G18">
        <v>177</v>
      </c>
      <c r="H18">
        <v>15</v>
      </c>
      <c r="I18" t="s">
        <v>174</v>
      </c>
      <c r="J18">
        <f>LOOKUP(I18,Manufacturer!$B$2:$B$14,Manufacturer!$A$2:$A$14)</f>
        <v>10</v>
      </c>
      <c r="K18" t="s">
        <v>141</v>
      </c>
      <c r="L18">
        <f>LOOKUP(K18,Supplier!$B$2:$B$3,Supplier!$A$2:$A$3)</f>
        <v>2</v>
      </c>
      <c r="M18" t="s">
        <v>151</v>
      </c>
      <c r="N18">
        <f>LOOKUP(M18,Category!$B$2:$B$4,Category!$A$2:$A$4)</f>
        <v>3</v>
      </c>
      <c r="O18">
        <v>3</v>
      </c>
      <c r="P18">
        <v>15</v>
      </c>
      <c r="Q18" t="s">
        <v>195</v>
      </c>
      <c r="R18" t="s">
        <v>87</v>
      </c>
      <c r="S18" t="s">
        <v>87</v>
      </c>
    </row>
    <row r="19" spans="1:19">
      <c r="A19">
        <v>18</v>
      </c>
      <c r="B19" t="s">
        <v>207</v>
      </c>
      <c r="C19" t="s">
        <v>169</v>
      </c>
      <c r="D19">
        <f>LOOKUP(C19,ProductName!$B$2:$B$9,ProductName!$A$2:$A$9)</f>
        <v>5</v>
      </c>
      <c r="E19" t="s">
        <v>132</v>
      </c>
      <c r="F19">
        <f>LOOKUP(E19,Units!$B$2,Units!$A$2)</f>
        <v>1</v>
      </c>
      <c r="G19">
        <v>292</v>
      </c>
      <c r="H19">
        <v>25</v>
      </c>
      <c r="I19" t="s">
        <v>174</v>
      </c>
      <c r="J19">
        <f>LOOKUP(I19,Manufacturer!$B$2:$B$14,Manufacturer!$A$2:$A$14)</f>
        <v>10</v>
      </c>
      <c r="K19" t="s">
        <v>134</v>
      </c>
      <c r="L19">
        <f>LOOKUP(K19,Supplier!$B$2:$B$3,Supplier!$A$2:$A$3)</f>
        <v>1</v>
      </c>
      <c r="M19" t="s">
        <v>142</v>
      </c>
      <c r="N19">
        <f>LOOKUP(M19,Category!$B$2:$B$4,Category!$A$2:$A$4)</f>
        <v>1</v>
      </c>
      <c r="O19">
        <v>3</v>
      </c>
      <c r="P19">
        <v>13</v>
      </c>
      <c r="Q19" t="s">
        <v>208</v>
      </c>
      <c r="R19" t="s">
        <v>87</v>
      </c>
      <c r="S19" t="s">
        <v>87</v>
      </c>
    </row>
    <row r="20" spans="1:19">
      <c r="A20">
        <v>19</v>
      </c>
      <c r="B20" t="s">
        <v>79</v>
      </c>
      <c r="C20" t="s">
        <v>160</v>
      </c>
      <c r="D20">
        <f>LOOKUP(C20,ProductName!$B$2:$B$9,ProductName!$A$2:$A$9)</f>
        <v>6</v>
      </c>
      <c r="E20" t="s">
        <v>132</v>
      </c>
      <c r="F20">
        <f>LOOKUP(E20,Units!$B$2,Units!$A$2)</f>
        <v>1</v>
      </c>
      <c r="G20">
        <v>100</v>
      </c>
      <c r="H20">
        <v>5</v>
      </c>
      <c r="I20" t="s">
        <v>174</v>
      </c>
      <c r="J20">
        <f>LOOKUP(I20,Manufacturer!$B$2:$B$14,Manufacturer!$A$2:$A$14)</f>
        <v>10</v>
      </c>
      <c r="K20" t="s">
        <v>141</v>
      </c>
      <c r="L20">
        <f>LOOKUP(K20,Supplier!$B$2:$B$3,Supplier!$A$2:$A$3)</f>
        <v>2</v>
      </c>
      <c r="M20" t="s">
        <v>151</v>
      </c>
      <c r="N20">
        <f>LOOKUP(M20,Category!$B$2:$B$4,Category!$A$2:$A$4)</f>
        <v>3</v>
      </c>
      <c r="O20">
        <v>4</v>
      </c>
      <c r="P20">
        <v>21</v>
      </c>
      <c r="Q20" t="s">
        <v>196</v>
      </c>
      <c r="R20" t="s">
        <v>87</v>
      </c>
      <c r="S20" t="s">
        <v>87</v>
      </c>
    </row>
    <row r="21" spans="1:19">
      <c r="A21">
        <v>20</v>
      </c>
      <c r="B21" t="s">
        <v>198</v>
      </c>
      <c r="C21" t="s">
        <v>199</v>
      </c>
      <c r="D21">
        <f>LOOKUP(C21,ProductName!$B$2:$B$9,ProductName!$A$2:$A$9)</f>
        <v>4</v>
      </c>
      <c r="E21" t="s">
        <v>132</v>
      </c>
      <c r="F21">
        <f>LOOKUP(E21,Units!$B$2,Units!$A$2)</f>
        <v>1</v>
      </c>
      <c r="G21">
        <v>800</v>
      </c>
      <c r="H21">
        <v>25</v>
      </c>
      <c r="I21" t="s">
        <v>200</v>
      </c>
      <c r="J21">
        <f>LOOKUP(I21,Manufacturer!$B$2:$B$14,Manufacturer!$A$2:$A$14)</f>
        <v>13</v>
      </c>
      <c r="K21" t="s">
        <v>141</v>
      </c>
      <c r="L21">
        <f>LOOKUP(K21,Supplier!$B$2:$B$3,Supplier!$A$2:$A$3)</f>
        <v>2</v>
      </c>
      <c r="M21" t="s">
        <v>151</v>
      </c>
      <c r="N21">
        <f>LOOKUP(M21,Category!$B$2:$B$4,Category!$A$2:$A$4)</f>
        <v>3</v>
      </c>
      <c r="O21">
        <v>2</v>
      </c>
      <c r="P21">
        <v>17</v>
      </c>
      <c r="Q21" t="s">
        <v>201</v>
      </c>
      <c r="R21" t="s">
        <v>87</v>
      </c>
      <c r="S21" t="s">
        <v>87</v>
      </c>
    </row>
    <row r="22" spans="1:19">
      <c r="A22">
        <v>21</v>
      </c>
      <c r="B22" t="s">
        <v>81</v>
      </c>
      <c r="C22" t="s">
        <v>131</v>
      </c>
      <c r="D22">
        <f>LOOKUP(C22,ProductName!$B$2:$B$9,ProductName!$A$2:$A$9)</f>
        <v>3</v>
      </c>
      <c r="E22" t="s">
        <v>132</v>
      </c>
      <c r="F22">
        <f>LOOKUP(E22,Units!$B$2,Units!$A$2)</f>
        <v>1</v>
      </c>
      <c r="G22">
        <v>50</v>
      </c>
      <c r="H22">
        <v>5</v>
      </c>
      <c r="I22" t="s">
        <v>150</v>
      </c>
      <c r="J22">
        <f>LOOKUP(I22,Manufacturer!$B$2:$B$14,Manufacturer!$A$2:$A$14)</f>
        <v>9</v>
      </c>
      <c r="K22" t="s">
        <v>141</v>
      </c>
      <c r="L22">
        <f>LOOKUP(K22,Supplier!$B$2:$B$3,Supplier!$A$2:$A$3)</f>
        <v>2</v>
      </c>
      <c r="M22" t="s">
        <v>151</v>
      </c>
      <c r="N22">
        <f>LOOKUP(M22,Category!$B$2:$B$4,Category!$A$2:$A$4)</f>
        <v>3</v>
      </c>
      <c r="O22">
        <v>4</v>
      </c>
      <c r="P22">
        <v>6</v>
      </c>
      <c r="Q22" t="s">
        <v>214</v>
      </c>
      <c r="R22" t="s">
        <v>87</v>
      </c>
      <c r="S22" t="s">
        <v>87</v>
      </c>
    </row>
    <row r="23" spans="1:19">
      <c r="A23">
        <v>22</v>
      </c>
      <c r="B23" t="s">
        <v>190</v>
      </c>
      <c r="C23" t="s">
        <v>165</v>
      </c>
      <c r="D23">
        <f>LOOKUP(C23,ProductName!$B$2:$B$9,ProductName!$A$2:$A$9)</f>
        <v>1</v>
      </c>
      <c r="E23" t="s">
        <v>132</v>
      </c>
      <c r="F23">
        <f>LOOKUP(E23,Units!$B$2,Units!$A$2)</f>
        <v>1</v>
      </c>
      <c r="G23">
        <v>510</v>
      </c>
      <c r="H23">
        <v>5</v>
      </c>
      <c r="I23" t="s">
        <v>174</v>
      </c>
      <c r="J23">
        <f>LOOKUP(I23,Manufacturer!$B$2:$B$14,Manufacturer!$A$2:$A$14)</f>
        <v>10</v>
      </c>
      <c r="K23" t="s">
        <v>141</v>
      </c>
      <c r="L23">
        <f>LOOKUP(K23,Supplier!$B$2:$B$3,Supplier!$A$2:$A$3)</f>
        <v>2</v>
      </c>
      <c r="M23" t="s">
        <v>151</v>
      </c>
      <c r="N23">
        <f>LOOKUP(M23,Category!$B$2:$B$4,Category!$A$2:$A$4)</f>
        <v>3</v>
      </c>
      <c r="O23">
        <v>2</v>
      </c>
      <c r="P23">
        <v>17</v>
      </c>
      <c r="Q23" t="s">
        <v>191</v>
      </c>
      <c r="R23" t="s">
        <v>87</v>
      </c>
      <c r="S23" t="s">
        <v>87</v>
      </c>
    </row>
    <row r="24" spans="1:19">
      <c r="A24">
        <v>23</v>
      </c>
      <c r="B24" t="s">
        <v>76</v>
      </c>
      <c r="C24" t="s">
        <v>169</v>
      </c>
      <c r="D24">
        <f>LOOKUP(C24,ProductName!$B$2:$B$9,ProductName!$A$2:$A$9)</f>
        <v>5</v>
      </c>
      <c r="E24" t="s">
        <v>132</v>
      </c>
      <c r="F24">
        <f>LOOKUP(E24,Units!$B$2,Units!$A$2)</f>
        <v>1</v>
      </c>
      <c r="G24">
        <v>234</v>
      </c>
      <c r="H24">
        <v>10</v>
      </c>
      <c r="I24" t="s">
        <v>170</v>
      </c>
      <c r="J24">
        <f>LOOKUP(I24,Manufacturer!$B$2:$B$14,Manufacturer!$A$2:$A$14)</f>
        <v>7</v>
      </c>
      <c r="K24" t="s">
        <v>134</v>
      </c>
      <c r="L24">
        <f>LOOKUP(K24,Supplier!$B$2:$B$3,Supplier!$A$2:$A$3)</f>
        <v>1</v>
      </c>
      <c r="M24" t="s">
        <v>151</v>
      </c>
      <c r="N24">
        <f>LOOKUP(M24,Category!$B$2:$B$4,Category!$A$2:$A$4)</f>
        <v>3</v>
      </c>
      <c r="O24">
        <v>3</v>
      </c>
      <c r="P24">
        <v>17</v>
      </c>
      <c r="Q24" t="s">
        <v>171</v>
      </c>
      <c r="R24" t="s">
        <v>172</v>
      </c>
      <c r="S24" t="s">
        <v>87</v>
      </c>
    </row>
    <row r="25" spans="1:19">
      <c r="A25">
        <v>24</v>
      </c>
      <c r="B25" t="s">
        <v>185</v>
      </c>
      <c r="C25" t="s">
        <v>145</v>
      </c>
      <c r="D25">
        <f>LOOKUP(C25,ProductName!$B$2:$B$9,ProductName!$A$2:$A$9)</f>
        <v>7</v>
      </c>
      <c r="E25" t="s">
        <v>132</v>
      </c>
      <c r="F25">
        <f>LOOKUP(E25,Units!$B$2,Units!$A$2)</f>
        <v>1</v>
      </c>
      <c r="G25">
        <v>280</v>
      </c>
      <c r="H25">
        <v>15</v>
      </c>
      <c r="I25" t="s">
        <v>181</v>
      </c>
      <c r="J25">
        <f>LOOKUP(I25,Manufacturer!$B$2:$B$14,Manufacturer!$A$2:$A$14)</f>
        <v>1</v>
      </c>
      <c r="K25" t="s">
        <v>141</v>
      </c>
      <c r="L25">
        <f>LOOKUP(K25,Supplier!$B$2:$B$3,Supplier!$A$2:$A$3)</f>
        <v>2</v>
      </c>
      <c r="M25" t="s">
        <v>135</v>
      </c>
      <c r="N25">
        <f>LOOKUP(M25,Category!$B$2:$B$4,Category!$A$2:$A$4)</f>
        <v>2</v>
      </c>
      <c r="O25">
        <v>3</v>
      </c>
      <c r="P25">
        <v>8</v>
      </c>
      <c r="Q25" t="s">
        <v>186</v>
      </c>
      <c r="R25" t="s">
        <v>87</v>
      </c>
      <c r="S25" t="s">
        <v>87</v>
      </c>
    </row>
    <row r="26" spans="1:19">
      <c r="A26">
        <v>25</v>
      </c>
      <c r="B26" t="s">
        <v>156</v>
      </c>
      <c r="C26" t="s">
        <v>145</v>
      </c>
      <c r="D26">
        <f>LOOKUP(C26,ProductName!$B$2:$B$9,ProductName!$A$2:$A$9)</f>
        <v>7</v>
      </c>
      <c r="E26" t="s">
        <v>132</v>
      </c>
      <c r="F26">
        <f>LOOKUP(E26,Units!$B$2,Units!$A$2)</f>
        <v>1</v>
      </c>
      <c r="G26">
        <v>1700</v>
      </c>
      <c r="H26">
        <v>25</v>
      </c>
      <c r="I26" t="s">
        <v>157</v>
      </c>
      <c r="J26">
        <f>LOOKUP(I26,Manufacturer!$B$2:$B$14,Manufacturer!$A$2:$A$14)</f>
        <v>2</v>
      </c>
      <c r="K26" t="s">
        <v>141</v>
      </c>
      <c r="L26">
        <f>LOOKUP(K26,Supplier!$B$2:$B$3,Supplier!$A$2:$A$3)</f>
        <v>2</v>
      </c>
      <c r="M26" t="s">
        <v>151</v>
      </c>
      <c r="N26">
        <f>LOOKUP(M26,Category!$B$2:$B$4,Category!$A$2:$A$4)</f>
        <v>3</v>
      </c>
      <c r="O26">
        <v>2</v>
      </c>
      <c r="P26">
        <v>5</v>
      </c>
      <c r="Q26" t="s">
        <v>158</v>
      </c>
      <c r="R26" t="s">
        <v>159</v>
      </c>
      <c r="S26" t="s">
        <v>87</v>
      </c>
    </row>
    <row r="27" spans="1:19">
      <c r="A27">
        <v>26</v>
      </c>
      <c r="B27" t="s">
        <v>187</v>
      </c>
      <c r="C27" t="s">
        <v>145</v>
      </c>
      <c r="D27">
        <f>LOOKUP(C27,ProductName!$B$2:$B$9,ProductName!$A$2:$A$9)</f>
        <v>7</v>
      </c>
      <c r="E27" t="s">
        <v>132</v>
      </c>
      <c r="F27">
        <f>LOOKUP(E27,Units!$B$2,Units!$A$2)</f>
        <v>1</v>
      </c>
      <c r="G27">
        <v>1700</v>
      </c>
      <c r="H27">
        <v>25</v>
      </c>
      <c r="I27" t="s">
        <v>157</v>
      </c>
      <c r="J27">
        <f>LOOKUP(I27,Manufacturer!$B$2:$B$14,Manufacturer!$A$2:$A$14)</f>
        <v>2</v>
      </c>
      <c r="K27" t="s">
        <v>134</v>
      </c>
      <c r="L27">
        <f>LOOKUP(K27,Supplier!$B$2:$B$3,Supplier!$A$2:$A$3)</f>
        <v>1</v>
      </c>
      <c r="M27" t="s">
        <v>151</v>
      </c>
      <c r="N27">
        <f>LOOKUP(M27,Category!$B$2:$B$4,Category!$A$2:$A$4)</f>
        <v>3</v>
      </c>
      <c r="O27">
        <v>4</v>
      </c>
      <c r="P27">
        <v>9</v>
      </c>
      <c r="Q27" t="s">
        <v>188</v>
      </c>
      <c r="R27" t="s">
        <v>87</v>
      </c>
      <c r="S27" t="s">
        <v>87</v>
      </c>
    </row>
    <row r="28" spans="1:19">
      <c r="A28">
        <v>27</v>
      </c>
      <c r="B28" t="s">
        <v>80</v>
      </c>
      <c r="C28" t="s">
        <v>165</v>
      </c>
      <c r="D28">
        <f>LOOKUP(C28,ProductName!$B$2:$B$9,ProductName!$A$2:$A$9)</f>
        <v>1</v>
      </c>
      <c r="E28" t="s">
        <v>132</v>
      </c>
      <c r="F28">
        <f>LOOKUP(E28,Units!$B$2,Units!$A$2)</f>
        <v>1</v>
      </c>
      <c r="G28">
        <v>640</v>
      </c>
      <c r="H28">
        <v>5</v>
      </c>
      <c r="I28" t="s">
        <v>174</v>
      </c>
      <c r="J28">
        <f>LOOKUP(I28,Manufacturer!$B$2:$B$14,Manufacturer!$A$2:$A$14)</f>
        <v>10</v>
      </c>
      <c r="K28" t="s">
        <v>134</v>
      </c>
      <c r="L28">
        <f>LOOKUP(K28,Supplier!$B$2:$B$3,Supplier!$A$2:$A$3)</f>
        <v>1</v>
      </c>
      <c r="M28" t="s">
        <v>151</v>
      </c>
      <c r="N28">
        <f>LOOKUP(M28,Category!$B$2:$B$4,Category!$A$2:$A$4)</f>
        <v>3</v>
      </c>
      <c r="O28">
        <v>5</v>
      </c>
      <c r="P28">
        <v>4</v>
      </c>
      <c r="Q28" t="s">
        <v>197</v>
      </c>
      <c r="R28" t="s">
        <v>87</v>
      </c>
      <c r="S28" t="s">
        <v>87</v>
      </c>
    </row>
    <row r="29" spans="1:19">
      <c r="A29">
        <v>28</v>
      </c>
      <c r="B29" t="s">
        <v>215</v>
      </c>
      <c r="C29" t="s">
        <v>145</v>
      </c>
      <c r="D29">
        <f>LOOKUP(C29,ProductName!$B$2:$B$9,ProductName!$A$2:$A$9)</f>
        <v>7</v>
      </c>
      <c r="E29" t="s">
        <v>132</v>
      </c>
      <c r="F29">
        <f>LOOKUP(E29,Units!$B$2,Units!$A$2)</f>
        <v>1</v>
      </c>
      <c r="G29">
        <v>600</v>
      </c>
      <c r="H29">
        <v>15</v>
      </c>
      <c r="I29" t="s">
        <v>216</v>
      </c>
      <c r="J29">
        <f>LOOKUP(I29,Manufacturer!$B$2:$B$14,Manufacturer!$A$2:$A$14)</f>
        <v>3</v>
      </c>
      <c r="K29" t="s">
        <v>134</v>
      </c>
      <c r="L29">
        <f>LOOKUP(K29,Supplier!$B$2:$B$3,Supplier!$A$2:$A$3)</f>
        <v>1</v>
      </c>
      <c r="M29" t="s">
        <v>151</v>
      </c>
      <c r="N29">
        <f>LOOKUP(M29,Category!$B$2:$B$4,Category!$A$2:$A$4)</f>
        <v>3</v>
      </c>
      <c r="O29">
        <v>5</v>
      </c>
      <c r="P29">
        <v>15</v>
      </c>
      <c r="Q29" t="s">
        <v>217</v>
      </c>
      <c r="R29" t="s">
        <v>87</v>
      </c>
      <c r="S29" t="s">
        <v>87</v>
      </c>
    </row>
    <row r="30" spans="1:19">
      <c r="A30">
        <v>29</v>
      </c>
      <c r="B30" t="s">
        <v>149</v>
      </c>
      <c r="C30" t="s">
        <v>131</v>
      </c>
      <c r="D30">
        <f>LOOKUP(C30,ProductName!$B$2:$B$9,ProductName!$A$2:$A$9)</f>
        <v>3</v>
      </c>
      <c r="E30" t="s">
        <v>132</v>
      </c>
      <c r="F30">
        <f>LOOKUP(E30,Units!$B$2,Units!$A$2)</f>
        <v>1</v>
      </c>
      <c r="G30">
        <v>86</v>
      </c>
      <c r="H30">
        <v>5</v>
      </c>
      <c r="I30" t="s">
        <v>150</v>
      </c>
      <c r="J30">
        <f>LOOKUP(I30,Manufacturer!$B$2:$B$14,Manufacturer!$A$2:$A$14)</f>
        <v>9</v>
      </c>
      <c r="K30" t="s">
        <v>134</v>
      </c>
      <c r="L30">
        <f>LOOKUP(K30,Supplier!$B$2:$B$3,Supplier!$A$2:$A$3)</f>
        <v>1</v>
      </c>
      <c r="M30" t="s">
        <v>151</v>
      </c>
      <c r="N30">
        <f>LOOKUP(M30,Category!$B$2:$B$4,Category!$A$2:$A$4)</f>
        <v>3</v>
      </c>
      <c r="O30">
        <v>4</v>
      </c>
      <c r="P30">
        <v>17</v>
      </c>
      <c r="Q30" t="s">
        <v>152</v>
      </c>
      <c r="R30" t="s">
        <v>153</v>
      </c>
      <c r="S30" t="s">
        <v>87</v>
      </c>
    </row>
    <row r="31" spans="1:19">
      <c r="A31">
        <v>30</v>
      </c>
      <c r="B31" t="s">
        <v>72</v>
      </c>
      <c r="C31" t="s">
        <v>131</v>
      </c>
      <c r="D31">
        <f>LOOKUP(C31,ProductName!$B$2:$B$9,ProductName!$A$2:$A$9)</f>
        <v>3</v>
      </c>
      <c r="E31" t="s">
        <v>132</v>
      </c>
      <c r="F31">
        <f>LOOKUP(E31,Units!$B$2,Units!$A$2)</f>
        <v>1</v>
      </c>
      <c r="G31">
        <v>123</v>
      </c>
      <c r="H31">
        <v>30</v>
      </c>
      <c r="I31" t="s">
        <v>133</v>
      </c>
      <c r="J31">
        <f>LOOKUP(I31,Manufacturer!$B$2:$B$14,Manufacturer!$A$2:$A$14)</f>
        <v>4</v>
      </c>
      <c r="K31" t="s">
        <v>134</v>
      </c>
      <c r="L31">
        <f>LOOKUP(K31,Supplier!$B$2:$B$3,Supplier!$A$2:$A$3)</f>
        <v>1</v>
      </c>
      <c r="M31" t="s">
        <v>135</v>
      </c>
      <c r="N31">
        <f>LOOKUP(M31,Category!$B$2:$B$4,Category!$A$2:$A$4)</f>
        <v>2</v>
      </c>
      <c r="O31">
        <v>3</v>
      </c>
      <c r="P31">
        <v>6</v>
      </c>
      <c r="Q31" t="s">
        <v>136</v>
      </c>
      <c r="R31" t="s">
        <v>137</v>
      </c>
      <c r="S31" t="s">
        <v>87</v>
      </c>
    </row>
  </sheetData>
  <sortState ref="B2:M31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/>
  <sheetData>
    <row r="1" spans="1:2">
      <c r="A1" t="s">
        <v>29</v>
      </c>
      <c r="B1" t="s">
        <v>226</v>
      </c>
    </row>
    <row r="2" spans="1:2">
      <c r="A2">
        <v>1</v>
      </c>
      <c r="B2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/>
  <cols>
    <col min="2" max="2" width="15.42578125" bestFit="1" customWidth="1"/>
  </cols>
  <sheetData>
    <row r="1" spans="1:2">
      <c r="A1" t="s">
        <v>29</v>
      </c>
      <c r="B1" t="s">
        <v>128</v>
      </c>
    </row>
    <row r="2" spans="1:2">
      <c r="A2">
        <v>1</v>
      </c>
      <c r="B2" t="s">
        <v>165</v>
      </c>
    </row>
    <row r="3" spans="1:2">
      <c r="A3">
        <v>2</v>
      </c>
      <c r="B3" t="s">
        <v>203</v>
      </c>
    </row>
    <row r="4" spans="1:2">
      <c r="A4">
        <v>3</v>
      </c>
      <c r="B4" t="s">
        <v>131</v>
      </c>
    </row>
    <row r="5" spans="1:2">
      <c r="A5">
        <v>4</v>
      </c>
      <c r="B5" t="s">
        <v>199</v>
      </c>
    </row>
    <row r="6" spans="1:2">
      <c r="A6">
        <v>5</v>
      </c>
      <c r="B6" t="s">
        <v>169</v>
      </c>
    </row>
    <row r="7" spans="1:2">
      <c r="A7">
        <v>6</v>
      </c>
      <c r="B7" t="s">
        <v>160</v>
      </c>
    </row>
    <row r="8" spans="1:2">
      <c r="A8">
        <v>7</v>
      </c>
      <c r="B8" t="s">
        <v>145</v>
      </c>
    </row>
    <row r="9" spans="1:2">
      <c r="A9">
        <v>8</v>
      </c>
      <c r="B9" t="s">
        <v>139</v>
      </c>
    </row>
  </sheetData>
  <sortState ref="B2:B9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14"/>
    </sheetView>
  </sheetViews>
  <sheetFormatPr defaultRowHeight="15"/>
  <cols>
    <col min="2" max="2" width="14.85546875" bestFit="1" customWidth="1"/>
  </cols>
  <sheetData>
    <row r="1" spans="1:2">
      <c r="A1" t="s">
        <v>29</v>
      </c>
      <c r="B1" t="s">
        <v>228</v>
      </c>
    </row>
    <row r="2" spans="1:2">
      <c r="A2">
        <v>1</v>
      </c>
      <c r="B2" t="s">
        <v>181</v>
      </c>
    </row>
    <row r="3" spans="1:2">
      <c r="A3">
        <v>2</v>
      </c>
      <c r="B3" t="s">
        <v>157</v>
      </c>
    </row>
    <row r="4" spans="1:2">
      <c r="A4">
        <v>3</v>
      </c>
      <c r="B4" t="s">
        <v>216</v>
      </c>
    </row>
    <row r="5" spans="1:2">
      <c r="A5">
        <v>4</v>
      </c>
      <c r="B5" t="s">
        <v>133</v>
      </c>
    </row>
    <row r="6" spans="1:2">
      <c r="A6">
        <v>5</v>
      </c>
      <c r="B6" t="s">
        <v>166</v>
      </c>
    </row>
    <row r="7" spans="1:2">
      <c r="A7">
        <v>6</v>
      </c>
      <c r="B7" t="s">
        <v>161</v>
      </c>
    </row>
    <row r="8" spans="1:2">
      <c r="A8">
        <v>7</v>
      </c>
      <c r="B8" t="s">
        <v>170</v>
      </c>
    </row>
    <row r="9" spans="1:2">
      <c r="A9">
        <v>8</v>
      </c>
      <c r="B9" t="s">
        <v>146</v>
      </c>
    </row>
    <row r="10" spans="1:2">
      <c r="A10">
        <v>9</v>
      </c>
      <c r="B10" t="s">
        <v>150</v>
      </c>
    </row>
    <row r="11" spans="1:2">
      <c r="A11">
        <v>10</v>
      </c>
      <c r="B11" t="s">
        <v>174</v>
      </c>
    </row>
    <row r="12" spans="1:2">
      <c r="A12">
        <v>11</v>
      </c>
      <c r="B12" t="s">
        <v>210</v>
      </c>
    </row>
    <row r="13" spans="1:2">
      <c r="A13">
        <v>12</v>
      </c>
      <c r="B13" t="s">
        <v>140</v>
      </c>
    </row>
    <row r="14" spans="1:2">
      <c r="A14">
        <v>13</v>
      </c>
      <c r="B14" t="s">
        <v>200</v>
      </c>
    </row>
  </sheetData>
  <sortState ref="B2:B14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2" max="2" width="10.85546875" bestFit="1" customWidth="1"/>
  </cols>
  <sheetData>
    <row r="1" spans="1:2">
      <c r="A1" t="s">
        <v>29</v>
      </c>
      <c r="B1" t="s">
        <v>229</v>
      </c>
    </row>
    <row r="2" spans="1:2">
      <c r="A2">
        <v>1</v>
      </c>
      <c r="B2" t="s">
        <v>134</v>
      </c>
    </row>
    <row r="3" spans="1:2">
      <c r="A3">
        <v>2</v>
      </c>
      <c r="B3" t="s">
        <v>141</v>
      </c>
    </row>
  </sheetData>
  <sortState ref="B2:B3">
    <sortCondition ref="B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8" bestFit="1" customWidth="1"/>
  </cols>
  <sheetData>
    <row r="1" spans="1:2">
      <c r="A1" t="s">
        <v>29</v>
      </c>
      <c r="B1" t="s">
        <v>230</v>
      </c>
    </row>
    <row r="2" spans="1:2">
      <c r="A2">
        <v>1</v>
      </c>
      <c r="B2" t="s">
        <v>142</v>
      </c>
    </row>
    <row r="3" spans="1:2">
      <c r="A3">
        <v>2</v>
      </c>
      <c r="B3" t="s">
        <v>135</v>
      </c>
    </row>
    <row r="4" spans="1:2">
      <c r="A4">
        <v>3</v>
      </c>
      <c r="B4" t="s">
        <v>151</v>
      </c>
    </row>
  </sheetData>
  <sortState ref="B2:B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8.42578125" bestFit="1" customWidth="1"/>
  </cols>
  <sheetData>
    <row r="1" spans="1:2" ht="15.75">
      <c r="A1" t="s">
        <v>29</v>
      </c>
      <c r="B1" s="1" t="s">
        <v>0</v>
      </c>
    </row>
    <row r="2" spans="1:2" ht="15.75">
      <c r="A2">
        <v>1</v>
      </c>
      <c r="B2" s="2" t="s">
        <v>2</v>
      </c>
    </row>
    <row r="3" spans="1:2" ht="15.75">
      <c r="A3">
        <v>2</v>
      </c>
      <c r="B3" s="2" t="s">
        <v>16</v>
      </c>
    </row>
    <row r="4" spans="1:2" ht="15.75">
      <c r="A4">
        <v>3</v>
      </c>
      <c r="B4" s="2" t="s">
        <v>9</v>
      </c>
    </row>
  </sheetData>
  <sortState ref="A2:B1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M9" sqref="M9"/>
    </sheetView>
  </sheetViews>
  <sheetFormatPr defaultRowHeight="15"/>
  <cols>
    <col min="1" max="1" width="18.42578125" customWidth="1"/>
    <col min="2" max="2" width="19" customWidth="1"/>
    <col min="3" max="3" width="17.28515625" customWidth="1"/>
    <col min="4" max="4" width="19.85546875" customWidth="1"/>
    <col min="5" max="5" width="34" hidden="1" customWidth="1"/>
    <col min="6" max="6" width="34" customWidth="1"/>
    <col min="7" max="7" width="16.140625" customWidth="1"/>
    <col min="8" max="8" width="10.28515625" hidden="1" customWidth="1"/>
  </cols>
  <sheetData>
    <row r="1" spans="1:9" ht="46.5" customHeight="1">
      <c r="A1" s="14" t="s">
        <v>69</v>
      </c>
      <c r="B1" s="14" t="s">
        <v>82</v>
      </c>
      <c r="C1" s="14" t="s">
        <v>83</v>
      </c>
      <c r="D1" s="14" t="s">
        <v>88</v>
      </c>
      <c r="E1" s="14" t="s">
        <v>65</v>
      </c>
      <c r="F1" s="14" t="s">
        <v>86</v>
      </c>
      <c r="G1" s="14" t="s">
        <v>84</v>
      </c>
      <c r="H1" s="14" t="s">
        <v>66</v>
      </c>
      <c r="I1" s="11" t="s">
        <v>85</v>
      </c>
    </row>
    <row r="2" spans="1:9" ht="16.5" customHeight="1">
      <c r="A2" s="5">
        <v>1</v>
      </c>
      <c r="B2" s="12">
        <v>44687</v>
      </c>
      <c r="C2" s="12">
        <v>44693</v>
      </c>
      <c r="D2" s="5">
        <v>25</v>
      </c>
      <c r="E2" s="6"/>
      <c r="F2" s="9" t="s">
        <v>87</v>
      </c>
      <c r="G2" s="5">
        <v>601</v>
      </c>
      <c r="H2" s="7" t="s">
        <v>67</v>
      </c>
      <c r="I2" s="8">
        <f>LOOKUP(H2,Status!$B$2:$B$3,Status!$A$2:$A$3)</f>
        <v>2</v>
      </c>
    </row>
    <row r="3" spans="1:9" ht="15.75">
      <c r="A3" s="7">
        <v>2</v>
      </c>
      <c r="B3" s="12">
        <v>44687</v>
      </c>
      <c r="C3" s="12">
        <v>44693</v>
      </c>
      <c r="D3" s="7">
        <v>20</v>
      </c>
      <c r="E3" s="8"/>
      <c r="F3" s="9" t="s">
        <v>87</v>
      </c>
      <c r="G3" s="7">
        <v>602</v>
      </c>
      <c r="H3" s="7" t="s">
        <v>67</v>
      </c>
      <c r="I3" s="8">
        <f>LOOKUP(H3,Status!$B$2:$B$3,Status!$A$2:$A$3)</f>
        <v>2</v>
      </c>
    </row>
    <row r="4" spans="1:9" ht="15.75">
      <c r="A4" s="7">
        <v>3</v>
      </c>
      <c r="B4" s="12">
        <v>44689</v>
      </c>
      <c r="C4" s="12">
        <v>44695</v>
      </c>
      <c r="D4" s="5">
        <v>22</v>
      </c>
      <c r="E4" s="9" t="s">
        <v>20</v>
      </c>
      <c r="F4" s="9">
        <f>LOOKUP(E4,User!$D$2:$D$11,User!$A$2:$A$11)</f>
        <v>10</v>
      </c>
      <c r="G4" s="5">
        <v>603</v>
      </c>
      <c r="H4" s="7" t="s">
        <v>68</v>
      </c>
      <c r="I4" s="8">
        <f>LOOKUP(H4,Status!$B$2:$B$3,Status!$A$2:$A$3)</f>
        <v>1</v>
      </c>
    </row>
    <row r="5" spans="1:9" ht="15.75">
      <c r="A5" s="7">
        <v>4</v>
      </c>
      <c r="B5" s="12">
        <v>44689</v>
      </c>
      <c r="C5" s="12">
        <v>44695</v>
      </c>
      <c r="D5" s="7">
        <v>24</v>
      </c>
      <c r="E5" s="10"/>
      <c r="F5" s="9" t="s">
        <v>87</v>
      </c>
      <c r="G5" s="7">
        <v>604</v>
      </c>
      <c r="H5" s="7" t="s">
        <v>68</v>
      </c>
      <c r="I5" s="8">
        <f>LOOKUP(H5,Status!$B$2:$B$3,Status!$A$2:$A$3)</f>
        <v>1</v>
      </c>
    </row>
    <row r="6" spans="1:9" ht="15.75">
      <c r="A6" s="7">
        <v>5</v>
      </c>
      <c r="B6" s="12">
        <v>44691</v>
      </c>
      <c r="C6" s="12">
        <v>44697</v>
      </c>
      <c r="D6" s="5">
        <v>25</v>
      </c>
      <c r="E6" s="10"/>
      <c r="F6" s="9" t="s">
        <v>87</v>
      </c>
      <c r="G6" s="5">
        <v>605</v>
      </c>
      <c r="H6" s="7" t="s">
        <v>68</v>
      </c>
      <c r="I6" s="8">
        <f>LOOKUP(H6,Status!$B$2:$B$3,Status!$A$2:$A$3)</f>
        <v>1</v>
      </c>
    </row>
    <row r="7" spans="1:9" ht="15.75">
      <c r="A7" s="7">
        <v>6</v>
      </c>
      <c r="B7" s="12">
        <v>44692</v>
      </c>
      <c r="C7" s="12">
        <v>44698</v>
      </c>
      <c r="D7" s="7">
        <v>28</v>
      </c>
      <c r="E7" s="9" t="s">
        <v>17</v>
      </c>
      <c r="F7" s="9">
        <f>LOOKUP(E7,User!$D$2:$D$11,User!$A$2:$A$11)</f>
        <v>7</v>
      </c>
      <c r="G7" s="7">
        <v>606</v>
      </c>
      <c r="H7" s="7" t="s">
        <v>68</v>
      </c>
      <c r="I7" s="8">
        <f>LOOKUP(H7,Status!$B$2:$B$3,Status!$A$2:$A$3)</f>
        <v>1</v>
      </c>
    </row>
    <row r="8" spans="1:9" ht="15.75">
      <c r="A8" s="7">
        <v>7</v>
      </c>
      <c r="B8" s="12">
        <v>44693</v>
      </c>
      <c r="C8" s="12">
        <v>44699</v>
      </c>
      <c r="D8" s="5">
        <v>36</v>
      </c>
      <c r="E8" s="8"/>
      <c r="F8" s="9" t="s">
        <v>87</v>
      </c>
      <c r="G8" s="5">
        <v>607</v>
      </c>
      <c r="H8" s="7" t="s">
        <v>67</v>
      </c>
      <c r="I8" s="8">
        <f>LOOKUP(H8,Status!$B$2:$B$3,Status!$A$2:$A$3)</f>
        <v>2</v>
      </c>
    </row>
    <row r="9" spans="1:9" ht="15.75">
      <c r="A9" s="7">
        <v>8</v>
      </c>
      <c r="B9" s="12">
        <v>44694</v>
      </c>
      <c r="C9" s="12">
        <v>44700</v>
      </c>
      <c r="D9" s="7">
        <v>32</v>
      </c>
      <c r="E9" s="8"/>
      <c r="F9" s="9" t="s">
        <v>87</v>
      </c>
      <c r="G9" s="7">
        <v>608</v>
      </c>
      <c r="H9" s="7" t="s">
        <v>67</v>
      </c>
      <c r="I9" s="8">
        <f>LOOKUP(H9,Status!$B$2:$B$3,Status!$A$2:$A$3)</f>
        <v>2</v>
      </c>
    </row>
    <row r="10" spans="1:9" ht="15.75">
      <c r="A10" s="7">
        <v>9</v>
      </c>
      <c r="B10" s="12">
        <v>44696</v>
      </c>
      <c r="C10" s="12">
        <v>44702</v>
      </c>
      <c r="D10" s="5">
        <v>34</v>
      </c>
      <c r="E10" s="9" t="s">
        <v>26</v>
      </c>
      <c r="F10" s="9" t="s">
        <v>87</v>
      </c>
      <c r="G10" s="5">
        <v>609</v>
      </c>
      <c r="H10" s="7" t="s">
        <v>67</v>
      </c>
      <c r="I10" s="8">
        <f>LOOKUP(H10,Status!$B$2:$B$3,Status!$A$2:$A$3)</f>
        <v>2</v>
      </c>
    </row>
    <row r="11" spans="1:9" ht="15.75">
      <c r="A11" s="7">
        <v>10</v>
      </c>
      <c r="B11" s="12">
        <v>44696</v>
      </c>
      <c r="C11" s="12">
        <v>44702</v>
      </c>
      <c r="D11" s="7">
        <v>36</v>
      </c>
      <c r="E11" s="9" t="s">
        <v>23</v>
      </c>
      <c r="F11" s="9">
        <f>LOOKUP(E11,User!$D$2:$D$11,User!$A$2:$A$11)</f>
        <v>7</v>
      </c>
      <c r="G11" s="7">
        <v>610</v>
      </c>
      <c r="H11" s="7" t="s">
        <v>68</v>
      </c>
      <c r="I11" s="8">
        <f>LOOKUP(H11,Status!$B$2:$B$3,Status!$A$2:$A$3)</f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2" max="2" width="19.85546875" customWidth="1"/>
  </cols>
  <sheetData>
    <row r="1" spans="1:2" ht="15.75">
      <c r="A1" t="s">
        <v>29</v>
      </c>
      <c r="B1" s="4" t="s">
        <v>66</v>
      </c>
    </row>
    <row r="2" spans="1:2" ht="15.75">
      <c r="A2">
        <v>1</v>
      </c>
      <c r="B2" s="7" t="s">
        <v>68</v>
      </c>
    </row>
    <row r="3" spans="1:2" ht="15.75">
      <c r="A3">
        <v>2</v>
      </c>
      <c r="B3" s="7" t="s">
        <v>67</v>
      </c>
    </row>
  </sheetData>
  <sortState ref="B2:B3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28" sqref="G28"/>
    </sheetView>
  </sheetViews>
  <sheetFormatPr defaultRowHeight="15"/>
  <cols>
    <col min="3" max="3" width="20.7109375" hidden="1" customWidth="1"/>
    <col min="4" max="4" width="20.7109375" customWidth="1"/>
  </cols>
  <sheetData>
    <row r="1" spans="1:5">
      <c r="A1" t="s">
        <v>29</v>
      </c>
      <c r="B1" t="s">
        <v>69</v>
      </c>
      <c r="C1" t="s">
        <v>70</v>
      </c>
      <c r="D1" t="s">
        <v>70</v>
      </c>
      <c r="E1" t="s">
        <v>71</v>
      </c>
    </row>
    <row r="2" spans="1:5">
      <c r="A2">
        <v>1</v>
      </c>
      <c r="B2">
        <v>1</v>
      </c>
      <c r="C2" t="s">
        <v>72</v>
      </c>
      <c r="D2">
        <f>LOOKUP(C2,Products!$B$2:$B$31,Products!$A$2:$A$31)</f>
        <v>30</v>
      </c>
      <c r="E2">
        <v>15</v>
      </c>
    </row>
    <row r="3" spans="1:5">
      <c r="A3">
        <v>2</v>
      </c>
      <c r="B3">
        <v>2</v>
      </c>
      <c r="C3" t="s">
        <v>73</v>
      </c>
      <c r="D3">
        <f>LOOKUP(C3,Products!$B$2:$B$31,Products!$A$2:$A$31)</f>
        <v>10</v>
      </c>
      <c r="E3">
        <v>15</v>
      </c>
    </row>
    <row r="4" spans="1:5">
      <c r="A4">
        <v>3</v>
      </c>
      <c r="B4">
        <v>3</v>
      </c>
      <c r="C4" t="s">
        <v>74</v>
      </c>
      <c r="D4">
        <f>LOOKUP(C4,Products!$B$2:$B$31,Products!$A$2:$A$31)</f>
        <v>9</v>
      </c>
      <c r="E4">
        <v>10</v>
      </c>
    </row>
    <row r="5" spans="1:5">
      <c r="A5">
        <v>4</v>
      </c>
      <c r="B5">
        <v>4</v>
      </c>
      <c r="C5" t="s">
        <v>75</v>
      </c>
      <c r="D5">
        <f>LOOKUP(C5,Products!$B$2:$B$31,Products!$A$2:$A$31)</f>
        <v>11</v>
      </c>
      <c r="E5">
        <v>1</v>
      </c>
    </row>
    <row r="6" spans="1:5">
      <c r="A6">
        <v>5</v>
      </c>
      <c r="B6">
        <v>5</v>
      </c>
      <c r="C6" t="s">
        <v>76</v>
      </c>
      <c r="D6">
        <f>LOOKUP(C6,Products!$B$2:$B$31,Products!$A$2:$A$31)</f>
        <v>23</v>
      </c>
      <c r="E6">
        <v>1</v>
      </c>
    </row>
    <row r="7" spans="1:5">
      <c r="A7">
        <v>6</v>
      </c>
      <c r="B7">
        <v>6</v>
      </c>
      <c r="C7" t="s">
        <v>77</v>
      </c>
      <c r="D7">
        <f>LOOKUP(C7,Products!$B$2:$B$31,Products!$A$2:$A$31)</f>
        <v>16</v>
      </c>
      <c r="E7">
        <v>1</v>
      </c>
    </row>
    <row r="8" spans="1:5">
      <c r="A8">
        <v>7</v>
      </c>
      <c r="B8">
        <v>7</v>
      </c>
      <c r="C8" t="s">
        <v>78</v>
      </c>
      <c r="D8">
        <f>LOOKUP(C8,Products!$B$2:$B$31,Products!$A$2:$A$31)</f>
        <v>14</v>
      </c>
      <c r="E8">
        <v>2</v>
      </c>
    </row>
    <row r="9" spans="1:5">
      <c r="A9">
        <v>8</v>
      </c>
      <c r="B9">
        <v>8</v>
      </c>
      <c r="C9" t="s">
        <v>79</v>
      </c>
      <c r="D9">
        <f>LOOKUP(C9,Products!$B$2:$B$31,Products!$A$2:$A$31)</f>
        <v>19</v>
      </c>
      <c r="E9">
        <v>1</v>
      </c>
    </row>
    <row r="10" spans="1:5">
      <c r="A10">
        <v>9</v>
      </c>
      <c r="B10">
        <v>9</v>
      </c>
      <c r="C10" t="s">
        <v>80</v>
      </c>
      <c r="D10">
        <f>LOOKUP(C10,Products!$B$2:$B$31,Products!$A$2:$A$31)</f>
        <v>27</v>
      </c>
      <c r="E10">
        <v>1</v>
      </c>
    </row>
    <row r="11" spans="1:5">
      <c r="A11">
        <v>10</v>
      </c>
      <c r="B11">
        <v>10</v>
      </c>
      <c r="C11" t="s">
        <v>81</v>
      </c>
      <c r="D11">
        <f>LOOKUP(C11,Products!$B$2:$B$31,Products!$A$2:$A$31)</f>
        <v>21</v>
      </c>
      <c r="E11">
        <v>1</v>
      </c>
    </row>
    <row r="12" spans="1:5">
      <c r="A12">
        <v>11</v>
      </c>
      <c r="B12">
        <v>1</v>
      </c>
      <c r="C12" t="s">
        <v>138</v>
      </c>
      <c r="D12">
        <f>LOOKUP(C12,Products!$B$2:$B$31,Products!$A$2:$A$31)</f>
        <v>12</v>
      </c>
      <c r="E12">
        <v>1</v>
      </c>
    </row>
    <row r="13" spans="1:5">
      <c r="A13">
        <v>12</v>
      </c>
      <c r="B13">
        <v>2</v>
      </c>
      <c r="C13" t="s">
        <v>149</v>
      </c>
      <c r="D13">
        <f>LOOKUP(C13,Products!$B$2:$B$31,Products!$A$2:$A$31)</f>
        <v>29</v>
      </c>
      <c r="E13">
        <v>15</v>
      </c>
    </row>
    <row r="14" spans="1:5">
      <c r="A14">
        <v>13</v>
      </c>
      <c r="B14">
        <v>3</v>
      </c>
      <c r="C14" t="s">
        <v>156</v>
      </c>
      <c r="D14">
        <f>LOOKUP(C14,Products!$B$2:$B$31,Products!$A$2:$A$31)</f>
        <v>25</v>
      </c>
      <c r="E14">
        <v>10</v>
      </c>
    </row>
    <row r="15" spans="1:5">
      <c r="A15">
        <v>14</v>
      </c>
      <c r="B15">
        <v>4</v>
      </c>
      <c r="C15" t="s">
        <v>164</v>
      </c>
      <c r="D15">
        <f>LOOKUP(C15,Products!$B$2:$B$31,Products!$A$2:$A$31)</f>
        <v>5</v>
      </c>
      <c r="E15">
        <v>2</v>
      </c>
    </row>
    <row r="16" spans="1:5">
      <c r="A16">
        <v>15</v>
      </c>
      <c r="B16">
        <v>5</v>
      </c>
      <c r="C16" t="s">
        <v>173</v>
      </c>
      <c r="D16">
        <f>LOOKUP(C16,Products!$B$2:$B$31,Products!$A$2:$A$31)</f>
        <v>6</v>
      </c>
      <c r="E16">
        <v>10</v>
      </c>
    </row>
    <row r="17" spans="1:5">
      <c r="A17">
        <v>16</v>
      </c>
      <c r="B17">
        <v>6</v>
      </c>
      <c r="C17" t="s">
        <v>180</v>
      </c>
      <c r="D17">
        <f>LOOKUP(C17,Products!$B$2:$B$31,Products!$A$2:$A$31)</f>
        <v>4</v>
      </c>
      <c r="E17">
        <v>1</v>
      </c>
    </row>
    <row r="18" spans="1:5">
      <c r="A18">
        <v>17</v>
      </c>
      <c r="B18">
        <v>7</v>
      </c>
      <c r="C18" t="s">
        <v>190</v>
      </c>
      <c r="D18">
        <f>LOOKUP(C18,Products!$B$2:$B$31,Products!$A$2:$A$31)</f>
        <v>22</v>
      </c>
      <c r="E18">
        <v>2</v>
      </c>
    </row>
    <row r="19" spans="1:5">
      <c r="A19">
        <v>18</v>
      </c>
      <c r="B19">
        <v>8</v>
      </c>
      <c r="C19" t="s">
        <v>80</v>
      </c>
      <c r="D19">
        <f>LOOKUP(C19,Products!$B$2:$B$31,Products!$A$2:$A$31)</f>
        <v>27</v>
      </c>
      <c r="E19">
        <v>1</v>
      </c>
    </row>
    <row r="20" spans="1:5">
      <c r="A20">
        <v>19</v>
      </c>
      <c r="B20">
        <v>9</v>
      </c>
      <c r="C20" t="s">
        <v>198</v>
      </c>
      <c r="D20">
        <f>LOOKUP(C20,Products!$B$2:$B$31,Products!$A$2:$A$31)</f>
        <v>20</v>
      </c>
      <c r="E20">
        <v>1</v>
      </c>
    </row>
    <row r="21" spans="1:5">
      <c r="A21">
        <v>20</v>
      </c>
      <c r="B21">
        <v>10</v>
      </c>
      <c r="C21" t="s">
        <v>215</v>
      </c>
      <c r="D21">
        <f>LOOKUP(C21,Products!$B$2:$B$31,Products!$A$2:$A$31)</f>
        <v>28</v>
      </c>
      <c r="E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J26" sqref="J26"/>
    </sheetView>
  </sheetViews>
  <sheetFormatPr defaultRowHeight="15"/>
  <cols>
    <col min="2" max="2" width="18.140625" hidden="1" customWidth="1"/>
    <col min="3" max="3" width="18.140625" customWidth="1"/>
    <col min="4" max="4" width="26.85546875" hidden="1" customWidth="1"/>
    <col min="5" max="5" width="26.85546875" customWidth="1"/>
    <col min="6" max="6" width="22.28515625" hidden="1" customWidth="1"/>
    <col min="7" max="7" width="22.28515625" customWidth="1"/>
    <col min="8" max="8" width="10.85546875" bestFit="1" customWidth="1"/>
  </cols>
  <sheetData>
    <row r="1" spans="1:8">
      <c r="A1" t="s">
        <v>29</v>
      </c>
      <c r="B1" t="s">
        <v>119</v>
      </c>
      <c r="C1" t="s">
        <v>119</v>
      </c>
      <c r="D1" t="s">
        <v>120</v>
      </c>
      <c r="E1" t="s">
        <v>120</v>
      </c>
      <c r="F1" t="s">
        <v>121</v>
      </c>
      <c r="G1" t="s">
        <v>121</v>
      </c>
      <c r="H1" t="s">
        <v>122</v>
      </c>
    </row>
    <row r="2" spans="1:8" ht="15.75">
      <c r="A2">
        <v>1</v>
      </c>
      <c r="B2" s="13">
        <v>344288</v>
      </c>
      <c r="C2" s="13">
        <f>LOOKUP(B2,Index!$B$2:$B$37,Index!$A$2:$A$37)</f>
        <v>5</v>
      </c>
      <c r="D2" t="s">
        <v>89</v>
      </c>
      <c r="E2">
        <f>LOOKUP(D2,City!$B$2,City!$A$2)</f>
        <v>1</v>
      </c>
      <c r="F2" t="s">
        <v>90</v>
      </c>
      <c r="G2">
        <f>LOOKUP(F2,Street!$B$2:$B$31,Street!$A$2:$A$31)</f>
        <v>28</v>
      </c>
      <c r="H2">
        <v>1</v>
      </c>
    </row>
    <row r="3" spans="1:8" ht="15.75">
      <c r="A3">
        <v>2</v>
      </c>
      <c r="B3" s="13">
        <v>614164</v>
      </c>
      <c r="C3" s="13">
        <f>LOOKUP(B3,Index!$B$2:$B$37,Index!$A$2:$A$37)</f>
        <v>24</v>
      </c>
      <c r="D3" t="s">
        <v>89</v>
      </c>
      <c r="E3">
        <f>LOOKUP(D3,City!$B$2,City!$A$2)</f>
        <v>1</v>
      </c>
      <c r="F3" t="s">
        <v>91</v>
      </c>
      <c r="G3">
        <f>LOOKUP(F3,Street!$B$2:$B$31,Street!$A$2:$A$31)</f>
        <v>25</v>
      </c>
      <c r="H3">
        <v>30</v>
      </c>
    </row>
    <row r="4" spans="1:8" ht="15.75">
      <c r="A4">
        <v>3</v>
      </c>
      <c r="B4" s="13">
        <v>394242</v>
      </c>
      <c r="C4" s="13">
        <f>LOOKUP(B4,Index!$B$2:$B$37,Index!$A$2:$A$37)</f>
        <v>7</v>
      </c>
      <c r="D4" t="s">
        <v>89</v>
      </c>
      <c r="E4">
        <f>LOOKUP(D4,City!$B$2,City!$A$2)</f>
        <v>1</v>
      </c>
      <c r="F4" t="s">
        <v>92</v>
      </c>
      <c r="G4">
        <f>LOOKUP(F4,Street!$B$2:$B$31,Street!$A$2:$A$31)</f>
        <v>7</v>
      </c>
      <c r="H4">
        <v>43</v>
      </c>
    </row>
    <row r="5" spans="1:8" ht="15.75">
      <c r="A5">
        <v>4</v>
      </c>
      <c r="B5" s="13">
        <v>660540</v>
      </c>
      <c r="C5" s="13">
        <f>LOOKUP(B5,Index!$B$2:$B$37,Index!$A$2:$A$37)</f>
        <v>36</v>
      </c>
      <c r="D5" t="s">
        <v>89</v>
      </c>
      <c r="E5">
        <f>LOOKUP(D5,City!$B$2,City!$A$2)</f>
        <v>1</v>
      </c>
      <c r="F5" t="s">
        <v>93</v>
      </c>
      <c r="G5">
        <f>LOOKUP(F5,Street!$B$2:$B$31,Street!$A$2:$A$31)</f>
        <v>23</v>
      </c>
      <c r="H5">
        <v>25</v>
      </c>
    </row>
    <row r="6" spans="1:8" ht="15.75">
      <c r="A6">
        <v>5</v>
      </c>
      <c r="B6" s="13">
        <v>125837</v>
      </c>
      <c r="C6" s="13">
        <f>LOOKUP(B6,Index!$B$2:$B$37,Index!$A$2:$A$37)</f>
        <v>3</v>
      </c>
      <c r="D6" t="s">
        <v>89</v>
      </c>
      <c r="E6">
        <f>LOOKUP(D6,City!$B$2,City!$A$2)</f>
        <v>1</v>
      </c>
      <c r="F6" t="s">
        <v>94</v>
      </c>
      <c r="G6">
        <f>LOOKUP(F6,Street!$B$2:$B$31,Street!$A$2:$A$31)</f>
        <v>30</v>
      </c>
      <c r="H6">
        <v>40</v>
      </c>
    </row>
    <row r="7" spans="1:8" ht="15.75">
      <c r="A7">
        <v>6</v>
      </c>
      <c r="B7" s="13">
        <v>125703</v>
      </c>
      <c r="C7" s="13">
        <f>LOOKUP(B7,Index!$B$2:$B$37,Index!$A$2:$A$37)</f>
        <v>2</v>
      </c>
      <c r="D7" t="s">
        <v>89</v>
      </c>
      <c r="E7">
        <f>LOOKUP(D7,City!$B$2,City!$A$2)</f>
        <v>1</v>
      </c>
      <c r="F7" t="s">
        <v>95</v>
      </c>
      <c r="G7">
        <f>LOOKUP(F7,Street!$B$2:$B$31,Street!$A$2:$A$31)</f>
        <v>16</v>
      </c>
      <c r="H7">
        <v>49</v>
      </c>
    </row>
    <row r="8" spans="1:8" ht="15.75">
      <c r="A8">
        <v>7</v>
      </c>
      <c r="B8" s="13">
        <v>625283</v>
      </c>
      <c r="C8" s="13">
        <f>LOOKUP(B8,Index!$B$2:$B$37,Index!$A$2:$A$37)</f>
        <v>29</v>
      </c>
      <c r="D8" t="s">
        <v>89</v>
      </c>
      <c r="E8">
        <f>LOOKUP(D8,City!$B$2,City!$A$2)</f>
        <v>1</v>
      </c>
      <c r="F8" t="s">
        <v>96</v>
      </c>
      <c r="G8">
        <f>LOOKUP(F8,Street!$B$2:$B$31,Street!$A$2:$A$31)</f>
        <v>17</v>
      </c>
      <c r="H8">
        <v>46</v>
      </c>
    </row>
    <row r="9" spans="1:8" ht="15.75">
      <c r="A9">
        <v>8</v>
      </c>
      <c r="B9" s="13">
        <v>614611</v>
      </c>
      <c r="C9" s="13">
        <f>LOOKUP(B9,Index!$B$2:$B$37,Index!$A$2:$A$37)</f>
        <v>26</v>
      </c>
      <c r="D9" t="s">
        <v>89</v>
      </c>
      <c r="E9">
        <f>LOOKUP(D9,City!$B$2,City!$A$2)</f>
        <v>1</v>
      </c>
      <c r="F9" t="s">
        <v>97</v>
      </c>
      <c r="G9">
        <f>LOOKUP(F9,Street!$B$2:$B$31,Street!$A$2:$A$31)</f>
        <v>11</v>
      </c>
      <c r="H9">
        <v>50</v>
      </c>
    </row>
    <row r="10" spans="1:8" ht="15.75">
      <c r="A10">
        <v>9</v>
      </c>
      <c r="B10" s="13">
        <v>454311</v>
      </c>
      <c r="C10" s="13">
        <f>LOOKUP(B10,Index!$B$2:$B$37,Index!$A$2:$A$37)</f>
        <v>19</v>
      </c>
      <c r="D10" t="s">
        <v>89</v>
      </c>
      <c r="E10">
        <f>LOOKUP(D10,City!$B$2,City!$A$2)</f>
        <v>1</v>
      </c>
      <c r="F10" t="s">
        <v>98</v>
      </c>
      <c r="G10">
        <f>LOOKUP(F10,Street!$B$2:$B$31,Street!$A$2:$A$31)</f>
        <v>14</v>
      </c>
      <c r="H10">
        <v>19</v>
      </c>
    </row>
    <row r="11" spans="1:8" ht="15.75">
      <c r="A11">
        <v>10</v>
      </c>
      <c r="B11" s="13">
        <v>660007</v>
      </c>
      <c r="C11" s="13">
        <f>LOOKUP(B11,Index!$B$2:$B$37,Index!$A$2:$A$37)</f>
        <v>35</v>
      </c>
      <c r="D11" t="s">
        <v>89</v>
      </c>
      <c r="E11">
        <f>LOOKUP(D11,City!$B$2,City!$A$2)</f>
        <v>1</v>
      </c>
      <c r="F11" t="s">
        <v>99</v>
      </c>
      <c r="G11">
        <f>LOOKUP(F11,Street!$B$2:$B$31,Street!$A$2:$A$31)</f>
        <v>15</v>
      </c>
      <c r="H11">
        <v>19</v>
      </c>
    </row>
    <row r="12" spans="1:8" ht="15.75">
      <c r="A12">
        <v>11</v>
      </c>
      <c r="B12" s="13">
        <v>603036</v>
      </c>
      <c r="C12" s="13">
        <f>LOOKUP(B12,Index!$B$2:$B$37,Index!$A$2:$A$37)</f>
        <v>21</v>
      </c>
      <c r="D12" t="s">
        <v>89</v>
      </c>
      <c r="E12">
        <f>LOOKUP(D12,City!$B$2,City!$A$2)</f>
        <v>1</v>
      </c>
      <c r="F12" t="s">
        <v>100</v>
      </c>
      <c r="G12">
        <f>LOOKUP(F12,Street!$B$2:$B$31,Street!$A$2:$A$31)</f>
        <v>20</v>
      </c>
      <c r="H12">
        <v>4</v>
      </c>
    </row>
    <row r="13" spans="1:8" ht="15.75">
      <c r="A13">
        <v>12</v>
      </c>
      <c r="B13" s="13">
        <v>450983</v>
      </c>
      <c r="C13" s="13">
        <f>LOOKUP(B13,Index!$B$2:$B$37,Index!$A$2:$A$37)</f>
        <v>18</v>
      </c>
      <c r="D13" t="s">
        <v>89</v>
      </c>
      <c r="E13">
        <f>LOOKUP(D13,City!$B$2,City!$A$2)</f>
        <v>1</v>
      </c>
      <c r="F13" t="s">
        <v>101</v>
      </c>
      <c r="G13">
        <f>LOOKUP(F13,Street!$B$2:$B$31,Street!$A$2:$A$31)</f>
        <v>8</v>
      </c>
      <c r="H13">
        <v>26</v>
      </c>
    </row>
    <row r="14" spans="1:8" ht="15.75">
      <c r="A14">
        <v>13</v>
      </c>
      <c r="B14" s="13">
        <v>394782</v>
      </c>
      <c r="C14" s="13">
        <f>LOOKUP(B14,Index!$B$2:$B$37,Index!$A$2:$A$37)</f>
        <v>8</v>
      </c>
      <c r="D14" t="s">
        <v>89</v>
      </c>
      <c r="E14">
        <f>LOOKUP(D14,City!$B$2,City!$A$2)</f>
        <v>1</v>
      </c>
      <c r="F14" t="s">
        <v>90</v>
      </c>
      <c r="G14">
        <f>LOOKUP(F14,Street!$B$2:$B$31,Street!$A$2:$A$31)</f>
        <v>28</v>
      </c>
      <c r="H14">
        <v>3</v>
      </c>
    </row>
    <row r="15" spans="1:8" ht="15.75">
      <c r="A15">
        <v>14</v>
      </c>
      <c r="B15" s="13">
        <v>603002</v>
      </c>
      <c r="C15" s="13">
        <f>LOOKUP(B15,Index!$B$2:$B$37,Index!$A$2:$A$37)</f>
        <v>20</v>
      </c>
      <c r="D15" t="s">
        <v>89</v>
      </c>
      <c r="E15">
        <f>LOOKUP(D15,City!$B$2,City!$A$2)</f>
        <v>1</v>
      </c>
      <c r="F15" t="s">
        <v>102</v>
      </c>
      <c r="G15">
        <f>LOOKUP(F15,Street!$B$2:$B$31,Street!$A$2:$A$31)</f>
        <v>4</v>
      </c>
      <c r="H15">
        <v>28</v>
      </c>
    </row>
    <row r="16" spans="1:8" ht="15.75">
      <c r="A16">
        <v>15</v>
      </c>
      <c r="B16" s="13">
        <v>450558</v>
      </c>
      <c r="C16" s="13">
        <f>LOOKUP(B16,Index!$B$2:$B$37,Index!$A$2:$A$37)</f>
        <v>17</v>
      </c>
      <c r="D16" t="s">
        <v>89</v>
      </c>
      <c r="E16">
        <f>LOOKUP(D16,City!$B$2,City!$A$2)</f>
        <v>1</v>
      </c>
      <c r="F16" t="s">
        <v>103</v>
      </c>
      <c r="G16">
        <f>LOOKUP(F16,Street!$B$2:$B$31,Street!$A$2:$A$31)</f>
        <v>12</v>
      </c>
      <c r="H16">
        <v>30</v>
      </c>
    </row>
    <row r="17" spans="1:8" ht="15.75">
      <c r="A17">
        <v>16</v>
      </c>
      <c r="B17" s="13">
        <v>394060</v>
      </c>
      <c r="C17" s="13">
        <f>LOOKUP(B17,Index!$B$2:$B$37,Index!$A$2:$A$37)</f>
        <v>6</v>
      </c>
      <c r="D17" t="s">
        <v>89</v>
      </c>
      <c r="E17">
        <f>LOOKUP(D17,City!$B$2,City!$A$2)</f>
        <v>1</v>
      </c>
      <c r="F17" t="s">
        <v>104</v>
      </c>
      <c r="G17">
        <f>LOOKUP(F17,Street!$B$2:$B$31,Street!$A$2:$A$31)</f>
        <v>26</v>
      </c>
      <c r="H17">
        <v>43</v>
      </c>
    </row>
    <row r="18" spans="1:8" ht="15.75">
      <c r="A18">
        <v>17</v>
      </c>
      <c r="B18" s="13">
        <v>410661</v>
      </c>
      <c r="C18" s="13">
        <f>LOOKUP(B18,Index!$B$2:$B$37,Index!$A$2:$A$37)</f>
        <v>12</v>
      </c>
      <c r="D18" t="s">
        <v>89</v>
      </c>
      <c r="E18">
        <f>LOOKUP(D18,City!$B$2,City!$A$2)</f>
        <v>1</v>
      </c>
      <c r="F18" t="s">
        <v>105</v>
      </c>
      <c r="G18">
        <f>LOOKUP(F18,Street!$B$2:$B$31,Street!$A$2:$A$31)</f>
        <v>29</v>
      </c>
      <c r="H18">
        <v>50</v>
      </c>
    </row>
    <row r="19" spans="1:8" ht="15.75">
      <c r="A19">
        <v>18</v>
      </c>
      <c r="B19" s="13">
        <v>625590</v>
      </c>
      <c r="C19" s="13">
        <f>LOOKUP(B19,Index!$B$2:$B$37,Index!$A$2:$A$37)</f>
        <v>31</v>
      </c>
      <c r="D19" t="s">
        <v>89</v>
      </c>
      <c r="E19">
        <f>LOOKUP(D19,City!$B$2,City!$A$2)</f>
        <v>1</v>
      </c>
      <c r="F19" t="s">
        <v>92</v>
      </c>
      <c r="G19">
        <f>LOOKUP(F19,Street!$B$2:$B$31,Street!$A$2:$A$31)</f>
        <v>7</v>
      </c>
      <c r="H19">
        <v>20</v>
      </c>
    </row>
    <row r="20" spans="1:8" ht="15.75">
      <c r="A20">
        <v>19</v>
      </c>
      <c r="B20" s="13">
        <v>625683</v>
      </c>
      <c r="C20" s="13">
        <f>LOOKUP(B20,Index!$B$2:$B$37,Index!$A$2:$A$37)</f>
        <v>32</v>
      </c>
      <c r="D20" t="s">
        <v>89</v>
      </c>
      <c r="E20">
        <f>LOOKUP(D20,City!$B$2,City!$A$2)</f>
        <v>1</v>
      </c>
      <c r="F20" t="s">
        <v>123</v>
      </c>
      <c r="G20">
        <f>LOOKUP(F20,Street!$B$2:$B$31,Street!$A$2:$A$31)</f>
        <v>1</v>
      </c>
      <c r="H20" t="s">
        <v>87</v>
      </c>
    </row>
    <row r="21" spans="1:8" ht="15.75">
      <c r="A21">
        <v>20</v>
      </c>
      <c r="B21" s="13">
        <v>400562</v>
      </c>
      <c r="C21" s="13">
        <f>LOOKUP(B21,Index!$B$2:$B$37,Index!$A$2:$A$37)</f>
        <v>9</v>
      </c>
      <c r="D21" t="s">
        <v>89</v>
      </c>
      <c r="E21">
        <f>LOOKUP(D21,City!$B$2,City!$A$2)</f>
        <v>1</v>
      </c>
      <c r="F21" t="s">
        <v>106</v>
      </c>
      <c r="G21">
        <f>LOOKUP(F21,Street!$B$2:$B$31,Street!$A$2:$A$31)</f>
        <v>5</v>
      </c>
      <c r="H21">
        <v>32</v>
      </c>
    </row>
    <row r="22" spans="1:8" ht="15.75">
      <c r="A22">
        <v>21</v>
      </c>
      <c r="B22" s="13">
        <v>614510</v>
      </c>
      <c r="C22" s="13">
        <f>LOOKUP(B22,Index!$B$2:$B$37,Index!$A$2:$A$37)</f>
        <v>25</v>
      </c>
      <c r="D22" t="s">
        <v>89</v>
      </c>
      <c r="E22">
        <f>LOOKUP(D22,City!$B$2,City!$A$2)</f>
        <v>1</v>
      </c>
      <c r="F22" t="s">
        <v>107</v>
      </c>
      <c r="G22">
        <f>LOOKUP(F22,Street!$B$2:$B$31,Street!$A$2:$A$31)</f>
        <v>9</v>
      </c>
      <c r="H22">
        <v>47</v>
      </c>
    </row>
    <row r="23" spans="1:8" ht="15.75">
      <c r="A23">
        <v>22</v>
      </c>
      <c r="B23" s="13">
        <v>410542</v>
      </c>
      <c r="C23" s="13">
        <f>LOOKUP(B23,Index!$B$2:$B$37,Index!$A$2:$A$37)</f>
        <v>11</v>
      </c>
      <c r="D23" t="s">
        <v>89</v>
      </c>
      <c r="E23">
        <f>LOOKUP(D23,City!$B$2,City!$A$2)</f>
        <v>1</v>
      </c>
      <c r="F23" t="s">
        <v>108</v>
      </c>
      <c r="G23">
        <f>LOOKUP(F23,Street!$B$2:$B$31,Street!$A$2:$A$31)</f>
        <v>21</v>
      </c>
      <c r="H23">
        <v>46</v>
      </c>
    </row>
    <row r="24" spans="1:8" ht="15.75">
      <c r="A24">
        <v>23</v>
      </c>
      <c r="B24" s="13">
        <v>620839</v>
      </c>
      <c r="C24" s="13">
        <f>LOOKUP(B24,Index!$B$2:$B$37,Index!$A$2:$A$37)</f>
        <v>28</v>
      </c>
      <c r="D24" t="s">
        <v>89</v>
      </c>
      <c r="E24">
        <f>LOOKUP(D24,City!$B$2,City!$A$2)</f>
        <v>1</v>
      </c>
      <c r="F24" t="s">
        <v>109</v>
      </c>
      <c r="G24">
        <f>LOOKUP(F24,Street!$B$2:$B$31,Street!$A$2:$A$31)</f>
        <v>27</v>
      </c>
      <c r="H24">
        <v>8</v>
      </c>
    </row>
    <row r="25" spans="1:8" ht="15.75">
      <c r="A25">
        <v>24</v>
      </c>
      <c r="B25" s="13">
        <v>443890</v>
      </c>
      <c r="C25" s="13">
        <f>LOOKUP(B25,Index!$B$2:$B$37,Index!$A$2:$A$37)</f>
        <v>15</v>
      </c>
      <c r="D25" t="s">
        <v>89</v>
      </c>
      <c r="E25">
        <f>LOOKUP(D25,City!$B$2,City!$A$2)</f>
        <v>1</v>
      </c>
      <c r="F25" t="s">
        <v>92</v>
      </c>
      <c r="G25">
        <f>LOOKUP(F25,Street!$B$2:$B$31,Street!$A$2:$A$31)</f>
        <v>7</v>
      </c>
      <c r="H25">
        <v>1</v>
      </c>
    </row>
    <row r="26" spans="1:8" ht="15.75">
      <c r="A26">
        <v>25</v>
      </c>
      <c r="B26" s="13">
        <v>603379</v>
      </c>
      <c r="C26" s="13">
        <f>LOOKUP(B26,Index!$B$2:$B$37,Index!$A$2:$A$37)</f>
        <v>22</v>
      </c>
      <c r="D26" t="s">
        <v>89</v>
      </c>
      <c r="E26">
        <f>LOOKUP(D26,City!$B$2,City!$A$2)</f>
        <v>1</v>
      </c>
      <c r="F26" t="s">
        <v>110</v>
      </c>
      <c r="G26">
        <f>LOOKUP(F26,Street!$B$2:$B$31,Street!$A$2:$A$31)</f>
        <v>24</v>
      </c>
      <c r="H26">
        <v>46</v>
      </c>
    </row>
    <row r="27" spans="1:8" ht="15.75">
      <c r="A27">
        <v>26</v>
      </c>
      <c r="B27" s="13">
        <v>603721</v>
      </c>
      <c r="C27" s="13">
        <f>LOOKUP(B27,Index!$B$2:$B$37,Index!$A$2:$A$37)</f>
        <v>23</v>
      </c>
      <c r="D27" t="s">
        <v>89</v>
      </c>
      <c r="E27">
        <f>LOOKUP(D27,City!$B$2,City!$A$2)</f>
        <v>1</v>
      </c>
      <c r="F27" t="s">
        <v>111</v>
      </c>
      <c r="G27">
        <f>LOOKUP(F27,Street!$B$2:$B$31,Street!$A$2:$A$31)</f>
        <v>3</v>
      </c>
      <c r="H27">
        <v>41</v>
      </c>
    </row>
    <row r="28" spans="1:8" ht="15.75">
      <c r="A28">
        <v>27</v>
      </c>
      <c r="B28" s="13">
        <v>410172</v>
      </c>
      <c r="C28" s="13">
        <f>LOOKUP(B28,Index!$B$2:$B$37,Index!$A$2:$A$37)</f>
        <v>10</v>
      </c>
      <c r="D28" t="s">
        <v>89</v>
      </c>
      <c r="E28">
        <f>LOOKUP(D28,City!$B$2,City!$A$2)</f>
        <v>1</v>
      </c>
      <c r="F28" t="s">
        <v>112</v>
      </c>
      <c r="G28">
        <f>LOOKUP(F28,Street!$B$2:$B$31,Street!$A$2:$A$31)</f>
        <v>22</v>
      </c>
      <c r="H28">
        <v>13</v>
      </c>
    </row>
    <row r="29" spans="1:8" ht="15.75">
      <c r="A29">
        <v>28</v>
      </c>
      <c r="B29" s="13">
        <v>420151</v>
      </c>
      <c r="C29" s="13">
        <f>LOOKUP(B29,Index!$B$2:$B$37,Index!$A$2:$A$37)</f>
        <v>13</v>
      </c>
      <c r="D29" t="s">
        <v>89</v>
      </c>
      <c r="E29">
        <f>LOOKUP(D29,City!$B$2,City!$A$2)</f>
        <v>1</v>
      </c>
      <c r="F29" t="s">
        <v>113</v>
      </c>
      <c r="G29">
        <f>LOOKUP(F29,Street!$B$2:$B$31,Street!$A$2:$A$31)</f>
        <v>2</v>
      </c>
      <c r="H29">
        <v>32</v>
      </c>
    </row>
    <row r="30" spans="1:8" ht="15.75">
      <c r="A30">
        <v>29</v>
      </c>
      <c r="B30" s="13">
        <v>125061</v>
      </c>
      <c r="C30" s="13">
        <f>LOOKUP(B30,Index!$B$2:$B$37,Index!$A$2:$A$37)</f>
        <v>1</v>
      </c>
      <c r="D30" t="s">
        <v>89</v>
      </c>
      <c r="E30">
        <f>LOOKUP(D30,City!$B$2,City!$A$2)</f>
        <v>1</v>
      </c>
      <c r="F30" t="s">
        <v>114</v>
      </c>
      <c r="G30">
        <f>LOOKUP(F30,Street!$B$2:$B$31,Street!$A$2:$A$31)</f>
        <v>18</v>
      </c>
      <c r="H30">
        <v>8</v>
      </c>
    </row>
    <row r="31" spans="1:8" ht="15.75">
      <c r="A31">
        <v>30</v>
      </c>
      <c r="B31" s="13">
        <v>630370</v>
      </c>
      <c r="C31" s="13">
        <f>LOOKUP(B31,Index!$B$2:$B$37,Index!$A$2:$A$37)</f>
        <v>34</v>
      </c>
      <c r="D31" t="s">
        <v>89</v>
      </c>
      <c r="E31">
        <f>LOOKUP(D31,City!$B$2,City!$A$2)</f>
        <v>1</v>
      </c>
      <c r="F31" t="s">
        <v>94</v>
      </c>
      <c r="G31">
        <f>LOOKUP(F31,Street!$B$2:$B$31,Street!$A$2:$A$31)</f>
        <v>30</v>
      </c>
      <c r="H31">
        <v>24</v>
      </c>
    </row>
    <row r="32" spans="1:8" ht="15.75">
      <c r="A32">
        <v>31</v>
      </c>
      <c r="B32" s="13">
        <v>614753</v>
      </c>
      <c r="C32" s="13">
        <f>LOOKUP(B32,Index!$B$2:$B$37,Index!$A$2:$A$37)</f>
        <v>27</v>
      </c>
      <c r="D32" t="s">
        <v>89</v>
      </c>
      <c r="E32">
        <f>LOOKUP(D32,City!$B$2,City!$A$2)</f>
        <v>1</v>
      </c>
      <c r="F32" t="s">
        <v>115</v>
      </c>
      <c r="G32">
        <f>LOOKUP(F32,Street!$B$2:$B$31,Street!$A$2:$A$31)</f>
        <v>19</v>
      </c>
      <c r="H32">
        <v>35</v>
      </c>
    </row>
    <row r="33" spans="1:8" ht="15.75">
      <c r="A33">
        <v>32</v>
      </c>
      <c r="B33" s="13">
        <v>426030</v>
      </c>
      <c r="C33" s="13">
        <f>LOOKUP(B33,Index!$B$2:$B$37,Index!$A$2:$A$37)</f>
        <v>14</v>
      </c>
      <c r="D33" t="s">
        <v>89</v>
      </c>
      <c r="E33">
        <f>LOOKUP(D33,City!$B$2,City!$A$2)</f>
        <v>1</v>
      </c>
      <c r="F33" t="s">
        <v>107</v>
      </c>
      <c r="G33">
        <f>LOOKUP(F33,Street!$B$2:$B$31,Street!$A$2:$A$31)</f>
        <v>9</v>
      </c>
      <c r="H33">
        <v>44</v>
      </c>
    </row>
    <row r="34" spans="1:8" ht="15.75">
      <c r="A34">
        <v>33</v>
      </c>
      <c r="B34" s="13">
        <v>450375</v>
      </c>
      <c r="C34" s="13">
        <f>LOOKUP(B34,Index!$B$2:$B$37,Index!$A$2:$A$37)</f>
        <v>16</v>
      </c>
      <c r="D34" t="s">
        <v>89</v>
      </c>
      <c r="E34">
        <f>LOOKUP(D34,City!$B$2,City!$A$2)</f>
        <v>1</v>
      </c>
      <c r="F34" t="s">
        <v>116</v>
      </c>
      <c r="G34">
        <f>LOOKUP(F34,Street!$B$2:$B$31,Street!$A$2:$A$31)</f>
        <v>6</v>
      </c>
      <c r="H34">
        <v>44</v>
      </c>
    </row>
    <row r="35" spans="1:8" ht="15.75">
      <c r="A35">
        <v>34</v>
      </c>
      <c r="B35" s="13">
        <v>625560</v>
      </c>
      <c r="C35" s="13">
        <f>LOOKUP(B35,Index!$B$2:$B$37,Index!$A$2:$A$37)</f>
        <v>30</v>
      </c>
      <c r="D35" t="s">
        <v>89</v>
      </c>
      <c r="E35">
        <f>LOOKUP(D35,City!$B$2,City!$A$2)</f>
        <v>1</v>
      </c>
      <c r="F35" t="s">
        <v>117</v>
      </c>
      <c r="G35">
        <f>LOOKUP(F35,Street!$B$2:$B$31,Street!$A$2:$A$31)</f>
        <v>13</v>
      </c>
      <c r="H35">
        <v>12</v>
      </c>
    </row>
    <row r="36" spans="1:8" ht="15.75">
      <c r="A36">
        <v>35</v>
      </c>
      <c r="B36" s="13">
        <v>630201</v>
      </c>
      <c r="C36" s="13">
        <f>LOOKUP(B36,Index!$B$2:$B$37,Index!$A$2:$A$37)</f>
        <v>33</v>
      </c>
      <c r="D36" t="s">
        <v>89</v>
      </c>
      <c r="E36">
        <f>LOOKUP(D36,City!$B$2,City!$A$2)</f>
        <v>1</v>
      </c>
      <c r="F36" t="s">
        <v>101</v>
      </c>
      <c r="G36">
        <f>LOOKUP(F36,Street!$B$2:$B$31,Street!$A$2:$A$31)</f>
        <v>8</v>
      </c>
      <c r="H36">
        <v>17</v>
      </c>
    </row>
    <row r="37" spans="1:8" ht="15.75">
      <c r="A37">
        <v>36</v>
      </c>
      <c r="B37" s="13">
        <v>190949</v>
      </c>
      <c r="C37" s="13">
        <f>LOOKUP(B37,Index!$B$2:$B$37,Index!$A$2:$A$37)</f>
        <v>4</v>
      </c>
      <c r="D37" t="s">
        <v>89</v>
      </c>
      <c r="E37">
        <f>LOOKUP(D37,City!$B$2,City!$A$2)</f>
        <v>1</v>
      </c>
      <c r="F37" t="s">
        <v>118</v>
      </c>
      <c r="G37">
        <f>LOOKUP(F37,Street!$B$2:$B$31,Street!$A$2:$A$31)</f>
        <v>10</v>
      </c>
      <c r="H37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3" workbookViewId="0">
      <selection activeCell="A2" sqref="A2:B37"/>
    </sheetView>
  </sheetViews>
  <sheetFormatPr defaultRowHeight="15"/>
  <sheetData>
    <row r="1" spans="1:2">
      <c r="A1" t="s">
        <v>29</v>
      </c>
      <c r="B1" t="s">
        <v>124</v>
      </c>
    </row>
    <row r="2" spans="1:2" ht="15.75">
      <c r="A2">
        <v>1</v>
      </c>
      <c r="B2" s="13">
        <v>125061</v>
      </c>
    </row>
    <row r="3" spans="1:2" ht="15.75">
      <c r="A3">
        <v>2</v>
      </c>
      <c r="B3" s="13">
        <v>125703</v>
      </c>
    </row>
    <row r="4" spans="1:2" ht="15.75">
      <c r="A4">
        <v>3</v>
      </c>
      <c r="B4" s="13">
        <v>125837</v>
      </c>
    </row>
    <row r="5" spans="1:2" ht="15.75">
      <c r="A5">
        <v>4</v>
      </c>
      <c r="B5" s="13">
        <v>190949</v>
      </c>
    </row>
    <row r="6" spans="1:2" ht="15.75">
      <c r="A6">
        <v>5</v>
      </c>
      <c r="B6" s="13">
        <v>344288</v>
      </c>
    </row>
    <row r="7" spans="1:2" ht="15.75">
      <c r="A7">
        <v>6</v>
      </c>
      <c r="B7" s="13">
        <v>394060</v>
      </c>
    </row>
    <row r="8" spans="1:2" ht="15.75">
      <c r="A8">
        <v>7</v>
      </c>
      <c r="B8" s="13">
        <v>394242</v>
      </c>
    </row>
    <row r="9" spans="1:2" ht="15.75">
      <c r="A9">
        <v>8</v>
      </c>
      <c r="B9" s="13">
        <v>394782</v>
      </c>
    </row>
    <row r="10" spans="1:2" ht="15.75">
      <c r="A10">
        <v>9</v>
      </c>
      <c r="B10" s="13">
        <v>400562</v>
      </c>
    </row>
    <row r="11" spans="1:2" ht="15.75">
      <c r="A11">
        <v>10</v>
      </c>
      <c r="B11" s="13">
        <v>410172</v>
      </c>
    </row>
    <row r="12" spans="1:2" ht="15.75">
      <c r="A12">
        <v>11</v>
      </c>
      <c r="B12" s="13">
        <v>410542</v>
      </c>
    </row>
    <row r="13" spans="1:2" ht="15.75">
      <c r="A13">
        <v>12</v>
      </c>
      <c r="B13" s="13">
        <v>410661</v>
      </c>
    </row>
    <row r="14" spans="1:2" ht="15.75">
      <c r="A14">
        <v>13</v>
      </c>
      <c r="B14" s="13">
        <v>420151</v>
      </c>
    </row>
    <row r="15" spans="1:2" ht="15.75">
      <c r="A15">
        <v>14</v>
      </c>
      <c r="B15" s="13">
        <v>426030</v>
      </c>
    </row>
    <row r="16" spans="1:2" ht="15.75">
      <c r="A16">
        <v>15</v>
      </c>
      <c r="B16" s="13">
        <v>443890</v>
      </c>
    </row>
    <row r="17" spans="1:2" ht="15.75">
      <c r="A17">
        <v>16</v>
      </c>
      <c r="B17" s="13">
        <v>450375</v>
      </c>
    </row>
    <row r="18" spans="1:2" ht="15.75">
      <c r="A18">
        <v>17</v>
      </c>
      <c r="B18" s="13">
        <v>450558</v>
      </c>
    </row>
    <row r="19" spans="1:2" ht="15.75">
      <c r="A19">
        <v>18</v>
      </c>
      <c r="B19" s="13">
        <v>450983</v>
      </c>
    </row>
    <row r="20" spans="1:2" ht="15.75">
      <c r="A20">
        <v>19</v>
      </c>
      <c r="B20" s="13">
        <v>454311</v>
      </c>
    </row>
    <row r="21" spans="1:2" ht="15.75">
      <c r="A21">
        <v>20</v>
      </c>
      <c r="B21" s="13">
        <v>603002</v>
      </c>
    </row>
    <row r="22" spans="1:2" ht="15.75">
      <c r="A22">
        <v>21</v>
      </c>
      <c r="B22" s="13">
        <v>603036</v>
      </c>
    </row>
    <row r="23" spans="1:2" ht="15.75">
      <c r="A23">
        <v>22</v>
      </c>
      <c r="B23" s="13">
        <v>603379</v>
      </c>
    </row>
    <row r="24" spans="1:2" ht="15.75">
      <c r="A24">
        <v>23</v>
      </c>
      <c r="B24" s="13">
        <v>603721</v>
      </c>
    </row>
    <row r="25" spans="1:2" ht="15.75">
      <c r="A25">
        <v>24</v>
      </c>
      <c r="B25" s="13">
        <v>614164</v>
      </c>
    </row>
    <row r="26" spans="1:2" ht="15.75">
      <c r="A26">
        <v>25</v>
      </c>
      <c r="B26" s="13">
        <v>614510</v>
      </c>
    </row>
    <row r="27" spans="1:2" ht="15.75">
      <c r="A27">
        <v>26</v>
      </c>
      <c r="B27" s="13">
        <v>614611</v>
      </c>
    </row>
    <row r="28" spans="1:2" ht="15.75">
      <c r="A28">
        <v>27</v>
      </c>
      <c r="B28" s="13">
        <v>614753</v>
      </c>
    </row>
    <row r="29" spans="1:2" ht="15.75">
      <c r="A29">
        <v>28</v>
      </c>
      <c r="B29" s="13">
        <v>620839</v>
      </c>
    </row>
    <row r="30" spans="1:2" ht="15.75">
      <c r="A30">
        <v>29</v>
      </c>
      <c r="B30" s="13">
        <v>625283</v>
      </c>
    </row>
    <row r="31" spans="1:2" ht="15.75">
      <c r="A31">
        <v>30</v>
      </c>
      <c r="B31" s="13">
        <v>625560</v>
      </c>
    </row>
    <row r="32" spans="1:2" ht="15.75">
      <c r="A32">
        <v>31</v>
      </c>
      <c r="B32" s="13">
        <v>625590</v>
      </c>
    </row>
    <row r="33" spans="1:2" ht="15.75">
      <c r="A33">
        <v>32</v>
      </c>
      <c r="B33" s="13">
        <v>625683</v>
      </c>
    </row>
    <row r="34" spans="1:2" ht="15.75">
      <c r="A34">
        <v>33</v>
      </c>
      <c r="B34" s="13">
        <v>630201</v>
      </c>
    </row>
    <row r="35" spans="1:2" ht="15.75">
      <c r="A35">
        <v>34</v>
      </c>
      <c r="B35" s="13">
        <v>630370</v>
      </c>
    </row>
    <row r="36" spans="1:2" ht="15.75">
      <c r="A36">
        <v>35</v>
      </c>
      <c r="B36" s="13">
        <v>660007</v>
      </c>
    </row>
    <row r="37" spans="1:2" ht="15.75">
      <c r="A37">
        <v>36</v>
      </c>
      <c r="B37" s="13">
        <v>660540</v>
      </c>
    </row>
  </sheetData>
  <sortState ref="A2:B3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"/>
  <cols>
    <col min="2" max="2" width="21.42578125" bestFit="1" customWidth="1"/>
  </cols>
  <sheetData>
    <row r="1" spans="1:2">
      <c r="A1" t="s">
        <v>29</v>
      </c>
      <c r="B1" t="s">
        <v>126</v>
      </c>
    </row>
    <row r="2" spans="1:2">
      <c r="A2">
        <v>1</v>
      </c>
      <c r="B2" t="s">
        <v>123</v>
      </c>
    </row>
    <row r="3" spans="1:2">
      <c r="A3">
        <v>2</v>
      </c>
      <c r="B3" t="s">
        <v>113</v>
      </c>
    </row>
    <row r="4" spans="1:2">
      <c r="A4">
        <v>3</v>
      </c>
      <c r="B4" t="s">
        <v>111</v>
      </c>
    </row>
    <row r="5" spans="1:2">
      <c r="A5">
        <v>4</v>
      </c>
      <c r="B5" t="s">
        <v>102</v>
      </c>
    </row>
    <row r="6" spans="1:2">
      <c r="A6">
        <v>5</v>
      </c>
      <c r="B6" t="s">
        <v>106</v>
      </c>
    </row>
    <row r="7" spans="1:2">
      <c r="A7">
        <v>6</v>
      </c>
      <c r="B7" t="s">
        <v>116</v>
      </c>
    </row>
    <row r="8" spans="1:2">
      <c r="A8">
        <v>7</v>
      </c>
      <c r="B8" t="s">
        <v>92</v>
      </c>
    </row>
    <row r="9" spans="1:2">
      <c r="A9">
        <v>8</v>
      </c>
      <c r="B9" t="s">
        <v>101</v>
      </c>
    </row>
    <row r="10" spans="1:2">
      <c r="A10">
        <v>9</v>
      </c>
      <c r="B10" t="s">
        <v>107</v>
      </c>
    </row>
    <row r="11" spans="1:2">
      <c r="A11">
        <v>10</v>
      </c>
      <c r="B11" t="s">
        <v>118</v>
      </c>
    </row>
    <row r="12" spans="1:2">
      <c r="A12">
        <v>11</v>
      </c>
      <c r="B12" t="s">
        <v>97</v>
      </c>
    </row>
    <row r="13" spans="1:2">
      <c r="A13">
        <v>12</v>
      </c>
      <c r="B13" t="s">
        <v>103</v>
      </c>
    </row>
    <row r="14" spans="1:2">
      <c r="A14">
        <v>13</v>
      </c>
      <c r="B14" t="s">
        <v>117</v>
      </c>
    </row>
    <row r="15" spans="1:2">
      <c r="A15">
        <v>14</v>
      </c>
      <c r="B15" t="s">
        <v>98</v>
      </c>
    </row>
    <row r="16" spans="1:2">
      <c r="A16">
        <v>15</v>
      </c>
      <c r="B16" t="s">
        <v>99</v>
      </c>
    </row>
    <row r="17" spans="1:2">
      <c r="A17">
        <v>16</v>
      </c>
      <c r="B17" t="s">
        <v>95</v>
      </c>
    </row>
    <row r="18" spans="1:2">
      <c r="A18">
        <v>17</v>
      </c>
      <c r="B18" t="s">
        <v>96</v>
      </c>
    </row>
    <row r="19" spans="1:2">
      <c r="A19">
        <v>18</v>
      </c>
      <c r="B19" t="s">
        <v>114</v>
      </c>
    </row>
    <row r="20" spans="1:2">
      <c r="A20">
        <v>19</v>
      </c>
      <c r="B20" t="s">
        <v>115</v>
      </c>
    </row>
    <row r="21" spans="1:2">
      <c r="A21">
        <v>20</v>
      </c>
      <c r="B21" t="s">
        <v>100</v>
      </c>
    </row>
    <row r="22" spans="1:2">
      <c r="A22">
        <v>21</v>
      </c>
      <c r="B22" t="s">
        <v>108</v>
      </c>
    </row>
    <row r="23" spans="1:2">
      <c r="A23">
        <v>22</v>
      </c>
      <c r="B23" t="s">
        <v>112</v>
      </c>
    </row>
    <row r="24" spans="1:2">
      <c r="A24">
        <v>23</v>
      </c>
      <c r="B24" t="s">
        <v>93</v>
      </c>
    </row>
    <row r="25" spans="1:2">
      <c r="A25">
        <v>24</v>
      </c>
      <c r="B25" t="s">
        <v>110</v>
      </c>
    </row>
    <row r="26" spans="1:2">
      <c r="A26">
        <v>25</v>
      </c>
      <c r="B26" t="s">
        <v>91</v>
      </c>
    </row>
    <row r="27" spans="1:2">
      <c r="A27">
        <v>26</v>
      </c>
      <c r="B27" t="s">
        <v>104</v>
      </c>
    </row>
    <row r="28" spans="1:2">
      <c r="A28">
        <v>27</v>
      </c>
      <c r="B28" t="s">
        <v>109</v>
      </c>
    </row>
    <row r="29" spans="1:2">
      <c r="A29">
        <v>28</v>
      </c>
      <c r="B29" t="s">
        <v>90</v>
      </c>
    </row>
    <row r="30" spans="1:2">
      <c r="A30">
        <v>29</v>
      </c>
      <c r="B30" t="s">
        <v>105</v>
      </c>
    </row>
    <row r="31" spans="1:2">
      <c r="A31">
        <v>30</v>
      </c>
      <c r="B31" t="s">
        <v>94</v>
      </c>
    </row>
  </sheetData>
  <sortState ref="A1:B37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/>
  <cols>
    <col min="2" max="2" width="14.42578125" bestFit="1" customWidth="1"/>
  </cols>
  <sheetData>
    <row r="1" spans="1:2">
      <c r="A1" t="s">
        <v>29</v>
      </c>
      <c r="B1" t="s">
        <v>125</v>
      </c>
    </row>
    <row r="2" spans="1:2">
      <c r="A2">
        <v>1</v>
      </c>
      <c r="B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User</vt:lpstr>
      <vt:lpstr>Roles</vt:lpstr>
      <vt:lpstr>Orders</vt:lpstr>
      <vt:lpstr>Status</vt:lpstr>
      <vt:lpstr>Orders_product</vt:lpstr>
      <vt:lpstr>PickPoint</vt:lpstr>
      <vt:lpstr>Index</vt:lpstr>
      <vt:lpstr>Street</vt:lpstr>
      <vt:lpstr>City</vt:lpstr>
      <vt:lpstr>Products</vt:lpstr>
      <vt:lpstr>Units</vt:lpstr>
      <vt:lpstr>ProductName</vt:lpstr>
      <vt:lpstr>Manufacturer</vt:lpstr>
      <vt:lpstr>Supplier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2024-10-25T11:34:03Z</dcterms:modified>
</cp:coreProperties>
</file>