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344BE0CF-C170-4162-B0EF-911BC49AA725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Material_type_import" sheetId="1" r:id="rId1"/>
    <sheet name="Production" sheetId="6" r:id="rId2"/>
    <sheet name="PartnerName" sheetId="7" r:id="rId3"/>
    <sheet name="Partner_products_import" sheetId="2" r:id="rId4"/>
    <sheet name="Partners_import" sheetId="3" r:id="rId5"/>
    <sheet name="Adress" sheetId="15" r:id="rId6"/>
    <sheet name="Index" sheetId="11" r:id="rId7"/>
    <sheet name="Region" sheetId="12" r:id="rId8"/>
    <sheet name="City" sheetId="13" r:id="rId9"/>
    <sheet name="Street" sheetId="14" r:id="rId10"/>
    <sheet name="Director" sheetId="10" r:id="rId11"/>
    <sheet name="TypeOfPartner" sheetId="8" r:id="rId12"/>
    <sheet name="Product_type_import" sheetId="4" r:id="rId13"/>
    <sheet name="TypeOfProduction" sheetId="9" r:id="rId14"/>
    <sheet name="Products_import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2" i="15"/>
  <c r="G3" i="15"/>
  <c r="G4" i="15"/>
  <c r="G5" i="15"/>
  <c r="G6" i="15"/>
  <c r="G2" i="15"/>
  <c r="E3" i="15"/>
  <c r="E4" i="15"/>
  <c r="E5" i="15"/>
  <c r="E6" i="15"/>
  <c r="E2" i="15"/>
  <c r="C3" i="15"/>
  <c r="C4" i="15"/>
  <c r="C5" i="15"/>
  <c r="C6" i="15"/>
  <c r="C2" i="15"/>
  <c r="G3" i="3" l="1"/>
  <c r="G4" i="3"/>
  <c r="G5" i="3"/>
  <c r="G6" i="3"/>
  <c r="G2" i="3"/>
  <c r="C6" i="5"/>
  <c r="C5" i="5"/>
  <c r="C4" i="5"/>
  <c r="C3" i="5"/>
  <c r="C2" i="5"/>
  <c r="C2" i="4"/>
  <c r="C3" i="4"/>
  <c r="C4" i="4"/>
  <c r="C5" i="4"/>
  <c r="D3" i="3"/>
  <c r="D4" i="3"/>
  <c r="D5" i="3"/>
  <c r="D6" i="3"/>
  <c r="D2" i="3"/>
  <c r="E3" i="5" l="1"/>
  <c r="E4" i="5"/>
  <c r="E5" i="5"/>
  <c r="E6" i="5"/>
  <c r="E2" i="5"/>
  <c r="J3" i="3"/>
  <c r="J4" i="3"/>
  <c r="J5" i="3"/>
  <c r="J6" i="3"/>
  <c r="J2" i="3"/>
  <c r="E3" i="3"/>
  <c r="E4" i="3"/>
  <c r="E5" i="3"/>
  <c r="E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<sst xmlns="http://schemas.openxmlformats.org/spreadsheetml/2006/main" count="186" uniqueCount="83">
  <si>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</si>
  <si>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</si>
  <si>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</si>
  <si>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</si>
  <si>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</si>
  <si>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</si>
  <si>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</si>
  <si>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</si>
  <si>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</si>
  <si>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</si>
  <si>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</si>
  <si>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</si>
  <si>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</si>
  <si>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</si>
  <si>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</si>
  <si>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</si>
  <si>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</si>
  <si>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</si>
  <si>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</si>
  <si>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</si>
  <si>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</si>
  <si>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</si>
  <si>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</si>
  <si>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</si>
  <si>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</si>
  <si>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</si>
  <si>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</si>
  <si>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</si>
  <si>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</si>
  <si>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</si>
  <si>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</si>
  <si>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</si>
  <si>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</si>
  <si>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</si>
  <si>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</si>
  <si>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</si>
  <si>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</si>
  <si>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</si>
  <si>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</si>
  <si>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</si>
  <si>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</si>
  <si>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</si>
  <si>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</si>
  <si>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</si>
  <si>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</si>
  <si>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</si>
  <si>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</si>
  <si>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</si>
  <si>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</si>
  <si>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</si>
  <si>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</si>
  <si>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IdProduction</t>
  </si>
  <si>
    <t>IdPartnerName</t>
  </si>
  <si>
    <t>IdPartherName</t>
  </si>
  <si>
    <t>IdProductType</t>
  </si>
  <si>
    <t>Id</t>
  </si>
  <si>
    <t>IdTypeOfParther</t>
  </si>
  <si>
    <t>IdAdress</t>
  </si>
  <si>
    <t>IdDirector</t>
  </si>
  <si>
    <t>Index</t>
  </si>
  <si>
    <t>Юрга</t>
  </si>
  <si>
    <t>Северодвинск</t>
  </si>
  <si>
    <t>Приморск</t>
  </si>
  <si>
    <t>Реутов</t>
  </si>
  <si>
    <t>Ленинградская область</t>
  </si>
  <si>
    <t>ул.Лесная</t>
  </si>
  <si>
    <t>ул.Строителей</t>
  </si>
  <si>
    <t>ул.Парковая</t>
  </si>
  <si>
    <t>ул.Свободы</t>
  </si>
  <si>
    <t>ул.Рабочая</t>
  </si>
  <si>
    <t>Кемеровская область</t>
  </si>
  <si>
    <t>Архангельская область</t>
  </si>
  <si>
    <t>Московская область</t>
  </si>
  <si>
    <t>Белгородская область</t>
  </si>
  <si>
    <t>Старый Оскол</t>
  </si>
  <si>
    <t>Region</t>
  </si>
  <si>
    <t>IdIndex</t>
  </si>
  <si>
    <t>IdRegion</t>
  </si>
  <si>
    <t>IdCity</t>
  </si>
  <si>
    <t>IdStreet</t>
  </si>
  <si>
    <t>HouseNum</t>
  </si>
  <si>
    <t>City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</si>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</sst>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64" fontId="2" fillId="0" borderId="0" xfId="0" applyNumberFormat="1" applyFont="1" applyAlignment="1">
      <alignment vertical="center" wrapText="1"/>
    </xf>
    <xf numFmtId="0" fontId="0" fillId="0" borderId="0" xfId="1" applyNumberFormat="1" applyFont="1"/>
    <xf numFmtId="0" fontId="0" fillId="0" borderId="0" xfId="0" applyFill="1"/>
    <xf numFmtId="0" fontId="3" fillId="0" borderId="0" xfId="0" applyFont="1" applyFill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epanov@stepan.ru" TargetMode="External"/><Relationship Id="rId2" Type="http://schemas.openxmlformats.org/officeDocument/2006/relationships/hyperlink" Target="mailto:ansolovev@st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vppetrov@vl.ru" TargetMode="External"/><Relationship Id="rId4" Type="http://schemas.openxmlformats.org/officeDocument/2006/relationships/hyperlink" Target="mailto:ekaterina.vorobeva@m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" sqref="E1"/>
    </sheetView>
  </sheetViews>
  <sheetFormatPr defaultRowHeight="15" x14ac:dyDescent="0.25"/>
  <cols>
    <col min="1" max="1" width="5.42578125" customWidth="1"/>
    <col min="2" max="2" width="16.140625" bestFit="1" customWidth="1"/>
    <col min="3" max="3" width="25.85546875" bestFit="1" customWidth="1"/>
  </cols>
  <sheetData>
    <row r="1" spans="1:3" x14ac:dyDescent="0.25">
      <c r="A1" t="s">
        <v>50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6">
        <v>1E-3</v>
      </c>
    </row>
    <row r="3" spans="1:3" x14ac:dyDescent="0.25">
      <c r="A3">
        <v>2</v>
      </c>
      <c r="B3" t="s">
        <v>3</v>
      </c>
      <c r="C3" s="6">
        <v>9.4999999999999998E-3</v>
      </c>
    </row>
    <row r="4" spans="1:3" x14ac:dyDescent="0.25">
      <c r="A4">
        <v>3</v>
      </c>
      <c r="B4" t="s">
        <v>4</v>
      </c>
      <c r="C4" s="6">
        <v>2.8E-3</v>
      </c>
    </row>
    <row r="5" spans="1:3" x14ac:dyDescent="0.25">
      <c r="A5">
        <v>4</v>
      </c>
      <c r="B5" t="s">
        <v>5</v>
      </c>
      <c r="C5" s="6">
        <v>5.4999999999999997E-3</v>
      </c>
    </row>
    <row r="6" spans="1:3" x14ac:dyDescent="0.25">
      <c r="A6">
        <v>5</v>
      </c>
      <c r="B6" t="s">
        <v>6</v>
      </c>
      <c r="C6" s="6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DC4F-F9A7-4009-A023-2E84D599741B}">
  <dimension ref="A1:B6"/>
  <sheetViews>
    <sheetView workbookViewId="0">
      <selection activeCell="C5" sqref="C5"/>
    </sheetView>
  </sheetViews>
  <sheetFormatPr defaultRowHeight="15" x14ac:dyDescent="0.25"/>
  <cols>
    <col min="2" max="2" width="14.7109375" bestFit="1" customWidth="1"/>
  </cols>
  <sheetData>
    <row r="1" spans="1:2" x14ac:dyDescent="0.25">
      <c r="A1" t="s">
        <v>55</v>
      </c>
      <c r="B1" t="s">
        <v>82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67</v>
      </c>
    </row>
    <row r="4" spans="1:2" x14ac:dyDescent="0.25">
      <c r="A4">
        <v>3</v>
      </c>
      <c r="B4" t="s">
        <v>69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66</v>
      </c>
    </row>
  </sheetData>
  <sortState xmlns:xlrd2="http://schemas.microsoft.com/office/spreadsheetml/2017/richdata2" ref="A1:B6">
    <sortCondition ref="B2: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FA28-7998-4B8B-A0CD-4556C653E3B0}">
  <dimension ref="A1:B6"/>
  <sheetViews>
    <sheetView workbookViewId="0">
      <selection activeCell="D10" sqref="D10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55</v>
      </c>
      <c r="B1" t="s">
        <v>22</v>
      </c>
    </row>
    <row r="2" spans="1:2" x14ac:dyDescent="0.25">
      <c r="A2">
        <v>1</v>
      </c>
      <c r="B2" s="2" t="s">
        <v>37</v>
      </c>
    </row>
    <row r="3" spans="1:2" x14ac:dyDescent="0.25">
      <c r="A3">
        <v>2</v>
      </c>
      <c r="B3" s="2" t="s">
        <v>28</v>
      </c>
    </row>
    <row r="4" spans="1:2" x14ac:dyDescent="0.25">
      <c r="A4">
        <v>3</v>
      </c>
      <c r="B4" s="2" t="s">
        <v>31</v>
      </c>
    </row>
    <row r="5" spans="1:2" x14ac:dyDescent="0.25">
      <c r="A5">
        <v>4</v>
      </c>
      <c r="B5" s="2" t="s">
        <v>34</v>
      </c>
    </row>
    <row r="6" spans="1:2" x14ac:dyDescent="0.25">
      <c r="A6">
        <v>5</v>
      </c>
      <c r="B6" s="2" t="s">
        <v>39</v>
      </c>
    </row>
  </sheetData>
  <sortState xmlns:xlrd2="http://schemas.microsoft.com/office/spreadsheetml/2017/richdata2" ref="B2:B6">
    <sortCondition ref="B2: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6" sqref="F1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55</v>
      </c>
      <c r="B1" t="s">
        <v>21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33</v>
      </c>
    </row>
  </sheetData>
  <sortState xmlns:xlrd2="http://schemas.microsoft.com/office/spreadsheetml/2017/richdata2" ref="B2:B5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G19" sqref="G19"/>
    </sheetView>
  </sheetViews>
  <sheetFormatPr defaultRowHeight="15" x14ac:dyDescent="0.25"/>
  <cols>
    <col min="2" max="2" width="20.85546875" hidden="1" customWidth="1"/>
    <col min="3" max="3" width="20.85546875" customWidth="1"/>
    <col min="4" max="4" width="29" bestFit="1" customWidth="1"/>
  </cols>
  <sheetData>
    <row r="1" spans="1:4" x14ac:dyDescent="0.25">
      <c r="A1" t="s">
        <v>50</v>
      </c>
      <c r="B1" t="s">
        <v>41</v>
      </c>
      <c r="C1" t="s">
        <v>54</v>
      </c>
      <c r="D1" t="s">
        <v>42</v>
      </c>
    </row>
    <row r="2" spans="1:4" x14ac:dyDescent="0.25">
      <c r="A2">
        <v>1</v>
      </c>
      <c r="B2" t="s">
        <v>43</v>
      </c>
      <c r="C2">
        <f>LOOKUP(B2,TypeOfProduction!$B$2:$B$5,TypeOfProduction!$A$2:$A$5)</f>
        <v>1</v>
      </c>
      <c r="D2" s="3">
        <v>2.35</v>
      </c>
    </row>
    <row r="3" spans="1:4" x14ac:dyDescent="0.25">
      <c r="A3">
        <v>2</v>
      </c>
      <c r="B3" t="s">
        <v>44</v>
      </c>
      <c r="C3">
        <f>LOOKUP(B3,TypeOfProduction!$B$2:$B$5,TypeOfProduction!$A$2:$A$5)</f>
        <v>2</v>
      </c>
      <c r="D3" s="3">
        <v>5.15</v>
      </c>
    </row>
    <row r="4" spans="1:4" x14ac:dyDescent="0.25">
      <c r="A4">
        <v>3</v>
      </c>
      <c r="B4" t="s">
        <v>45</v>
      </c>
      <c r="C4">
        <f>LOOKUP(B4,TypeOfProduction!$B$2:$B$5,TypeOfProduction!$A$2:$A$5)</f>
        <v>3</v>
      </c>
      <c r="D4" s="3">
        <v>4.34</v>
      </c>
    </row>
    <row r="5" spans="1:4" x14ac:dyDescent="0.25">
      <c r="A5">
        <v>4</v>
      </c>
      <c r="B5" t="s">
        <v>46</v>
      </c>
      <c r="C5">
        <f>LOOKUP(B5,TypeOfProduction!$B$2:$B$5,TypeOfProduction!$A$2:$A$5)</f>
        <v>4</v>
      </c>
      <c r="D5" s="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5" sqref="B5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55</v>
      </c>
      <c r="B1" t="s">
        <v>41</v>
      </c>
    </row>
    <row r="2" spans="1:2" x14ac:dyDescent="0.25">
      <c r="A2">
        <v>1</v>
      </c>
      <c r="B2" t="s">
        <v>43</v>
      </c>
    </row>
    <row r="3" spans="1:2" x14ac:dyDescent="0.25">
      <c r="A3">
        <v>2</v>
      </c>
      <c r="B3" t="s">
        <v>44</v>
      </c>
    </row>
    <row r="4" spans="1:2" x14ac:dyDescent="0.25">
      <c r="A4">
        <v>3</v>
      </c>
      <c r="B4" t="s">
        <v>45</v>
      </c>
    </row>
    <row r="5" spans="1:2" x14ac:dyDescent="0.25">
      <c r="A5">
        <v>4</v>
      </c>
      <c r="B5" t="s">
        <v>46</v>
      </c>
    </row>
  </sheetData>
  <sortState xmlns:xlrd2="http://schemas.microsoft.com/office/spreadsheetml/2017/richdata2" ref="A2:B5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F32" sqref="F32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hidden="1" customWidth="1"/>
    <col min="5" max="5" width="33.28515625" customWidth="1"/>
    <col min="6" max="6" width="8.5703125" bestFit="1" customWidth="1"/>
    <col min="7" max="7" width="37.140625" bestFit="1" customWidth="1"/>
  </cols>
  <sheetData>
    <row r="1" spans="1:7" x14ac:dyDescent="0.25">
      <c r="A1" t="s">
        <v>50</v>
      </c>
      <c r="B1" t="s">
        <v>41</v>
      </c>
      <c r="C1" t="s">
        <v>54</v>
      </c>
      <c r="D1" t="s">
        <v>47</v>
      </c>
      <c r="E1" t="s">
        <v>51</v>
      </c>
      <c r="F1" t="s">
        <v>48</v>
      </c>
      <c r="G1" t="s">
        <v>49</v>
      </c>
    </row>
    <row r="2" spans="1:7" x14ac:dyDescent="0.25">
      <c r="A2">
        <v>1</v>
      </c>
      <c r="B2" t="s">
        <v>45</v>
      </c>
      <c r="C2">
        <f>LOOKUP(B2,TypeOfProduction!$B$2:$B$5,TypeOfProduction!$A$2:$A$5)</f>
        <v>3</v>
      </c>
      <c r="D2" t="s">
        <v>11</v>
      </c>
      <c r="E2">
        <f>LOOKUP(D2,Production!$B$2:$B$6,Production!$A$2:$A$6)</f>
        <v>4</v>
      </c>
      <c r="F2">
        <v>8758385</v>
      </c>
      <c r="G2" s="4">
        <v>4456.8999999999996</v>
      </c>
    </row>
    <row r="3" spans="1:7" x14ac:dyDescent="0.25">
      <c r="A3">
        <v>2</v>
      </c>
      <c r="B3" t="s">
        <v>45</v>
      </c>
      <c r="C3">
        <f>LOOKUP(B3,TypeOfProduction!$B$2:$B$5,TypeOfProduction!$A$2:$A$5)</f>
        <v>3</v>
      </c>
      <c r="D3" t="s">
        <v>15</v>
      </c>
      <c r="E3">
        <f>LOOKUP(D3,Production!$B$2:$B$6,Production!$A$2:$A$6)</f>
        <v>1</v>
      </c>
      <c r="F3">
        <v>8858958</v>
      </c>
      <c r="G3" s="4">
        <v>7330.99</v>
      </c>
    </row>
    <row r="4" spans="1:7" x14ac:dyDescent="0.25">
      <c r="A4">
        <v>3</v>
      </c>
      <c r="B4" t="s">
        <v>43</v>
      </c>
      <c r="C4">
        <f>LOOKUP(B4,TypeOfProduction!$B$2:$B$5,TypeOfProduction!$A$2:$A$5)</f>
        <v>1</v>
      </c>
      <c r="D4" t="s">
        <v>13</v>
      </c>
      <c r="E4">
        <f>LOOKUP(D4,Production!$B$2:$B$6,Production!$A$2:$A$6)</f>
        <v>2</v>
      </c>
      <c r="F4">
        <v>7750282</v>
      </c>
      <c r="G4" s="4">
        <v>1799.33</v>
      </c>
    </row>
    <row r="5" spans="1:7" x14ac:dyDescent="0.25">
      <c r="A5">
        <v>4</v>
      </c>
      <c r="B5" t="s">
        <v>43</v>
      </c>
      <c r="C5">
        <f>LOOKUP(B5,TypeOfProduction!$B$2:$B$5,TypeOfProduction!$A$2:$A$5)</f>
        <v>1</v>
      </c>
      <c r="D5" t="s">
        <v>14</v>
      </c>
      <c r="E5">
        <f>LOOKUP(D5,Production!$B$2:$B$6,Production!$A$2:$A$6)</f>
        <v>3</v>
      </c>
      <c r="F5">
        <v>7028748</v>
      </c>
      <c r="G5" s="4">
        <v>3890.41</v>
      </c>
    </row>
    <row r="6" spans="1:7" x14ac:dyDescent="0.25">
      <c r="A6">
        <v>5</v>
      </c>
      <c r="B6" t="s">
        <v>46</v>
      </c>
      <c r="C6">
        <f>LOOKUP(B6,TypeOfProduction!$B$2:$B$5,TypeOfProduction!$A$2:$A$5)</f>
        <v>4</v>
      </c>
      <c r="D6" t="s">
        <v>17</v>
      </c>
      <c r="E6">
        <f>LOOKUP(D6,Production!$B$2:$B$6,Production!$A$2:$A$6)</f>
        <v>5</v>
      </c>
      <c r="F6">
        <v>5012543</v>
      </c>
      <c r="G6" s="4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J57" sqref="J57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50</v>
      </c>
      <c r="B1" t="s">
        <v>7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17</v>
      </c>
    </row>
  </sheetData>
  <sortState xmlns:xlrd2="http://schemas.microsoft.com/office/spreadsheetml/2017/richdata2" ref="B2:B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A2" sqref="A2:B6"/>
    </sheetView>
  </sheetViews>
  <sheetFormatPr defaultRowHeight="15" x14ac:dyDescent="0.25"/>
  <cols>
    <col min="2" max="2" width="24.140625" bestFit="1" customWidth="1"/>
  </cols>
  <sheetData>
    <row r="1" spans="1:2" x14ac:dyDescent="0.25">
      <c r="A1" t="s">
        <v>50</v>
      </c>
      <c r="B1" t="s">
        <v>8</v>
      </c>
    </row>
    <row r="2" spans="1:2" x14ac:dyDescent="0.25">
      <c r="A2">
        <v>1</v>
      </c>
      <c r="B2" s="2" t="s">
        <v>12</v>
      </c>
    </row>
    <row r="3" spans="1:2" x14ac:dyDescent="0.25">
      <c r="A3">
        <v>2</v>
      </c>
      <c r="B3" s="2" t="s">
        <v>20</v>
      </c>
    </row>
    <row r="4" spans="1:2" x14ac:dyDescent="0.25">
      <c r="A4">
        <v>3</v>
      </c>
      <c r="B4" s="2" t="s">
        <v>16</v>
      </c>
    </row>
    <row r="5" spans="1:2" x14ac:dyDescent="0.25">
      <c r="A5">
        <v>4</v>
      </c>
      <c r="B5" s="2" t="s">
        <v>19</v>
      </c>
    </row>
    <row r="6" spans="1:2" x14ac:dyDescent="0.25">
      <c r="A6">
        <v>5</v>
      </c>
      <c r="B6" s="2" t="s">
        <v>18</v>
      </c>
    </row>
  </sheetData>
  <sortState xmlns:xlrd2="http://schemas.microsoft.com/office/spreadsheetml/2017/richdata2"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2" sqref="A2:G17"/>
    </sheetView>
  </sheetViews>
  <sheetFormatPr defaultRowHeight="15" x14ac:dyDescent="0.25"/>
  <cols>
    <col min="1" max="1" width="15.5703125" customWidth="1"/>
    <col min="2" max="2" width="60" hidden="1" customWidth="1"/>
    <col min="3" max="3" width="20.140625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t="s">
        <v>50</v>
      </c>
      <c r="B1" t="s">
        <v>7</v>
      </c>
      <c r="C1" t="s">
        <v>51</v>
      </c>
      <c r="D1" t="s">
        <v>8</v>
      </c>
      <c r="E1" t="s">
        <v>52</v>
      </c>
      <c r="F1" s="1" t="s">
        <v>9</v>
      </c>
      <c r="G1" s="1" t="s">
        <v>10</v>
      </c>
    </row>
    <row r="2" spans="1:7" x14ac:dyDescent="0.25">
      <c r="A2">
        <v>1</v>
      </c>
      <c r="B2" t="s">
        <v>11</v>
      </c>
      <c r="C2">
        <f>LOOKUP(B2,Production!$B$2:$B$6,Production!$A$2:$A$6)</f>
        <v>4</v>
      </c>
      <c r="D2" s="2" t="s">
        <v>12</v>
      </c>
      <c r="E2" s="2">
        <f>LOOKUP(D2,PartnerName!$B$2:$B$6,PartnerName!$A$2:$A$6)</f>
        <v>1</v>
      </c>
      <c r="F2" s="1">
        <v>15500</v>
      </c>
      <c r="G2" s="5">
        <v>45008</v>
      </c>
    </row>
    <row r="3" spans="1:7" x14ac:dyDescent="0.25">
      <c r="A3">
        <v>2</v>
      </c>
      <c r="B3" t="s">
        <v>13</v>
      </c>
      <c r="C3">
        <f>LOOKUP(B3,Production!$B$2:$B$6,Production!$A$2:$A$6)</f>
        <v>2</v>
      </c>
      <c r="D3" s="2" t="s">
        <v>12</v>
      </c>
      <c r="E3" s="2">
        <f>LOOKUP(D3,PartnerName!$B$2:$B$6,PartnerName!$A$2:$A$6)</f>
        <v>1</v>
      </c>
      <c r="F3" s="1">
        <v>12350</v>
      </c>
      <c r="G3" s="5">
        <v>45278</v>
      </c>
    </row>
    <row r="4" spans="1:7" x14ac:dyDescent="0.25">
      <c r="A4">
        <v>3</v>
      </c>
      <c r="B4" t="s">
        <v>14</v>
      </c>
      <c r="C4">
        <f>LOOKUP(B4,Production!$B$2:$B$6,Production!$A$2:$A$6)</f>
        <v>3</v>
      </c>
      <c r="D4" s="2" t="s">
        <v>12</v>
      </c>
      <c r="E4" s="2">
        <f>LOOKUP(D4,PartnerName!$B$2:$B$6,PartnerName!$A$2:$A$6)</f>
        <v>1</v>
      </c>
      <c r="F4" s="1">
        <v>37400</v>
      </c>
      <c r="G4" s="5">
        <v>45450</v>
      </c>
    </row>
    <row r="5" spans="1:7" x14ac:dyDescent="0.25">
      <c r="A5">
        <v>4</v>
      </c>
      <c r="B5" t="s">
        <v>15</v>
      </c>
      <c r="C5">
        <f>LOOKUP(B5,Production!$B$2:$B$6,Production!$A$2:$A$6)</f>
        <v>1</v>
      </c>
      <c r="D5" s="2" t="s">
        <v>16</v>
      </c>
      <c r="E5" s="2">
        <f>LOOKUP(D5,PartnerName!$B$2:$B$6,PartnerName!$A$2:$A$6)</f>
        <v>3</v>
      </c>
      <c r="F5" s="1">
        <v>35000</v>
      </c>
      <c r="G5" s="5">
        <v>44897</v>
      </c>
    </row>
    <row r="6" spans="1:7" x14ac:dyDescent="0.25">
      <c r="A6">
        <v>5</v>
      </c>
      <c r="B6" t="s">
        <v>17</v>
      </c>
      <c r="C6">
        <f>LOOKUP(B6,Production!$B$2:$B$6,Production!$A$2:$A$6)</f>
        <v>5</v>
      </c>
      <c r="D6" s="2" t="s">
        <v>16</v>
      </c>
      <c r="E6" s="2">
        <f>LOOKUP(D6,PartnerName!$B$2:$B$6,PartnerName!$A$2:$A$6)</f>
        <v>3</v>
      </c>
      <c r="F6" s="1">
        <v>1250</v>
      </c>
      <c r="G6" s="5">
        <v>45063</v>
      </c>
    </row>
    <row r="7" spans="1:7" x14ac:dyDescent="0.25">
      <c r="A7">
        <v>6</v>
      </c>
      <c r="B7" t="s">
        <v>13</v>
      </c>
      <c r="C7">
        <f>LOOKUP(B7,Production!$B$2:$B$6,Production!$A$2:$A$6)</f>
        <v>2</v>
      </c>
      <c r="D7" s="2" t="s">
        <v>16</v>
      </c>
      <c r="E7" s="2">
        <f>LOOKUP(D7,PartnerName!$B$2:$B$6,PartnerName!$A$2:$A$6)</f>
        <v>3</v>
      </c>
      <c r="F7" s="1">
        <v>1000</v>
      </c>
      <c r="G7" s="5">
        <v>45450</v>
      </c>
    </row>
    <row r="8" spans="1:7" x14ac:dyDescent="0.25">
      <c r="A8">
        <v>7</v>
      </c>
      <c r="B8" t="s">
        <v>11</v>
      </c>
      <c r="C8">
        <f>LOOKUP(B8,Production!$B$2:$B$6,Production!$A$2:$A$6)</f>
        <v>4</v>
      </c>
      <c r="D8" s="2" t="s">
        <v>16</v>
      </c>
      <c r="E8" s="2">
        <f>LOOKUP(D8,PartnerName!$B$2:$B$6,PartnerName!$A$2:$A$6)</f>
        <v>3</v>
      </c>
      <c r="F8" s="1">
        <v>7550</v>
      </c>
      <c r="G8" s="5">
        <v>45474</v>
      </c>
    </row>
    <row r="9" spans="1:7" x14ac:dyDescent="0.25">
      <c r="A9">
        <v>8</v>
      </c>
      <c r="B9" t="s">
        <v>11</v>
      </c>
      <c r="C9">
        <f>LOOKUP(B9,Production!$B$2:$B$6,Production!$A$2:$A$6)</f>
        <v>4</v>
      </c>
      <c r="D9" s="2" t="s">
        <v>18</v>
      </c>
      <c r="E9" s="2">
        <f>LOOKUP(D9,PartnerName!$B$2:$B$6,PartnerName!$A$2:$A$6)</f>
        <v>5</v>
      </c>
      <c r="F9" s="1">
        <v>7250</v>
      </c>
      <c r="G9" s="5">
        <v>44948</v>
      </c>
    </row>
    <row r="10" spans="1:7" x14ac:dyDescent="0.25">
      <c r="A10">
        <v>9</v>
      </c>
      <c r="B10" t="s">
        <v>15</v>
      </c>
      <c r="C10">
        <f>LOOKUP(B10,Production!$B$2:$B$6,Production!$A$2:$A$6)</f>
        <v>1</v>
      </c>
      <c r="D10" s="2" t="s">
        <v>18</v>
      </c>
      <c r="E10" s="2">
        <f>LOOKUP(D10,PartnerName!$B$2:$B$6,PartnerName!$A$2:$A$6)</f>
        <v>5</v>
      </c>
      <c r="F10" s="1">
        <v>2500</v>
      </c>
      <c r="G10" s="5">
        <v>45478</v>
      </c>
    </row>
    <row r="11" spans="1:7" x14ac:dyDescent="0.25">
      <c r="A11">
        <v>10</v>
      </c>
      <c r="B11" t="s">
        <v>14</v>
      </c>
      <c r="C11">
        <f>LOOKUP(B11,Production!$B$2:$B$6,Production!$A$2:$A$6)</f>
        <v>3</v>
      </c>
      <c r="D11" s="2" t="s">
        <v>19</v>
      </c>
      <c r="E11" s="2">
        <f>LOOKUP(D11,PartnerName!$B$2:$B$6,PartnerName!$A$2:$A$6)</f>
        <v>4</v>
      </c>
      <c r="F11" s="1">
        <v>59050</v>
      </c>
      <c r="G11" s="5">
        <v>45005</v>
      </c>
    </row>
    <row r="12" spans="1:7" x14ac:dyDescent="0.25">
      <c r="A12">
        <v>11</v>
      </c>
      <c r="B12" t="s">
        <v>13</v>
      </c>
      <c r="C12">
        <f>LOOKUP(B12,Production!$B$2:$B$6,Production!$A$2:$A$6)</f>
        <v>2</v>
      </c>
      <c r="D12" s="2" t="s">
        <v>19</v>
      </c>
      <c r="E12" s="2">
        <f>LOOKUP(D12,PartnerName!$B$2:$B$6,PartnerName!$A$2:$A$6)</f>
        <v>4</v>
      </c>
      <c r="F12" s="1">
        <v>37200</v>
      </c>
      <c r="G12" s="5">
        <v>45363</v>
      </c>
    </row>
    <row r="13" spans="1:7" x14ac:dyDescent="0.25">
      <c r="A13">
        <v>12</v>
      </c>
      <c r="B13" t="s">
        <v>17</v>
      </c>
      <c r="C13">
        <f>LOOKUP(B13,Production!$B$2:$B$6,Production!$A$2:$A$6)</f>
        <v>5</v>
      </c>
      <c r="D13" s="2" t="s">
        <v>19</v>
      </c>
      <c r="E13" s="2">
        <f>LOOKUP(D13,PartnerName!$B$2:$B$6,PartnerName!$A$2:$A$6)</f>
        <v>4</v>
      </c>
      <c r="F13" s="1">
        <v>4500</v>
      </c>
      <c r="G13" s="5">
        <v>45426</v>
      </c>
    </row>
    <row r="14" spans="1:7" x14ac:dyDescent="0.25">
      <c r="A14">
        <v>13</v>
      </c>
      <c r="B14" t="s">
        <v>13</v>
      </c>
      <c r="C14">
        <f>LOOKUP(B14,Production!$B$2:$B$6,Production!$A$2:$A$6)</f>
        <v>2</v>
      </c>
      <c r="D14" s="2" t="s">
        <v>20</v>
      </c>
      <c r="E14" s="2">
        <f>LOOKUP(D14,PartnerName!$B$2:$B$6,PartnerName!$A$2:$A$6)</f>
        <v>2</v>
      </c>
      <c r="F14" s="1">
        <v>50000</v>
      </c>
      <c r="G14" s="5">
        <v>45188</v>
      </c>
    </row>
    <row r="15" spans="1:7" x14ac:dyDescent="0.25">
      <c r="A15">
        <v>14</v>
      </c>
      <c r="B15" t="s">
        <v>14</v>
      </c>
      <c r="C15">
        <f>LOOKUP(B15,Production!$B$2:$B$6,Production!$A$2:$A$6)</f>
        <v>3</v>
      </c>
      <c r="D15" s="2" t="s">
        <v>20</v>
      </c>
      <c r="E15" s="2">
        <f>LOOKUP(D15,PartnerName!$B$2:$B$6,PartnerName!$A$2:$A$6)</f>
        <v>2</v>
      </c>
      <c r="F15" s="1">
        <v>670000</v>
      </c>
      <c r="G15" s="5">
        <v>45240</v>
      </c>
    </row>
    <row r="16" spans="1:7" x14ac:dyDescent="0.25">
      <c r="A16">
        <v>15</v>
      </c>
      <c r="B16" t="s">
        <v>11</v>
      </c>
      <c r="C16">
        <f>LOOKUP(B16,Production!$B$2:$B$6,Production!$A$2:$A$6)</f>
        <v>4</v>
      </c>
      <c r="D16" s="2" t="s">
        <v>20</v>
      </c>
      <c r="E16" s="2">
        <f>LOOKUP(D16,PartnerName!$B$2:$B$6,PartnerName!$A$2:$A$6)</f>
        <v>2</v>
      </c>
      <c r="F16" s="1">
        <v>35000</v>
      </c>
      <c r="G16" s="5">
        <v>45397</v>
      </c>
    </row>
    <row r="17" spans="1:7" x14ac:dyDescent="0.25">
      <c r="A17">
        <v>16</v>
      </c>
      <c r="B17" t="s">
        <v>15</v>
      </c>
      <c r="C17">
        <f>LOOKUP(B17,Production!$B$2:$B$6,Production!$A$2:$A$6)</f>
        <v>1</v>
      </c>
      <c r="D17" s="2" t="s">
        <v>20</v>
      </c>
      <c r="E17" s="2">
        <f>LOOKUP(D17,PartnerName!$B$2:$B$6,PartnerName!$A$2:$A$6)</f>
        <v>2</v>
      </c>
      <c r="F17" s="1">
        <v>25000</v>
      </c>
      <c r="G17" s="5">
        <v>45455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tabSelected="1" zoomScale="85" zoomScaleNormal="85" workbookViewId="0">
      <selection activeCell="G7" sqref="G7"/>
    </sheetView>
  </sheetViews>
  <sheetFormatPr defaultRowHeight="15" x14ac:dyDescent="0.25"/>
  <cols>
    <col min="2" max="2" width="13.42578125" hidden="1" customWidth="1"/>
    <col min="3" max="3" width="15.42578125" hidden="1" customWidth="1"/>
    <col min="4" max="4" width="24.140625" customWidth="1"/>
    <col min="5" max="5" width="17.28515625" customWidth="1"/>
    <col min="6" max="6" width="22.28515625" hidden="1" customWidth="1"/>
    <col min="7" max="7" width="15.5703125" customWidth="1"/>
    <col min="8" max="8" width="28" bestFit="1" customWidth="1"/>
    <col min="9" max="9" width="18.28515625" hidden="1" customWidth="1"/>
    <col min="10" max="11" width="18.28515625" customWidth="1"/>
    <col min="12" max="12" width="21.42578125" customWidth="1"/>
    <col min="13" max="13" width="24.5703125" customWidth="1"/>
  </cols>
  <sheetData>
    <row r="1" spans="1:13" x14ac:dyDescent="0.25">
      <c r="A1" t="s">
        <v>50</v>
      </c>
      <c r="B1" t="s">
        <v>21</v>
      </c>
      <c r="C1" t="s">
        <v>8</v>
      </c>
      <c r="D1" t="s">
        <v>56</v>
      </c>
      <c r="E1" s="7" t="s">
        <v>53</v>
      </c>
      <c r="F1" t="s">
        <v>22</v>
      </c>
      <c r="G1" t="s">
        <v>58</v>
      </c>
      <c r="H1" t="s">
        <v>23</v>
      </c>
      <c r="I1" t="s">
        <v>24</v>
      </c>
      <c r="J1" t="s">
        <v>24</v>
      </c>
      <c r="K1" t="s">
        <v>57</v>
      </c>
      <c r="L1" t="s">
        <v>25</v>
      </c>
      <c r="M1" t="s">
        <v>26</v>
      </c>
    </row>
    <row r="2" spans="1:13" x14ac:dyDescent="0.25">
      <c r="A2">
        <v>1</v>
      </c>
      <c r="B2" t="s">
        <v>27</v>
      </c>
      <c r="C2" s="2" t="s">
        <v>12</v>
      </c>
      <c r="D2" s="2">
        <f>LOOKUP(B2,TypeOfPartner!$B$2:$B$5,TypeOfPartner!$A$2:$A$5)</f>
        <v>1</v>
      </c>
      <c r="E2" s="8">
        <f>LOOKUP(C2,PartnerName!$B$2:$B$6,PartnerName!$A$2:$A$6)</f>
        <v>1</v>
      </c>
      <c r="F2" s="2" t="s">
        <v>28</v>
      </c>
      <c r="G2" s="2">
        <f>LOOKUP(F2,Director!$B$2:$B$6,Director!$A$2:$A$6)</f>
        <v>2</v>
      </c>
      <c r="H2" s="2" t="s">
        <v>29</v>
      </c>
      <c r="I2" s="4">
        <v>4931234567</v>
      </c>
      <c r="J2" t="str">
        <f>CONCATENATE("+7",I2)</f>
        <v>+74931234567</v>
      </c>
      <c r="K2">
        <v>1</v>
      </c>
      <c r="L2">
        <v>2222455179</v>
      </c>
      <c r="M2">
        <v>7</v>
      </c>
    </row>
    <row r="3" spans="1:13" x14ac:dyDescent="0.25">
      <c r="A3">
        <v>2</v>
      </c>
      <c r="B3" t="s">
        <v>30</v>
      </c>
      <c r="C3" s="2" t="s">
        <v>16</v>
      </c>
      <c r="D3" s="2">
        <f>LOOKUP(B3,TypeOfPartner!$B$2:$B$5,TypeOfPartner!$A$2:$A$5)</f>
        <v>3</v>
      </c>
      <c r="E3" s="8">
        <f>LOOKUP(C3,PartnerName!$B$2:$B$6,PartnerName!$A$2:$A$6)</f>
        <v>3</v>
      </c>
      <c r="F3" s="2" t="s">
        <v>31</v>
      </c>
      <c r="G3" s="2">
        <f>LOOKUP(F3,Director!$B$2:$B$6,Director!$A$2:$A$6)</f>
        <v>3</v>
      </c>
      <c r="H3" s="2" t="s">
        <v>32</v>
      </c>
      <c r="I3" s="4">
        <v>9871235678</v>
      </c>
      <c r="J3" t="str">
        <f t="shared" ref="J3:J6" si="0">CONCATENATE("+7",I3)</f>
        <v>+79871235678</v>
      </c>
      <c r="K3">
        <v>2</v>
      </c>
      <c r="L3">
        <v>3333888520</v>
      </c>
      <c r="M3">
        <v>7</v>
      </c>
    </row>
    <row r="4" spans="1:13" x14ac:dyDescent="0.25">
      <c r="A4">
        <v>3</v>
      </c>
      <c r="B4" t="s">
        <v>33</v>
      </c>
      <c r="C4" s="2" t="s">
        <v>18</v>
      </c>
      <c r="D4" s="2">
        <f>LOOKUP(B4,TypeOfPartner!$B$2:$B$5,TypeOfPartner!$A$2:$A$5)</f>
        <v>4</v>
      </c>
      <c r="E4" s="8">
        <f>LOOKUP(C4,PartnerName!$B$2:$B$6,PartnerName!$A$2:$A$6)</f>
        <v>5</v>
      </c>
      <c r="F4" s="2" t="s">
        <v>34</v>
      </c>
      <c r="G4" s="2">
        <f>LOOKUP(F4,Director!$B$2:$B$6,Director!$A$2:$A$6)</f>
        <v>4</v>
      </c>
      <c r="H4" s="2" t="s">
        <v>35</v>
      </c>
      <c r="I4" s="4">
        <v>8122233200</v>
      </c>
      <c r="J4" t="str">
        <f t="shared" si="0"/>
        <v>+78122233200</v>
      </c>
      <c r="K4">
        <v>3</v>
      </c>
      <c r="L4">
        <v>4440391035</v>
      </c>
      <c r="M4">
        <v>7</v>
      </c>
    </row>
    <row r="5" spans="1:13" x14ac:dyDescent="0.25">
      <c r="A5">
        <v>4</v>
      </c>
      <c r="B5" t="s">
        <v>36</v>
      </c>
      <c r="C5" s="2" t="s">
        <v>19</v>
      </c>
      <c r="D5" s="2">
        <f>LOOKUP(B5,TypeOfPartner!$B$2:$B$5,TypeOfPartner!$A$2:$A$5)</f>
        <v>2</v>
      </c>
      <c r="E5" s="8">
        <f>LOOKUP(C5,PartnerName!$B$2:$B$6,PartnerName!$A$2:$A$6)</f>
        <v>4</v>
      </c>
      <c r="F5" s="2" t="s">
        <v>37</v>
      </c>
      <c r="G5" s="2">
        <f>LOOKUP(F5,Director!$B$2:$B$6,Director!$A$2:$A$6)</f>
        <v>1</v>
      </c>
      <c r="H5" s="2" t="s">
        <v>38</v>
      </c>
      <c r="I5" s="4">
        <v>4442223311</v>
      </c>
      <c r="J5" t="str">
        <f t="shared" si="0"/>
        <v>+74442223311</v>
      </c>
      <c r="K5">
        <v>4</v>
      </c>
      <c r="L5">
        <v>1111520857</v>
      </c>
      <c r="M5">
        <v>5</v>
      </c>
    </row>
    <row r="6" spans="1:13" x14ac:dyDescent="0.25">
      <c r="A6">
        <v>5</v>
      </c>
      <c r="B6" t="s">
        <v>27</v>
      </c>
      <c r="C6" s="2" t="s">
        <v>20</v>
      </c>
      <c r="D6" s="2">
        <f>LOOKUP(B6,TypeOfPartner!$B$2:$B$5,TypeOfPartner!$A$2:$A$5)</f>
        <v>1</v>
      </c>
      <c r="E6" s="8">
        <f>LOOKUP(C6,PartnerName!$B$2:$B$6,PartnerName!$A$2:$A$6)</f>
        <v>2</v>
      </c>
      <c r="F6" s="2" t="s">
        <v>39</v>
      </c>
      <c r="G6" s="2">
        <f>LOOKUP(F6,Director!$B$2:$B$6,Director!$A$2:$A$6)</f>
        <v>5</v>
      </c>
      <c r="H6" s="2" t="s">
        <v>40</v>
      </c>
      <c r="I6" s="4">
        <v>9128883333</v>
      </c>
      <c r="J6" t="str">
        <f t="shared" si="0"/>
        <v>+79128883333</v>
      </c>
      <c r="K6">
        <v>5</v>
      </c>
      <c r="L6">
        <v>5552431140</v>
      </c>
      <c r="M6">
        <v>10</v>
      </c>
    </row>
  </sheetData>
  <hyperlinks>
    <hyperlink ref="H2" r:id="rId1" xr:uid="{00000000-0004-0000-0400-000000000000}"/>
    <hyperlink ref="H4" r:id="rId2" xr:uid="{00000000-0004-0000-0400-000001000000}"/>
    <hyperlink ref="H6" r:id="rId3" xr:uid="{00000000-0004-0000-0400-000002000000}"/>
    <hyperlink ref="H5" r:id="rId4" xr:uid="{00000000-0004-0000-0400-000003000000}"/>
    <hyperlink ref="H3" r:id="rId5" xr:uid="{00000000-0004-0000-0400-000004000000}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C08B-111B-420F-B643-993E6B37D598}">
  <dimension ref="A1:J6"/>
  <sheetViews>
    <sheetView workbookViewId="0">
      <selection activeCell="K2" sqref="K2"/>
    </sheetView>
  </sheetViews>
  <sheetFormatPr defaultRowHeight="15" x14ac:dyDescent="0.25"/>
  <cols>
    <col min="2" max="2" width="9" hidden="1" customWidth="1"/>
    <col min="4" max="4" width="7.85546875" hidden="1" customWidth="1"/>
    <col min="5" max="5" width="8.85546875" bestFit="1" customWidth="1"/>
    <col min="6" max="6" width="14.140625" hidden="1" customWidth="1"/>
    <col min="7" max="7" width="7.5703125" customWidth="1"/>
    <col min="8" max="8" width="14.7109375" hidden="1" customWidth="1"/>
    <col min="10" max="10" width="10.85546875" bestFit="1" customWidth="1"/>
  </cols>
  <sheetData>
    <row r="1" spans="1:10" x14ac:dyDescent="0.25">
      <c r="A1" t="s">
        <v>55</v>
      </c>
      <c r="B1" t="s">
        <v>76</v>
      </c>
      <c r="C1" t="s">
        <v>76</v>
      </c>
      <c r="D1" t="s">
        <v>77</v>
      </c>
      <c r="E1" t="s">
        <v>77</v>
      </c>
      <c r="F1" t="s">
        <v>78</v>
      </c>
      <c r="G1" t="s">
        <v>78</v>
      </c>
      <c r="H1" t="s">
        <v>79</v>
      </c>
      <c r="I1" t="s">
        <v>79</v>
      </c>
      <c r="J1" t="s">
        <v>80</v>
      </c>
    </row>
    <row r="2" spans="1:10" x14ac:dyDescent="0.25">
      <c r="A2">
        <v>1</v>
      </c>
      <c r="B2">
        <v>652050</v>
      </c>
      <c r="C2">
        <f>LOOKUP(B2,Index!$B$2:$B$6,Index!$A$2:$A$6)</f>
        <v>5</v>
      </c>
      <c r="D2" t="s">
        <v>70</v>
      </c>
      <c r="E2">
        <f>LOOKUP(D2,Region!$B$2:$B$6,Region!$A$2:$A$6)</f>
        <v>3</v>
      </c>
      <c r="F2" t="s">
        <v>60</v>
      </c>
      <c r="G2">
        <f>LOOKUP(F2,City!$B$2:$B$6,City!$A$2:$A$6)</f>
        <v>5</v>
      </c>
      <c r="H2" t="s">
        <v>65</v>
      </c>
      <c r="I2">
        <f>LOOKUP(H2,Street!$B$2:$B$6,Street!$A$2:$A$6)</f>
        <v>1</v>
      </c>
      <c r="J2">
        <v>15</v>
      </c>
    </row>
    <row r="3" spans="1:10" x14ac:dyDescent="0.25">
      <c r="A3">
        <v>2</v>
      </c>
      <c r="B3">
        <v>164500</v>
      </c>
      <c r="C3">
        <f>LOOKUP(B3,Index!$B$2:$B$6,Index!$A$2:$A$6)</f>
        <v>2</v>
      </c>
      <c r="D3" t="s">
        <v>71</v>
      </c>
      <c r="E3">
        <f>LOOKUP(D3,Region!$B$2:$B$6,Region!$A$2:$A$6)</f>
        <v>1</v>
      </c>
      <c r="F3" t="s">
        <v>61</v>
      </c>
      <c r="G3">
        <f>LOOKUP(F3,City!$B$2:$B$6,City!$A$2:$A$6)</f>
        <v>3</v>
      </c>
      <c r="H3" t="s">
        <v>66</v>
      </c>
      <c r="I3">
        <f>LOOKUP(H3,Street!$B$2:$B$6,Street!$A$2:$A$6)</f>
        <v>5</v>
      </c>
      <c r="J3">
        <v>18</v>
      </c>
    </row>
    <row r="4" spans="1:10" x14ac:dyDescent="0.25">
      <c r="A4">
        <v>3</v>
      </c>
      <c r="B4">
        <v>188910</v>
      </c>
      <c r="C4">
        <f>LOOKUP(B4,Index!$B$2:$B$6,Index!$A$2:$A$6)</f>
        <v>3</v>
      </c>
      <c r="D4" t="s">
        <v>64</v>
      </c>
      <c r="E4">
        <f>LOOKUP(D4,Region!$B$2:$B$6,Region!$A$2:$A$6)</f>
        <v>4</v>
      </c>
      <c r="F4" t="s">
        <v>62</v>
      </c>
      <c r="G4">
        <f>LOOKUP(F4,City!$B$2:$B$6,City!$A$2:$A$6)</f>
        <v>1</v>
      </c>
      <c r="H4" t="s">
        <v>67</v>
      </c>
      <c r="I4">
        <f>LOOKUP(H4,Street!$B$2:$B$6,Street!$A$2:$A$6)</f>
        <v>2</v>
      </c>
      <c r="J4">
        <v>21</v>
      </c>
    </row>
    <row r="5" spans="1:10" x14ac:dyDescent="0.25">
      <c r="A5">
        <v>4</v>
      </c>
      <c r="B5">
        <v>143960</v>
      </c>
      <c r="C5">
        <f>LOOKUP(B5,Index!$B$2:$B$6,Index!$A$2:$A$6)</f>
        <v>1</v>
      </c>
      <c r="D5" t="s">
        <v>72</v>
      </c>
      <c r="E5">
        <f>LOOKUP(D5,Region!$B$2:$B$6,Region!$A$2:$A$6)</f>
        <v>5</v>
      </c>
      <c r="F5" t="s">
        <v>63</v>
      </c>
      <c r="G5">
        <f>LOOKUP(F5,City!$B$2:$B$6,City!$A$2:$A$6)</f>
        <v>2</v>
      </c>
      <c r="H5" t="s">
        <v>68</v>
      </c>
      <c r="I5">
        <f>LOOKUP(H5,Street!$B$2:$B$6,Street!$A$2:$A$6)</f>
        <v>4</v>
      </c>
      <c r="J5">
        <v>51</v>
      </c>
    </row>
    <row r="6" spans="1:10" x14ac:dyDescent="0.25">
      <c r="A6">
        <v>5</v>
      </c>
      <c r="B6">
        <v>309500</v>
      </c>
      <c r="C6">
        <f>LOOKUP(B6,Index!$B$2:$B$6,Index!$A$2:$A$6)</f>
        <v>4</v>
      </c>
      <c r="D6" t="s">
        <v>73</v>
      </c>
      <c r="E6">
        <f>LOOKUP(D6,Region!$B$2:$B$6,Region!$A$2:$A$6)</f>
        <v>2</v>
      </c>
      <c r="F6" t="s">
        <v>74</v>
      </c>
      <c r="G6">
        <f>LOOKUP(F6,City!$B$2:$B$6,City!$A$2:$A$6)</f>
        <v>4</v>
      </c>
      <c r="H6" t="s">
        <v>69</v>
      </c>
      <c r="I6">
        <f>LOOKUP(H6,Street!$B$2:$B$6,Street!$A$2:$A$6)</f>
        <v>3</v>
      </c>
      <c r="J6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1856-6529-402A-9858-2F972E6093CF}">
  <dimension ref="A1:B6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55</v>
      </c>
      <c r="B1" t="s">
        <v>59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xmlns:xlrd2="http://schemas.microsoft.com/office/spreadsheetml/2017/richdata2" ref="A2:B6">
    <sortCondition ref="B2: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7101-D71C-46CE-B271-CF57BD828F3C}">
  <dimension ref="A1:B6"/>
  <sheetViews>
    <sheetView workbookViewId="0">
      <selection activeCell="B8" sqref="B8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55</v>
      </c>
      <c r="B1" t="s">
        <v>75</v>
      </c>
    </row>
    <row r="2" spans="1:2" x14ac:dyDescent="0.25">
      <c r="A2">
        <v>1</v>
      </c>
      <c r="B2" t="s">
        <v>71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70</v>
      </c>
    </row>
    <row r="5" spans="1:2" x14ac:dyDescent="0.25">
      <c r="A5">
        <v>4</v>
      </c>
      <c r="B5" t="s">
        <v>64</v>
      </c>
    </row>
    <row r="6" spans="1:2" x14ac:dyDescent="0.25">
      <c r="A6">
        <v>5</v>
      </c>
      <c r="B6" t="s">
        <v>72</v>
      </c>
    </row>
  </sheetData>
  <sortState xmlns:xlrd2="http://schemas.microsoft.com/office/spreadsheetml/2017/richdata2" ref="A1:B6">
    <sortCondition ref="B2: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9846-D6E7-4EF4-898F-DE70D55107FF}">
  <dimension ref="A1:B6"/>
  <sheetViews>
    <sheetView workbookViewId="0">
      <selection activeCell="E5" sqref="E5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55</v>
      </c>
      <c r="B1" t="s">
        <v>81</v>
      </c>
    </row>
    <row r="2" spans="1:2" x14ac:dyDescent="0.25">
      <c r="A2">
        <v>1</v>
      </c>
      <c r="B2" t="s">
        <v>62</v>
      </c>
    </row>
    <row r="3" spans="1:2" x14ac:dyDescent="0.25">
      <c r="A3">
        <v>2</v>
      </c>
      <c r="B3" t="s">
        <v>63</v>
      </c>
    </row>
    <row r="4" spans="1:2" x14ac:dyDescent="0.25">
      <c r="A4">
        <v>3</v>
      </c>
      <c r="B4" t="s">
        <v>61</v>
      </c>
    </row>
    <row r="5" spans="1:2" x14ac:dyDescent="0.25">
      <c r="A5">
        <v>4</v>
      </c>
      <c r="B5" t="s">
        <v>74</v>
      </c>
    </row>
    <row r="6" spans="1:2" x14ac:dyDescent="0.25">
      <c r="A6">
        <v>5</v>
      </c>
      <c r="B6" t="s">
        <v>60</v>
      </c>
    </row>
  </sheetData>
  <sortState xmlns:xlrd2="http://schemas.microsoft.com/office/spreadsheetml/2017/richdata2" ref="A1:B6">
    <sortCondition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Material_type_import</vt:lpstr>
      <vt:lpstr>Production</vt:lpstr>
      <vt:lpstr>PartnerName</vt:lpstr>
      <vt:lpstr>Partner_products_import</vt:lpstr>
      <vt:lpstr>Partners_import</vt:lpstr>
      <vt:lpstr>Adress</vt:lpstr>
      <vt:lpstr>Index</vt:lpstr>
      <vt:lpstr>Region</vt:lpstr>
      <vt:lpstr>City</vt:lpstr>
      <vt:lpstr>Street</vt:lpstr>
      <vt:lpstr>Director</vt:lpstr>
      <vt:lpstr>TypeOfPartner</vt:lpstr>
      <vt:lpstr>Product_type_import</vt:lpstr>
      <vt:lpstr>TypeOfProduction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2024-11-03T15:19:47Z</dcterms:modified>
</cp:coreProperties>
</file>