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tomto\source\repos\CPS613-HCI\project-1\0-intel\"/>
    </mc:Choice>
  </mc:AlternateContent>
  <xr:revisionPtr revIDLastSave="0" documentId="13_ncr:1_{1689483F-334B-473A-A794-A44E50AD8A82}" xr6:coauthVersionLast="47" xr6:coauthVersionMax="47" xr10:uidLastSave="{00000000-0000-0000-0000-000000000000}"/>
  <bookViews>
    <workbookView xWindow="1815" yWindow="1815" windowWidth="21225" windowHeight="17775" activeTab="7" xr2:uid="{00000000-000D-0000-FFFF-FFFF00000000}"/>
  </bookViews>
  <sheets>
    <sheet name="1 - Project Summary" sheetId="1" r:id="rId1"/>
    <sheet name="2 - Users and Stakeholders" sheetId="2" r:id="rId2"/>
    <sheet name="3 - User Group Characteristics" sheetId="3" r:id="rId3"/>
    <sheet name="4 - Technical Environment" sheetId="4" r:id="rId4"/>
    <sheet name="5 - Physical Environment" sheetId="5" r:id="rId5"/>
    <sheet name="6 - Organisational Environment" sheetId="6" r:id="rId6"/>
    <sheet name="7 - User Goals and Tasks" sheetId="7" r:id="rId7"/>
    <sheet name="8 - Task Detail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8" l="1"/>
  <c r="A147" i="8"/>
  <c r="A148" i="8" s="1"/>
  <c r="A149" i="8" s="1"/>
  <c r="A150" i="8" s="1"/>
  <c r="A151" i="8" s="1"/>
  <c r="A152" i="8" s="1"/>
  <c r="A153" i="8" s="1"/>
  <c r="A154" i="8" s="1"/>
  <c r="A146" i="8"/>
  <c r="A132" i="8"/>
  <c r="A133" i="8" s="1"/>
  <c r="A134" i="8" s="1"/>
  <c r="A135" i="8" s="1"/>
  <c r="A136" i="8" s="1"/>
  <c r="A137" i="8" s="1"/>
  <c r="A138" i="8" s="1"/>
  <c r="A139" i="8" s="1"/>
  <c r="A140" i="8" s="1"/>
  <c r="A141" i="8" s="1"/>
  <c r="A123" i="8"/>
  <c r="A124" i="8" s="1"/>
  <c r="A125" i="8" s="1"/>
  <c r="A126" i="8" s="1"/>
  <c r="A127" i="8" s="1"/>
  <c r="A128" i="8" s="1"/>
  <c r="A129" i="8" s="1"/>
  <c r="A130" i="8" s="1"/>
  <c r="A131" i="8" s="1"/>
  <c r="A114" i="8"/>
  <c r="A115" i="8" s="1"/>
  <c r="A116" i="8" s="1"/>
  <c r="A117" i="8" s="1"/>
  <c r="A118" i="8" s="1"/>
  <c r="A105" i="8"/>
  <c r="A106" i="8" s="1"/>
  <c r="A107" i="8" s="1"/>
  <c r="A108" i="8" s="1"/>
  <c r="A109" i="8" s="1"/>
  <c r="A97" i="8"/>
  <c r="A98" i="8" s="1"/>
  <c r="A99" i="8" s="1"/>
  <c r="A100" i="8" s="1"/>
  <c r="A101" i="8" s="1"/>
  <c r="A102" i="8" s="1"/>
  <c r="A103" i="8" s="1"/>
  <c r="A104" i="8" s="1"/>
  <c r="A96" i="8"/>
  <c r="A89" i="8"/>
  <c r="A90" i="8" s="1"/>
  <c r="A91" i="8" s="1"/>
  <c r="A78" i="8"/>
  <c r="A79" i="8" s="1"/>
  <c r="A80" i="8" s="1"/>
  <c r="A81" i="8" s="1"/>
  <c r="A82" i="8" s="1"/>
  <c r="A83" i="8" s="1"/>
  <c r="A69" i="8"/>
  <c r="A70" i="8" s="1"/>
  <c r="A71" i="8" s="1"/>
  <c r="A72" i="8" s="1"/>
  <c r="A73" i="8" s="1"/>
  <c r="A74" i="8" s="1"/>
  <c r="A75" i="8" s="1"/>
  <c r="A76" i="8" s="1"/>
  <c r="A77" i="8" s="1"/>
  <c r="A52" i="8"/>
  <c r="A53" i="8" s="1"/>
  <c r="A54" i="8" s="1"/>
  <c r="A55" i="8" s="1"/>
  <c r="A56" i="8" s="1"/>
  <c r="A57" i="8" s="1"/>
  <c r="A58" i="8" s="1"/>
  <c r="A59" i="8" s="1"/>
  <c r="A51" i="8"/>
  <c r="A60" i="8" s="1"/>
  <c r="A61" i="8" s="1"/>
  <c r="A62" i="8" s="1"/>
  <c r="A63" i="8" s="1"/>
  <c r="A64" i="8" s="1"/>
  <c r="A42" i="8"/>
  <c r="A43" i="8" s="1"/>
  <c r="A44" i="8" s="1"/>
  <c r="A45" i="8" s="1"/>
  <c r="A35" i="8"/>
  <c r="A36" i="8" s="1"/>
  <c r="A37" i="8" s="1"/>
  <c r="A26" i="8"/>
  <c r="A27" i="8" s="1"/>
  <c r="A28" i="8" s="1"/>
  <c r="A29" i="8" s="1"/>
  <c r="A30" i="8" s="1"/>
  <c r="A31" i="8" s="1"/>
  <c r="A32" i="8" s="1"/>
  <c r="A33" i="8" s="1"/>
  <c r="A34" i="8" s="1"/>
  <c r="A17" i="8"/>
  <c r="A18" i="8" s="1"/>
  <c r="A19" i="8" s="1"/>
  <c r="A20" i="8" s="1"/>
  <c r="A21" i="8" s="1"/>
  <c r="A8" i="8"/>
  <c r="A9" i="8" s="1"/>
  <c r="A10" i="8" s="1"/>
  <c r="A11" i="8" s="1"/>
  <c r="A12" i="8" s="1"/>
  <c r="A13" i="8" s="1"/>
  <c r="A14" i="8" s="1"/>
  <c r="A15" i="8" s="1"/>
  <c r="A16" i="8" s="1"/>
  <c r="A11" i="7"/>
  <c r="A12" i="7" s="1"/>
  <c r="A13" i="7" s="1"/>
  <c r="A14" i="7" s="1"/>
  <c r="D8" i="6"/>
  <c r="D9" i="6" s="1"/>
  <c r="D10" i="6" s="1"/>
  <c r="D11" i="6" s="1"/>
  <c r="D12" i="6" s="1"/>
  <c r="D13" i="6" s="1"/>
  <c r="D14" i="6" s="1"/>
  <c r="D15" i="6" s="1"/>
  <c r="D16" i="6" s="1"/>
  <c r="D17" i="6" s="1"/>
  <c r="D18" i="6" s="1"/>
  <c r="D19" i="6" s="1"/>
  <c r="D20" i="6" s="1"/>
  <c r="D21" i="6" s="1"/>
  <c r="D22" i="6" s="1"/>
  <c r="D23" i="6" s="1"/>
  <c r="D24" i="6" s="1"/>
  <c r="D25" i="6" s="1"/>
  <c r="D26" i="6" s="1"/>
  <c r="D27" i="6" s="1"/>
  <c r="D9" i="5"/>
  <c r="D10" i="5" s="1"/>
  <c r="D11" i="5" s="1"/>
  <c r="D12" i="5" s="1"/>
  <c r="D13" i="5" s="1"/>
  <c r="D14" i="5" s="1"/>
  <c r="D15" i="5" s="1"/>
  <c r="D8" i="5"/>
  <c r="D9" i="4"/>
  <c r="D11" i="4" s="1"/>
  <c r="D12" i="4" s="1"/>
  <c r="D13" i="4" s="1"/>
  <c r="D14" i="4" s="1"/>
  <c r="D20" i="3"/>
  <c r="D21" i="3" s="1"/>
  <c r="D22" i="3" s="1"/>
  <c r="D23" i="3" s="1"/>
  <c r="D24" i="3" s="1"/>
  <c r="D25" i="3" s="1"/>
  <c r="D10" i="3"/>
  <c r="D11" i="3" s="1"/>
  <c r="D12" i="3" s="1"/>
  <c r="D13" i="3" s="1"/>
  <c r="D14" i="3" s="1"/>
  <c r="D16" i="3" s="1"/>
  <c r="D17" i="3" s="1"/>
  <c r="D18" i="3" s="1"/>
  <c r="D19" i="3" s="1"/>
  <c r="C23" i="8" l="1"/>
  <c r="C5" i="8"/>
  <c r="C47" i="8"/>
  <c r="C39" i="8"/>
  <c r="A15" i="7"/>
  <c r="A16" i="7" s="1"/>
  <c r="A17" i="7" s="1"/>
  <c r="A18" i="7" s="1"/>
  <c r="A19" i="7" s="1"/>
  <c r="C120" i="8"/>
  <c r="C85" i="8"/>
  <c r="C111" i="8" l="1"/>
  <c r="C66" i="8"/>
  <c r="C143" i="8"/>
  <c r="C93" i="8"/>
</calcChain>
</file>

<file path=xl/sharedStrings.xml><?xml version="1.0" encoding="utf-8"?>
<sst xmlns="http://schemas.openxmlformats.org/spreadsheetml/2006/main" count="505" uniqueCount="372">
  <si>
    <t>QUESTIONS</t>
  </si>
  <si>
    <t>ANSWERS</t>
  </si>
  <si>
    <t>What is the system or service?</t>
  </si>
  <si>
    <t>Home automation controller to help people with very restricted range of motion control their home environment.</t>
  </si>
  <si>
    <t>What functions or services is it intended for the system to provide?</t>
  </si>
  <si>
    <t>Remote control from a wheelchair of the user's cell phone and home access, environment, communications, and entertainment units.</t>
  </si>
  <si>
    <t>What are the aims of the project?</t>
  </si>
  <si>
    <t>To enhance the independence of people with very restricted motion control by helping them perform everyday tasks that can be automated.</t>
  </si>
  <si>
    <t>Who is the system intended for? (target market)</t>
  </si>
  <si>
    <t>People with very restricted range of motion who need assistance for everyday tasks.</t>
  </si>
  <si>
    <t>Who will use the system?</t>
  </si>
  <si>
    <t>Same as above</t>
  </si>
  <si>
    <t>Why is the system needed?</t>
  </si>
  <si>
    <t>Because users cannot perform tasks without assistance.</t>
  </si>
  <si>
    <t>Where will the system be used?</t>
  </si>
  <si>
    <t>From wheelchair, mostly inside their home, but also outside to use their cellphone and enter their building.</t>
  </si>
  <si>
    <t>How will the system be used?</t>
  </si>
  <si>
    <t>From a wheelchair, using a scanning interface.</t>
  </si>
  <si>
    <t>How will the user obtain the system?</t>
  </si>
  <si>
    <t>Provided by a caregiving organisation such as a hospital or hospice.</t>
  </si>
  <si>
    <t>How will the user learn to use the system?</t>
  </si>
  <si>
    <t>With the assistance of caregivers.</t>
  </si>
  <si>
    <t>How will the system be installed?</t>
  </si>
  <si>
    <t>How will the system be maintained?</t>
  </si>
  <si>
    <t>GOAL STATEMENT:</t>
  </si>
  <si>
    <t>Design a system that assists people with very restricted range of motion control their communications and entertainment facilities as well as access to and the environment of their home.</t>
  </si>
  <si>
    <t>DIRECT USERS</t>
  </si>
  <si>
    <t>ROLE IN SYSTEM OR USE OF SYSTEM</t>
  </si>
  <si>
    <t>INCLUDED</t>
  </si>
  <si>
    <t>Residents</t>
  </si>
  <si>
    <t>Use the system to control their home environment, communication and entertainment facilities, and access to their living quarters.</t>
  </si>
  <si>
    <t>Y</t>
  </si>
  <si>
    <t>STAKEHOLDERS</t>
  </si>
  <si>
    <t>Caregivers</t>
  </si>
  <si>
    <t>May assist residents with system if necessary or help them configure it.  may also respond to requests for assistance.</t>
  </si>
  <si>
    <t>Support staff</t>
  </si>
  <si>
    <t>Configures system to resident's abilities and teaches them how to use system.</t>
  </si>
  <si>
    <t>Technicians</t>
  </si>
  <si>
    <t>Install and configure system for a specific resident and their home.</t>
  </si>
  <si>
    <t>INSTRUCTIONS</t>
  </si>
  <si>
    <t xml:space="preserve"> Each user group may be described in the context forms tabs 3 to 6</t>
  </si>
  <si>
    <t xml:space="preserve"> All goals for each user group will be listed in tabs 7 and 8</t>
  </si>
  <si>
    <t>One of these forms must be completed for each included user group in tab 3</t>
  </si>
  <si>
    <r>
      <rPr>
        <sz val="12"/>
        <color theme="1"/>
        <rFont val="Calibri"/>
      </rPr>
      <t xml:space="preserve">You must describe users </t>
    </r>
    <r>
      <rPr>
        <b/>
        <u/>
        <sz val="12"/>
        <color theme="1"/>
        <rFont val="Calibri"/>
      </rPr>
      <t>as they are</t>
    </r>
    <r>
      <rPr>
        <sz val="12"/>
        <color theme="1"/>
        <rFont val="Calibri"/>
      </rPr>
      <t>, and not as you want them to be.</t>
    </r>
  </si>
  <si>
    <t>USER GROUP:</t>
  </si>
  <si>
    <t>ASSUMPTIONS:</t>
  </si>
  <si>
    <t>CHARACTERISTICS</t>
  </si>
  <si>
    <t>DESCRIPTION</t>
  </si>
  <si>
    <t>POTENTIAL USABILITY REQUIREMENTS</t>
  </si>
  <si>
    <t>REF.</t>
  </si>
  <si>
    <t>Size of user group</t>
  </si>
  <si>
    <t>All people with very restricted range of motions and who want electronic assistance to control their environment.</t>
  </si>
  <si>
    <t>Age range</t>
  </si>
  <si>
    <t>Same age range that could be expected to perform same tasks without assistance: usually above 5-6years old</t>
  </si>
  <si>
    <t>U.I. should be mostly pictorial</t>
  </si>
  <si>
    <t>Gender</t>
  </si>
  <si>
    <t>All</t>
  </si>
  <si>
    <t>Cultural / linguistic background</t>
  </si>
  <si>
    <t>Any</t>
  </si>
  <si>
    <t>Educational level / Qualifications</t>
  </si>
  <si>
    <t>Accessibility requirements</t>
  </si>
  <si>
    <t>Very restricted range of motion: Users are in a wheelchair with very limited control of their upper body.</t>
  </si>
  <si>
    <t>User interface must work with single switch.   Note: We will however design the first version of this product for users who have average vision and hearing.</t>
  </si>
  <si>
    <t>Users may also have speech impediments.</t>
  </si>
  <si>
    <t>Do not rely on speech input</t>
  </si>
  <si>
    <t>IT Experience</t>
  </si>
  <si>
    <t>None can be assumed</t>
  </si>
  <si>
    <t>Special skills (e.g. use of devices)</t>
  </si>
  <si>
    <t>Able to use a single switch</t>
  </si>
  <si>
    <t>User interface must work with single switch</t>
  </si>
  <si>
    <t>Knowledge of domain: (control home environment)</t>
  </si>
  <si>
    <t>Task: control home environment. Knowledge is probaby fair: users will have either been able to perform the tasks themselves in the past or have watched caregivers perform them.</t>
  </si>
  <si>
    <t>Experience with similar systems</t>
  </si>
  <si>
    <t>None can be assumed.</t>
  </si>
  <si>
    <t>Previous training</t>
  </si>
  <si>
    <t>Frequency of use</t>
  </si>
  <si>
    <t>Every day repeatedly</t>
  </si>
  <si>
    <t>Motivation to use</t>
  </si>
  <si>
    <t>Extremely high as alternative is to wait for somebody else to perform the tasks for them.</t>
  </si>
  <si>
    <t>Discretion to use</t>
  </si>
  <si>
    <t>Some discretion when caregivers are present, but otherwise none.</t>
  </si>
  <si>
    <t>Likely concerns</t>
  </si>
  <si>
    <t>Users' abilities may vary from day to do depending on fatigue and other factors.</t>
  </si>
  <si>
    <t>U.I. need to be able to work assuming that the user's response speed may vary</t>
  </si>
  <si>
    <t>Other relevant characteristics</t>
  </si>
  <si>
    <t>Users mostly have limited financial resources.</t>
  </si>
  <si>
    <t>Qualitative conclusions about UI for this user group:</t>
  </si>
  <si>
    <t xml:space="preserve">1) Due to 3.8, the user interface will need to work optimally with scanning.
</t>
  </si>
  <si>
    <t>2) Because of the variation in age, cultural background, and education, the U.I. should be mostly pictorial.</t>
  </si>
  <si>
    <t>3) Due to 3.6, the user interface should not rely on voice</t>
  </si>
  <si>
    <r>
      <rPr>
        <sz val="12"/>
        <color rgb="FF000000"/>
        <rFont val="Calibri, Arial"/>
      </rPr>
      <t xml:space="preserve">In principle, you must describe the technical environment </t>
    </r>
    <r>
      <rPr>
        <b/>
        <u/>
        <sz val="12"/>
        <color rgb="FF000000"/>
        <rFont val="Calibri, Arial"/>
      </rPr>
      <t>as it is</t>
    </r>
    <r>
      <rPr>
        <sz val="12"/>
        <color rgb="FF000000"/>
        <rFont val="Calibri, Arial"/>
      </rPr>
      <t xml:space="preserve">, and not as you want it to be. </t>
    </r>
  </si>
  <si>
    <t>However, this is also the time to describe minimal technical requirements that the platforms must meet for the app to be functional.</t>
  </si>
  <si>
    <t>Hardware platform which user will interact with e.g. kiosk, desktop PC, laptop, tablet, mobile.</t>
  </si>
  <si>
    <t>Ipad Pro 11 inch</t>
  </si>
  <si>
    <t>I/O devices</t>
  </si>
  <si>
    <t>INPUT: Single switch input device communicating with ipad via Bluetooth.  These single switches are available in multiple locations: wheelchair, bedroom, washroom, etc.</t>
  </si>
  <si>
    <t>U.I. will support scanning interaction.</t>
  </si>
  <si>
    <t>OUTPUT: In addition to the Ipad, there are screens in a few key locations duplicating the Ipad screen: bedroom, washroom, etc.</t>
  </si>
  <si>
    <t>Software environment in which system will run e.g. O/S, Browser.</t>
  </si>
  <si>
    <t>iPadOS 15</t>
  </si>
  <si>
    <t>Networking availability</t>
  </si>
  <si>
    <t>Wifi + bluetooth</t>
  </si>
  <si>
    <t>Other equipment/artefacts required for use alongside system.</t>
  </si>
  <si>
    <t>User's entire environment must be equipped to be remotely controlled.  It also includes sensors to detect location of tenants in building.</t>
  </si>
  <si>
    <t>Reference materials required either to perform tasks with system or to learn about or operate system</t>
  </si>
  <si>
    <t>None</t>
  </si>
  <si>
    <t>U.I must be very intuitive.</t>
  </si>
  <si>
    <r>
      <rPr>
        <sz val="12"/>
        <color theme="1"/>
        <rFont val="Calibri"/>
      </rPr>
      <t xml:space="preserve">Describe the physical environment in which the system will be used </t>
    </r>
    <r>
      <rPr>
        <b/>
        <u/>
        <sz val="12"/>
        <color theme="1"/>
        <rFont val="Calibri"/>
      </rPr>
      <t>as it is</t>
    </r>
    <r>
      <rPr>
        <sz val="12"/>
        <color theme="1"/>
        <rFont val="Calibri"/>
      </rPr>
      <t>, and not as you want it to be.</t>
    </r>
  </si>
  <si>
    <t>Location</t>
  </si>
  <si>
    <t>In wheelchair indoors or outdoors.  Users live in assisted living apartments in assisted living buildings that also include common spaces.</t>
  </si>
  <si>
    <t>Thermal and atmospheric environment</t>
  </si>
  <si>
    <t>Seasonal outdoor conditions</t>
  </si>
  <si>
    <t>Vibration or instability</t>
  </si>
  <si>
    <t>IPad will be secured to wheelchair and will be stable but there may be vibrations due to motion of wheelchair.</t>
  </si>
  <si>
    <t>Auditory environment</t>
  </si>
  <si>
    <t>May be used in noisy public places.</t>
  </si>
  <si>
    <t>Do not rely on sound in U.I.</t>
  </si>
  <si>
    <t>Visual environment</t>
  </si>
  <si>
    <t>Will be mostly used indoors but could be used outdoor in bright sunlight or in dim environments.</t>
  </si>
  <si>
    <t>Lighting levels on device  needs to be automatically adjusted for user</t>
  </si>
  <si>
    <t>Space and furniture</t>
  </si>
  <si>
    <t>IPad secured on wheelchair tray with little additional surrounding space</t>
  </si>
  <si>
    <t>User posture</t>
  </si>
  <si>
    <t>Seated in wheelchair, bed or toilet, possibly propped up, possibly moving.</t>
  </si>
  <si>
    <t>Health and safety hazards</t>
  </si>
  <si>
    <t>Hazards associated with operation of wheelchair.</t>
  </si>
  <si>
    <t>Protective clothing and equipment</t>
  </si>
  <si>
    <t>Weather related: e.g. gloves</t>
  </si>
  <si>
    <t>One of these forms must be completed for each user group defined in tab 3</t>
  </si>
  <si>
    <r>
      <rPr>
        <sz val="12"/>
        <color theme="1"/>
        <rFont val="Calibri"/>
      </rPr>
      <t xml:space="preserve">Describe the social and organisation environment in which the users </t>
    </r>
    <r>
      <rPr>
        <b/>
        <u/>
        <sz val="12"/>
        <color theme="1"/>
        <rFont val="Calibri"/>
      </rPr>
      <t>will</t>
    </r>
    <r>
      <rPr>
        <sz val="12"/>
        <color theme="1"/>
        <rFont val="Calibri"/>
      </rPr>
      <t xml:space="preserve"> interact with the system.</t>
    </r>
  </si>
  <si>
    <t>Organisational aims</t>
  </si>
  <si>
    <t>Everyday living</t>
  </si>
  <si>
    <t>Staff and management structure</t>
  </si>
  <si>
    <t>Communications  structure</t>
  </si>
  <si>
    <t>IT policies</t>
  </si>
  <si>
    <t>Industrial/labour relations</t>
  </si>
  <si>
    <t>Safety and security</t>
  </si>
  <si>
    <t>How to make automatic entrance into building and apartment secure and elevator travel safe.</t>
  </si>
  <si>
    <t>Easy and quick access to help at any time</t>
  </si>
  <si>
    <t>Privacy</t>
  </si>
  <si>
    <t>System will be used in washroom</t>
  </si>
  <si>
    <t>Easy and quick access to mute/unmute and camera on/off functions</t>
  </si>
  <si>
    <t>Performance monitoring</t>
  </si>
  <si>
    <t>System may monitor performance of user to adjust scanning rate.</t>
  </si>
  <si>
    <t>Monitor performance: user's speed of selection and error rates</t>
  </si>
  <si>
    <t>Performance feedback</t>
  </si>
  <si>
    <t>Adjust scanning rate in response to performance.</t>
  </si>
  <si>
    <t>Functionality to adjust scanning speed automatically in response to user performance in 6.8</t>
  </si>
  <si>
    <t>Assistance required or available</t>
  </si>
  <si>
    <t>Caregivers and technicians may be able to provide occasional assistance.</t>
  </si>
  <si>
    <t>Provide touch screen selection in addition to scanning</t>
  </si>
  <si>
    <t>Interruptions, stressful conditions</t>
  </si>
  <si>
    <t>System will respond to phone and intercom calls.</t>
  </si>
  <si>
    <t>User must be able to resume tasks after responding to interruptions.</t>
  </si>
  <si>
    <t>Job function</t>
  </si>
  <si>
    <t>Job flexibility</t>
  </si>
  <si>
    <t>Hours of work</t>
  </si>
  <si>
    <t>When awake</t>
  </si>
  <si>
    <t>Remote working</t>
  </si>
  <si>
    <t>Group working</t>
  </si>
  <si>
    <t>Valued skills</t>
  </si>
  <si>
    <t>Other relevant organizational issues</t>
  </si>
  <si>
    <t>Other relevant social factors</t>
  </si>
  <si>
    <t xml:space="preserve"> </t>
  </si>
  <si>
    <t>Other relevant cultural factors</t>
  </si>
  <si>
    <t>Other relevant psychological factors</t>
  </si>
  <si>
    <t>Users may have more difficulty performing tasks in public when they feel they are being watched than in the privacy of their home.</t>
  </si>
  <si>
    <t>Same as 6.9</t>
  </si>
  <si>
    <t>What features of the UI, if any, for this user group will be affected by the environmental analysis in tabs 4-6? (TODO)</t>
  </si>
  <si>
    <t>The only thing of note is the fact that the system may be used by caregivers and should therefore also work as a touch screen UI</t>
  </si>
  <si>
    <t>What qualities of the UI, if any, for this user group will be affected by the environmental analysis in tabs 4-6? (TODO)</t>
  </si>
  <si>
    <t>The complexity of the environmental conditions reinforce all the qualitative requirements already described.</t>
  </si>
  <si>
    <t>List all high level user goals or tasks and identify user groups to whom they apply</t>
  </si>
  <si>
    <t>Goals are elaborated in tab 8</t>
  </si>
  <si>
    <t>Greyed out tasks are for future release</t>
  </si>
  <si>
    <t>LEGEND</t>
  </si>
  <si>
    <r>
      <rPr>
        <sz val="12"/>
        <color rgb="FF999999"/>
        <rFont val="Calibri, Arial"/>
      </rPr>
      <t>Tasks that are greyed out</t>
    </r>
    <r>
      <rPr>
        <sz val="12"/>
        <color rgb="FF999999"/>
        <rFont val="Calibri, Arial"/>
      </rPr>
      <t xml:space="preserve"> are for "future release", i.e. not implemented in CPS613</t>
    </r>
  </si>
  <si>
    <t>When they are greyed out in tab8, but not tab7, this means that the UI's screens should be designed to provide access to them</t>
  </si>
  <si>
    <t>but this access is not functional.  When they are greyed out in tab7, this functionality can be completely ignored.</t>
  </si>
  <si>
    <t>REF</t>
  </si>
  <si>
    <t>GENERAL USER GOAL/TASK</t>
  </si>
  <si>
    <t>DETAILS/COMMENTS</t>
  </si>
  <si>
    <t>Use washroom</t>
  </si>
  <si>
    <t>Manual assistance required for transfers between wheechair and toilet</t>
  </si>
  <si>
    <t>Go to sleep / wake up</t>
  </si>
  <si>
    <t>Manual assistance required for transfers between wheelchair and bed and dressing/undressing</t>
  </si>
  <si>
    <t>Drive wheelchair</t>
  </si>
  <si>
    <t xml:space="preserve">Navigate in / out / throughout building </t>
  </si>
  <si>
    <t>(elevators/lifts, doors, security, visiting neighbours)</t>
  </si>
  <si>
    <t xml:space="preserve">Control apartment environment </t>
  </si>
  <si>
    <t>(lights, temperature, humidity, ventilation, windows and shades)</t>
  </si>
  <si>
    <t>Vacuum apartment using robotic cleaner</t>
  </si>
  <si>
    <t>Control entertainment system</t>
  </si>
  <si>
    <t>Call for assistance</t>
  </si>
  <si>
    <t>This is separate from the next task because it may be urgent</t>
  </si>
  <si>
    <t>Communicate with others</t>
  </si>
  <si>
    <t>Schedule activities</t>
  </si>
  <si>
    <t>The intention is to schedule some of the  activites above (e.g. open and close shades regularly at specific times)</t>
  </si>
  <si>
    <t>One of these forms must be completed for each checkmark in tab7,</t>
  </si>
  <si>
    <t>to describe a detailed use case for the specific user group performing that task.</t>
  </si>
  <si>
    <t>TASK:</t>
  </si>
  <si>
    <t>Resident</t>
  </si>
  <si>
    <t>Ref.</t>
  </si>
  <si>
    <t>User Sub-Goal / Sub-Task</t>
  </si>
  <si>
    <t>Details</t>
  </si>
  <si>
    <t>Possible Outcomes</t>
  </si>
  <si>
    <t>User requirement (of system)</t>
  </si>
  <si>
    <t>Declare intention to use washroom</t>
  </si>
  <si>
    <t>System should call for assistance and provide feedback to user about who is coming and when.</t>
  </si>
  <si>
    <t>System should prepare washroom to be used: turn on lights and fan and open door</t>
  </si>
  <si>
    <t>Assistance may or may not arrive as promised</t>
  </si>
  <si>
    <t>System should detect whether promised assistance has been provided and request it again if it hasn't</t>
  </si>
  <si>
    <t>Call again</t>
  </si>
  <si>
    <t>Cancel decision to use washroom</t>
  </si>
  <si>
    <t>Request for assistance cancelled, and washroom fans and lights turned off</t>
  </si>
  <si>
    <t>Navigate to washroom</t>
  </si>
  <si>
    <t>See task 3</t>
  </si>
  <si>
    <t>Transfer to toilet</t>
  </si>
  <si>
    <t>assisted manual process</t>
  </si>
  <si>
    <t>PSW may or may not close door</t>
  </si>
  <si>
    <t>Close washroom door</t>
  </si>
  <si>
    <t>Wash using bidet</t>
  </si>
  <si>
    <t>user can configure water pressure, direction, and length of wash</t>
  </si>
  <si>
    <t>System may be configured to flush automatically right before washing to dispose of waste</t>
  </si>
  <si>
    <t>Dry using bidet</t>
  </si>
  <si>
    <t>user can configure air pressure, direction, and length of drying</t>
  </si>
  <si>
    <t xml:space="preserve">System may be configured to flush automatically right before drying to dispose of black water resulting from wash </t>
  </si>
  <si>
    <t>Flush</t>
  </si>
  <si>
    <t>Flushing could be performed any time</t>
  </si>
  <si>
    <t>Indicate readyness to leave</t>
  </si>
  <si>
    <t>System will open washroom door and recall same or different assistant to help with transfer</t>
  </si>
  <si>
    <t>Transfer to wheelchair</t>
  </si>
  <si>
    <t>Leave washroom</t>
  </si>
  <si>
    <t>Once system has detected departure of resident from washroom,it will turn off lights, keep fan running for a set (configurable) amount of time, and close washroom door.</t>
  </si>
  <si>
    <t>Declare intention to go to sleep</t>
  </si>
  <si>
    <t>System should prepare washroom and bedroom to be used: turn on lights and open doors, and close bedroom shades</t>
  </si>
  <si>
    <t>Cancel decision to go to sleep</t>
  </si>
  <si>
    <t>Prepare for bed</t>
  </si>
  <si>
    <t>(Explanation: PSW will assist with going to sleep grooming, getting changed for bed, and transferring to bed)</t>
  </si>
  <si>
    <t>Adjust bed position</t>
  </si>
  <si>
    <t xml:space="preserve">General setting: sitting or lying down.  Fine adjustments: head elevation, feet elevation. </t>
  </si>
  <si>
    <t>Turn off apartment</t>
  </si>
  <si>
    <t>System will lock front door, close all shades, turn off all lights, and set do not disturb for visitors</t>
  </si>
  <si>
    <t>Call for assistance to get out of bed</t>
  </si>
  <si>
    <t>See tasks 2.1, 2.2, 2.3, 2.4,2.5</t>
  </si>
  <si>
    <t>(Comment: while in bed, user may control environment/ entertainment/ etc. as described in other tasks)</t>
  </si>
  <si>
    <t>Get out of bed</t>
  </si>
  <si>
    <t>(Explanation: PSW will assist with wake up routine, getting dressed, and transferring to wheelcahir)</t>
  </si>
  <si>
    <t>Turn on apartment</t>
  </si>
  <si>
    <t>System will open all shades, turn off all lights, and turn off do not disturb for visitors</t>
  </si>
  <si>
    <t>Start/stop wheelchair</t>
  </si>
  <si>
    <t>Wheelchair have been configured to start and stop at speeds that are both comfortable and safe for users and other people</t>
  </si>
  <si>
    <t>Go forward/back</t>
  </si>
  <si>
    <t>Going forward is the default wheelchair movement</t>
  </si>
  <si>
    <t>Turn left/right</t>
  </si>
  <si>
    <t>User should be able to stop turning with as little effort as possible so that wheelchair can be as responsive as possible</t>
  </si>
  <si>
    <t>GENERALLY</t>
  </si>
  <si>
    <t>System will detect obstacles as wheelchair is moving and will either avoid them or stop moving (default when changing directions)</t>
  </si>
  <si>
    <t xml:space="preserve">User lives in apartment in building with doors, elevators, and common rooms. </t>
  </si>
  <si>
    <t>Go through building entrance door</t>
  </si>
  <si>
    <t>System detects that user approaches door, opens it automatically, and will close it after user has gone through</t>
  </si>
  <si>
    <t>Call elevator</t>
  </si>
  <si>
    <t>System detects that user approaches elevator and calls it automatically</t>
  </si>
  <si>
    <t>Decide where to send elevator</t>
  </si>
  <si>
    <t>All possible floors in building</t>
  </si>
  <si>
    <t>Unless overridden by user, the elevator will be sent to a default floor, which is the ground floor if the user is on their own floor, and their own floor otherwise.</t>
  </si>
  <si>
    <t xml:space="preserve">Enter apartment </t>
  </si>
  <si>
    <t>When user is in front of own door, system detects their presence and automatically unlocks and opens front door.   It also detects when they have gone through and closes and locks front door.</t>
  </si>
  <si>
    <t>Generally, system will detect when a user is close enough to any internal door in their apartment and opens it for user to go through</t>
  </si>
  <si>
    <t xml:space="preserve">Leave apartment </t>
  </si>
  <si>
    <t>When user decides to leave their apartment, front door will be unlocked and opened.   System will also detect when users have gone through and closes and locks front door.</t>
  </si>
  <si>
    <t>Ask for permission to enter friend's appartment</t>
  </si>
  <si>
    <t>If permission is granted door will open</t>
  </si>
  <si>
    <t xml:space="preserve">System detects that user approaches friend's appartment and needs user's confirmation to ring doorbell </t>
  </si>
  <si>
    <t>Permission may also be granted but user needs to wait</t>
  </si>
  <si>
    <t>System needs to notify user how long they will need to wait before entering.</t>
  </si>
  <si>
    <t>Change mind</t>
  </si>
  <si>
    <t>System detects that user has left, cancels requests, and notifies friend</t>
  </si>
  <si>
    <t>Permission may not be granted</t>
  </si>
  <si>
    <t>System needs to notify user of this, and reason why (friend away, friend not receiving visits)</t>
  </si>
  <si>
    <t xml:space="preserve">Enter friend's apartment </t>
  </si>
  <si>
    <t>System closes front door after user has gone through</t>
  </si>
  <si>
    <t xml:space="preserve">Leave friend's apartment </t>
  </si>
  <si>
    <t>GENERALLY:</t>
  </si>
  <si>
    <t>All doors will close once user has gone through.  The building and apartment doors are also automatically locked.</t>
  </si>
  <si>
    <t>One of the requests (open door, call elevator, take elevator to floor) does not work</t>
  </si>
  <si>
    <t>System should detect when a request does not take place and call for assistance in these cases</t>
  </si>
  <si>
    <t>Change temperature</t>
  </si>
  <si>
    <t>For entire apartment/current room/specific room</t>
  </si>
  <si>
    <t>See current temperature reading.</t>
  </si>
  <si>
    <t>Raise/lower temperature</t>
  </si>
  <si>
    <t>Until next period/ indefinitely</t>
  </si>
  <si>
    <t>Control humidity</t>
  </si>
  <si>
    <t>See current humidity levels.</t>
  </si>
  <si>
    <t>Raise/lower humidity level</t>
  </si>
  <si>
    <t>Revert temperature and humidity to programmed levels</t>
  </si>
  <si>
    <t>Control ventilation/fan</t>
  </si>
  <si>
    <t>High, Medium, Low, no fan.</t>
  </si>
  <si>
    <t>Open/close windows</t>
  </si>
  <si>
    <t>For entire apartment/current room/specific room/ specific window</t>
  </si>
  <si>
    <t>Possible positions: fully open, half  open, slightly  open, fully closed.</t>
  </si>
  <si>
    <t>Control window blinds</t>
  </si>
  <si>
    <t>Possible positions: fully open, half  open, fully closed, fully closed with open slats.</t>
  </si>
  <si>
    <t>Control lights</t>
  </si>
  <si>
    <t>For entire apartment/current room/specific room/ current area in room/specific light fixture</t>
  </si>
  <si>
    <t>Possible settings: on, off, intermediate</t>
  </si>
  <si>
    <t>Open/close/lock/unlock door (this is to control a door that user is not close to)</t>
  </si>
  <si>
    <t>door to open/close</t>
  </si>
  <si>
    <t>Generally, system will detect when a user is close enough to any internal door and open it for user to go through</t>
  </si>
  <si>
    <t>Robotic cleaner has already mapped appartment and identified rooms</t>
  </si>
  <si>
    <t>Vacuum entire apartment</t>
  </si>
  <si>
    <t>Vacuum specific room</t>
  </si>
  <si>
    <t>Stop vacuuming</t>
  </si>
  <si>
    <t>Play music</t>
  </si>
  <si>
    <t>Choose from playlist/artist</t>
  </si>
  <si>
    <r>
      <rPr>
        <sz val="12"/>
        <color rgb="FF999999"/>
        <rFont val="Calibri"/>
      </rPr>
      <t>Repeat/shuffle/</t>
    </r>
    <r>
      <rPr>
        <sz val="12"/>
        <color theme="1"/>
        <rFont val="Calibri"/>
      </rPr>
      <t>play once</t>
    </r>
  </si>
  <si>
    <t>pause/resume/rewind/fast forward</t>
  </si>
  <si>
    <t>skip to next/previous piece</t>
  </si>
  <si>
    <t>Listen to program</t>
  </si>
  <si>
    <t>Choose from radio/podcast/local recording</t>
  </si>
  <si>
    <t>Watch show</t>
  </si>
  <si>
    <t>Choose from live/streamed/local recording/or providers</t>
  </si>
  <si>
    <t>System will provide access to the providers' apps</t>
  </si>
  <si>
    <t>skip to next/previous episode</t>
  </si>
  <si>
    <t>Watch movie</t>
  </si>
  <si>
    <t>Choose from various providers</t>
  </si>
  <si>
    <t>skip to next/previous scene</t>
  </si>
  <si>
    <t>Adjust volume</t>
  </si>
  <si>
    <t>up/down</t>
  </si>
  <si>
    <t>speakers to adjust</t>
  </si>
  <si>
    <t>User should have the  opportunity  to explain reason for calling and urgency of request</t>
  </si>
  <si>
    <t>System should unlock front door</t>
  </si>
  <si>
    <t>Cancel request</t>
  </si>
  <si>
    <t>Front door locked</t>
  </si>
  <si>
    <t>Make phone call</t>
  </si>
  <si>
    <r>
      <rPr>
        <sz val="12"/>
        <color theme="1"/>
        <rFont val="Calibri"/>
      </rPr>
      <t>Choose from:  favourites</t>
    </r>
    <r>
      <rPr>
        <sz val="12"/>
        <color rgb="FF999999"/>
        <rFont val="Calibri"/>
      </rPr>
      <t>/address books/direct dial</t>
    </r>
  </si>
  <si>
    <t>System already includes address book with favourite contacts</t>
  </si>
  <si>
    <t>Greet friend automatically</t>
  </si>
  <si>
    <t>System has prerecorded greeting</t>
  </si>
  <si>
    <t>Deliver one of standard voice messages</t>
  </si>
  <si>
    <t>System had prerecorded voice messages</t>
  </si>
  <si>
    <t>Type message to speak out</t>
  </si>
  <si>
    <t>Hang up</t>
  </si>
  <si>
    <t>Send text message</t>
  </si>
  <si>
    <r>
      <rPr>
        <sz val="12"/>
        <color theme="1"/>
        <rFont val="Calibri"/>
      </rPr>
      <t>Choose recipient from:  favourites</t>
    </r>
    <r>
      <rPr>
        <sz val="12"/>
        <color rgb="FF999999"/>
        <rFont val="Calibri"/>
      </rPr>
      <t>/address books/direct dial</t>
    </r>
  </si>
  <si>
    <t>Deliver one of standard  text messages</t>
  </si>
  <si>
    <t>System has list of standard text messages</t>
  </si>
  <si>
    <t>Type text message</t>
  </si>
  <si>
    <t>Detect incoming phone call</t>
  </si>
  <si>
    <t>System must alert user of incoming call with visual caller ID</t>
  </si>
  <si>
    <t>Choice of answer/answer with message (conversation can continue)/reject/reject with message</t>
  </si>
  <si>
    <t>Variation: when user already on phone there are additional choices of add to conversation/put current speaker on hold</t>
  </si>
  <si>
    <t>Detect incoming intercom call</t>
  </si>
  <si>
    <t>System must alert user of incoming call including video of caller from security camera</t>
  </si>
  <si>
    <t>Same responses and variations as for phone calls except that messages may be different</t>
  </si>
  <si>
    <t>Additional option: let caller inside building</t>
  </si>
  <si>
    <t>Detect apartment doorbell</t>
  </si>
  <si>
    <t>Same responses and variations as for intercom calls except that messages may be different, and the caller can be let into apartment</t>
  </si>
  <si>
    <t>Detect incoming text message</t>
  </si>
  <si>
    <t>System must alert user of incoming messages with sender information</t>
  </si>
  <si>
    <t>Choice of answer now/answer later</t>
  </si>
  <si>
    <t>Schedule turning lights on/off</t>
  </si>
  <si>
    <t>Schedule opening/closing blinds</t>
  </si>
  <si>
    <t>Schedule thermostat</t>
  </si>
  <si>
    <t>Schedule un/locking doors</t>
  </si>
  <si>
    <t>Schedule turning do_not_disturb on/off</t>
  </si>
  <si>
    <t>Schedule vacuuming</t>
  </si>
  <si>
    <t>GENERALLY: what follows applies to all 13.1-13.6 sub tasks</t>
  </si>
  <si>
    <t>The details for each activity (e.g. number and types of settings) is same as already described in other tasks</t>
  </si>
  <si>
    <t>Set a start date and time for action</t>
  </si>
  <si>
    <t>Optionally, set an end date and time for action</t>
  </si>
  <si>
    <t>Optionally, set repeat period for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</si>
</sst>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scheme val="minor"/>
    </font>
    <font>
      <b/>
      <sz val="12"/>
      <color rgb="FF1155CC"/>
      <name val="Calibri"/>
      <scheme val="minor"/>
    </font>
    <font>
      <sz val="12"/>
      <color theme="1"/>
      <name val="Calibri"/>
      <scheme val="minor"/>
    </font>
    <font>
      <b/>
      <sz val="14"/>
      <color rgb="FF1155CC"/>
      <name val="Calibri"/>
      <scheme val="minor"/>
    </font>
    <font>
      <sz val="12"/>
      <color rgb="FF000000"/>
      <name val="Calibri"/>
      <scheme val="minor"/>
    </font>
    <font>
      <sz val="11"/>
      <name val="Calibri"/>
    </font>
    <font>
      <sz val="12"/>
      <color rgb="FF1155CC"/>
      <name val="Calibri"/>
      <scheme val="minor"/>
    </font>
    <font>
      <sz val="12"/>
      <color rgb="FF000000"/>
      <name val="Calibri"/>
    </font>
    <font>
      <sz val="11"/>
      <color theme="1"/>
      <name val="Calibri"/>
    </font>
    <font>
      <sz val="12"/>
      <color theme="1"/>
      <name val="Calibri"/>
    </font>
    <font>
      <u/>
      <sz val="12"/>
      <color rgb="FF0000FF"/>
      <name val="Calibri"/>
    </font>
    <font>
      <sz val="12"/>
      <color rgb="FF999999"/>
      <name val="Calibri"/>
    </font>
    <font>
      <b/>
      <sz val="12"/>
      <color rgb="FF1155CC"/>
      <name val="Calibri"/>
    </font>
    <font>
      <sz val="12"/>
      <color rgb="FF999999"/>
      <name val="Calibri"/>
      <scheme val="minor"/>
    </font>
    <font>
      <b/>
      <sz val="12"/>
      <color rgb="FF0000FF"/>
      <name val="Calibri"/>
      <scheme val="minor"/>
    </font>
    <font>
      <b/>
      <sz val="12"/>
      <color rgb="FF999999"/>
      <name val="Calibri"/>
      <scheme val="minor"/>
    </font>
    <font>
      <b/>
      <sz val="12"/>
      <color theme="1"/>
      <name val="Calibri"/>
      <scheme val="minor"/>
    </font>
    <font>
      <sz val="11"/>
      <color rgb="FF999999"/>
      <name val="Calibri"/>
      <scheme val="minor"/>
    </font>
    <font>
      <b/>
      <sz val="11"/>
      <color rgb="FF999999"/>
      <name val="Calibri"/>
      <scheme val="minor"/>
    </font>
    <font>
      <b/>
      <u/>
      <sz val="12"/>
      <color theme="1"/>
      <name val="Calibri"/>
    </font>
    <font>
      <sz val="12"/>
      <color rgb="FF000000"/>
      <name val="Calibri, Arial"/>
    </font>
    <font>
      <b/>
      <u/>
      <sz val="12"/>
      <color rgb="FF000000"/>
      <name val="Calibri, Arial"/>
    </font>
    <font>
      <sz val="12"/>
      <color rgb="FF999999"/>
      <name val="Calibri, Arial"/>
    </font>
    <font>
      <b/>
      <sz val="11"/>
      <color theme="1"/>
      <name val="Calibri"/>
      <family val="2"/>
      <scheme val="minor"/>
    </font>
    <font>
      <b/>
      <sz val="12"/>
      <color theme="1"/>
      <name val="Calibri"/>
      <family val="2"/>
      <scheme val="minor"/>
    </font>
    <font>
      <b/>
      <sz val="12"/>
      <color rgb="FFFF0000"/>
      <name val="Calibri"/>
      <family val="2"/>
      <scheme val="minor"/>
    </font>
  </fonts>
  <fills count="5">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3">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wrapText="1"/>
    </xf>
    <xf numFmtId="0" fontId="1" fillId="0" borderId="1" xfId="0" applyFont="1" applyBorder="1" applyAlignment="1">
      <alignment vertical="top" wrapText="1"/>
    </xf>
    <xf numFmtId="0" fontId="3" fillId="0" borderId="1" xfId="0" applyFont="1" applyBorder="1" applyAlignment="1">
      <alignmen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vertical="top" wrapText="1"/>
    </xf>
    <xf numFmtId="0" fontId="0" fillId="0" borderId="1" xfId="0" applyBorder="1" applyAlignment="1">
      <alignment vertical="top" wrapText="1"/>
    </xf>
    <xf numFmtId="0" fontId="4" fillId="0" borderId="0" xfId="0" applyFont="1" applyAlignment="1">
      <alignment vertical="top" wrapText="1"/>
    </xf>
    <xf numFmtId="0" fontId="2" fillId="0" borderId="1" xfId="0" applyFont="1" applyBorder="1" applyAlignment="1">
      <alignment horizontal="left" vertical="top" wrapText="1"/>
    </xf>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2" fillId="0" borderId="1" xfId="0" applyFont="1" applyBorder="1" applyAlignment="1">
      <alignment vertical="top" wrapText="1"/>
    </xf>
    <xf numFmtId="0" fontId="1" fillId="0" borderId="0" xfId="0" applyFont="1" applyAlignment="1">
      <alignment horizontal="center" vertical="top" wrapText="1"/>
    </xf>
    <xf numFmtId="164" fontId="2" fillId="0" borderId="0" xfId="0" applyNumberFormat="1" applyFont="1" applyAlignment="1">
      <alignment horizontal="center" vertical="top" wrapText="1"/>
    </xf>
    <xf numFmtId="2" fontId="2" fillId="0" borderId="0" xfId="0" applyNumberFormat="1" applyFont="1" applyAlignment="1">
      <alignment horizontal="center" vertical="top" wrapText="1"/>
    </xf>
    <xf numFmtId="0" fontId="1" fillId="0" borderId="1" xfId="0" applyFont="1" applyBorder="1"/>
    <xf numFmtId="0" fontId="6" fillId="0" borderId="1" xfId="0" applyFont="1" applyBorder="1" applyAlignment="1">
      <alignment wrapText="1"/>
    </xf>
    <xf numFmtId="0" fontId="6" fillId="0" borderId="1" xfId="0" applyFont="1" applyBorder="1" applyAlignment="1">
      <alignment horizontal="center" wrapText="1"/>
    </xf>
    <xf numFmtId="0" fontId="2" fillId="3" borderId="0" xfId="0" applyFont="1" applyFill="1"/>
    <xf numFmtId="0" fontId="2" fillId="3" borderId="0" xfId="0" applyFont="1" applyFill="1" applyAlignment="1">
      <alignment wrapText="1"/>
    </xf>
    <xf numFmtId="0" fontId="4" fillId="3" borderId="0" xfId="0" applyFont="1" applyFill="1"/>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wrapText="1"/>
    </xf>
    <xf numFmtId="0" fontId="9" fillId="0" borderId="0" xfId="0" applyFont="1" applyAlignment="1">
      <alignment vertical="top" wrapText="1"/>
    </xf>
    <xf numFmtId="0" fontId="2" fillId="0" borderId="0" xfId="0" applyFont="1" applyAlignment="1">
      <alignment vertical="top"/>
    </xf>
    <xf numFmtId="0" fontId="9" fillId="0" borderId="0" xfId="0" applyFont="1" applyAlignment="1">
      <alignment horizontal="left" vertical="top" wrapText="1"/>
    </xf>
    <xf numFmtId="0" fontId="1" fillId="0" borderId="1" xfId="0" applyFont="1" applyBorder="1" applyAlignment="1">
      <alignment vertical="top"/>
    </xf>
    <xf numFmtId="0" fontId="1" fillId="0" borderId="0" xfId="0" applyFont="1" applyAlignment="1">
      <alignment vertical="top"/>
    </xf>
    <xf numFmtId="0" fontId="1" fillId="0" borderId="0" xfId="0" applyFont="1" applyAlignment="1">
      <alignment horizontal="center" vertical="top"/>
    </xf>
    <xf numFmtId="0" fontId="2" fillId="0" borderId="0" xfId="0" applyFont="1" applyAlignment="1">
      <alignment horizontal="center" vertical="top"/>
    </xf>
    <xf numFmtId="0" fontId="11" fillId="0" borderId="0" xfId="0" applyFont="1" applyAlignment="1">
      <alignment horizontal="left" vertical="top"/>
    </xf>
    <xf numFmtId="0" fontId="12" fillId="0" borderId="0" xfId="0" applyFont="1" applyAlignment="1">
      <alignment vertical="top"/>
    </xf>
    <xf numFmtId="0" fontId="11" fillId="0" borderId="0" xfId="0" applyFont="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4" fillId="0" borderId="0" xfId="0" applyFont="1" applyAlignment="1">
      <alignment horizontal="center" vertical="top" wrapText="1"/>
    </xf>
    <xf numFmtId="0" fontId="4" fillId="4" borderId="0" xfId="0" applyFont="1" applyFill="1"/>
    <xf numFmtId="0" fontId="13" fillId="0" borderId="0" xfId="0" applyFont="1" applyAlignment="1">
      <alignment horizontal="center" vertical="top"/>
    </xf>
    <xf numFmtId="0" fontId="13" fillId="0" borderId="0" xfId="0" applyFont="1" applyAlignment="1">
      <alignment vertical="top" wrapText="1"/>
    </xf>
    <xf numFmtId="0" fontId="13" fillId="0" borderId="0" xfId="0" applyFont="1" applyAlignment="1">
      <alignment horizontal="center" vertical="top" wrapText="1"/>
    </xf>
    <xf numFmtId="0" fontId="2" fillId="0" borderId="2" xfId="0" applyFont="1" applyBorder="1" applyAlignment="1">
      <alignment vertical="top"/>
    </xf>
    <xf numFmtId="0" fontId="14" fillId="3" borderId="0" xfId="0" applyFont="1" applyFill="1" applyAlignment="1">
      <alignment horizontal="center" vertical="top"/>
    </xf>
    <xf numFmtId="0" fontId="13" fillId="0" borderId="0" xfId="0" applyFont="1" applyAlignment="1">
      <alignment vertical="top"/>
    </xf>
    <xf numFmtId="0" fontId="14" fillId="3" borderId="1" xfId="0" applyFont="1" applyFill="1" applyBorder="1" applyAlignment="1">
      <alignment horizontal="center" vertical="top"/>
    </xf>
    <xf numFmtId="0" fontId="16" fillId="0" borderId="0" xfId="0" applyFont="1" applyAlignment="1">
      <alignment vertical="top" wrapText="1"/>
    </xf>
    <xf numFmtId="0" fontId="4" fillId="0" borderId="0" xfId="0" applyFont="1" applyAlignment="1">
      <alignment vertical="top"/>
    </xf>
    <xf numFmtId="0" fontId="2" fillId="0" borderId="0" xfId="0" applyFont="1" applyAlignment="1">
      <alignment horizontal="left" vertical="top"/>
    </xf>
    <xf numFmtId="0" fontId="0" fillId="3" borderId="0" xfId="0" applyFill="1" applyAlignment="1">
      <alignment wrapText="1"/>
    </xf>
    <xf numFmtId="0" fontId="0" fillId="0" borderId="0" xfId="0"/>
    <xf numFmtId="0" fontId="2" fillId="0" borderId="1" xfId="0" applyFont="1" applyBorder="1" applyAlignment="1">
      <alignment vertical="top" wrapText="1"/>
    </xf>
    <xf numFmtId="0" fontId="5" fillId="0" borderId="1" xfId="0" applyFont="1" applyBorder="1"/>
    <xf numFmtId="0" fontId="2" fillId="0" borderId="0" xfId="0" applyFont="1" applyAlignment="1">
      <alignment vertical="top" wrapText="1"/>
    </xf>
    <xf numFmtId="0" fontId="9" fillId="0" borderId="0" xfId="0" applyFont="1" applyAlignment="1">
      <alignment vertical="top" wrapText="1"/>
    </xf>
    <xf numFmtId="0" fontId="2" fillId="3" borderId="0" xfId="0" applyFont="1" applyFill="1" applyAlignment="1">
      <alignment vertical="top" wrapText="1"/>
    </xf>
    <xf numFmtId="0" fontId="2" fillId="0" borderId="1" xfId="0" applyFont="1" applyBorder="1" applyAlignment="1">
      <alignment vertical="top"/>
    </xf>
    <xf numFmtId="0" fontId="5" fillId="0" borderId="1" xfId="0" applyFont="1" applyBorder="1" applyAlignment="1"/>
    <xf numFmtId="0" fontId="2" fillId="0" borderId="1" xfId="0" applyFont="1" applyBorder="1" applyAlignment="1">
      <alignment vertical="top"/>
    </xf>
    <xf numFmtId="0" fontId="16" fillId="0" borderId="0" xfId="0" applyFont="1" applyAlignment="1">
      <alignment horizontal="left" vertical="top"/>
    </xf>
    <xf numFmtId="0" fontId="0" fillId="0" borderId="0" xfId="0" applyAlignment="1"/>
    <xf numFmtId="0" fontId="2" fillId="0" borderId="0" xfId="0" applyFont="1" applyAlignment="1"/>
    <xf numFmtId="0" fontId="4" fillId="4" borderId="0" xfId="0" applyFont="1" applyFill="1" applyAlignment="1">
      <alignment vertical="top"/>
    </xf>
    <xf numFmtId="0" fontId="13" fillId="0" borderId="0" xfId="0" applyFont="1" applyAlignment="1">
      <alignment horizontal="left" vertical="top"/>
    </xf>
    <xf numFmtId="0" fontId="16" fillId="0" borderId="0" xfId="0" applyFont="1" applyAlignment="1">
      <alignment vertical="top"/>
    </xf>
    <xf numFmtId="2" fontId="2" fillId="0" borderId="0" xfId="0" applyNumberFormat="1" applyFont="1" applyAlignment="1">
      <alignment horizontal="center" vertical="top"/>
    </xf>
    <xf numFmtId="0" fontId="2" fillId="0" borderId="0" xfId="0" applyFont="1" applyAlignment="1">
      <alignment vertical="top"/>
    </xf>
    <xf numFmtId="0" fontId="0" fillId="0" borderId="0" xfId="0" applyAlignment="1"/>
    <xf numFmtId="0" fontId="15" fillId="0" borderId="0" xfId="0" applyFont="1" applyAlignment="1">
      <alignment horizontal="left" vertical="top"/>
    </xf>
    <xf numFmtId="0" fontId="13" fillId="0" borderId="0" xfId="0" applyFont="1" applyAlignment="1"/>
    <xf numFmtId="0" fontId="13" fillId="4" borderId="0" xfId="0" applyFont="1" applyFill="1" applyAlignment="1">
      <alignment vertical="top"/>
    </xf>
    <xf numFmtId="0" fontId="15" fillId="0" borderId="0" xfId="0" applyFont="1" applyAlignment="1">
      <alignment vertical="top"/>
    </xf>
    <xf numFmtId="2" fontId="13" fillId="0" borderId="0" xfId="0" applyNumberFormat="1" applyFont="1" applyAlignment="1">
      <alignment horizontal="center" vertical="top"/>
    </xf>
    <xf numFmtId="0" fontId="4" fillId="0" borderId="0" xfId="0" applyFont="1" applyAlignment="1">
      <alignment horizontal="center" vertical="top"/>
    </xf>
    <xf numFmtId="0" fontId="1" fillId="0" borderId="0" xfId="0" applyFont="1" applyAlignment="1">
      <alignment horizontal="left" vertical="top"/>
    </xf>
    <xf numFmtId="0" fontId="17" fillId="0" borderId="0" xfId="0" applyFont="1" applyAlignment="1"/>
    <xf numFmtId="0" fontId="13" fillId="0" borderId="1" xfId="0" applyFont="1" applyBorder="1" applyAlignment="1">
      <alignment vertical="top"/>
    </xf>
    <xf numFmtId="0" fontId="18" fillId="0" borderId="0" xfId="0" applyFont="1" applyAlignment="1">
      <alignment vertical="top"/>
    </xf>
    <xf numFmtId="0" fontId="24" fillId="0" borderId="0" xfId="0" applyFont="1" applyAlignment="1">
      <alignment horizontal="left" vertical="top"/>
    </xf>
    <xf numFmtId="0" fontId="25" fillId="0" borderId="0" xfId="0" applyFont="1" applyAlignment="1">
      <alignment vertical="top"/>
    </xf>
    <xf numFmtId="0" fontId="23" fillId="0" borderId="0" xfId="0" applyFont="1" applyAlignment="1"/>
    <xf numFmtId="0" fontId="2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9</xdr:row>
      <xdr:rowOff>0</xdr:rowOff>
    </xdr:from>
    <xdr:ext cx="9525" cy="190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19</xdr:row>
      <xdr:rowOff>0</xdr:rowOff>
    </xdr:from>
    <xdr:ext cx="9525" cy="1905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pple.com/ca/ipad-pro/spec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defaultColWidth="14.42578125" defaultRowHeight="15" customHeight="1"/>
  <cols>
    <col min="1" max="1" width="38.28515625" customWidth="1"/>
    <col min="2" max="2" width="102.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6" spans="1:2">
      <c r="A6" s="2" t="s">
        <v>10</v>
      </c>
      <c r="B6" s="2" t="s">
        <v>11</v>
      </c>
    </row>
    <row r="7" spans="1:2">
      <c r="A7" s="2" t="s">
        <v>12</v>
      </c>
      <c r="B7" s="2" t="s">
        <v>13</v>
      </c>
    </row>
    <row r="8" spans="1:2">
      <c r="A8" s="2" t="s">
        <v>14</v>
      </c>
      <c r="B8" s="2" t="s">
        <v>15</v>
      </c>
    </row>
    <row r="9" spans="1:2">
      <c r="A9" s="2" t="s">
        <v>16</v>
      </c>
      <c r="B9" s="2" t="s">
        <v>17</v>
      </c>
    </row>
    <row r="10" spans="1:2">
      <c r="A10" s="3" t="s">
        <v>18</v>
      </c>
      <c r="B10" s="3" t="s">
        <v>19</v>
      </c>
    </row>
    <row r="11" spans="1:2">
      <c r="A11" s="2" t="s">
        <v>20</v>
      </c>
      <c r="B11" s="2" t="s">
        <v>21</v>
      </c>
    </row>
    <row r="12" spans="1:2">
      <c r="A12" s="3" t="s">
        <v>22</v>
      </c>
      <c r="B12" s="3"/>
    </row>
    <row r="13" spans="1:2">
      <c r="A13" s="3" t="s">
        <v>23</v>
      </c>
      <c r="B13" s="3"/>
    </row>
    <row r="14" spans="1:2">
      <c r="A14" s="4"/>
      <c r="B14" s="4"/>
    </row>
    <row r="15" spans="1:2">
      <c r="A15" s="5" t="s">
        <v>24</v>
      </c>
      <c r="B15" s="6"/>
    </row>
    <row r="16" spans="1:2">
      <c r="A16" s="56" t="s">
        <v>25</v>
      </c>
      <c r="B16" s="57"/>
    </row>
  </sheetData>
  <mergeCells count="1">
    <mergeCell ref="A16:B16"/>
  </mergeCells>
  <printOptions horizontalCentered="1"/>
  <pageMargins left="0.43307086614173229" right="0.43307086614173229" top="1.1417322834645669" bottom="0.74803149606299213" header="0" footer="0"/>
  <pageSetup orientation="portrait"/>
  <headerFooter>
    <oddHeader>&amp;LCPS613&amp;CRequirements Form 1.&amp;A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heetViews>
  <sheetFormatPr defaultColWidth="14.42578125" defaultRowHeight="15" customHeight="1"/>
  <cols>
    <col min="1" max="1" width="17.28515625" customWidth="1"/>
    <col min="2" max="2" width="68.7109375" customWidth="1"/>
    <col min="3" max="3" width="12.85546875" customWidth="1"/>
  </cols>
  <sheetData>
    <row r="1" spans="1:3">
      <c r="A1" s="7" t="s">
        <v>26</v>
      </c>
      <c r="B1" s="7" t="s">
        <v>27</v>
      </c>
      <c r="C1" s="7" t="s">
        <v>28</v>
      </c>
    </row>
    <row r="2" spans="1:3">
      <c r="A2" s="8" t="s">
        <v>29</v>
      </c>
      <c r="B2" s="8" t="s">
        <v>30</v>
      </c>
      <c r="C2" s="9" t="s">
        <v>31</v>
      </c>
    </row>
    <row r="3" spans="1:3">
      <c r="A3" s="5" t="s">
        <v>32</v>
      </c>
      <c r="B3" s="5" t="s">
        <v>27</v>
      </c>
      <c r="C3" s="10"/>
    </row>
    <row r="4" spans="1:3">
      <c r="A4" s="11" t="s">
        <v>33</v>
      </c>
      <c r="B4" s="11" t="s">
        <v>34</v>
      </c>
      <c r="C4" s="8"/>
    </row>
    <row r="5" spans="1:3">
      <c r="A5" s="11" t="s">
        <v>35</v>
      </c>
      <c r="B5" s="11" t="s">
        <v>36</v>
      </c>
      <c r="C5" s="7"/>
    </row>
    <row r="6" spans="1:3">
      <c r="A6" s="11" t="s">
        <v>37</v>
      </c>
      <c r="B6" s="11" t="s">
        <v>38</v>
      </c>
      <c r="C6" s="8"/>
    </row>
    <row r="7" spans="1:3">
      <c r="A7" s="8"/>
      <c r="B7" s="8"/>
      <c r="C7" s="8"/>
    </row>
    <row r="8" spans="1:3">
      <c r="A8" s="8"/>
      <c r="B8" s="8"/>
      <c r="C8" s="8"/>
    </row>
    <row r="9" spans="1:3">
      <c r="A9" s="8"/>
      <c r="B9" s="8"/>
      <c r="C9" s="8"/>
    </row>
    <row r="10" spans="1:3">
      <c r="A10" s="2"/>
      <c r="B10" s="8"/>
      <c r="C10" s="8"/>
    </row>
    <row r="11" spans="1:3">
      <c r="A11" s="5" t="s">
        <v>39</v>
      </c>
      <c r="B11" s="12" t="s">
        <v>40</v>
      </c>
      <c r="C11" s="12"/>
    </row>
    <row r="12" spans="1:3">
      <c r="A12" s="8"/>
      <c r="B12" s="8" t="s">
        <v>41</v>
      </c>
      <c r="C12" s="8"/>
    </row>
  </sheetData>
  <printOptions horizontalCentered="1"/>
  <pageMargins left="0.43307086614173229" right="0.43307086614173229" top="1.1417322834645669" bottom="0.74803149606299213" header="0" footer="0"/>
  <pageSetup orientation="portrait"/>
  <headerFooter>
    <oddHeader>&amp;LCPS613&amp;CRequirements Form 1.&amp;A</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workbookViewId="0"/>
  </sheetViews>
  <sheetFormatPr defaultColWidth="14.42578125" defaultRowHeight="15" customHeight="1"/>
  <cols>
    <col min="1" max="1" width="33.140625" customWidth="1"/>
    <col min="2" max="3" width="52.42578125" customWidth="1"/>
    <col min="4" max="4" width="12.140625" customWidth="1"/>
  </cols>
  <sheetData>
    <row r="1" spans="1:4" ht="15.75">
      <c r="A1" s="13" t="s">
        <v>39</v>
      </c>
      <c r="B1" s="13"/>
      <c r="C1" s="13"/>
      <c r="D1" s="14"/>
    </row>
    <row r="2" spans="1:4" ht="15.75">
      <c r="A2" s="15" t="s">
        <v>42</v>
      </c>
      <c r="B2" s="16"/>
      <c r="C2" s="16"/>
      <c r="D2" s="17"/>
    </row>
    <row r="3" spans="1:4" ht="15.75">
      <c r="A3" s="15" t="s">
        <v>43</v>
      </c>
      <c r="B3" s="16"/>
      <c r="C3" s="16"/>
      <c r="D3" s="17"/>
    </row>
    <row r="4" spans="1:4" ht="15.75">
      <c r="A4" s="16"/>
      <c r="B4" s="16"/>
      <c r="C4" s="16"/>
      <c r="D4" s="17"/>
    </row>
    <row r="5" spans="1:4" ht="15.75">
      <c r="A5" s="5" t="s">
        <v>44</v>
      </c>
      <c r="B5" s="58" t="s">
        <v>29</v>
      </c>
      <c r="C5" s="59"/>
      <c r="D5" s="59"/>
    </row>
    <row r="6" spans="1:4" ht="15.75">
      <c r="A6" s="1" t="s">
        <v>45</v>
      </c>
      <c r="B6" s="60"/>
      <c r="C6" s="57"/>
      <c r="D6" s="57"/>
    </row>
    <row r="7" spans="1:4" ht="15.75">
      <c r="A7" s="19"/>
      <c r="B7" s="19"/>
      <c r="C7" s="19"/>
      <c r="D7" s="19"/>
    </row>
    <row r="8" spans="1:4" ht="15.75">
      <c r="A8" s="19" t="s">
        <v>46</v>
      </c>
      <c r="B8" s="19" t="s">
        <v>47</v>
      </c>
      <c r="C8" s="19" t="s">
        <v>48</v>
      </c>
      <c r="D8" s="19" t="s">
        <v>49</v>
      </c>
    </row>
    <row r="9" spans="1:4" ht="47.25">
      <c r="A9" s="2" t="s">
        <v>50</v>
      </c>
      <c r="B9" s="11" t="s">
        <v>51</v>
      </c>
      <c r="C9" s="2"/>
      <c r="D9" s="9">
        <v>3.1</v>
      </c>
    </row>
    <row r="10" spans="1:4" ht="47.25">
      <c r="A10" s="2" t="s">
        <v>52</v>
      </c>
      <c r="B10" s="11" t="s">
        <v>53</v>
      </c>
      <c r="C10" s="2" t="s">
        <v>54</v>
      </c>
      <c r="D10" s="9">
        <f t="shared" ref="D10:D14" si="0">D9+0.1</f>
        <v>3.2</v>
      </c>
    </row>
    <row r="11" spans="1:4" ht="15.75">
      <c r="A11" s="2" t="s">
        <v>55</v>
      </c>
      <c r="B11" s="2" t="s">
        <v>56</v>
      </c>
      <c r="C11" s="2"/>
      <c r="D11" s="9">
        <f t="shared" si="0"/>
        <v>3.3000000000000003</v>
      </c>
    </row>
    <row r="12" spans="1:4" ht="15.75">
      <c r="A12" s="2" t="s">
        <v>57</v>
      </c>
      <c r="B12" s="2" t="s">
        <v>58</v>
      </c>
      <c r="C12" s="2" t="s">
        <v>54</v>
      </c>
      <c r="D12" s="9">
        <f t="shared" si="0"/>
        <v>3.4000000000000004</v>
      </c>
    </row>
    <row r="13" spans="1:4" ht="15.75">
      <c r="A13" s="2" t="s">
        <v>59</v>
      </c>
      <c r="B13" s="2" t="s">
        <v>58</v>
      </c>
      <c r="C13" s="2" t="s">
        <v>54</v>
      </c>
      <c r="D13" s="9">
        <f t="shared" si="0"/>
        <v>3.5000000000000004</v>
      </c>
    </row>
    <row r="14" spans="1:4" ht="63">
      <c r="A14" s="2" t="s">
        <v>60</v>
      </c>
      <c r="B14" s="11" t="s">
        <v>61</v>
      </c>
      <c r="C14" s="2" t="s">
        <v>62</v>
      </c>
      <c r="D14" s="9">
        <f t="shared" si="0"/>
        <v>3.6000000000000005</v>
      </c>
    </row>
    <row r="15" spans="1:4" ht="15.75">
      <c r="A15" s="2"/>
      <c r="B15" s="11" t="s">
        <v>63</v>
      </c>
      <c r="C15" s="2" t="s">
        <v>64</v>
      </c>
      <c r="D15" s="9"/>
    </row>
    <row r="16" spans="1:4" ht="15.75">
      <c r="A16" s="2" t="s">
        <v>65</v>
      </c>
      <c r="B16" s="2" t="s">
        <v>66</v>
      </c>
      <c r="C16" s="2"/>
      <c r="D16" s="9">
        <f>D14+0.1</f>
        <v>3.7000000000000006</v>
      </c>
    </row>
    <row r="17" spans="1:4" ht="15.75" customHeight="1">
      <c r="A17" s="2" t="s">
        <v>67</v>
      </c>
      <c r="B17" s="11" t="s">
        <v>68</v>
      </c>
      <c r="C17" s="2" t="s">
        <v>69</v>
      </c>
      <c r="D17" s="9">
        <f t="shared" ref="D17:D18" si="1">D16+0.1</f>
        <v>3.8000000000000007</v>
      </c>
    </row>
    <row r="18" spans="1:4" ht="15.75" customHeight="1">
      <c r="A18" s="2" t="s">
        <v>70</v>
      </c>
      <c r="B18" s="11" t="s">
        <v>71</v>
      </c>
      <c r="C18" s="2"/>
      <c r="D18" s="9">
        <f t="shared" si="1"/>
        <v>3.9000000000000008</v>
      </c>
    </row>
    <row r="19" spans="1:4" ht="15.75" customHeight="1">
      <c r="A19" s="2" t="s">
        <v>72</v>
      </c>
      <c r="B19" s="11" t="s">
        <v>73</v>
      </c>
      <c r="C19" s="2"/>
      <c r="D19" s="20">
        <f>D18+0.01</f>
        <v>3.9100000000000006</v>
      </c>
    </row>
    <row r="20" spans="1:4" ht="15.75" customHeight="1">
      <c r="A20" s="2" t="s">
        <v>74</v>
      </c>
      <c r="B20" s="11" t="s">
        <v>73</v>
      </c>
      <c r="C20" s="2"/>
      <c r="D20" s="21">
        <f>D9</f>
        <v>3.1</v>
      </c>
    </row>
    <row r="21" spans="1:4" ht="15.75" customHeight="1">
      <c r="A21" s="2" t="s">
        <v>75</v>
      </c>
      <c r="B21" s="2" t="s">
        <v>76</v>
      </c>
      <c r="C21" s="2"/>
      <c r="D21" s="21">
        <f t="shared" ref="D21:D25" si="2">D20+0.01</f>
        <v>3.11</v>
      </c>
    </row>
    <row r="22" spans="1:4" ht="15.75" customHeight="1">
      <c r="A22" s="2" t="s">
        <v>77</v>
      </c>
      <c r="B22" s="11" t="s">
        <v>78</v>
      </c>
      <c r="C22" s="2"/>
      <c r="D22" s="21">
        <f t="shared" si="2"/>
        <v>3.1199999999999997</v>
      </c>
    </row>
    <row r="23" spans="1:4" ht="15.75" customHeight="1">
      <c r="A23" s="2" t="s">
        <v>79</v>
      </c>
      <c r="B23" s="11" t="s">
        <v>80</v>
      </c>
      <c r="C23" s="2"/>
      <c r="D23" s="21">
        <f t="shared" si="2"/>
        <v>3.1299999999999994</v>
      </c>
    </row>
    <row r="24" spans="1:4" ht="15.75" customHeight="1">
      <c r="A24" s="2" t="s">
        <v>81</v>
      </c>
      <c r="B24" s="11" t="s">
        <v>82</v>
      </c>
      <c r="C24" s="2" t="s">
        <v>83</v>
      </c>
      <c r="D24" s="21">
        <f t="shared" si="2"/>
        <v>3.1399999999999992</v>
      </c>
    </row>
    <row r="25" spans="1:4" ht="15.75" customHeight="1">
      <c r="A25" s="2" t="s">
        <v>84</v>
      </c>
      <c r="B25" s="11" t="s">
        <v>85</v>
      </c>
      <c r="C25" s="2"/>
      <c r="D25" s="21">
        <f t="shared" si="2"/>
        <v>3.149999999999999</v>
      </c>
    </row>
    <row r="26" spans="1:4" ht="15.75" customHeight="1">
      <c r="A26" s="16"/>
      <c r="B26" s="16"/>
      <c r="C26" s="16"/>
      <c r="D26" s="17"/>
    </row>
    <row r="27" spans="1:4" ht="15.75" customHeight="1">
      <c r="A27" s="22" t="s">
        <v>86</v>
      </c>
      <c r="B27" s="23"/>
      <c r="C27" s="23"/>
      <c r="D27" s="24"/>
    </row>
    <row r="28" spans="1:4" ht="15" customHeight="1">
      <c r="A28" s="25" t="s">
        <v>87</v>
      </c>
      <c r="B28" s="25"/>
      <c r="C28" s="25"/>
      <c r="D28" s="26"/>
    </row>
    <row r="29" spans="1:4" ht="15.75" customHeight="1">
      <c r="A29" s="27" t="s">
        <v>88</v>
      </c>
      <c r="B29" s="25"/>
      <c r="C29" s="25"/>
      <c r="D29" s="26"/>
    </row>
    <row r="30" spans="1:4" ht="15.75" customHeight="1">
      <c r="A30" s="25" t="s">
        <v>89</v>
      </c>
      <c r="B30" s="25"/>
      <c r="C30" s="25"/>
      <c r="D30" s="26"/>
    </row>
  </sheetData>
  <mergeCells count="2">
    <mergeCell ref="B5:D5"/>
    <mergeCell ref="B6:D6"/>
  </mergeCells>
  <printOptions horizontalCentered="1"/>
  <pageMargins left="0.43307086614173229" right="0.43307086614173229" top="1.1417322834645669" bottom="0.74803149606299213" header="0" footer="0"/>
  <pageSetup orientation="portrait"/>
  <headerFooter>
    <oddHeader>&amp;LCPS613&amp;CRequirements Form 1.&amp;A</oddHeader>
  </headerFooter>
  <rowBreaks count="1" manualBreakCount="1">
    <brk id="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workbookViewId="0"/>
  </sheetViews>
  <sheetFormatPr defaultColWidth="14.42578125" defaultRowHeight="15" customHeight="1"/>
  <cols>
    <col min="1" max="1" width="43" customWidth="1"/>
    <col min="2" max="2" width="63.42578125" customWidth="1"/>
    <col min="3" max="3" width="45.7109375" customWidth="1"/>
    <col min="4" max="4" width="8.42578125" customWidth="1"/>
  </cols>
  <sheetData>
    <row r="1" spans="1:4" ht="15.75">
      <c r="A1" s="13" t="s">
        <v>39</v>
      </c>
      <c r="B1" s="13"/>
      <c r="C1" s="13"/>
      <c r="D1" s="14"/>
    </row>
    <row r="2" spans="1:4" ht="15.75">
      <c r="A2" s="15" t="s">
        <v>42</v>
      </c>
      <c r="B2" s="16"/>
      <c r="C2" s="16"/>
      <c r="D2" s="17"/>
    </row>
    <row r="3" spans="1:4" ht="15.75">
      <c r="A3" s="28" t="s">
        <v>90</v>
      </c>
      <c r="B3" s="29"/>
      <c r="C3" s="29"/>
      <c r="D3" s="29"/>
    </row>
    <row r="4" spans="1:4" ht="15.75">
      <c r="A4" s="30" t="s">
        <v>91</v>
      </c>
      <c r="B4" s="29"/>
      <c r="C4" s="29"/>
      <c r="D4" s="29"/>
    </row>
    <row r="5" spans="1:4" ht="15.75">
      <c r="A5" s="16"/>
      <c r="B5" s="16"/>
      <c r="C5" s="16"/>
      <c r="D5" s="16"/>
    </row>
    <row r="6" spans="1:4" ht="15.75">
      <c r="A6" s="5" t="s">
        <v>44</v>
      </c>
      <c r="B6" s="58" t="s">
        <v>29</v>
      </c>
      <c r="C6" s="59"/>
      <c r="D6" s="59"/>
    </row>
    <row r="7" spans="1:4" ht="18.75" customHeight="1">
      <c r="A7" s="19" t="s">
        <v>46</v>
      </c>
      <c r="B7" s="19" t="s">
        <v>47</v>
      </c>
      <c r="C7" s="19" t="s">
        <v>48</v>
      </c>
      <c r="D7" s="19" t="s">
        <v>49</v>
      </c>
    </row>
    <row r="8" spans="1:4" ht="47.25">
      <c r="A8" s="2" t="s">
        <v>92</v>
      </c>
      <c r="B8" s="31" t="s">
        <v>93</v>
      </c>
      <c r="C8" s="2"/>
      <c r="D8" s="9">
        <v>4.0999999999999996</v>
      </c>
    </row>
    <row r="9" spans="1:4" ht="47.25">
      <c r="A9" s="2" t="s">
        <v>94</v>
      </c>
      <c r="B9" s="2" t="s">
        <v>95</v>
      </c>
      <c r="C9" s="2" t="s">
        <v>96</v>
      </c>
      <c r="D9" s="9">
        <f>D8+0.1</f>
        <v>4.1999999999999993</v>
      </c>
    </row>
    <row r="10" spans="1:4" ht="31.5">
      <c r="A10" s="2"/>
      <c r="B10" s="2" t="s">
        <v>97</v>
      </c>
      <c r="C10" s="2"/>
      <c r="D10" s="9"/>
    </row>
    <row r="11" spans="1:4" ht="31.5">
      <c r="A11" s="2" t="s">
        <v>98</v>
      </c>
      <c r="B11" s="2" t="s">
        <v>99</v>
      </c>
      <c r="C11" s="2"/>
      <c r="D11" s="9">
        <f>D9+0.1</f>
        <v>4.2999999999999989</v>
      </c>
    </row>
    <row r="12" spans="1:4" ht="15.75">
      <c r="A12" s="32" t="s">
        <v>100</v>
      </c>
      <c r="B12" s="30" t="s">
        <v>101</v>
      </c>
      <c r="C12" s="29"/>
      <c r="D12" s="9">
        <f t="shared" ref="D12:D14" si="0">D11+0.1</f>
        <v>4.3999999999999986</v>
      </c>
    </row>
    <row r="13" spans="1:4" ht="47.25">
      <c r="A13" s="2" t="s">
        <v>102</v>
      </c>
      <c r="B13" s="2" t="s">
        <v>103</v>
      </c>
      <c r="C13" s="2"/>
      <c r="D13" s="9">
        <f t="shared" si="0"/>
        <v>4.4999999999999982</v>
      </c>
    </row>
    <row r="14" spans="1:4" ht="47.25">
      <c r="A14" s="2" t="s">
        <v>104</v>
      </c>
      <c r="B14" s="2" t="s">
        <v>105</v>
      </c>
      <c r="C14" s="2" t="s">
        <v>106</v>
      </c>
      <c r="D14" s="9">
        <f t="shared" si="0"/>
        <v>4.5999999999999979</v>
      </c>
    </row>
  </sheetData>
  <mergeCells count="1">
    <mergeCell ref="B6:D6"/>
  </mergeCells>
  <hyperlinks>
    <hyperlink ref="B8" r:id="rId1" xr:uid="{00000000-0004-0000-0300-000000000000}"/>
  </hyperlinks>
  <printOptions horizontalCentered="1"/>
  <pageMargins left="0.43307086614173229" right="0.43307086614173229" top="1.1417322834645669" bottom="0.74803149606299213" header="0" footer="0"/>
  <pageSetup orientation="portrait"/>
  <headerFooter>
    <oddHeader>&amp;LCPS613&amp;CRequirements Form 1.&amp;A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workbookViewId="0"/>
  </sheetViews>
  <sheetFormatPr defaultColWidth="14.42578125" defaultRowHeight="15" customHeight="1"/>
  <cols>
    <col min="1" max="1" width="39" customWidth="1"/>
    <col min="2" max="3" width="45.7109375" customWidth="1"/>
    <col min="4" max="4" width="8.42578125" customWidth="1"/>
  </cols>
  <sheetData>
    <row r="1" spans="1:4" ht="15.75">
      <c r="A1" s="1" t="s">
        <v>39</v>
      </c>
      <c r="B1" s="1"/>
      <c r="C1" s="1"/>
      <c r="D1" s="19"/>
    </row>
    <row r="2" spans="1:4" ht="15.75">
      <c r="A2" s="33" t="s">
        <v>42</v>
      </c>
      <c r="B2" s="2"/>
      <c r="C2" s="2"/>
      <c r="D2" s="9"/>
    </row>
    <row r="3" spans="1:4" ht="15.75">
      <c r="A3" s="61" t="s">
        <v>107</v>
      </c>
      <c r="B3" s="57"/>
      <c r="C3" s="57"/>
      <c r="D3" s="2"/>
    </row>
    <row r="4" spans="1:4" ht="15.75">
      <c r="A4" s="2"/>
      <c r="B4" s="2"/>
      <c r="C4" s="2"/>
      <c r="D4" s="2"/>
    </row>
    <row r="5" spans="1:4" ht="15.75">
      <c r="A5" s="5" t="s">
        <v>44</v>
      </c>
      <c r="B5" s="58" t="s">
        <v>29</v>
      </c>
      <c r="C5" s="59"/>
      <c r="D5" s="59"/>
    </row>
    <row r="6" spans="1:4" ht="18.75" customHeight="1">
      <c r="A6" s="19" t="s">
        <v>46</v>
      </c>
      <c r="B6" s="19" t="s">
        <v>47</v>
      </c>
      <c r="C6" s="19" t="s">
        <v>48</v>
      </c>
      <c r="D6" s="19" t="s">
        <v>49</v>
      </c>
    </row>
    <row r="7" spans="1:4" ht="47.25">
      <c r="A7" s="2" t="s">
        <v>108</v>
      </c>
      <c r="B7" s="2" t="s">
        <v>109</v>
      </c>
      <c r="C7" s="2"/>
      <c r="D7" s="9">
        <v>5.0999999999999996</v>
      </c>
    </row>
    <row r="8" spans="1:4" ht="15.75">
      <c r="A8" s="2" t="s">
        <v>110</v>
      </c>
      <c r="B8" s="2" t="s">
        <v>111</v>
      </c>
      <c r="C8" s="2"/>
      <c r="D8" s="9">
        <f t="shared" ref="D8:D15" si="0">D7+0.1</f>
        <v>5.1999999999999993</v>
      </c>
    </row>
    <row r="9" spans="1:4" ht="47.25">
      <c r="A9" s="2" t="s">
        <v>112</v>
      </c>
      <c r="B9" s="2" t="s">
        <v>113</v>
      </c>
      <c r="C9" s="2"/>
      <c r="D9" s="9">
        <f t="shared" si="0"/>
        <v>5.2999999999999989</v>
      </c>
    </row>
    <row r="10" spans="1:4" ht="15.75">
      <c r="A10" s="2" t="s">
        <v>114</v>
      </c>
      <c r="B10" s="2" t="s">
        <v>115</v>
      </c>
      <c r="C10" s="2" t="s">
        <v>116</v>
      </c>
      <c r="D10" s="9">
        <f t="shared" si="0"/>
        <v>5.3999999999999986</v>
      </c>
    </row>
    <row r="11" spans="1:4" ht="47.25">
      <c r="A11" s="2" t="s">
        <v>117</v>
      </c>
      <c r="B11" s="2" t="s">
        <v>118</v>
      </c>
      <c r="C11" s="2" t="s">
        <v>119</v>
      </c>
      <c r="D11" s="9">
        <f t="shared" si="0"/>
        <v>5.4999999999999982</v>
      </c>
    </row>
    <row r="12" spans="1:4" ht="31.5">
      <c r="A12" s="2" t="s">
        <v>120</v>
      </c>
      <c r="B12" s="2" t="s">
        <v>121</v>
      </c>
      <c r="C12" s="2"/>
      <c r="D12" s="9">
        <f t="shared" si="0"/>
        <v>5.5999999999999979</v>
      </c>
    </row>
    <row r="13" spans="1:4" ht="31.5">
      <c r="A13" s="2" t="s">
        <v>122</v>
      </c>
      <c r="B13" s="2" t="s">
        <v>123</v>
      </c>
      <c r="C13" s="2"/>
      <c r="D13" s="9">
        <f t="shared" si="0"/>
        <v>5.6999999999999975</v>
      </c>
    </row>
    <row r="14" spans="1:4" ht="31.5">
      <c r="A14" s="2" t="s">
        <v>124</v>
      </c>
      <c r="B14" s="2" t="s">
        <v>125</v>
      </c>
      <c r="C14" s="2"/>
      <c r="D14" s="9">
        <f t="shared" si="0"/>
        <v>5.7999999999999972</v>
      </c>
    </row>
    <row r="15" spans="1:4" ht="15.75">
      <c r="A15" s="2" t="s">
        <v>126</v>
      </c>
      <c r="B15" s="2" t="s">
        <v>127</v>
      </c>
      <c r="C15" s="2"/>
      <c r="D15" s="9">
        <f t="shared" si="0"/>
        <v>5.8999999999999968</v>
      </c>
    </row>
  </sheetData>
  <mergeCells count="2">
    <mergeCell ref="A3:C3"/>
    <mergeCell ref="B5:D5"/>
  </mergeCells>
  <printOptions horizontalCentered="1"/>
  <pageMargins left="0.43307086614173229" right="0.43307086614173229" top="1.1417322834645669" bottom="0.74803149606299213" header="0" footer="0"/>
  <pageSetup orientation="portrait"/>
  <headerFooter>
    <oddHeader>&amp;LCPS613&amp;CRequirements Form 1.&amp;A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
  <sheetViews>
    <sheetView workbookViewId="0"/>
  </sheetViews>
  <sheetFormatPr defaultColWidth="14.42578125" defaultRowHeight="15" customHeight="1"/>
  <cols>
    <col min="1" max="3" width="36.85546875" customWidth="1"/>
    <col min="4" max="4" width="11" customWidth="1"/>
  </cols>
  <sheetData>
    <row r="1" spans="1:4" ht="15.75">
      <c r="A1" s="1" t="s">
        <v>39</v>
      </c>
      <c r="B1" s="1"/>
      <c r="C1" s="1"/>
      <c r="D1" s="19"/>
    </row>
    <row r="2" spans="1:4" ht="15.75">
      <c r="A2" s="33" t="s">
        <v>128</v>
      </c>
      <c r="B2" s="2"/>
      <c r="C2" s="2"/>
      <c r="D2" s="9"/>
    </row>
    <row r="3" spans="1:4" ht="15.75">
      <c r="A3" s="30" t="s">
        <v>129</v>
      </c>
      <c r="B3" s="30"/>
      <c r="C3" s="30"/>
      <c r="D3" s="2"/>
    </row>
    <row r="4" spans="1:4" ht="15.75">
      <c r="A4" s="2"/>
      <c r="B4" s="2"/>
      <c r="C4" s="2"/>
      <c r="D4" s="2"/>
    </row>
    <row r="5" spans="1:4" ht="15.75">
      <c r="A5" s="5" t="s">
        <v>44</v>
      </c>
      <c r="B5" s="58" t="s">
        <v>29</v>
      </c>
      <c r="C5" s="59"/>
      <c r="D5" s="59"/>
    </row>
    <row r="6" spans="1:4" ht="18.75" customHeight="1">
      <c r="A6" s="19" t="s">
        <v>46</v>
      </c>
      <c r="B6" s="19" t="s">
        <v>47</v>
      </c>
      <c r="C6" s="19" t="s">
        <v>48</v>
      </c>
      <c r="D6" s="19" t="s">
        <v>49</v>
      </c>
    </row>
    <row r="7" spans="1:4" ht="15.75">
      <c r="A7" s="34" t="s">
        <v>130</v>
      </c>
      <c r="B7" s="2" t="s">
        <v>131</v>
      </c>
      <c r="C7" s="2"/>
      <c r="D7" s="9">
        <v>6.1</v>
      </c>
    </row>
    <row r="8" spans="1:4" ht="15.75">
      <c r="A8" s="34" t="s">
        <v>132</v>
      </c>
      <c r="B8" s="2"/>
      <c r="C8" s="2"/>
      <c r="D8" s="9">
        <f t="shared" ref="D8:D27" si="0">D7+0.1</f>
        <v>6.1999999999999993</v>
      </c>
    </row>
    <row r="9" spans="1:4" ht="15.75">
      <c r="A9" s="34" t="s">
        <v>133</v>
      </c>
      <c r="B9" s="2"/>
      <c r="C9" s="2"/>
      <c r="D9" s="9">
        <f t="shared" si="0"/>
        <v>6.2999999999999989</v>
      </c>
    </row>
    <row r="10" spans="1:4" ht="15.75">
      <c r="A10" s="34" t="s">
        <v>134</v>
      </c>
      <c r="B10" s="2"/>
      <c r="C10" s="2"/>
      <c r="D10" s="9">
        <f t="shared" si="0"/>
        <v>6.3999999999999986</v>
      </c>
    </row>
    <row r="11" spans="1:4" ht="15.75">
      <c r="A11" s="34" t="s">
        <v>135</v>
      </c>
      <c r="B11" s="2"/>
      <c r="C11" s="2"/>
      <c r="D11" s="9">
        <f t="shared" si="0"/>
        <v>6.4999999999999982</v>
      </c>
    </row>
    <row r="12" spans="1:4" ht="47.25">
      <c r="A12" s="34" t="s">
        <v>136</v>
      </c>
      <c r="B12" s="2" t="s">
        <v>137</v>
      </c>
      <c r="C12" s="2" t="s">
        <v>138</v>
      </c>
      <c r="D12" s="9">
        <f t="shared" si="0"/>
        <v>6.5999999999999979</v>
      </c>
    </row>
    <row r="13" spans="1:4" ht="15.75" customHeight="1">
      <c r="A13" s="34" t="s">
        <v>139</v>
      </c>
      <c r="B13" s="2" t="s">
        <v>140</v>
      </c>
      <c r="C13" s="2" t="s">
        <v>141</v>
      </c>
      <c r="D13" s="9">
        <f t="shared" si="0"/>
        <v>6.6999999999999975</v>
      </c>
    </row>
    <row r="14" spans="1:4" ht="31.5">
      <c r="A14" s="34" t="s">
        <v>142</v>
      </c>
      <c r="B14" s="2" t="s">
        <v>143</v>
      </c>
      <c r="C14" s="2" t="s">
        <v>144</v>
      </c>
      <c r="D14" s="9">
        <f t="shared" si="0"/>
        <v>6.7999999999999972</v>
      </c>
    </row>
    <row r="15" spans="1:4" ht="47.25">
      <c r="A15" s="34" t="s">
        <v>145</v>
      </c>
      <c r="B15" s="2" t="s">
        <v>146</v>
      </c>
      <c r="C15" s="2" t="s">
        <v>147</v>
      </c>
      <c r="D15" s="9">
        <f t="shared" si="0"/>
        <v>6.8999999999999968</v>
      </c>
    </row>
    <row r="16" spans="1:4" ht="47.25">
      <c r="A16" s="34" t="s">
        <v>148</v>
      </c>
      <c r="B16" s="2" t="s">
        <v>149</v>
      </c>
      <c r="C16" s="2" t="s">
        <v>150</v>
      </c>
      <c r="D16" s="20">
        <f t="shared" si="0"/>
        <v>6.9999999999999964</v>
      </c>
    </row>
    <row r="17" spans="1:4" ht="31.5">
      <c r="A17" s="34" t="s">
        <v>151</v>
      </c>
      <c r="B17" s="2" t="s">
        <v>152</v>
      </c>
      <c r="C17" s="2" t="s">
        <v>153</v>
      </c>
      <c r="D17" s="20">
        <f t="shared" si="0"/>
        <v>7.0999999999999961</v>
      </c>
    </row>
    <row r="18" spans="1:4" ht="15.75" customHeight="1">
      <c r="A18" s="34" t="s">
        <v>154</v>
      </c>
      <c r="B18" s="2"/>
      <c r="C18" s="2"/>
      <c r="D18" s="20">
        <f t="shared" si="0"/>
        <v>7.1999999999999957</v>
      </c>
    </row>
    <row r="19" spans="1:4" ht="15.75" customHeight="1">
      <c r="A19" s="34" t="s">
        <v>155</v>
      </c>
      <c r="B19" s="2"/>
      <c r="C19" s="2"/>
      <c r="D19" s="20">
        <f t="shared" si="0"/>
        <v>7.2999999999999954</v>
      </c>
    </row>
    <row r="20" spans="1:4" ht="15.75" customHeight="1">
      <c r="A20" s="34" t="s">
        <v>156</v>
      </c>
      <c r="B20" s="2" t="s">
        <v>157</v>
      </c>
      <c r="C20" s="2"/>
      <c r="D20" s="20">
        <f t="shared" si="0"/>
        <v>7.399999999999995</v>
      </c>
    </row>
    <row r="21" spans="1:4" ht="15.75">
      <c r="A21" s="34" t="s">
        <v>158</v>
      </c>
      <c r="B21" s="2"/>
      <c r="C21" s="2"/>
      <c r="D21" s="20">
        <f t="shared" si="0"/>
        <v>7.4999999999999947</v>
      </c>
    </row>
    <row r="22" spans="1:4" ht="15.75">
      <c r="A22" s="34" t="s">
        <v>159</v>
      </c>
      <c r="B22" s="2"/>
      <c r="C22" s="2"/>
      <c r="D22" s="20">
        <f t="shared" si="0"/>
        <v>7.5999999999999943</v>
      </c>
    </row>
    <row r="23" spans="1:4" ht="15.75" customHeight="1">
      <c r="A23" s="34" t="s">
        <v>160</v>
      </c>
      <c r="B23" s="2"/>
      <c r="C23" s="2"/>
      <c r="D23" s="20">
        <f t="shared" si="0"/>
        <v>7.699999999999994</v>
      </c>
    </row>
    <row r="24" spans="1:4" ht="15.75" customHeight="1">
      <c r="A24" s="34" t="s">
        <v>161</v>
      </c>
      <c r="B24" s="2"/>
      <c r="C24" s="2"/>
      <c r="D24" s="20">
        <f t="shared" si="0"/>
        <v>7.7999999999999936</v>
      </c>
    </row>
    <row r="25" spans="1:4" ht="15.75" customHeight="1">
      <c r="A25" s="34" t="s">
        <v>162</v>
      </c>
      <c r="B25" s="2"/>
      <c r="C25" s="2" t="s">
        <v>163</v>
      </c>
      <c r="D25" s="20">
        <f t="shared" si="0"/>
        <v>7.8999999999999932</v>
      </c>
    </row>
    <row r="26" spans="1:4" ht="15.75" customHeight="1">
      <c r="A26" s="34" t="s">
        <v>164</v>
      </c>
      <c r="B26" s="2"/>
      <c r="C26" s="2"/>
      <c r="D26" s="20">
        <f t="shared" si="0"/>
        <v>7.9999999999999929</v>
      </c>
    </row>
    <row r="27" spans="1:4" ht="15.75" customHeight="1">
      <c r="A27" s="34" t="s">
        <v>165</v>
      </c>
      <c r="B27" s="2" t="s">
        <v>166</v>
      </c>
      <c r="C27" s="2" t="s">
        <v>167</v>
      </c>
      <c r="D27" s="20">
        <f t="shared" si="0"/>
        <v>8.0999999999999925</v>
      </c>
    </row>
    <row r="28" spans="1:4" ht="15.75" customHeight="1">
      <c r="A28" s="2"/>
      <c r="B28" s="2"/>
      <c r="C28" s="2"/>
      <c r="D28" s="2"/>
    </row>
    <row r="29" spans="1:4" ht="15.75" customHeight="1">
      <c r="A29" s="35" t="s">
        <v>168</v>
      </c>
      <c r="B29" s="18"/>
      <c r="C29" s="18"/>
      <c r="D29" s="18"/>
    </row>
    <row r="30" spans="1:4" ht="15.75" customHeight="1">
      <c r="A30" s="62" t="s">
        <v>169</v>
      </c>
      <c r="B30" s="57"/>
      <c r="C30" s="57"/>
      <c r="D30" s="57"/>
    </row>
    <row r="31" spans="1:4" ht="15.75" customHeight="1">
      <c r="A31" s="36" t="s">
        <v>170</v>
      </c>
      <c r="B31" s="2"/>
      <c r="C31" s="2"/>
      <c r="D31" s="2"/>
    </row>
    <row r="32" spans="1:4" ht="15.75" customHeight="1">
      <c r="A32" s="62" t="s">
        <v>171</v>
      </c>
      <c r="B32" s="57"/>
      <c r="C32" s="57"/>
      <c r="D32" s="57"/>
    </row>
  </sheetData>
  <mergeCells count="3">
    <mergeCell ref="B5:D5"/>
    <mergeCell ref="A30:D30"/>
    <mergeCell ref="A32:D32"/>
  </mergeCells>
  <printOptions horizontalCentered="1"/>
  <pageMargins left="0.43307086614173229" right="0.43307086614173229" top="1.1417322834645669" bottom="0.74803149606299213" header="0" footer="0"/>
  <pageSetup orientation="portrait"/>
  <headerFooter>
    <oddHeader>&amp;LCPS613&amp;CRequirements Form 1.&amp;A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9"/>
  <sheetViews>
    <sheetView workbookViewId="0"/>
  </sheetViews>
  <sheetFormatPr defaultColWidth="14.42578125" defaultRowHeight="15" customHeight="1"/>
  <cols>
    <col min="1" max="1" width="5.5703125" customWidth="1"/>
    <col min="2" max="2" width="45.7109375" customWidth="1"/>
    <col min="3" max="3" width="54.28515625" customWidth="1"/>
    <col min="4" max="5" width="10.7109375" customWidth="1"/>
  </cols>
  <sheetData>
    <row r="1" spans="1:5">
      <c r="A1" s="36" t="s">
        <v>39</v>
      </c>
      <c r="B1" s="36"/>
      <c r="C1" s="1"/>
      <c r="D1" s="37"/>
      <c r="E1" s="37"/>
    </row>
    <row r="2" spans="1:5">
      <c r="A2" s="38"/>
      <c r="B2" s="33" t="s">
        <v>172</v>
      </c>
      <c r="C2" s="2"/>
      <c r="D2" s="38"/>
      <c r="E2" s="38"/>
    </row>
    <row r="3" spans="1:5">
      <c r="A3" s="38"/>
      <c r="B3" s="33" t="s">
        <v>173</v>
      </c>
      <c r="C3" s="39" t="s">
        <v>174</v>
      </c>
      <c r="D3" s="38"/>
      <c r="E3" s="38"/>
    </row>
    <row r="4" spans="1:5">
      <c r="A4" s="40" t="s">
        <v>175</v>
      </c>
      <c r="B4" s="29"/>
      <c r="C4" s="29"/>
      <c r="D4" s="29"/>
      <c r="E4" s="29"/>
    </row>
    <row r="5" spans="1:5">
      <c r="A5" s="40"/>
      <c r="B5" s="41" t="s">
        <v>176</v>
      </c>
      <c r="C5" s="29"/>
      <c r="D5" s="29"/>
      <c r="E5" s="29"/>
    </row>
    <row r="6" spans="1:5">
      <c r="A6" s="40"/>
      <c r="B6" s="30" t="s">
        <v>177</v>
      </c>
      <c r="C6" s="29"/>
      <c r="D6" s="29"/>
      <c r="E6" s="29"/>
    </row>
    <row r="7" spans="1:5">
      <c r="A7" s="40"/>
      <c r="B7" s="30" t="s">
        <v>178</v>
      </c>
      <c r="C7" s="29"/>
      <c r="D7" s="29"/>
      <c r="E7" s="29"/>
    </row>
    <row r="8" spans="1:5">
      <c r="A8" s="38"/>
      <c r="B8" s="33"/>
      <c r="C8" s="2"/>
      <c r="D8" s="38"/>
      <c r="E8" s="38"/>
    </row>
    <row r="9" spans="1:5">
      <c r="A9" s="42" t="s">
        <v>179</v>
      </c>
      <c r="B9" s="35" t="s">
        <v>180</v>
      </c>
      <c r="C9" s="43" t="s">
        <v>181</v>
      </c>
      <c r="D9" s="42" t="s">
        <v>29</v>
      </c>
      <c r="E9" s="37"/>
    </row>
    <row r="10" spans="1:5">
      <c r="A10" s="38">
        <v>1</v>
      </c>
      <c r="B10" s="2" t="s">
        <v>182</v>
      </c>
      <c r="C10" s="2" t="s">
        <v>183</v>
      </c>
      <c r="D10" s="44" t="b">
        <v>1</v>
      </c>
      <c r="E10" s="44" t="b">
        <v>0</v>
      </c>
    </row>
    <row r="11" spans="1:5">
      <c r="A11" s="38">
        <f t="shared" ref="A11:A19" si="0">A10+1</f>
        <v>2</v>
      </c>
      <c r="B11" s="2" t="s">
        <v>184</v>
      </c>
      <c r="C11" s="2" t="s">
        <v>185</v>
      </c>
      <c r="D11" s="9" t="b">
        <v>1</v>
      </c>
      <c r="E11" s="9" t="b">
        <v>0</v>
      </c>
    </row>
    <row r="12" spans="1:5">
      <c r="A12" s="38">
        <f t="shared" si="0"/>
        <v>3</v>
      </c>
      <c r="B12" s="2" t="s">
        <v>186</v>
      </c>
      <c r="C12" s="2"/>
      <c r="D12" s="9" t="b">
        <v>1</v>
      </c>
      <c r="E12" s="9" t="b">
        <v>0</v>
      </c>
    </row>
    <row r="13" spans="1:5">
      <c r="A13" s="38">
        <f t="shared" si="0"/>
        <v>4</v>
      </c>
      <c r="B13" s="2" t="s">
        <v>187</v>
      </c>
      <c r="C13" s="45" t="s">
        <v>188</v>
      </c>
      <c r="D13" s="9" t="b">
        <v>1</v>
      </c>
      <c r="E13" s="9" t="b">
        <v>0</v>
      </c>
    </row>
    <row r="14" spans="1:5">
      <c r="A14" s="38">
        <f t="shared" si="0"/>
        <v>5</v>
      </c>
      <c r="B14" s="2" t="s">
        <v>189</v>
      </c>
      <c r="C14" s="2" t="s">
        <v>190</v>
      </c>
      <c r="D14" s="9" t="b">
        <v>1</v>
      </c>
      <c r="E14" s="9" t="b">
        <v>0</v>
      </c>
    </row>
    <row r="15" spans="1:5">
      <c r="A15" s="38">
        <f t="shared" si="0"/>
        <v>6</v>
      </c>
      <c r="B15" s="2" t="s">
        <v>191</v>
      </c>
      <c r="C15" s="2"/>
      <c r="D15" s="9" t="b">
        <v>1</v>
      </c>
      <c r="E15" s="9" t="b">
        <v>0</v>
      </c>
    </row>
    <row r="16" spans="1:5">
      <c r="A16" s="38">
        <f t="shared" si="0"/>
        <v>7</v>
      </c>
      <c r="B16" s="2" t="s">
        <v>192</v>
      </c>
      <c r="C16" s="2"/>
      <c r="D16" s="9" t="b">
        <v>1</v>
      </c>
      <c r="E16" s="9" t="b">
        <v>0</v>
      </c>
    </row>
    <row r="17" spans="1:5">
      <c r="A17" s="38">
        <f t="shared" si="0"/>
        <v>8</v>
      </c>
      <c r="B17" s="2" t="s">
        <v>193</v>
      </c>
      <c r="C17" s="2" t="s">
        <v>194</v>
      </c>
      <c r="D17" s="9" t="b">
        <v>1</v>
      </c>
      <c r="E17" s="9" t="b">
        <v>0</v>
      </c>
    </row>
    <row r="18" spans="1:5">
      <c r="A18" s="38">
        <f t="shared" si="0"/>
        <v>9</v>
      </c>
      <c r="B18" s="2" t="s">
        <v>195</v>
      </c>
      <c r="C18" s="2"/>
      <c r="D18" s="9" t="b">
        <v>1</v>
      </c>
      <c r="E18" s="9" t="b">
        <v>0</v>
      </c>
    </row>
    <row r="19" spans="1:5">
      <c r="A19" s="46">
        <f t="shared" si="0"/>
        <v>10</v>
      </c>
      <c r="B19" s="47" t="s">
        <v>196</v>
      </c>
      <c r="C19" s="47" t="s">
        <v>197</v>
      </c>
      <c r="D19" s="48" t="b">
        <v>1</v>
      </c>
      <c r="E19" s="48" t="b">
        <v>0</v>
      </c>
    </row>
  </sheetData>
  <printOptions horizontalCentered="1"/>
  <pageMargins left="0.43307086614173229" right="0.43307086614173229" top="1.1417322834645669" bottom="0.74803149606299213" header="0" footer="0"/>
  <pageSetup orientation="portrait"/>
  <headerFooter>
    <oddHeader>&amp;LCPS613&amp;CRequirements Form 1.&amp;A</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55"/>
  <sheetViews>
    <sheetView tabSelected="1" topLeftCell="A58" workbookViewId="0">
      <selection activeCell="E75" sqref="E75"/>
    </sheetView>
  </sheetViews>
  <sheetFormatPr defaultColWidth="14.42578125" defaultRowHeight="15" customHeight="1"/>
  <cols>
    <col min="1" max="1" width="8.42578125" style="67" customWidth="1"/>
    <col min="2" max="2" width="30.5703125" style="67" customWidth="1"/>
    <col min="3" max="3" width="25.85546875" style="67" customWidth="1"/>
    <col min="4" max="4" width="19" style="67" customWidth="1"/>
    <col min="5" max="5" width="59.28515625" style="67" customWidth="1"/>
    <col min="6" max="16384" width="14.42578125" style="67"/>
  </cols>
  <sheetData>
    <row r="1" spans="1:5" ht="15.75">
      <c r="A1" s="36" t="s">
        <v>39</v>
      </c>
      <c r="B1" s="33"/>
      <c r="C1" s="33"/>
      <c r="D1" s="33"/>
      <c r="E1" s="33"/>
    </row>
    <row r="2" spans="1:5" ht="15.75">
      <c r="A2" s="33" t="s">
        <v>198</v>
      </c>
      <c r="B2" s="33"/>
      <c r="C2" s="33"/>
      <c r="D2" s="33"/>
      <c r="E2" s="33"/>
    </row>
    <row r="3" spans="1:5" ht="15.75">
      <c r="A3" s="33" t="s">
        <v>199</v>
      </c>
      <c r="B3" s="33"/>
      <c r="C3" s="33"/>
      <c r="D3" s="33"/>
      <c r="E3" s="33"/>
    </row>
    <row r="4" spans="1:5" ht="15.75">
      <c r="A4" s="49"/>
      <c r="B4" s="49"/>
      <c r="C4" s="49"/>
      <c r="D4" s="49"/>
      <c r="E4" s="49"/>
    </row>
    <row r="5" spans="1:5" ht="15.75">
      <c r="A5" s="50">
        <v>1</v>
      </c>
      <c r="B5" s="36" t="s">
        <v>200</v>
      </c>
      <c r="C5" s="73" t="str">
        <f>VLOOKUP(A5,'7 - User Goals and Tasks'!A$10:B$19,2)</f>
        <v>Use washroom</v>
      </c>
      <c r="D5" s="74"/>
      <c r="E5" s="33"/>
    </row>
    <row r="6" spans="1:5" ht="15.75">
      <c r="A6" s="33"/>
      <c r="B6" s="36" t="s">
        <v>44</v>
      </c>
      <c r="C6" s="33" t="s">
        <v>201</v>
      </c>
      <c r="D6" s="33"/>
      <c r="E6" s="33"/>
    </row>
    <row r="7" spans="1:5" ht="15.75">
      <c r="A7" s="37" t="s">
        <v>202</v>
      </c>
      <c r="B7" s="37" t="s">
        <v>203</v>
      </c>
      <c r="C7" s="37" t="s">
        <v>204</v>
      </c>
      <c r="D7" s="37" t="s">
        <v>205</v>
      </c>
      <c r="E7" s="37" t="s">
        <v>206</v>
      </c>
    </row>
    <row r="8" spans="1:5" ht="15.75">
      <c r="A8" s="46">
        <f>A5+0.1</f>
        <v>1.1000000000000001</v>
      </c>
      <c r="B8" s="75" t="s">
        <v>207</v>
      </c>
      <c r="C8" s="70"/>
      <c r="D8" s="51"/>
      <c r="E8" s="51" t="s">
        <v>208</v>
      </c>
    </row>
    <row r="9" spans="1:5" ht="15.75">
      <c r="A9" s="46">
        <f t="shared" ref="A9:A16" si="0">A8+0.1</f>
        <v>1.2000000000000002</v>
      </c>
      <c r="B9" s="51"/>
      <c r="C9" s="51"/>
      <c r="D9" s="76"/>
      <c r="E9" s="51" t="s">
        <v>209</v>
      </c>
    </row>
    <row r="10" spans="1:5" ht="15.75">
      <c r="A10" s="46">
        <f t="shared" si="0"/>
        <v>1.3000000000000003</v>
      </c>
      <c r="B10" s="70"/>
      <c r="C10" s="70"/>
      <c r="D10" s="51" t="s">
        <v>210</v>
      </c>
      <c r="E10" s="77" t="s">
        <v>211</v>
      </c>
    </row>
    <row r="11" spans="1:5" ht="15.75">
      <c r="A11" s="46">
        <f t="shared" si="0"/>
        <v>1.4000000000000004</v>
      </c>
      <c r="B11" s="70" t="s">
        <v>212</v>
      </c>
      <c r="C11" s="51"/>
      <c r="D11" s="76"/>
      <c r="E11" s="51"/>
    </row>
    <row r="12" spans="1:5" ht="15.75">
      <c r="A12" s="46">
        <f t="shared" si="0"/>
        <v>1.5000000000000004</v>
      </c>
      <c r="B12" s="70" t="s">
        <v>213</v>
      </c>
      <c r="C12" s="70"/>
      <c r="D12" s="51"/>
      <c r="E12" s="51" t="s">
        <v>214</v>
      </c>
    </row>
    <row r="13" spans="1:5" ht="15.75">
      <c r="A13" s="46">
        <f t="shared" si="0"/>
        <v>1.6000000000000005</v>
      </c>
      <c r="B13" s="76" t="s">
        <v>215</v>
      </c>
      <c r="C13" s="70" t="s">
        <v>216</v>
      </c>
      <c r="D13" s="51"/>
      <c r="E13" s="78"/>
    </row>
    <row r="14" spans="1:5" ht="15.75">
      <c r="A14" s="46">
        <f t="shared" si="0"/>
        <v>1.7000000000000006</v>
      </c>
      <c r="B14" s="70" t="s">
        <v>217</v>
      </c>
      <c r="C14" s="70" t="s">
        <v>218</v>
      </c>
      <c r="D14" s="51" t="s">
        <v>219</v>
      </c>
      <c r="E14" s="51"/>
    </row>
    <row r="15" spans="1:5" ht="15.75">
      <c r="A15" s="46">
        <f t="shared" si="0"/>
        <v>1.8000000000000007</v>
      </c>
      <c r="B15" s="70" t="s">
        <v>220</v>
      </c>
      <c r="C15" s="70"/>
      <c r="D15" s="51"/>
      <c r="E15" s="51"/>
    </row>
    <row r="16" spans="1:5" ht="15.75">
      <c r="A16" s="46">
        <f t="shared" si="0"/>
        <v>1.9000000000000008</v>
      </c>
      <c r="B16" s="70" t="s">
        <v>221</v>
      </c>
      <c r="C16" s="70" t="s">
        <v>222</v>
      </c>
      <c r="D16" s="51"/>
      <c r="E16" s="51" t="s">
        <v>223</v>
      </c>
    </row>
    <row r="17" spans="1:5" ht="15.75">
      <c r="A17" s="79">
        <f>A5+0.1</f>
        <v>1.1000000000000001</v>
      </c>
      <c r="B17" s="70" t="s">
        <v>224</v>
      </c>
      <c r="C17" s="70" t="s">
        <v>225</v>
      </c>
      <c r="D17" s="51"/>
      <c r="E17" s="51" t="s">
        <v>226</v>
      </c>
    </row>
    <row r="18" spans="1:5" ht="15.75">
      <c r="A18" s="79">
        <f t="shared" ref="A18:A21" si="1">A17+0.01</f>
        <v>1.1100000000000001</v>
      </c>
      <c r="B18" s="70" t="s">
        <v>227</v>
      </c>
      <c r="C18" s="51" t="s">
        <v>228</v>
      </c>
      <c r="D18" s="51"/>
      <c r="E18" s="51"/>
    </row>
    <row r="19" spans="1:5" ht="15.75" customHeight="1">
      <c r="A19" s="79">
        <f t="shared" si="1"/>
        <v>1.1200000000000001</v>
      </c>
      <c r="B19" s="51" t="s">
        <v>229</v>
      </c>
      <c r="C19" s="51"/>
      <c r="D19" s="51"/>
      <c r="E19" s="51" t="s">
        <v>230</v>
      </c>
    </row>
    <row r="20" spans="1:5" ht="15.75" customHeight="1">
      <c r="A20" s="79">
        <f t="shared" si="1"/>
        <v>1.1300000000000001</v>
      </c>
      <c r="B20" s="70" t="s">
        <v>231</v>
      </c>
      <c r="C20" s="70" t="s">
        <v>218</v>
      </c>
      <c r="D20" s="51"/>
      <c r="E20" s="51"/>
    </row>
    <row r="21" spans="1:5" ht="15.75" customHeight="1">
      <c r="A21" s="79">
        <f t="shared" si="1"/>
        <v>1.1400000000000001</v>
      </c>
      <c r="B21" s="51" t="s">
        <v>232</v>
      </c>
      <c r="C21" s="51"/>
      <c r="D21" s="51"/>
      <c r="E21" s="51" t="s">
        <v>233</v>
      </c>
    </row>
    <row r="22" spans="1:5" ht="15.75" customHeight="1">
      <c r="A22" s="38"/>
      <c r="B22" s="33"/>
      <c r="C22" s="33"/>
      <c r="D22" s="33"/>
      <c r="E22" s="33"/>
    </row>
    <row r="23" spans="1:5" ht="15.75">
      <c r="A23" s="52">
        <v>2</v>
      </c>
      <c r="B23" s="35" t="s">
        <v>200</v>
      </c>
      <c r="C23" s="63" t="str">
        <f>VLOOKUP(A23,'7 - User Goals and Tasks'!A$10:B$19,2)</f>
        <v>Go to sleep / wake up</v>
      </c>
      <c r="D23" s="64"/>
      <c r="E23" s="65"/>
    </row>
    <row r="24" spans="1:5" ht="15.75">
      <c r="A24" s="33"/>
      <c r="B24" s="36" t="s">
        <v>44</v>
      </c>
      <c r="C24" s="33" t="s">
        <v>201</v>
      </c>
      <c r="D24" s="33"/>
      <c r="E24" s="33"/>
    </row>
    <row r="25" spans="1:5" ht="15.75">
      <c r="A25" s="37" t="s">
        <v>202</v>
      </c>
      <c r="B25" s="37" t="s">
        <v>203</v>
      </c>
      <c r="C25" s="37" t="s">
        <v>204</v>
      </c>
      <c r="D25" s="37" t="s">
        <v>205</v>
      </c>
      <c r="E25" s="37" t="s">
        <v>206</v>
      </c>
    </row>
    <row r="26" spans="1:5" ht="15.75">
      <c r="A26" s="38">
        <f>A23+0.1</f>
        <v>2.1</v>
      </c>
      <c r="B26" s="66" t="s">
        <v>234</v>
      </c>
      <c r="C26" s="55"/>
      <c r="D26" s="33"/>
      <c r="E26" s="33" t="s">
        <v>208</v>
      </c>
    </row>
    <row r="27" spans="1:5" ht="15.75">
      <c r="A27" s="38">
        <f t="shared" ref="A27:A34" si="2">A26+0.1</f>
        <v>2.2000000000000002</v>
      </c>
      <c r="B27" s="33"/>
      <c r="C27" s="33"/>
      <c r="D27" s="68"/>
      <c r="E27" s="33" t="s">
        <v>235</v>
      </c>
    </row>
    <row r="28" spans="1:5" ht="15.75">
      <c r="A28" s="38">
        <f t="shared" si="2"/>
        <v>2.3000000000000003</v>
      </c>
      <c r="B28" s="55"/>
      <c r="C28" s="55"/>
      <c r="D28" s="33" t="s">
        <v>210</v>
      </c>
      <c r="E28" s="69" t="s">
        <v>211</v>
      </c>
    </row>
    <row r="29" spans="1:5" ht="15.75">
      <c r="A29" s="38">
        <f t="shared" si="2"/>
        <v>2.4000000000000004</v>
      </c>
      <c r="B29" s="55" t="s">
        <v>212</v>
      </c>
      <c r="C29" s="33"/>
      <c r="D29" s="68"/>
      <c r="E29" s="33"/>
    </row>
    <row r="30" spans="1:5" ht="15.75">
      <c r="A30" s="38">
        <f t="shared" si="2"/>
        <v>2.5000000000000004</v>
      </c>
      <c r="B30" s="55" t="s">
        <v>236</v>
      </c>
      <c r="C30" s="55"/>
      <c r="D30" s="33"/>
      <c r="E30" s="33" t="s">
        <v>214</v>
      </c>
    </row>
    <row r="31" spans="1:5" ht="15.75">
      <c r="A31" s="38">
        <f t="shared" si="2"/>
        <v>2.6000000000000005</v>
      </c>
      <c r="B31" s="68" t="s">
        <v>215</v>
      </c>
      <c r="C31" s="55" t="s">
        <v>216</v>
      </c>
      <c r="D31" s="33"/>
      <c r="E31" s="71"/>
    </row>
    <row r="32" spans="1:5" ht="15.75">
      <c r="A32" s="38">
        <f t="shared" si="2"/>
        <v>2.7000000000000006</v>
      </c>
      <c r="B32" s="55" t="s">
        <v>237</v>
      </c>
      <c r="C32" s="55" t="s">
        <v>218</v>
      </c>
      <c r="D32" s="33"/>
      <c r="E32" s="33" t="s">
        <v>238</v>
      </c>
    </row>
    <row r="33" spans="1:5" ht="15.75">
      <c r="A33" s="38">
        <f t="shared" si="2"/>
        <v>2.8000000000000007</v>
      </c>
      <c r="B33" s="55" t="s">
        <v>239</v>
      </c>
      <c r="C33" s="55" t="s">
        <v>240</v>
      </c>
      <c r="D33" s="33"/>
      <c r="E33" s="33"/>
    </row>
    <row r="34" spans="1:5" ht="15.75">
      <c r="A34" s="80">
        <f t="shared" si="2"/>
        <v>2.9000000000000008</v>
      </c>
      <c r="B34" s="54" t="s">
        <v>241</v>
      </c>
      <c r="C34" s="54"/>
      <c r="D34" s="54"/>
      <c r="E34" s="54" t="s">
        <v>242</v>
      </c>
    </row>
    <row r="35" spans="1:5" ht="15.75" customHeight="1">
      <c r="A35" s="72">
        <f>A23+0.1</f>
        <v>2.1</v>
      </c>
      <c r="B35" s="33" t="s">
        <v>243</v>
      </c>
      <c r="C35" s="33" t="s">
        <v>244</v>
      </c>
      <c r="D35" s="33"/>
      <c r="E35" s="33" t="s">
        <v>245</v>
      </c>
    </row>
    <row r="36" spans="1:5" ht="15.75" customHeight="1">
      <c r="A36" s="72">
        <f t="shared" ref="A36:A37" si="3">A35+0.01</f>
        <v>2.11</v>
      </c>
      <c r="B36" s="55" t="s">
        <v>246</v>
      </c>
      <c r="C36" s="55" t="s">
        <v>218</v>
      </c>
      <c r="D36" s="33"/>
      <c r="E36" s="33" t="s">
        <v>247</v>
      </c>
    </row>
    <row r="37" spans="1:5" ht="15.75" customHeight="1">
      <c r="A37" s="72">
        <f t="shared" si="3"/>
        <v>2.1199999999999997</v>
      </c>
      <c r="B37" s="33" t="s">
        <v>248</v>
      </c>
      <c r="C37" s="33"/>
      <c r="D37" s="33"/>
      <c r="E37" s="33" t="s">
        <v>249</v>
      </c>
    </row>
    <row r="38" spans="1:5" ht="15.75" customHeight="1">
      <c r="A38" s="38"/>
      <c r="B38" s="33"/>
      <c r="C38" s="33"/>
      <c r="D38" s="33"/>
      <c r="E38" s="33"/>
    </row>
    <row r="39" spans="1:5" ht="15.75">
      <c r="A39" s="52">
        <v>3</v>
      </c>
      <c r="B39" s="35" t="s">
        <v>200</v>
      </c>
      <c r="C39" s="63" t="str">
        <f>VLOOKUP(A39,'7 - User Goals and Tasks'!A$10:B$19,2)</f>
        <v>Drive wheelchair</v>
      </c>
      <c r="D39" s="64"/>
      <c r="E39" s="65"/>
    </row>
    <row r="40" spans="1:5" ht="15.75">
      <c r="A40" s="33"/>
      <c r="B40" s="36" t="s">
        <v>44</v>
      </c>
      <c r="C40" s="33" t="s">
        <v>201</v>
      </c>
      <c r="D40" s="33"/>
      <c r="E40" s="33"/>
    </row>
    <row r="41" spans="1:5" ht="15.75">
      <c r="A41" s="37" t="s">
        <v>202</v>
      </c>
      <c r="B41" s="37" t="s">
        <v>203</v>
      </c>
      <c r="C41" s="37" t="s">
        <v>204</v>
      </c>
      <c r="D41" s="37" t="s">
        <v>205</v>
      </c>
      <c r="E41" s="37" t="s">
        <v>206</v>
      </c>
    </row>
    <row r="42" spans="1:5" ht="15.75">
      <c r="A42" s="38">
        <f>A39+0.1</f>
        <v>3.1</v>
      </c>
      <c r="B42" s="55" t="s">
        <v>250</v>
      </c>
      <c r="C42" s="55"/>
      <c r="D42" s="33"/>
      <c r="E42" s="33" t="s">
        <v>251</v>
      </c>
    </row>
    <row r="43" spans="1:5" ht="15.75">
      <c r="A43" s="38">
        <f t="shared" ref="A43:A45" si="4">A42+0.1</f>
        <v>3.2</v>
      </c>
      <c r="B43" s="33" t="s">
        <v>252</v>
      </c>
      <c r="D43" s="68"/>
      <c r="E43" s="33" t="s">
        <v>253</v>
      </c>
    </row>
    <row r="44" spans="1:5" ht="15.75">
      <c r="A44" s="38">
        <f t="shared" si="4"/>
        <v>3.3000000000000003</v>
      </c>
      <c r="B44" s="55" t="s">
        <v>254</v>
      </c>
      <c r="C44" s="55"/>
      <c r="D44" s="33"/>
      <c r="E44" s="33" t="s">
        <v>255</v>
      </c>
    </row>
    <row r="45" spans="1:5" ht="15.75">
      <c r="A45" s="38">
        <f t="shared" si="4"/>
        <v>3.4000000000000004</v>
      </c>
      <c r="B45" s="55" t="s">
        <v>256</v>
      </c>
      <c r="C45" s="55"/>
      <c r="D45" s="33"/>
      <c r="E45" s="33" t="s">
        <v>257</v>
      </c>
    </row>
    <row r="46" spans="1:5" ht="15.75" customHeight="1">
      <c r="A46" s="38"/>
      <c r="B46" s="33"/>
      <c r="C46" s="33"/>
      <c r="D46" s="33"/>
      <c r="E46" s="33"/>
    </row>
    <row r="47" spans="1:5" ht="15.75">
      <c r="A47" s="52">
        <v>4</v>
      </c>
      <c r="B47" s="35" t="s">
        <v>200</v>
      </c>
      <c r="C47" s="63" t="str">
        <f>VLOOKUP(A47,'7 - User Goals and Tasks'!A$10:B$19,2)</f>
        <v xml:space="preserve">Navigate in / out / throughout building </v>
      </c>
      <c r="D47" s="64"/>
      <c r="E47" s="65"/>
    </row>
    <row r="48" spans="1:5" ht="15.75">
      <c r="A48" s="33"/>
      <c r="B48" s="36" t="s">
        <v>44</v>
      </c>
      <c r="C48" s="33" t="s">
        <v>201</v>
      </c>
      <c r="D48" s="33"/>
      <c r="E48" s="33"/>
    </row>
    <row r="49" spans="1:5" ht="15.75">
      <c r="A49" s="37"/>
      <c r="B49" s="81" t="s">
        <v>45</v>
      </c>
      <c r="C49" s="55" t="s">
        <v>258</v>
      </c>
      <c r="D49" s="37"/>
      <c r="E49" s="37"/>
    </row>
    <row r="50" spans="1:5" ht="15.75">
      <c r="A50" s="37" t="s">
        <v>202</v>
      </c>
      <c r="B50" s="37" t="s">
        <v>203</v>
      </c>
      <c r="C50" s="37" t="s">
        <v>204</v>
      </c>
      <c r="D50" s="37" t="s">
        <v>205</v>
      </c>
      <c r="E50" s="37" t="s">
        <v>206</v>
      </c>
    </row>
    <row r="51" spans="1:5" ht="15.75">
      <c r="A51" s="38">
        <f>A47+0.1</f>
        <v>4.0999999999999996</v>
      </c>
      <c r="B51" s="55" t="s">
        <v>259</v>
      </c>
      <c r="C51" s="55"/>
      <c r="D51" s="33"/>
      <c r="E51" s="33" t="s">
        <v>260</v>
      </c>
    </row>
    <row r="52" spans="1:5" ht="15.75">
      <c r="A52" s="38">
        <f t="shared" ref="A52:A59" si="5">A51+0.1</f>
        <v>4.1999999999999993</v>
      </c>
      <c r="B52" s="33" t="s">
        <v>261</v>
      </c>
      <c r="C52" s="33"/>
      <c r="D52" s="68"/>
      <c r="E52" s="69" t="s">
        <v>262</v>
      </c>
    </row>
    <row r="53" spans="1:5" ht="15.75">
      <c r="A53" s="38">
        <f t="shared" si="5"/>
        <v>4.2999999999999989</v>
      </c>
      <c r="B53" s="55" t="s">
        <v>263</v>
      </c>
      <c r="C53" s="33" t="s">
        <v>264</v>
      </c>
      <c r="D53" s="68"/>
      <c r="E53" s="33" t="s">
        <v>265</v>
      </c>
    </row>
    <row r="54" spans="1:5" ht="15.75">
      <c r="A54" s="38">
        <f t="shared" si="5"/>
        <v>4.3999999999999986</v>
      </c>
      <c r="B54" s="55" t="s">
        <v>266</v>
      </c>
      <c r="C54" s="55"/>
      <c r="D54" s="33"/>
      <c r="E54" s="33" t="s">
        <v>267</v>
      </c>
    </row>
    <row r="55" spans="1:5" ht="15.75">
      <c r="A55" s="38">
        <f t="shared" si="5"/>
        <v>4.4999999999999982</v>
      </c>
      <c r="B55" s="55"/>
      <c r="C55" s="33"/>
      <c r="D55" s="68"/>
      <c r="E55" s="33" t="s">
        <v>268</v>
      </c>
    </row>
    <row r="56" spans="1:5" ht="15.75">
      <c r="A56" s="38">
        <f t="shared" si="5"/>
        <v>4.5999999999999979</v>
      </c>
      <c r="B56" s="55" t="s">
        <v>269</v>
      </c>
      <c r="C56" s="33"/>
      <c r="D56" s="68"/>
      <c r="E56" s="69" t="s">
        <v>270</v>
      </c>
    </row>
    <row r="57" spans="1:5" ht="15.75">
      <c r="A57" s="38">
        <f t="shared" si="5"/>
        <v>4.6999999999999975</v>
      </c>
      <c r="B57" s="55" t="s">
        <v>271</v>
      </c>
      <c r="C57" s="33"/>
      <c r="D57" s="68" t="s">
        <v>272</v>
      </c>
      <c r="E57" s="33" t="s">
        <v>273</v>
      </c>
    </row>
    <row r="58" spans="1:5" ht="15.75">
      <c r="A58" s="38">
        <f t="shared" si="5"/>
        <v>4.7999999999999972</v>
      </c>
      <c r="B58" s="55"/>
      <c r="C58" s="55"/>
      <c r="D58" s="33" t="s">
        <v>274</v>
      </c>
      <c r="E58" s="33" t="s">
        <v>275</v>
      </c>
    </row>
    <row r="59" spans="1:5" ht="15.75">
      <c r="A59" s="38">
        <f t="shared" si="5"/>
        <v>4.8999999999999968</v>
      </c>
      <c r="B59" s="33" t="s">
        <v>276</v>
      </c>
      <c r="C59" s="33"/>
      <c r="D59" s="33"/>
      <c r="E59" s="33" t="s">
        <v>277</v>
      </c>
    </row>
    <row r="60" spans="1:5" ht="15.75">
      <c r="A60" s="72">
        <f>A51</f>
        <v>4.0999999999999996</v>
      </c>
      <c r="B60" s="55"/>
      <c r="C60" s="55"/>
      <c r="D60" s="33" t="s">
        <v>278</v>
      </c>
      <c r="E60" s="33" t="s">
        <v>279</v>
      </c>
    </row>
    <row r="61" spans="1:5" ht="15.75">
      <c r="A61" s="72">
        <f t="shared" ref="A61:A64" si="6">A60+0.01</f>
        <v>4.1099999999999994</v>
      </c>
      <c r="B61" s="55" t="s">
        <v>280</v>
      </c>
      <c r="C61" s="55"/>
      <c r="D61" s="33"/>
      <c r="E61" s="33" t="s">
        <v>281</v>
      </c>
    </row>
    <row r="62" spans="1:5" ht="15.75">
      <c r="A62" s="72">
        <f t="shared" si="6"/>
        <v>4.1199999999999992</v>
      </c>
      <c r="B62" s="55" t="s">
        <v>282</v>
      </c>
      <c r="C62" s="55"/>
      <c r="D62" s="33"/>
      <c r="E62" s="33" t="s">
        <v>260</v>
      </c>
    </row>
    <row r="63" spans="1:5" ht="15.75" customHeight="1">
      <c r="A63" s="72">
        <f t="shared" si="6"/>
        <v>4.129999999999999</v>
      </c>
      <c r="B63" s="33" t="s">
        <v>283</v>
      </c>
      <c r="C63" s="33"/>
      <c r="D63" s="33"/>
      <c r="E63" s="33" t="s">
        <v>284</v>
      </c>
    </row>
    <row r="64" spans="1:5" ht="15.75" customHeight="1">
      <c r="A64" s="72">
        <f t="shared" si="6"/>
        <v>4.1399999999999988</v>
      </c>
      <c r="B64" s="33"/>
      <c r="C64" s="33"/>
      <c r="D64" s="33" t="s">
        <v>285</v>
      </c>
      <c r="E64" s="33" t="s">
        <v>286</v>
      </c>
    </row>
    <row r="65" spans="1:5" ht="15.75" customHeight="1">
      <c r="A65" s="38"/>
      <c r="B65" s="33"/>
      <c r="C65" s="33"/>
      <c r="D65" s="33"/>
      <c r="E65" s="33"/>
    </row>
    <row r="66" spans="1:5" ht="15.75">
      <c r="A66" s="52">
        <v>5</v>
      </c>
      <c r="B66" s="35" t="s">
        <v>200</v>
      </c>
      <c r="C66" s="63" t="str">
        <f>VLOOKUP(A66,'7 - User Goals and Tasks'!A$10:B$19,2)</f>
        <v xml:space="preserve">Control apartment environment </v>
      </c>
      <c r="D66" s="64"/>
      <c r="E66" s="65"/>
    </row>
    <row r="67" spans="1:5" ht="15.75">
      <c r="A67" s="33"/>
      <c r="B67" s="36" t="s">
        <v>44</v>
      </c>
      <c r="C67" s="33" t="s">
        <v>201</v>
      </c>
      <c r="D67" s="33"/>
      <c r="E67" s="33"/>
    </row>
    <row r="68" spans="1:5" ht="15.75">
      <c r="A68" s="37" t="s">
        <v>202</v>
      </c>
      <c r="B68" s="37" t="s">
        <v>203</v>
      </c>
      <c r="C68" s="37" t="s">
        <v>204</v>
      </c>
      <c r="D68" s="37" t="s">
        <v>205</v>
      </c>
      <c r="E68" s="37" t="s">
        <v>206</v>
      </c>
    </row>
    <row r="69" spans="1:5" ht="47.25">
      <c r="A69" s="38">
        <f>A66+0.1</f>
        <v>5.0999999999999996</v>
      </c>
      <c r="B69" s="66" t="s">
        <v>287</v>
      </c>
      <c r="C69" s="8" t="s">
        <v>288</v>
      </c>
      <c r="E69" s="33" t="s">
        <v>289</v>
      </c>
    </row>
    <row r="70" spans="1:5" ht="15.75">
      <c r="A70" s="38">
        <f t="shared" ref="A70:A77" si="7">A69+0.1</f>
        <v>5.1999999999999993</v>
      </c>
      <c r="B70" s="33"/>
      <c r="C70" s="33" t="s">
        <v>290</v>
      </c>
      <c r="D70" s="68"/>
      <c r="E70" s="69"/>
    </row>
    <row r="71" spans="1:5" ht="15.75">
      <c r="A71" s="38">
        <f t="shared" si="7"/>
        <v>5.2999999999999989</v>
      </c>
      <c r="B71" s="55"/>
      <c r="C71" s="70" t="s">
        <v>291</v>
      </c>
      <c r="D71" s="33"/>
      <c r="E71" s="33"/>
    </row>
    <row r="72" spans="1:5" ht="47.25">
      <c r="A72" s="38">
        <f t="shared" si="7"/>
        <v>5.3999999999999986</v>
      </c>
      <c r="B72" s="55" t="s">
        <v>292</v>
      </c>
      <c r="C72" s="8" t="s">
        <v>288</v>
      </c>
      <c r="D72" s="33"/>
      <c r="E72" s="33" t="s">
        <v>293</v>
      </c>
    </row>
    <row r="73" spans="1:5" ht="15.75">
      <c r="A73" s="38">
        <f t="shared" si="7"/>
        <v>5.4999999999999982</v>
      </c>
      <c r="B73" s="55"/>
      <c r="C73" s="33" t="s">
        <v>294</v>
      </c>
      <c r="D73" s="33"/>
    </row>
    <row r="74" spans="1:5" ht="31.5">
      <c r="A74" s="38">
        <f t="shared" si="7"/>
        <v>5.5999999999999979</v>
      </c>
      <c r="B74" s="8" t="s">
        <v>295</v>
      </c>
      <c r="D74" s="33"/>
      <c r="E74" s="71"/>
    </row>
    <row r="75" spans="1:5" ht="15.75">
      <c r="A75" s="38">
        <f t="shared" si="7"/>
        <v>5.6999999999999975</v>
      </c>
      <c r="B75" s="55" t="s">
        <v>296</v>
      </c>
      <c r="C75" s="55" t="s">
        <v>288</v>
      </c>
      <c r="D75" s="33"/>
      <c r="E75" s="33"/>
    </row>
    <row r="76" spans="1:5" ht="15.75">
      <c r="A76" s="38">
        <f t="shared" si="7"/>
        <v>5.7999999999999972</v>
      </c>
      <c r="B76" s="55"/>
      <c r="C76" s="55" t="s">
        <v>297</v>
      </c>
      <c r="D76" s="33"/>
      <c r="E76" s="33"/>
    </row>
    <row r="77" spans="1:5" ht="15.75">
      <c r="A77" s="38">
        <f t="shared" si="7"/>
        <v>5.8999999999999968</v>
      </c>
      <c r="B77" s="66" t="s">
        <v>298</v>
      </c>
      <c r="C77" s="85" t="s">
        <v>299</v>
      </c>
      <c r="D77" s="86"/>
      <c r="E77" s="86"/>
    </row>
    <row r="78" spans="1:5" ht="15.75" customHeight="1">
      <c r="A78" s="72">
        <f>A66+0.1</f>
        <v>5.0999999999999996</v>
      </c>
      <c r="B78" s="55"/>
      <c r="C78" s="85" t="s">
        <v>300</v>
      </c>
      <c r="D78" s="87"/>
      <c r="E78" s="88"/>
    </row>
    <row r="79" spans="1:5" ht="15.75" customHeight="1">
      <c r="A79" s="72">
        <f t="shared" ref="A79:A83" si="8">A78+0.01</f>
        <v>5.1099999999999994</v>
      </c>
      <c r="B79" s="55" t="s">
        <v>301</v>
      </c>
      <c r="C79" s="55" t="s">
        <v>299</v>
      </c>
      <c r="D79" s="33"/>
      <c r="E79" s="33"/>
    </row>
    <row r="80" spans="1:5" ht="15.75" customHeight="1">
      <c r="A80" s="72">
        <f t="shared" si="8"/>
        <v>5.1199999999999992</v>
      </c>
      <c r="B80" s="33"/>
      <c r="C80" s="33" t="s">
        <v>302</v>
      </c>
      <c r="D80" s="33"/>
      <c r="E80" s="33"/>
    </row>
    <row r="81" spans="1:5" ht="15.75" customHeight="1">
      <c r="A81" s="72">
        <f t="shared" si="8"/>
        <v>5.129999999999999</v>
      </c>
      <c r="B81" s="71" t="s">
        <v>303</v>
      </c>
      <c r="C81" s="33" t="s">
        <v>304</v>
      </c>
      <c r="D81" s="33"/>
      <c r="E81" s="33"/>
    </row>
    <row r="82" spans="1:5" ht="15.75" customHeight="1">
      <c r="A82" s="72">
        <f t="shared" si="8"/>
        <v>5.1399999999999988</v>
      </c>
      <c r="B82" s="33"/>
      <c r="C82" s="33" t="s">
        <v>305</v>
      </c>
      <c r="D82" s="33"/>
      <c r="E82" s="33"/>
    </row>
    <row r="83" spans="1:5" ht="66" customHeight="1">
      <c r="A83" s="72">
        <f t="shared" si="8"/>
        <v>5.1499999999999986</v>
      </c>
      <c r="B83" s="53" t="s">
        <v>306</v>
      </c>
      <c r="C83" s="33" t="s">
        <v>307</v>
      </c>
      <c r="D83" s="33"/>
      <c r="E83" s="33" t="s">
        <v>308</v>
      </c>
    </row>
    <row r="84" spans="1:5" ht="15.75" customHeight="1">
      <c r="A84" s="38"/>
      <c r="B84" s="33"/>
      <c r="C84" s="33"/>
      <c r="D84" s="33"/>
      <c r="E84" s="33"/>
    </row>
    <row r="85" spans="1:5" ht="15.75">
      <c r="A85" s="52">
        <v>6</v>
      </c>
      <c r="B85" s="35" t="s">
        <v>200</v>
      </c>
      <c r="C85" s="63" t="str">
        <f>VLOOKUP(A85,'7 - User Goals and Tasks'!A$10:B$19,2)</f>
        <v>Vacuum apartment using robotic cleaner</v>
      </c>
      <c r="D85" s="64"/>
      <c r="E85" s="65"/>
    </row>
    <row r="86" spans="1:5" ht="15.75">
      <c r="A86" s="33"/>
      <c r="B86" s="36" t="s">
        <v>44</v>
      </c>
      <c r="C86" s="33" t="s">
        <v>201</v>
      </c>
      <c r="D86" s="33"/>
      <c r="E86" s="33"/>
    </row>
    <row r="87" spans="1:5" ht="15.75">
      <c r="A87" s="29"/>
      <c r="B87" s="40" t="s">
        <v>45</v>
      </c>
      <c r="C87" s="30" t="s">
        <v>309</v>
      </c>
      <c r="D87" s="29"/>
      <c r="E87" s="29"/>
    </row>
    <row r="88" spans="1:5" ht="15.75">
      <c r="A88" s="37" t="s">
        <v>202</v>
      </c>
      <c r="B88" s="37" t="s">
        <v>203</v>
      </c>
      <c r="C88" s="37" t="s">
        <v>204</v>
      </c>
      <c r="D88" s="37" t="s">
        <v>205</v>
      </c>
      <c r="E88" s="37" t="s">
        <v>206</v>
      </c>
    </row>
    <row r="89" spans="1:5" ht="15.75">
      <c r="A89" s="46">
        <f>A85+0.1</f>
        <v>6.1</v>
      </c>
      <c r="B89" s="70" t="s">
        <v>310</v>
      </c>
      <c r="C89" s="70"/>
      <c r="D89" s="51"/>
      <c r="E89" s="51"/>
    </row>
    <row r="90" spans="1:5" ht="15.75">
      <c r="A90" s="46">
        <f t="shared" ref="A90:A91" si="9">A89+0.1</f>
        <v>6.1999999999999993</v>
      </c>
      <c r="B90" s="51" t="s">
        <v>311</v>
      </c>
      <c r="C90" s="51"/>
      <c r="D90" s="76"/>
      <c r="E90" s="77"/>
    </row>
    <row r="91" spans="1:5" ht="15.75">
      <c r="A91" s="46">
        <f t="shared" si="9"/>
        <v>6.2999999999999989</v>
      </c>
      <c r="B91" s="70" t="s">
        <v>312</v>
      </c>
      <c r="C91" s="70"/>
      <c r="D91" s="51"/>
      <c r="E91" s="51"/>
    </row>
    <row r="92" spans="1:5" ht="15.75">
      <c r="A92" s="46"/>
      <c r="B92" s="70"/>
      <c r="C92" s="70"/>
      <c r="D92" s="51"/>
      <c r="E92" s="51"/>
    </row>
    <row r="93" spans="1:5" ht="15.75">
      <c r="A93" s="52">
        <v>7</v>
      </c>
      <c r="B93" s="35" t="s">
        <v>200</v>
      </c>
      <c r="C93" s="63" t="str">
        <f>VLOOKUP(A93,'7 - User Goals and Tasks'!A$10:B$19,2)</f>
        <v>Control entertainment system</v>
      </c>
      <c r="D93" s="64"/>
      <c r="E93" s="65"/>
    </row>
    <row r="94" spans="1:5" ht="15.75">
      <c r="A94" s="33"/>
      <c r="B94" s="36" t="s">
        <v>44</v>
      </c>
      <c r="C94" s="33" t="s">
        <v>201</v>
      </c>
      <c r="D94" s="33"/>
      <c r="E94" s="33"/>
    </row>
    <row r="95" spans="1:5" ht="15.75">
      <c r="A95" s="37" t="s">
        <v>202</v>
      </c>
      <c r="B95" s="37" t="s">
        <v>203</v>
      </c>
      <c r="C95" s="37" t="s">
        <v>204</v>
      </c>
      <c r="D95" s="37" t="s">
        <v>205</v>
      </c>
      <c r="E95" s="37" t="s">
        <v>206</v>
      </c>
    </row>
    <row r="96" spans="1:5" ht="15.75">
      <c r="A96" s="38">
        <f>A93+0.1</f>
        <v>7.1</v>
      </c>
      <c r="B96" s="66" t="s">
        <v>313</v>
      </c>
      <c r="C96" s="70" t="s">
        <v>314</v>
      </c>
      <c r="D96" s="51"/>
      <c r="E96" s="51"/>
    </row>
    <row r="97" spans="1:5" ht="15.75">
      <c r="A97" s="38">
        <f t="shared" ref="A97:A104" si="10">A96+0.1</f>
        <v>7.1999999999999993</v>
      </c>
      <c r="B97" s="33" t="s">
        <v>315</v>
      </c>
      <c r="C97" s="82"/>
      <c r="D97" s="76"/>
      <c r="E97" s="77"/>
    </row>
    <row r="98" spans="1:5" ht="15.75">
      <c r="A98" s="38">
        <f t="shared" si="10"/>
        <v>7.2999999999999989</v>
      </c>
      <c r="B98" s="55" t="s">
        <v>316</v>
      </c>
      <c r="C98" s="82"/>
      <c r="D98" s="51"/>
      <c r="E98" s="51"/>
    </row>
    <row r="99" spans="1:5" ht="15.75">
      <c r="A99" s="38">
        <f t="shared" si="10"/>
        <v>7.3999999999999986</v>
      </c>
      <c r="B99" s="51" t="s">
        <v>317</v>
      </c>
      <c r="C99" s="82"/>
      <c r="D99" s="51"/>
      <c r="E99" s="51"/>
    </row>
    <row r="100" spans="1:5" ht="15.75">
      <c r="A100" s="38">
        <f t="shared" si="10"/>
        <v>7.4999999999999982</v>
      </c>
      <c r="B100" s="66" t="s">
        <v>318</v>
      </c>
      <c r="C100" s="70" t="s">
        <v>319</v>
      </c>
      <c r="D100" s="82"/>
      <c r="E100" s="51"/>
    </row>
    <row r="101" spans="1:5" ht="15.75">
      <c r="A101" s="38">
        <f t="shared" si="10"/>
        <v>7.5999999999999979</v>
      </c>
      <c r="B101" s="55" t="s">
        <v>316</v>
      </c>
      <c r="C101" s="82"/>
      <c r="D101" s="82"/>
      <c r="E101" s="51"/>
    </row>
    <row r="102" spans="1:5" ht="15.75">
      <c r="A102" s="38">
        <f t="shared" si="10"/>
        <v>7.6999999999999975</v>
      </c>
      <c r="B102" s="66" t="s">
        <v>320</v>
      </c>
      <c r="C102" s="70" t="s">
        <v>321</v>
      </c>
      <c r="D102" s="82"/>
      <c r="E102" s="51" t="s">
        <v>322</v>
      </c>
    </row>
    <row r="103" spans="1:5" ht="15.75">
      <c r="A103" s="38">
        <f t="shared" si="10"/>
        <v>7.7999999999999972</v>
      </c>
      <c r="B103" s="55" t="s">
        <v>316</v>
      </c>
      <c r="C103" s="82"/>
      <c r="D103" s="82"/>
      <c r="E103" s="51"/>
    </row>
    <row r="104" spans="1:5" ht="15.75">
      <c r="A104" s="38">
        <f t="shared" si="10"/>
        <v>7.8999999999999968</v>
      </c>
      <c r="B104" s="51" t="s">
        <v>323</v>
      </c>
      <c r="C104" s="82"/>
      <c r="D104" s="51"/>
      <c r="E104" s="51"/>
    </row>
    <row r="105" spans="1:5" ht="15.75" customHeight="1">
      <c r="A105" s="72">
        <f>A93+0.1</f>
        <v>7.1</v>
      </c>
      <c r="B105" s="71" t="s">
        <v>324</v>
      </c>
      <c r="C105" s="82" t="s">
        <v>325</v>
      </c>
      <c r="D105" s="51"/>
      <c r="E105" s="51" t="s">
        <v>322</v>
      </c>
    </row>
    <row r="106" spans="1:5" ht="15.75" customHeight="1">
      <c r="A106" s="72">
        <f t="shared" ref="A106:A109" si="11">A105+0.01</f>
        <v>7.1099999999999994</v>
      </c>
      <c r="B106" s="33" t="s">
        <v>316</v>
      </c>
      <c r="D106" s="33"/>
      <c r="E106" s="33"/>
    </row>
    <row r="107" spans="1:5" ht="15.75" customHeight="1">
      <c r="A107" s="72">
        <f t="shared" si="11"/>
        <v>7.1199999999999992</v>
      </c>
      <c r="B107" s="51" t="s">
        <v>326</v>
      </c>
      <c r="D107" s="33"/>
      <c r="E107" s="33"/>
    </row>
    <row r="108" spans="1:5" ht="15.75" customHeight="1">
      <c r="A108" s="72">
        <f t="shared" si="11"/>
        <v>7.129999999999999</v>
      </c>
      <c r="B108" s="71" t="s">
        <v>327</v>
      </c>
      <c r="C108" s="33" t="s">
        <v>328</v>
      </c>
      <c r="D108" s="33"/>
      <c r="E108" s="33"/>
    </row>
    <row r="109" spans="1:5" ht="15.75" customHeight="1">
      <c r="A109" s="72">
        <f t="shared" si="11"/>
        <v>7.1399999999999988</v>
      </c>
      <c r="B109" s="33"/>
      <c r="C109" s="33" t="s">
        <v>329</v>
      </c>
      <c r="D109" s="33"/>
      <c r="E109" s="33"/>
    </row>
    <row r="110" spans="1:5" ht="15.75" customHeight="1">
      <c r="A110" s="38"/>
      <c r="B110" s="33"/>
      <c r="C110" s="33"/>
      <c r="D110" s="33"/>
      <c r="E110" s="33"/>
    </row>
    <row r="111" spans="1:5" ht="15.75">
      <c r="A111" s="52">
        <v>8</v>
      </c>
      <c r="B111" s="35" t="s">
        <v>200</v>
      </c>
      <c r="C111" s="63" t="str">
        <f>VLOOKUP(A111,'7 - User Goals and Tasks'!A$10:B$19,2)</f>
        <v>Call for assistance</v>
      </c>
      <c r="D111" s="64"/>
      <c r="E111" s="65"/>
    </row>
    <row r="112" spans="1:5" ht="15.75">
      <c r="A112" s="33"/>
      <c r="B112" s="36" t="s">
        <v>44</v>
      </c>
      <c r="C112" s="33" t="s">
        <v>201</v>
      </c>
      <c r="D112" s="33"/>
      <c r="E112" s="33"/>
    </row>
    <row r="113" spans="1:5" ht="15.75">
      <c r="A113" s="37" t="s">
        <v>202</v>
      </c>
      <c r="B113" s="37" t="s">
        <v>203</v>
      </c>
      <c r="C113" s="37" t="s">
        <v>204</v>
      </c>
      <c r="D113" s="37" t="s">
        <v>205</v>
      </c>
      <c r="E113" s="37" t="s">
        <v>206</v>
      </c>
    </row>
    <row r="114" spans="1:5" ht="15.75">
      <c r="A114" s="38">
        <f>A111+0.1</f>
        <v>8.1</v>
      </c>
      <c r="B114" s="55" t="s">
        <v>193</v>
      </c>
      <c r="C114" s="55" t="s">
        <v>330</v>
      </c>
      <c r="D114" s="33"/>
      <c r="E114" s="33" t="s">
        <v>208</v>
      </c>
    </row>
    <row r="115" spans="1:5" ht="15.75">
      <c r="A115" s="38">
        <f t="shared" ref="A115:A118" si="12">A114+0.1</f>
        <v>8.1999999999999993</v>
      </c>
      <c r="B115" s="33"/>
      <c r="C115" s="33"/>
      <c r="D115" s="68"/>
      <c r="E115" s="33" t="s">
        <v>331</v>
      </c>
    </row>
    <row r="116" spans="1:5" ht="15.75">
      <c r="A116" s="38">
        <f t="shared" si="12"/>
        <v>8.2999999999999989</v>
      </c>
      <c r="B116" s="55"/>
      <c r="C116" s="55"/>
      <c r="D116" s="33" t="s">
        <v>210</v>
      </c>
      <c r="E116" s="69" t="s">
        <v>211</v>
      </c>
    </row>
    <row r="117" spans="1:5" ht="15.75">
      <c r="A117" s="38">
        <f t="shared" si="12"/>
        <v>8.3999999999999986</v>
      </c>
      <c r="B117" s="55" t="s">
        <v>212</v>
      </c>
      <c r="C117" s="33"/>
      <c r="D117" s="68"/>
      <c r="E117" s="33"/>
    </row>
    <row r="118" spans="1:5" ht="15.75">
      <c r="A118" s="38">
        <f t="shared" si="12"/>
        <v>8.4999999999999982</v>
      </c>
      <c r="B118" s="55" t="s">
        <v>332</v>
      </c>
      <c r="C118" s="55"/>
      <c r="D118" s="33"/>
      <c r="E118" s="33" t="s">
        <v>333</v>
      </c>
    </row>
    <row r="119" spans="1:5" ht="15.75" customHeight="1">
      <c r="A119" s="38"/>
      <c r="B119" s="33"/>
      <c r="C119" s="33"/>
      <c r="D119" s="33"/>
      <c r="E119" s="33"/>
    </row>
    <row r="120" spans="1:5" ht="15.75">
      <c r="A120" s="52">
        <v>9</v>
      </c>
      <c r="B120" s="35" t="s">
        <v>200</v>
      </c>
      <c r="C120" s="63" t="str">
        <f>VLOOKUP(A120,'7 - User Goals and Tasks'!A$10:B$19,2)</f>
        <v>Communicate with others</v>
      </c>
      <c r="D120" s="64"/>
      <c r="E120" s="65"/>
    </row>
    <row r="121" spans="1:5" ht="15.75">
      <c r="A121" s="33"/>
      <c r="B121" s="36" t="s">
        <v>44</v>
      </c>
      <c r="C121" s="33" t="s">
        <v>201</v>
      </c>
      <c r="D121" s="33"/>
      <c r="E121" s="33"/>
    </row>
    <row r="122" spans="1:5" ht="15.75">
      <c r="A122" s="37" t="s">
        <v>202</v>
      </c>
      <c r="B122" s="37" t="s">
        <v>203</v>
      </c>
      <c r="C122" s="37" t="s">
        <v>204</v>
      </c>
      <c r="D122" s="37" t="s">
        <v>205</v>
      </c>
      <c r="E122" s="37" t="s">
        <v>206</v>
      </c>
    </row>
    <row r="123" spans="1:5" ht="15.75">
      <c r="A123" s="38">
        <f>A120+0.1</f>
        <v>9.1</v>
      </c>
      <c r="B123" s="66" t="s">
        <v>334</v>
      </c>
      <c r="C123" s="55" t="s">
        <v>335</v>
      </c>
      <c r="D123" s="33"/>
      <c r="E123" s="33" t="s">
        <v>336</v>
      </c>
    </row>
    <row r="124" spans="1:5" ht="15.75">
      <c r="A124" s="38">
        <f t="shared" ref="A124:A131" si="13">A123+0.1</f>
        <v>9.1999999999999993</v>
      </c>
      <c r="B124" s="33"/>
      <c r="C124" s="33" t="s">
        <v>337</v>
      </c>
      <c r="D124" s="68"/>
      <c r="E124" s="69" t="s">
        <v>338</v>
      </c>
    </row>
    <row r="125" spans="1:5" ht="15.75">
      <c r="A125" s="38">
        <f t="shared" si="13"/>
        <v>9.2999999999999989</v>
      </c>
      <c r="B125" s="55"/>
      <c r="C125" s="55" t="s">
        <v>339</v>
      </c>
      <c r="D125" s="33"/>
      <c r="E125" s="33" t="s">
        <v>340</v>
      </c>
    </row>
    <row r="126" spans="1:5" ht="15.75">
      <c r="A126" s="38">
        <f t="shared" si="13"/>
        <v>9.3999999999999986</v>
      </c>
      <c r="B126" s="55"/>
      <c r="C126" s="51" t="s">
        <v>341</v>
      </c>
      <c r="D126" s="33"/>
      <c r="E126" s="33"/>
    </row>
    <row r="127" spans="1:5" ht="15.75">
      <c r="A127" s="38">
        <f t="shared" si="13"/>
        <v>9.4999999999999982</v>
      </c>
      <c r="B127" s="55"/>
      <c r="C127" s="55" t="s">
        <v>342</v>
      </c>
      <c r="D127" s="33"/>
      <c r="E127" s="71"/>
    </row>
    <row r="128" spans="1:5" ht="15.75">
      <c r="A128" s="38">
        <f t="shared" si="13"/>
        <v>9.5999999999999979</v>
      </c>
      <c r="B128" s="66" t="s">
        <v>343</v>
      </c>
      <c r="C128" s="55" t="s">
        <v>344</v>
      </c>
      <c r="D128" s="33"/>
      <c r="E128" s="71"/>
    </row>
    <row r="129" spans="1:5" ht="15.75">
      <c r="A129" s="38">
        <f t="shared" si="13"/>
        <v>9.6999999999999975</v>
      </c>
      <c r="B129" s="55"/>
      <c r="C129" s="55" t="s">
        <v>345</v>
      </c>
      <c r="D129" s="33"/>
      <c r="E129" s="33" t="s">
        <v>346</v>
      </c>
    </row>
    <row r="130" spans="1:5" ht="15.75">
      <c r="A130" s="38">
        <f t="shared" si="13"/>
        <v>9.7999999999999972</v>
      </c>
      <c r="B130" s="55"/>
      <c r="C130" s="70" t="s">
        <v>347</v>
      </c>
      <c r="D130" s="33"/>
      <c r="E130" s="33"/>
    </row>
    <row r="131" spans="1:5" ht="15.75">
      <c r="A131" s="38">
        <f t="shared" si="13"/>
        <v>9.8999999999999968</v>
      </c>
      <c r="B131" s="66" t="s">
        <v>348</v>
      </c>
      <c r="C131" s="55"/>
      <c r="E131" s="54" t="s">
        <v>349</v>
      </c>
    </row>
    <row r="132" spans="1:5" ht="15.75" customHeight="1">
      <c r="A132" s="72">
        <f>A120+0.1</f>
        <v>9.1</v>
      </c>
      <c r="B132" s="33"/>
      <c r="C132" s="33" t="s">
        <v>350</v>
      </c>
      <c r="E132" s="54"/>
    </row>
    <row r="133" spans="1:5" ht="15.75" customHeight="1">
      <c r="A133" s="72">
        <f t="shared" ref="A133:A141" si="14">A132+0.01</f>
        <v>9.11</v>
      </c>
      <c r="B133" s="33"/>
      <c r="C133" s="51" t="s">
        <v>351</v>
      </c>
      <c r="E133" s="54"/>
    </row>
    <row r="134" spans="1:5" ht="15.75" customHeight="1">
      <c r="A134" s="72">
        <f t="shared" si="14"/>
        <v>9.1199999999999992</v>
      </c>
      <c r="B134" s="33"/>
      <c r="C134" s="33" t="s">
        <v>342</v>
      </c>
      <c r="E134" s="54"/>
    </row>
    <row r="135" spans="1:5" ht="15.75" customHeight="1">
      <c r="A135" s="72">
        <f t="shared" si="14"/>
        <v>9.129999999999999</v>
      </c>
      <c r="B135" s="71" t="s">
        <v>352</v>
      </c>
      <c r="C135" s="33"/>
      <c r="E135" s="54" t="s">
        <v>353</v>
      </c>
    </row>
    <row r="136" spans="1:5" ht="15.75" customHeight="1">
      <c r="A136" s="72">
        <f t="shared" si="14"/>
        <v>9.1399999999999988</v>
      </c>
      <c r="B136" s="33"/>
      <c r="C136" s="33" t="s">
        <v>354</v>
      </c>
      <c r="E136" s="54"/>
    </row>
    <row r="137" spans="1:5" ht="15.75" customHeight="1">
      <c r="A137" s="72">
        <f t="shared" si="14"/>
        <v>9.1499999999999986</v>
      </c>
      <c r="B137" s="33"/>
      <c r="C137" s="33" t="s">
        <v>355</v>
      </c>
      <c r="E137" s="54"/>
    </row>
    <row r="138" spans="1:5" ht="15.75" customHeight="1">
      <c r="A138" s="72">
        <f t="shared" si="14"/>
        <v>9.1599999999999984</v>
      </c>
      <c r="B138" s="71" t="s">
        <v>356</v>
      </c>
      <c r="C138" s="33"/>
      <c r="E138" s="54" t="s">
        <v>353</v>
      </c>
    </row>
    <row r="139" spans="1:5" ht="15.75" customHeight="1">
      <c r="A139" s="72">
        <f t="shared" si="14"/>
        <v>9.1699999999999982</v>
      </c>
      <c r="B139" s="33"/>
      <c r="C139" s="33" t="s">
        <v>357</v>
      </c>
      <c r="E139" s="54"/>
    </row>
    <row r="140" spans="1:5" ht="15.75" customHeight="1">
      <c r="A140" s="72">
        <f t="shared" si="14"/>
        <v>9.1799999999999979</v>
      </c>
      <c r="B140" s="71" t="s">
        <v>358</v>
      </c>
      <c r="C140" s="33"/>
      <c r="E140" s="54" t="s">
        <v>359</v>
      </c>
    </row>
    <row r="141" spans="1:5" ht="15.75" customHeight="1">
      <c r="A141" s="79">
        <f t="shared" si="14"/>
        <v>9.1899999999999977</v>
      </c>
      <c r="B141" s="51"/>
      <c r="C141" s="51" t="s">
        <v>360</v>
      </c>
      <c r="D141" s="82"/>
      <c r="E141" s="51"/>
    </row>
    <row r="142" spans="1:5" ht="15.75" customHeight="1">
      <c r="A142" s="38"/>
      <c r="B142" s="33"/>
      <c r="C142" s="33"/>
      <c r="D142" s="33"/>
      <c r="E142" s="33"/>
    </row>
    <row r="143" spans="1:5" ht="15.75">
      <c r="A143" s="52">
        <v>10</v>
      </c>
      <c r="B143" s="35" t="s">
        <v>200</v>
      </c>
      <c r="C143" s="83" t="str">
        <f>VLOOKUP(A143,'7 - User Goals and Tasks'!A$10:B$19,2)</f>
        <v>Schedule activities</v>
      </c>
      <c r="D143" s="64"/>
      <c r="E143" s="65"/>
    </row>
    <row r="144" spans="1:5" ht="15.75">
      <c r="A144" s="33"/>
      <c r="B144" s="36" t="s">
        <v>44</v>
      </c>
      <c r="C144" s="51" t="s">
        <v>201</v>
      </c>
      <c r="D144" s="51"/>
      <c r="E144" s="33"/>
    </row>
    <row r="145" spans="1:5" ht="15.75">
      <c r="A145" s="37" t="s">
        <v>202</v>
      </c>
      <c r="B145" s="37" t="s">
        <v>203</v>
      </c>
      <c r="C145" s="37" t="s">
        <v>204</v>
      </c>
      <c r="D145" s="37" t="s">
        <v>205</v>
      </c>
      <c r="E145" s="37" t="s">
        <v>206</v>
      </c>
    </row>
    <row r="146" spans="1:5" ht="15.75">
      <c r="A146" s="46">
        <f>A143+0.1</f>
        <v>10.1</v>
      </c>
      <c r="B146" s="70" t="s">
        <v>361</v>
      </c>
      <c r="C146" s="70"/>
      <c r="D146" s="51"/>
      <c r="E146" s="51"/>
    </row>
    <row r="147" spans="1:5" ht="15.75">
      <c r="A147" s="46">
        <f t="shared" ref="A147:A154" si="15">A146+0.1</f>
        <v>10.199999999999999</v>
      </c>
      <c r="B147" s="51" t="s">
        <v>362</v>
      </c>
      <c r="C147" s="51"/>
      <c r="D147" s="76"/>
      <c r="E147" s="77"/>
    </row>
    <row r="148" spans="1:5" ht="15.75">
      <c r="A148" s="46">
        <f t="shared" si="15"/>
        <v>10.299999999999999</v>
      </c>
      <c r="B148" s="70" t="s">
        <v>363</v>
      </c>
      <c r="C148" s="70"/>
      <c r="D148" s="51"/>
      <c r="E148" s="51"/>
    </row>
    <row r="149" spans="1:5" ht="15.75">
      <c r="A149" s="46">
        <f t="shared" si="15"/>
        <v>10.399999999999999</v>
      </c>
      <c r="B149" s="70" t="s">
        <v>364</v>
      </c>
      <c r="C149" s="51"/>
      <c r="D149" s="51"/>
      <c r="E149" s="51"/>
    </row>
    <row r="150" spans="1:5" ht="15.75">
      <c r="A150" s="46">
        <f t="shared" si="15"/>
        <v>10.499999999999998</v>
      </c>
      <c r="B150" s="70" t="s">
        <v>365</v>
      </c>
      <c r="C150" s="70"/>
      <c r="D150" s="51"/>
      <c r="E150" s="78"/>
    </row>
    <row r="151" spans="1:5" ht="15.75">
      <c r="A151" s="46">
        <f t="shared" si="15"/>
        <v>10.599999999999998</v>
      </c>
      <c r="B151" s="70" t="s">
        <v>366</v>
      </c>
      <c r="C151" s="70"/>
      <c r="D151" s="51"/>
      <c r="E151" s="78"/>
    </row>
    <row r="152" spans="1:5" ht="15.75">
      <c r="A152" s="46">
        <f t="shared" si="15"/>
        <v>10.699999999999998</v>
      </c>
      <c r="B152" s="84" t="s">
        <v>367</v>
      </c>
      <c r="C152" s="70" t="s">
        <v>368</v>
      </c>
      <c r="D152" s="51"/>
      <c r="E152" s="51"/>
    </row>
    <row r="153" spans="1:5" ht="15.75">
      <c r="A153" s="46">
        <f t="shared" si="15"/>
        <v>10.799999999999997</v>
      </c>
      <c r="B153" s="70" t="s">
        <v>369</v>
      </c>
      <c r="C153" s="70"/>
      <c r="D153" s="51"/>
      <c r="E153" s="51"/>
    </row>
    <row r="154" spans="1:5" ht="15.75">
      <c r="A154" s="46">
        <f t="shared" si="15"/>
        <v>10.899999999999997</v>
      </c>
      <c r="B154" s="70" t="s">
        <v>370</v>
      </c>
      <c r="C154" s="70"/>
      <c r="D154" s="51"/>
      <c r="E154" s="51"/>
    </row>
    <row r="155" spans="1:5" ht="15.75" customHeight="1">
      <c r="A155" s="79">
        <f>A143+0.1</f>
        <v>10.1</v>
      </c>
      <c r="B155" s="51" t="s">
        <v>371</v>
      </c>
      <c r="C155" s="51"/>
      <c r="D155" s="51"/>
      <c r="E155" s="51"/>
    </row>
  </sheetData>
  <mergeCells count="10">
    <mergeCell ref="C111:D111"/>
    <mergeCell ref="C120:D120"/>
    <mergeCell ref="C143:D143"/>
    <mergeCell ref="C5:D5"/>
    <mergeCell ref="C23:D23"/>
    <mergeCell ref="C39:D39"/>
    <mergeCell ref="C47:D47"/>
    <mergeCell ref="C66:D66"/>
    <mergeCell ref="C85:D85"/>
    <mergeCell ref="C93:D93"/>
  </mergeCells>
  <printOptions horizontalCentered="1"/>
  <pageMargins left="0.43307086614173229" right="0.43307086614173229" top="1.1417322834645669" bottom="0.74803149606299213" header="0" footer="0"/>
  <pageSetup orientation="portrait" r:id="rId1"/>
  <headerFooter>
    <oddHeader>&amp;LCPS613&amp;CRequirements Form 1.&amp;A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 Project Summary</vt:lpstr>
      <vt:lpstr>2 - Users and Stakeholders</vt:lpstr>
      <vt:lpstr>3 - User Group Characteristics</vt:lpstr>
      <vt:lpstr>4 - Technical Environment</vt:lpstr>
      <vt:lpstr>5 - Physical Environment</vt:lpstr>
      <vt:lpstr>6 - Organisational Environment</vt:lpstr>
      <vt:lpstr>7 - User Goals and Tasks</vt:lpstr>
      <vt:lpstr>8 - Task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Le</cp:lastModifiedBy>
  <dcterms:modified xsi:type="dcterms:W3CDTF">2022-11-18T19:22:14Z</dcterms:modified>
</cp:coreProperties>
</file>