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<sst xmlns="http://schemas.openxmlformats.org/spreadsheetml/2006/main" count="39" uniqueCount="33">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</sst>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  <c r="AM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415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  <c r="AM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415" si="10">SUM(C2:C8)/7</f>
        <v>1.714285714</v>
      </c>
      <c r="AD8" s="15"/>
      <c r="AE8" s="15">
        <f t="shared" ref="AE8:AE415" si="11">SUM(P2:P8)/7</f>
        <v>43</v>
      </c>
      <c r="AF8" s="12"/>
      <c r="AG8" s="12"/>
      <c r="AH8" s="12"/>
      <c r="AI8" s="12"/>
      <c r="AJ8" s="12"/>
      <c r="AK8" s="12"/>
      <c r="AL8" s="12"/>
      <c r="AM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  <c r="AM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  <c r="AM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415" si="15">SUM(Q5:Q11)/7</f>
        <v>0.02075714286</v>
      </c>
      <c r="AG11" s="17"/>
      <c r="AH11" s="17"/>
      <c r="AI11" s="17"/>
      <c r="AJ11" s="17"/>
      <c r="AK11" s="17"/>
      <c r="AL11" s="17"/>
      <c r="AM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  <c r="AM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  <c r="AM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  <c r="AM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415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  <c r="AM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  <c r="AM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  <c r="AM17" s="18">
        <f t="shared" ref="AM17:AM415" si="23">SUM(S11:S17)/7</f>
        <v>0.2857142857</v>
      </c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  <c r="AM18" s="18">
        <f t="shared" si="23"/>
        <v>0.8571428571</v>
      </c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4">T19-T18</f>
        <v>0</v>
      </c>
      <c r="X19" s="11">
        <f t="shared" si="24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  <c r="AM19" s="18">
        <f t="shared" si="23"/>
        <v>0.8571428571</v>
      </c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5">T20-T19</f>
        <v>0</v>
      </c>
      <c r="X20" s="11">
        <f t="shared" si="25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415" si="27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  <c r="AM20" s="18">
        <f t="shared" si="23"/>
        <v>2.142857143</v>
      </c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6">T21-T20</f>
        <v>0</v>
      </c>
      <c r="X21" s="11">
        <f t="shared" si="26"/>
        <v>0</v>
      </c>
      <c r="Y21" s="10"/>
      <c r="Z21" s="10"/>
      <c r="AA21" s="12">
        <f t="shared" si="20"/>
        <v>4.266666667</v>
      </c>
      <c r="AB21" s="18">
        <f t="shared" ref="AB21:AB415" si="29">SUM(AA15:AA21)/7</f>
        <v>3.936320346</v>
      </c>
      <c r="AC21" s="15">
        <f t="shared" si="10"/>
        <v>18.28571429</v>
      </c>
      <c r="AD21" s="15">
        <f t="shared" si="27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  <c r="AM21" s="18">
        <f t="shared" si="23"/>
        <v>2.714285714</v>
      </c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8">T22-T21</f>
        <v>0</v>
      </c>
      <c r="X22" s="11">
        <f t="shared" si="28"/>
        <v>0</v>
      </c>
      <c r="Y22" s="10"/>
      <c r="Z22" s="10"/>
      <c r="AA22" s="12">
        <f t="shared" si="20"/>
        <v>3.605263158</v>
      </c>
      <c r="AB22" s="18">
        <f t="shared" si="29"/>
        <v>3.998976988</v>
      </c>
      <c r="AC22" s="15">
        <f t="shared" si="10"/>
        <v>19.57142857</v>
      </c>
      <c r="AD22" s="15">
        <f t="shared" si="27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  <c r="AM22" s="18">
        <f t="shared" si="23"/>
        <v>2.714285714</v>
      </c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30">T23-T22</f>
        <v>0</v>
      </c>
      <c r="X23" s="11">
        <f t="shared" si="30"/>
        <v>0</v>
      </c>
      <c r="Y23" s="10"/>
      <c r="Z23" s="10"/>
      <c r="AA23" s="12">
        <f t="shared" si="20"/>
        <v>3.733333333</v>
      </c>
      <c r="AB23" s="18">
        <f t="shared" si="29"/>
        <v>3.947894737</v>
      </c>
      <c r="AC23" s="15">
        <f t="shared" si="10"/>
        <v>24</v>
      </c>
      <c r="AD23" s="15">
        <f t="shared" si="27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  <c r="AM23" s="18">
        <f t="shared" si="23"/>
        <v>2.714285714</v>
      </c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1">T24-T23</f>
        <v>0</v>
      </c>
      <c r="X24" s="11">
        <f t="shared" si="31"/>
        <v>0</v>
      </c>
      <c r="Y24" s="10"/>
      <c r="Z24" s="10"/>
      <c r="AA24" s="12">
        <f t="shared" si="20"/>
        <v>3.298245614</v>
      </c>
      <c r="AB24" s="18">
        <f t="shared" si="29"/>
        <v>3.740501253</v>
      </c>
      <c r="AC24" s="15">
        <f t="shared" si="10"/>
        <v>26.85714286</v>
      </c>
      <c r="AD24" s="15">
        <f t="shared" si="27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  <c r="AM24" s="18">
        <f t="shared" si="23"/>
        <v>3.714285714</v>
      </c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2">T25-T24</f>
        <v>0</v>
      </c>
      <c r="X25" s="11">
        <f t="shared" si="32"/>
        <v>0</v>
      </c>
      <c r="Y25" s="10"/>
      <c r="Z25" s="10"/>
      <c r="AA25" s="12">
        <f t="shared" si="20"/>
        <v>3.257575758</v>
      </c>
      <c r="AB25" s="18">
        <f t="shared" si="29"/>
        <v>3.57729779</v>
      </c>
      <c r="AC25" s="15">
        <f t="shared" si="10"/>
        <v>30.71428571</v>
      </c>
      <c r="AD25" s="15">
        <f t="shared" si="27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  <c r="AM25" s="18">
        <f t="shared" si="23"/>
        <v>3.857142857</v>
      </c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3">T26-T25</f>
        <v>0</v>
      </c>
      <c r="X26" s="11">
        <f t="shared" si="33"/>
        <v>0</v>
      </c>
      <c r="Y26" s="10"/>
      <c r="Z26" s="10"/>
      <c r="AA26" s="12">
        <f t="shared" si="20"/>
        <v>3.287671233</v>
      </c>
      <c r="AB26" s="18">
        <f t="shared" si="29"/>
        <v>3.629822252</v>
      </c>
      <c r="AC26" s="15">
        <f t="shared" si="10"/>
        <v>34.28571429</v>
      </c>
      <c r="AD26" s="15">
        <f t="shared" si="27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  <c r="AM26" s="18">
        <f t="shared" si="23"/>
        <v>3.857142857</v>
      </c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4">T27-T26</f>
        <v>0</v>
      </c>
      <c r="X27" s="11">
        <f t="shared" si="34"/>
        <v>0</v>
      </c>
      <c r="Y27" s="10"/>
      <c r="Z27" s="10"/>
      <c r="AA27" s="12">
        <f t="shared" si="20"/>
        <v>2.797979798</v>
      </c>
      <c r="AB27" s="18">
        <f t="shared" si="29"/>
        <v>3.463819366</v>
      </c>
      <c r="AC27" s="15">
        <f t="shared" si="10"/>
        <v>39.57142857</v>
      </c>
      <c r="AD27" s="15">
        <f t="shared" si="27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  <c r="AM27" s="18">
        <f t="shared" si="23"/>
        <v>2.571428571</v>
      </c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5">T28-T27</f>
        <v>0</v>
      </c>
      <c r="X28" s="11">
        <f t="shared" si="35"/>
        <v>0</v>
      </c>
      <c r="Y28" s="10"/>
      <c r="Z28" s="10"/>
      <c r="AA28" s="12">
        <f t="shared" si="20"/>
        <v>2.1875</v>
      </c>
      <c r="AB28" s="18">
        <f t="shared" si="29"/>
        <v>3.166795556</v>
      </c>
      <c r="AC28" s="15">
        <f t="shared" si="10"/>
        <v>40</v>
      </c>
      <c r="AD28" s="15">
        <f t="shared" si="27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  <c r="AM28" s="18">
        <f t="shared" si="23"/>
        <v>1.857142857</v>
      </c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6">T29-T28</f>
        <v>0</v>
      </c>
      <c r="X29" s="11">
        <f t="shared" si="36"/>
        <v>0</v>
      </c>
      <c r="Y29" s="10"/>
      <c r="Z29" s="10"/>
      <c r="AA29" s="12">
        <f t="shared" si="20"/>
        <v>2.226277372</v>
      </c>
      <c r="AB29" s="18">
        <f t="shared" si="29"/>
        <v>2.969797587</v>
      </c>
      <c r="AC29" s="15">
        <f t="shared" si="10"/>
        <v>43.57142857</v>
      </c>
      <c r="AD29" s="15">
        <f t="shared" si="27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  <c r="AM29" s="18">
        <f t="shared" si="23"/>
        <v>2.285714286</v>
      </c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7">T30-T29</f>
        <v>0</v>
      </c>
      <c r="X30" s="11">
        <f t="shared" si="37"/>
        <v>0</v>
      </c>
      <c r="Y30" s="10"/>
      <c r="Z30" s="10"/>
      <c r="AA30" s="12">
        <f t="shared" si="20"/>
        <v>1.779761905</v>
      </c>
      <c r="AB30" s="18">
        <f t="shared" si="29"/>
        <v>2.690715954</v>
      </c>
      <c r="AC30" s="15">
        <f t="shared" si="10"/>
        <v>42.71428571</v>
      </c>
      <c r="AD30" s="15">
        <f t="shared" si="27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  <c r="AM30" s="18">
        <f t="shared" si="23"/>
        <v>2.714285714</v>
      </c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8">T31-T30</f>
        <v>0</v>
      </c>
      <c r="X31" s="11">
        <f t="shared" si="38"/>
        <v>0</v>
      </c>
      <c r="Y31" s="10"/>
      <c r="Z31" s="10"/>
      <c r="AA31" s="12">
        <f t="shared" si="20"/>
        <v>1.723404255</v>
      </c>
      <c r="AB31" s="18">
        <f t="shared" si="29"/>
        <v>2.465738617</v>
      </c>
      <c r="AC31" s="15">
        <f t="shared" si="10"/>
        <v>46.28571429</v>
      </c>
      <c r="AD31" s="15">
        <f t="shared" si="27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  <c r="AM31" s="18">
        <f t="shared" si="23"/>
        <v>2</v>
      </c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9">T32-T31</f>
        <v>0</v>
      </c>
      <c r="X32" s="11">
        <f t="shared" si="39"/>
        <v>0</v>
      </c>
      <c r="Y32" s="10"/>
      <c r="Z32" s="10"/>
      <c r="AA32" s="12">
        <f t="shared" si="20"/>
        <v>1.502325581</v>
      </c>
      <c r="AB32" s="18">
        <f t="shared" si="29"/>
        <v>2.214988592</v>
      </c>
      <c r="AC32" s="15">
        <f t="shared" si="10"/>
        <v>46.14285714</v>
      </c>
      <c r="AD32" s="15">
        <f t="shared" si="27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  <c r="AM32" s="18">
        <f t="shared" si="23"/>
        <v>1.285714286</v>
      </c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40">T33-T32</f>
        <v>0</v>
      </c>
      <c r="X33" s="11">
        <f t="shared" si="40"/>
        <v>0</v>
      </c>
      <c r="Y33" s="10"/>
      <c r="Z33" s="10"/>
      <c r="AA33" s="12">
        <f t="shared" si="20"/>
        <v>1.395833333</v>
      </c>
      <c r="AB33" s="18">
        <f t="shared" si="29"/>
        <v>1.944726035</v>
      </c>
      <c r="AC33" s="15">
        <f t="shared" si="10"/>
        <v>47.85714286</v>
      </c>
      <c r="AD33" s="15">
        <f t="shared" si="27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  <c r="AM33" s="18">
        <f t="shared" si="23"/>
        <v>3.428571429</v>
      </c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1">T34-T33</f>
        <v>0</v>
      </c>
      <c r="X34" s="11">
        <f t="shared" si="41"/>
        <v>0</v>
      </c>
      <c r="Y34" s="10"/>
      <c r="Z34" s="10"/>
      <c r="AA34" s="12">
        <f t="shared" si="20"/>
        <v>1.173285199</v>
      </c>
      <c r="AB34" s="18">
        <f t="shared" si="29"/>
        <v>1.712626807</v>
      </c>
      <c r="AC34" s="15">
        <f t="shared" si="10"/>
        <v>46.42857143</v>
      </c>
      <c r="AD34" s="15">
        <f t="shared" si="27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  <c r="AM34" s="18">
        <f t="shared" si="23"/>
        <v>4.571428571</v>
      </c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2">T35-T34</f>
        <v>0</v>
      </c>
      <c r="X35" s="11">
        <f t="shared" si="42"/>
        <v>0</v>
      </c>
      <c r="Y35" s="10"/>
      <c r="Z35" s="10"/>
      <c r="AA35" s="12">
        <f t="shared" si="20"/>
        <v>1.060714286</v>
      </c>
      <c r="AB35" s="18">
        <f t="shared" si="29"/>
        <v>1.551657419</v>
      </c>
      <c r="AC35" s="15">
        <f t="shared" si="10"/>
        <v>42.42857143</v>
      </c>
      <c r="AD35" s="15">
        <f t="shared" si="27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  <c r="AM35" s="18">
        <f t="shared" si="23"/>
        <v>4.714285714</v>
      </c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3">T36-T35</f>
        <v>0</v>
      </c>
      <c r="X36" s="11">
        <f t="shared" si="43"/>
        <v>0</v>
      </c>
      <c r="Y36" s="10"/>
      <c r="Z36" s="10"/>
      <c r="AA36" s="12">
        <f t="shared" si="20"/>
        <v>1.06557377</v>
      </c>
      <c r="AB36" s="18">
        <f t="shared" si="29"/>
        <v>1.385842619</v>
      </c>
      <c r="AC36" s="15">
        <f t="shared" si="10"/>
        <v>46.42857143</v>
      </c>
      <c r="AD36" s="15">
        <f t="shared" si="27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  <c r="AM36" s="18">
        <f t="shared" si="23"/>
        <v>4.857142857</v>
      </c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4">T37-T36</f>
        <v>0</v>
      </c>
      <c r="X37" s="11">
        <f t="shared" si="44"/>
        <v>0</v>
      </c>
      <c r="Y37" s="10"/>
      <c r="Z37" s="10"/>
      <c r="AA37" s="12">
        <f t="shared" si="20"/>
        <v>1.237458194</v>
      </c>
      <c r="AB37" s="18">
        <f t="shared" si="29"/>
        <v>1.30837066</v>
      </c>
      <c r="AC37" s="15">
        <f t="shared" si="10"/>
        <v>52.85714286</v>
      </c>
      <c r="AD37" s="15">
        <f t="shared" si="27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  <c r="AM37" s="18">
        <f t="shared" si="23"/>
        <v>7.714285714</v>
      </c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5">T38-T37</f>
        <v>0</v>
      </c>
      <c r="X38" s="11">
        <f t="shared" si="45"/>
        <v>0</v>
      </c>
      <c r="Y38" s="10"/>
      <c r="Z38" s="10"/>
      <c r="AA38" s="12">
        <f t="shared" si="20"/>
        <v>1.219135802</v>
      </c>
      <c r="AB38" s="18">
        <f t="shared" si="29"/>
        <v>1.236332309</v>
      </c>
      <c r="AC38" s="15">
        <f t="shared" si="10"/>
        <v>56.42857143</v>
      </c>
      <c r="AD38" s="15">
        <f t="shared" si="27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  <c r="AM38" s="18">
        <f t="shared" si="23"/>
        <v>7.714285714</v>
      </c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6">T39-T38</f>
        <v>0</v>
      </c>
      <c r="X39" s="11">
        <f t="shared" si="46"/>
        <v>0</v>
      </c>
      <c r="Y39" s="10"/>
      <c r="Z39" s="10"/>
      <c r="AA39" s="12">
        <f t="shared" si="20"/>
        <v>1.755417957</v>
      </c>
      <c r="AB39" s="18">
        <f t="shared" si="29"/>
        <v>1.272488363</v>
      </c>
      <c r="AC39" s="15">
        <f t="shared" si="10"/>
        <v>81</v>
      </c>
      <c r="AD39" s="15">
        <f t="shared" si="27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  <c r="AM39" s="18">
        <f t="shared" si="23"/>
        <v>9.857142857</v>
      </c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7">T40-T39</f>
        <v>0</v>
      </c>
      <c r="X40" s="11">
        <f t="shared" si="47"/>
        <v>0</v>
      </c>
      <c r="Y40" s="10"/>
      <c r="Z40" s="10"/>
      <c r="AA40" s="12">
        <f t="shared" si="20"/>
        <v>1.886567164</v>
      </c>
      <c r="AB40" s="18">
        <f t="shared" si="29"/>
        <v>1.342593196</v>
      </c>
      <c r="AC40" s="15">
        <f t="shared" si="10"/>
        <v>90.28571429</v>
      </c>
      <c r="AD40" s="15">
        <f t="shared" si="27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  <c r="AM40" s="18">
        <f t="shared" si="23"/>
        <v>8.142857143</v>
      </c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8">T41-T40</f>
        <v>0</v>
      </c>
      <c r="X41" s="11">
        <f t="shared" si="48"/>
        <v>0</v>
      </c>
      <c r="Y41" s="10"/>
      <c r="Z41" s="10"/>
      <c r="AA41" s="12">
        <f t="shared" si="20"/>
        <v>2.083076923</v>
      </c>
      <c r="AB41" s="18">
        <f t="shared" si="29"/>
        <v>1.472563442</v>
      </c>
      <c r="AC41" s="15">
        <f t="shared" si="10"/>
        <v>96.71428571</v>
      </c>
      <c r="AD41" s="15">
        <f t="shared" si="27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  <c r="AM41" s="18">
        <f t="shared" si="23"/>
        <v>7.428571429</v>
      </c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9">T42-T41</f>
        <v>0</v>
      </c>
      <c r="X42" s="11">
        <f t="shared" si="49"/>
        <v>0</v>
      </c>
      <c r="Y42" s="10"/>
      <c r="Z42" s="10"/>
      <c r="AA42" s="12">
        <f t="shared" si="20"/>
        <v>2.404040404</v>
      </c>
      <c r="AB42" s="18">
        <f t="shared" si="29"/>
        <v>1.664467174</v>
      </c>
      <c r="AC42" s="15">
        <f t="shared" si="10"/>
        <v>102</v>
      </c>
      <c r="AD42" s="15">
        <f t="shared" si="27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  <c r="AM42" s="18">
        <f t="shared" si="23"/>
        <v>7.571428571</v>
      </c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50">T43-T42</f>
        <v>0</v>
      </c>
      <c r="X43" s="11">
        <f t="shared" si="50"/>
        <v>0</v>
      </c>
      <c r="Y43" s="10"/>
      <c r="Z43" s="10"/>
      <c r="AA43" s="12">
        <f t="shared" si="20"/>
        <v>2.138461538</v>
      </c>
      <c r="AB43" s="18">
        <f t="shared" si="29"/>
        <v>1.817736855</v>
      </c>
      <c r="AC43" s="15">
        <f t="shared" si="10"/>
        <v>99.28571429</v>
      </c>
      <c r="AD43" s="15">
        <f t="shared" si="27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  <c r="AM43" s="18">
        <f t="shared" si="23"/>
        <v>7.285714286</v>
      </c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1">T44-T43</f>
        <v>0</v>
      </c>
      <c r="X44" s="11">
        <f t="shared" si="51"/>
        <v>0</v>
      </c>
      <c r="Y44" s="10"/>
      <c r="Z44" s="10"/>
      <c r="AA44" s="12">
        <f t="shared" si="20"/>
        <v>1.848648649</v>
      </c>
      <c r="AB44" s="18">
        <f t="shared" si="29"/>
        <v>1.905049777</v>
      </c>
      <c r="AC44" s="15">
        <f t="shared" si="10"/>
        <v>97.71428571</v>
      </c>
      <c r="AD44" s="15">
        <f t="shared" si="27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  <c r="AM44" s="18">
        <f t="shared" si="23"/>
        <v>14</v>
      </c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2">T45-T44</f>
        <v>729</v>
      </c>
      <c r="X45" s="11">
        <f t="shared" si="52"/>
        <v>60</v>
      </c>
      <c r="Y45" s="10">
        <f t="shared" ref="Y45:Y77" si="54">T45/L45</f>
        <v>0.5560640732</v>
      </c>
      <c r="Z45" s="10">
        <f t="shared" ref="Z45:Z77" si="55">U45/T45</f>
        <v>0.08230452675</v>
      </c>
      <c r="AA45" s="12">
        <f t="shared" si="20"/>
        <v>1.701265823</v>
      </c>
      <c r="AB45" s="18">
        <f t="shared" si="29"/>
        <v>1.973925494</v>
      </c>
      <c r="AC45" s="15">
        <f t="shared" si="10"/>
        <v>96</v>
      </c>
      <c r="AD45" s="15">
        <f t="shared" si="27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  <c r="AM45" s="18">
        <f t="shared" si="23"/>
        <v>14.71428571</v>
      </c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3">T46-T45</f>
        <v>118</v>
      </c>
      <c r="X46" s="11">
        <f t="shared" si="53"/>
        <v>3</v>
      </c>
      <c r="Y46" s="10">
        <f t="shared" si="54"/>
        <v>0.605</v>
      </c>
      <c r="Z46" s="10">
        <f t="shared" si="55"/>
        <v>0.07438016529</v>
      </c>
      <c r="AA46" s="12">
        <f t="shared" si="20"/>
        <v>1.010582011</v>
      </c>
      <c r="AB46" s="18">
        <f t="shared" si="29"/>
        <v>1.867520359</v>
      </c>
      <c r="AC46" s="15">
        <f t="shared" si="10"/>
        <v>81.85714286</v>
      </c>
      <c r="AD46" s="15">
        <f t="shared" si="27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  <c r="AM46" s="18">
        <f t="shared" si="23"/>
        <v>13.57142857</v>
      </c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6">T47-T46</f>
        <v>-18</v>
      </c>
      <c r="X47" s="11">
        <f t="shared" si="56"/>
        <v>-3</v>
      </c>
      <c r="Y47" s="10">
        <f t="shared" si="54"/>
        <v>0.5793151642</v>
      </c>
      <c r="Z47" s="10">
        <f t="shared" si="55"/>
        <v>0.07237635706</v>
      </c>
      <c r="AA47" s="12">
        <f t="shared" si="20"/>
        <v>0.8291139241</v>
      </c>
      <c r="AB47" s="18">
        <f t="shared" si="29"/>
        <v>1.71645561</v>
      </c>
      <c r="AC47" s="15">
        <f t="shared" si="10"/>
        <v>74.85714286</v>
      </c>
      <c r="AD47" s="15">
        <f t="shared" si="27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  <c r="AM47" s="18">
        <f t="shared" si="23"/>
        <v>16.57142857</v>
      </c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7">T48-T47</f>
        <v>-45</v>
      </c>
      <c r="X48" s="11">
        <f t="shared" si="57"/>
        <v>1</v>
      </c>
      <c r="Y48" s="10">
        <f t="shared" si="54"/>
        <v>0.5308056872</v>
      </c>
      <c r="Z48" s="10">
        <f t="shared" si="55"/>
        <v>0.07780612245</v>
      </c>
      <c r="AA48" s="12">
        <f t="shared" si="20"/>
        <v>0.7474150665</v>
      </c>
      <c r="AB48" s="18">
        <f t="shared" si="29"/>
        <v>1.525646774</v>
      </c>
      <c r="AC48" s="15">
        <f t="shared" si="10"/>
        <v>72.28571429</v>
      </c>
      <c r="AD48" s="15">
        <f t="shared" si="27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  <c r="AM48" s="18">
        <f t="shared" si="23"/>
        <v>18.85714286</v>
      </c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8">T49-T48</f>
        <v>27</v>
      </c>
      <c r="X49" s="11">
        <f t="shared" si="58"/>
        <v>-1</v>
      </c>
      <c r="Y49" s="10">
        <f t="shared" si="54"/>
        <v>0.5342555995</v>
      </c>
      <c r="Z49" s="10">
        <f t="shared" si="55"/>
        <v>0.07398273736</v>
      </c>
      <c r="AA49" s="12">
        <f t="shared" si="20"/>
        <v>0.7366946779</v>
      </c>
      <c r="AB49" s="18">
        <f t="shared" si="29"/>
        <v>1.287454527</v>
      </c>
      <c r="AC49" s="15">
        <f t="shared" si="10"/>
        <v>75.14285714</v>
      </c>
      <c r="AD49" s="15">
        <f t="shared" si="27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  <c r="AM49" s="18">
        <f t="shared" si="23"/>
        <v>21</v>
      </c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9">T50-T49</f>
        <v>31</v>
      </c>
      <c r="X50" s="11">
        <f t="shared" si="59"/>
        <v>22</v>
      </c>
      <c r="Y50" s="10">
        <f t="shared" si="54"/>
        <v>0.5269086358</v>
      </c>
      <c r="Z50" s="10">
        <f t="shared" si="55"/>
        <v>0.0973871734</v>
      </c>
      <c r="AA50" s="12">
        <f t="shared" si="20"/>
        <v>0.8431654676</v>
      </c>
      <c r="AB50" s="18">
        <f t="shared" si="29"/>
        <v>1.102412231</v>
      </c>
      <c r="AC50" s="15">
        <f t="shared" si="10"/>
        <v>83.71428571</v>
      </c>
      <c r="AD50" s="15">
        <f t="shared" si="27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  <c r="AM50" s="18">
        <f t="shared" si="23"/>
        <v>23.57142857</v>
      </c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60">T51-T50</f>
        <v>-17</v>
      </c>
      <c r="X51" s="11">
        <f t="shared" si="60"/>
        <v>-19</v>
      </c>
      <c r="Y51" s="10">
        <f t="shared" si="54"/>
        <v>0.5006067961</v>
      </c>
      <c r="Z51" s="10">
        <f t="shared" si="55"/>
        <v>0.07636363636</v>
      </c>
      <c r="AA51" s="12">
        <f t="shared" si="20"/>
        <v>0.8611111111</v>
      </c>
      <c r="AB51" s="18">
        <f t="shared" si="29"/>
        <v>0.9613354401</v>
      </c>
      <c r="AC51" s="15">
        <f t="shared" si="10"/>
        <v>84.14285714</v>
      </c>
      <c r="AD51" s="15">
        <f t="shared" si="27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  <c r="AM51" s="18">
        <f t="shared" si="23"/>
        <v>14.71428571</v>
      </c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1">T52-T51</f>
        <v>25</v>
      </c>
      <c r="X52" s="11">
        <f t="shared" si="61"/>
        <v>-2</v>
      </c>
      <c r="Y52" s="10">
        <f t="shared" si="54"/>
        <v>0.5135951662</v>
      </c>
      <c r="Z52" s="10">
        <f t="shared" si="55"/>
        <v>0.07176470588</v>
      </c>
      <c r="AA52" s="12">
        <f t="shared" si="20"/>
        <v>0.9404761905</v>
      </c>
      <c r="AB52" s="18">
        <f t="shared" si="29"/>
        <v>0.8526512069</v>
      </c>
      <c r="AC52" s="15">
        <f t="shared" si="10"/>
        <v>90.28571429</v>
      </c>
      <c r="AD52" s="15">
        <f t="shared" si="27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  <c r="AM52" s="18">
        <f t="shared" si="23"/>
        <v>27.28571429</v>
      </c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2">T53-T52</f>
        <v>27</v>
      </c>
      <c r="X53" s="11">
        <f t="shared" si="62"/>
        <v>0</v>
      </c>
      <c r="Y53" s="10">
        <f t="shared" si="54"/>
        <v>0.5063510393</v>
      </c>
      <c r="Z53" s="10">
        <f t="shared" si="55"/>
        <v>0.06955530217</v>
      </c>
      <c r="AA53" s="12">
        <f t="shared" si="20"/>
        <v>1.082024433</v>
      </c>
      <c r="AB53" s="18">
        <f t="shared" si="29"/>
        <v>0.8628572672</v>
      </c>
      <c r="AC53" s="15">
        <f t="shared" si="10"/>
        <v>88.57142857</v>
      </c>
      <c r="AD53" s="15">
        <f t="shared" si="27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  <c r="AM53" s="18">
        <f t="shared" si="23"/>
        <v>27.71428571</v>
      </c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3">T54-T53</f>
        <v>22</v>
      </c>
      <c r="X54" s="11">
        <f t="shared" si="63"/>
        <v>-7</v>
      </c>
      <c r="Y54" s="10">
        <f t="shared" si="54"/>
        <v>0.5217643645</v>
      </c>
      <c r="Z54" s="10">
        <f t="shared" si="55"/>
        <v>0.06006674082</v>
      </c>
      <c r="AA54" s="12">
        <f t="shared" si="20"/>
        <v>1.16221374</v>
      </c>
      <c r="AB54" s="18">
        <f t="shared" si="29"/>
        <v>0.9104429553</v>
      </c>
      <c r="AC54" s="15">
        <f t="shared" si="10"/>
        <v>87</v>
      </c>
      <c r="AD54" s="15">
        <f t="shared" si="27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  <c r="AM54" s="18">
        <f t="shared" si="23"/>
        <v>32.42857143</v>
      </c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4">T55-T54</f>
        <v>28</v>
      </c>
      <c r="X55" s="11">
        <f t="shared" si="64"/>
        <v>2</v>
      </c>
      <c r="Y55" s="10">
        <f t="shared" si="54"/>
        <v>0.5318416523</v>
      </c>
      <c r="Z55" s="10">
        <f t="shared" si="55"/>
        <v>0.06040992449</v>
      </c>
      <c r="AA55" s="12">
        <f t="shared" si="20"/>
        <v>1.154150198</v>
      </c>
      <c r="AB55" s="18">
        <f t="shared" si="29"/>
        <v>0.968547974</v>
      </c>
      <c r="AC55" s="15">
        <f t="shared" si="10"/>
        <v>83.42857143</v>
      </c>
      <c r="AD55" s="15">
        <f t="shared" si="27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  <c r="AM55" s="18">
        <f t="shared" si="23"/>
        <v>33.57142857</v>
      </c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5">T56-T55</f>
        <v>4</v>
      </c>
      <c r="X56" s="11">
        <f t="shared" si="65"/>
        <v>-4</v>
      </c>
      <c r="Y56" s="10">
        <f t="shared" si="54"/>
        <v>0.5157894737</v>
      </c>
      <c r="Z56" s="10">
        <f t="shared" si="55"/>
        <v>0.05585392052</v>
      </c>
      <c r="AA56" s="12">
        <f t="shared" si="20"/>
        <v>1.13878327</v>
      </c>
      <c r="AB56" s="18">
        <f t="shared" si="29"/>
        <v>1.025989201</v>
      </c>
      <c r="AC56" s="15">
        <f t="shared" si="10"/>
        <v>85.57142857</v>
      </c>
      <c r="AD56" s="15">
        <f t="shared" si="27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  <c r="AM56" s="18">
        <f t="shared" si="23"/>
        <v>33</v>
      </c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6">T57-T56</f>
        <v>15</v>
      </c>
      <c r="X57" s="11">
        <f t="shared" si="66"/>
        <v>-3</v>
      </c>
      <c r="Y57" s="10">
        <f t="shared" si="54"/>
        <v>0.5135722041</v>
      </c>
      <c r="Z57" s="10">
        <f t="shared" si="55"/>
        <v>0.05179704017</v>
      </c>
      <c r="AA57" s="12">
        <f t="shared" si="20"/>
        <v>0.9402730375</v>
      </c>
      <c r="AB57" s="18">
        <f t="shared" si="29"/>
        <v>1.039861711</v>
      </c>
      <c r="AC57" s="15">
        <f t="shared" si="10"/>
        <v>78.71428571</v>
      </c>
      <c r="AD57" s="15">
        <f t="shared" si="27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  <c r="AM57" s="18">
        <f t="shared" si="23"/>
        <v>32.71428571</v>
      </c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7">T58-T57</f>
        <v>37</v>
      </c>
      <c r="X58" s="11">
        <f t="shared" si="67"/>
        <v>1</v>
      </c>
      <c r="Y58" s="10">
        <f t="shared" si="54"/>
        <v>0.5198307774</v>
      </c>
      <c r="Z58" s="10">
        <f t="shared" si="55"/>
        <v>0.0508646999</v>
      </c>
      <c r="AA58" s="12">
        <f t="shared" si="20"/>
        <v>0.9490662139</v>
      </c>
      <c r="AB58" s="18">
        <f t="shared" si="29"/>
        <v>1.052426726</v>
      </c>
      <c r="AC58" s="15">
        <f t="shared" si="10"/>
        <v>79.85714286</v>
      </c>
      <c r="AD58" s="15">
        <f t="shared" si="27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  <c r="AM58" s="18">
        <f t="shared" si="23"/>
        <v>34.42857143</v>
      </c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8">T59-T58</f>
        <v>15</v>
      </c>
      <c r="X59" s="11">
        <f t="shared" si="68"/>
        <v>4</v>
      </c>
      <c r="Y59" s="10">
        <f t="shared" si="54"/>
        <v>0.5302869288</v>
      </c>
      <c r="Z59" s="10">
        <f t="shared" si="55"/>
        <v>0.05410821643</v>
      </c>
      <c r="AA59" s="12">
        <f t="shared" si="20"/>
        <v>0.7768987342</v>
      </c>
      <c r="AB59" s="18">
        <f t="shared" si="29"/>
        <v>1.029058518</v>
      </c>
      <c r="AC59" s="15">
        <f t="shared" si="10"/>
        <v>70.14285714</v>
      </c>
      <c r="AD59" s="15">
        <f t="shared" si="27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  <c r="AM59" s="18">
        <f t="shared" si="23"/>
        <v>27.28571429</v>
      </c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9">T60-T59</f>
        <v>-15</v>
      </c>
      <c r="X60" s="11">
        <f t="shared" si="69"/>
        <v>-5</v>
      </c>
      <c r="Y60" s="10">
        <f t="shared" si="54"/>
        <v>0.5090626618</v>
      </c>
      <c r="Z60" s="10">
        <f t="shared" si="55"/>
        <v>0.0498474059</v>
      </c>
      <c r="AA60" s="12">
        <f t="shared" si="20"/>
        <v>0.7741935484</v>
      </c>
      <c r="AB60" s="18">
        <f t="shared" si="29"/>
        <v>0.9850826774</v>
      </c>
      <c r="AC60" s="15">
        <f t="shared" si="10"/>
        <v>68.57142857</v>
      </c>
      <c r="AD60" s="15">
        <f t="shared" si="27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  <c r="AM60" s="18">
        <f t="shared" si="23"/>
        <v>29.71428571</v>
      </c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70">T61-T60</f>
        <v>25</v>
      </c>
      <c r="X61" s="11">
        <f t="shared" si="70"/>
        <v>3</v>
      </c>
      <c r="Y61" s="10">
        <f t="shared" si="54"/>
        <v>0.5085771948</v>
      </c>
      <c r="Z61" s="10">
        <f t="shared" si="55"/>
        <v>0.05158730159</v>
      </c>
      <c r="AA61" s="12">
        <f t="shared" si="20"/>
        <v>0.8193760263</v>
      </c>
      <c r="AB61" s="18">
        <f t="shared" si="29"/>
        <v>0.9361058611</v>
      </c>
      <c r="AC61" s="15">
        <f t="shared" si="10"/>
        <v>71.28571429</v>
      </c>
      <c r="AD61" s="15">
        <f t="shared" si="27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  <c r="AM61" s="18">
        <f t="shared" si="23"/>
        <v>23.85714286</v>
      </c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1">T62-T61</f>
        <v>-3</v>
      </c>
      <c r="X62" s="11">
        <f t="shared" si="71"/>
        <v>-1</v>
      </c>
      <c r="Y62" s="10">
        <f t="shared" si="54"/>
        <v>0.4953178906</v>
      </c>
      <c r="Z62" s="10">
        <f t="shared" si="55"/>
        <v>0.05074626866</v>
      </c>
      <c r="AA62" s="12">
        <f t="shared" si="20"/>
        <v>0.852739726</v>
      </c>
      <c r="AB62" s="18">
        <f t="shared" si="29"/>
        <v>0.8930472223</v>
      </c>
      <c r="AC62" s="15">
        <f t="shared" si="10"/>
        <v>71.14285714</v>
      </c>
      <c r="AD62" s="15">
        <f t="shared" si="27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  <c r="AM62" s="18">
        <f t="shared" si="23"/>
        <v>20.57142857</v>
      </c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2">T63-T62</f>
        <v>22</v>
      </c>
      <c r="X63" s="11">
        <f t="shared" si="72"/>
        <v>4</v>
      </c>
      <c r="Y63" s="10">
        <f t="shared" si="54"/>
        <v>0.5</v>
      </c>
      <c r="Z63" s="10">
        <f t="shared" si="55"/>
        <v>0.0535540409</v>
      </c>
      <c r="AA63" s="12">
        <f t="shared" si="20"/>
        <v>0.754590985</v>
      </c>
      <c r="AB63" s="18">
        <f t="shared" si="29"/>
        <v>0.8381626102</v>
      </c>
      <c r="AC63" s="15">
        <f t="shared" si="10"/>
        <v>64.57142857</v>
      </c>
      <c r="AD63" s="15">
        <f t="shared" si="27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  <c r="AM63" s="18">
        <f t="shared" si="23"/>
        <v>18.85714286</v>
      </c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3">T64-T63</f>
        <v>-45</v>
      </c>
      <c r="X64" s="11">
        <f t="shared" si="73"/>
        <v>0</v>
      </c>
      <c r="Y64" s="10">
        <f t="shared" si="54"/>
        <v>0.4927245359</v>
      </c>
      <c r="Z64" s="10">
        <f t="shared" si="55"/>
        <v>0.05600814664</v>
      </c>
      <c r="AA64" s="12">
        <f t="shared" si="20"/>
        <v>0.7549909256</v>
      </c>
      <c r="AB64" s="18">
        <f t="shared" si="29"/>
        <v>0.8116937371</v>
      </c>
      <c r="AC64" s="15">
        <f t="shared" si="10"/>
        <v>59.42857143</v>
      </c>
      <c r="AD64" s="15">
        <f t="shared" si="27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  <c r="AM64" s="18">
        <f t="shared" si="23"/>
        <v>27.57142857</v>
      </c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4">T65-T64</f>
        <v>-18</v>
      </c>
      <c r="X65" s="11">
        <f t="shared" si="74"/>
        <v>-5</v>
      </c>
      <c r="Y65" s="10">
        <f t="shared" si="54"/>
        <v>0.4871147044</v>
      </c>
      <c r="Z65" s="10">
        <f t="shared" si="55"/>
        <v>0.05186721992</v>
      </c>
      <c r="AA65" s="12">
        <f t="shared" si="20"/>
        <v>0.686940966</v>
      </c>
      <c r="AB65" s="18">
        <f t="shared" si="29"/>
        <v>0.7742472731</v>
      </c>
      <c r="AC65" s="15">
        <f t="shared" si="10"/>
        <v>54.85714286</v>
      </c>
      <c r="AD65" s="15">
        <f t="shared" si="27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  <c r="AM65" s="18">
        <f t="shared" si="23"/>
        <v>31.85714286</v>
      </c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5">T66-T65</f>
        <v>4</v>
      </c>
      <c r="X66" s="11">
        <f t="shared" si="75"/>
        <v>0</v>
      </c>
      <c r="Y66" s="10">
        <f t="shared" si="54"/>
        <v>0.492370295</v>
      </c>
      <c r="Z66" s="10">
        <f t="shared" si="55"/>
        <v>0.05165289256</v>
      </c>
      <c r="AA66" s="12">
        <f t="shared" si="20"/>
        <v>0.7637474542</v>
      </c>
      <c r="AB66" s="18">
        <f t="shared" si="29"/>
        <v>0.7723685188</v>
      </c>
      <c r="AC66" s="15">
        <f t="shared" si="10"/>
        <v>53.57142857</v>
      </c>
      <c r="AD66" s="15">
        <f t="shared" si="27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  <c r="AM66" s="18">
        <f t="shared" si="23"/>
        <v>31.42857143</v>
      </c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6">T67-T66</f>
        <v>-77</v>
      </c>
      <c r="X67" s="11">
        <f t="shared" si="76"/>
        <v>-50</v>
      </c>
      <c r="Y67" s="10">
        <f t="shared" si="54"/>
        <v>0.4638209266</v>
      </c>
      <c r="Z67" s="10">
        <f t="shared" si="55"/>
        <v>0</v>
      </c>
      <c r="AA67" s="12">
        <f t="shared" si="20"/>
        <v>0.65625</v>
      </c>
      <c r="AB67" s="18">
        <f t="shared" si="29"/>
        <v>0.7555194404</v>
      </c>
      <c r="AC67" s="15">
        <f t="shared" si="10"/>
        <v>45</v>
      </c>
      <c r="AD67" s="15">
        <f t="shared" si="27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  <c r="AM67" s="18">
        <f t="shared" si="23"/>
        <v>36.57142857</v>
      </c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7">T68-T67</f>
        <v>-16</v>
      </c>
      <c r="X68" s="11">
        <f t="shared" si="77"/>
        <v>0</v>
      </c>
      <c r="Y68" s="10">
        <f t="shared" si="54"/>
        <v>0.4595588235</v>
      </c>
      <c r="Z68" s="10">
        <f t="shared" si="55"/>
        <v>0</v>
      </c>
      <c r="AA68" s="12">
        <f t="shared" si="20"/>
        <v>0.5430861723</v>
      </c>
      <c r="AB68" s="18">
        <f t="shared" si="29"/>
        <v>0.7160494613</v>
      </c>
      <c r="AC68" s="15">
        <f t="shared" si="10"/>
        <v>38.71428571</v>
      </c>
      <c r="AD68" s="15">
        <f t="shared" si="27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  <c r="AM68" s="18">
        <f t="shared" si="23"/>
        <v>39.85714286</v>
      </c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8">T69-T68</f>
        <v>-63</v>
      </c>
      <c r="X69" s="11">
        <f t="shared" si="78"/>
        <v>50</v>
      </c>
      <c r="Y69" s="10">
        <f t="shared" si="54"/>
        <v>0.4235785081</v>
      </c>
      <c r="Z69" s="10">
        <f t="shared" si="55"/>
        <v>0.06157635468</v>
      </c>
      <c r="AA69" s="12">
        <f t="shared" si="20"/>
        <v>0.5321285141</v>
      </c>
      <c r="AB69" s="18">
        <f t="shared" si="29"/>
        <v>0.6702478596</v>
      </c>
      <c r="AC69" s="15">
        <f t="shared" si="10"/>
        <v>37.85714286</v>
      </c>
      <c r="AD69" s="15">
        <f t="shared" si="27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  <c r="AM69" s="18">
        <f t="shared" si="23"/>
        <v>43.42857143</v>
      </c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9">T70-T69</f>
        <v>-30</v>
      </c>
      <c r="X70" s="11">
        <f t="shared" si="79"/>
        <v>-5</v>
      </c>
      <c r="Y70" s="10">
        <f t="shared" si="54"/>
        <v>0.4104986877</v>
      </c>
      <c r="Z70" s="10">
        <f t="shared" si="55"/>
        <v>0.05754475703</v>
      </c>
      <c r="AA70" s="12">
        <f t="shared" si="20"/>
        <v>0.5508849558</v>
      </c>
      <c r="AB70" s="18">
        <f t="shared" si="29"/>
        <v>0.6411469983</v>
      </c>
      <c r="AC70" s="15">
        <f t="shared" si="10"/>
        <v>35.57142857</v>
      </c>
      <c r="AD70" s="15">
        <f t="shared" si="27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  <c r="AM70" s="18">
        <f t="shared" si="23"/>
        <v>46.85714286</v>
      </c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80">T71-T70</f>
        <v>-36</v>
      </c>
      <c r="X71" s="11">
        <f t="shared" si="80"/>
        <v>0</v>
      </c>
      <c r="Y71" s="10">
        <f t="shared" si="54"/>
        <v>0.3965975545</v>
      </c>
      <c r="Z71" s="10">
        <f t="shared" si="55"/>
        <v>0.06032171582</v>
      </c>
      <c r="AA71" s="12">
        <f t="shared" si="20"/>
        <v>0.5961538462</v>
      </c>
      <c r="AB71" s="18">
        <f t="shared" si="29"/>
        <v>0.6184559869</v>
      </c>
      <c r="AC71" s="15">
        <f t="shared" si="10"/>
        <v>35.42857143</v>
      </c>
      <c r="AD71" s="15">
        <f t="shared" si="27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  <c r="AM71" s="18">
        <f t="shared" si="23"/>
        <v>42.57142857</v>
      </c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1">T72-T71</f>
        <v>-58</v>
      </c>
      <c r="X72" s="11">
        <f t="shared" si="81"/>
        <v>0</v>
      </c>
      <c r="Y72" s="10">
        <f t="shared" si="54"/>
        <v>0.3803206191</v>
      </c>
      <c r="Z72" s="10">
        <f t="shared" si="55"/>
        <v>0.06540697674</v>
      </c>
      <c r="AA72" s="12">
        <f t="shared" si="20"/>
        <v>0.5989583333</v>
      </c>
      <c r="AB72" s="18">
        <f t="shared" si="29"/>
        <v>0.6058870394</v>
      </c>
      <c r="AC72" s="15">
        <f t="shared" si="10"/>
        <v>32.85714286</v>
      </c>
      <c r="AD72" s="15">
        <f t="shared" si="27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  <c r="AM72" s="18">
        <f t="shared" si="23"/>
        <v>49</v>
      </c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2">T73-T72</f>
        <v>-30</v>
      </c>
      <c r="X73" s="11">
        <f t="shared" si="82"/>
        <v>4</v>
      </c>
      <c r="Y73" s="10">
        <f t="shared" si="54"/>
        <v>0.3707042254</v>
      </c>
      <c r="Z73" s="10">
        <f t="shared" si="55"/>
        <v>0.07446808511</v>
      </c>
      <c r="AA73" s="12">
        <f t="shared" si="20"/>
        <v>0.6133333333</v>
      </c>
      <c r="AB73" s="18">
        <f t="shared" si="29"/>
        <v>0.5843993079</v>
      </c>
      <c r="AC73" s="15">
        <f t="shared" si="10"/>
        <v>32.85714286</v>
      </c>
      <c r="AD73" s="15">
        <f t="shared" si="27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  <c r="AM73" s="18">
        <f t="shared" si="23"/>
        <v>52.57142857</v>
      </c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3">T74-T73</f>
        <v>-44</v>
      </c>
      <c r="X74" s="11">
        <f t="shared" si="83"/>
        <v>-3</v>
      </c>
      <c r="Y74" s="10">
        <f t="shared" si="54"/>
        <v>0.3637440758</v>
      </c>
      <c r="Z74" s="10">
        <f t="shared" si="55"/>
        <v>0.07491856678</v>
      </c>
      <c r="AA74" s="12">
        <f t="shared" si="20"/>
        <v>0.7587301587</v>
      </c>
      <c r="AB74" s="18">
        <f t="shared" si="29"/>
        <v>0.5990393305</v>
      </c>
      <c r="AC74" s="15">
        <f t="shared" si="10"/>
        <v>34.14285714</v>
      </c>
      <c r="AD74" s="15">
        <f t="shared" si="27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  <c r="AM74" s="18">
        <f t="shared" si="23"/>
        <v>60.28571429</v>
      </c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4">T75-T74</f>
        <v>-44</v>
      </c>
      <c r="X75" s="11">
        <f t="shared" si="84"/>
        <v>-1</v>
      </c>
      <c r="Y75" s="10">
        <f t="shared" si="54"/>
        <v>0.3446191052</v>
      </c>
      <c r="Z75" s="10">
        <f t="shared" si="55"/>
        <v>0.07894736842</v>
      </c>
      <c r="AA75" s="12">
        <f t="shared" si="20"/>
        <v>0.9594095941</v>
      </c>
      <c r="AB75" s="18">
        <f t="shared" si="29"/>
        <v>0.6585141051</v>
      </c>
      <c r="AC75" s="15">
        <f t="shared" si="10"/>
        <v>37.14285714</v>
      </c>
      <c r="AD75" s="15">
        <f t="shared" si="27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  <c r="AM75" s="18">
        <f t="shared" si="23"/>
        <v>66.71428571</v>
      </c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5">T76-T75</f>
        <v>-8</v>
      </c>
      <c r="X76" s="11">
        <f t="shared" si="85"/>
        <v>2</v>
      </c>
      <c r="Y76" s="10">
        <f t="shared" si="54"/>
        <v>0.3381468111</v>
      </c>
      <c r="Z76" s="10">
        <f t="shared" si="55"/>
        <v>0.08362989324</v>
      </c>
      <c r="AA76" s="12">
        <f t="shared" si="20"/>
        <v>0.9283018868</v>
      </c>
      <c r="AB76" s="18">
        <f t="shared" si="29"/>
        <v>0.7151103012</v>
      </c>
      <c r="AC76" s="15">
        <f t="shared" si="10"/>
        <v>35.14285714</v>
      </c>
      <c r="AD76" s="15">
        <f t="shared" si="27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  <c r="AM76" s="18">
        <f t="shared" si="23"/>
        <v>66.14285714</v>
      </c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6">T77-T76</f>
        <v>6</v>
      </c>
      <c r="X77" s="11">
        <f t="shared" si="86"/>
        <v>-1</v>
      </c>
      <c r="Y77" s="10">
        <f t="shared" si="54"/>
        <v>0.3395098625</v>
      </c>
      <c r="Z77" s="10">
        <f t="shared" si="55"/>
        <v>0.08098591549</v>
      </c>
      <c r="AA77" s="12">
        <f t="shared" si="20"/>
        <v>1.008032129</v>
      </c>
      <c r="AB77" s="18">
        <f t="shared" si="29"/>
        <v>0.7804170401</v>
      </c>
      <c r="AC77" s="15">
        <f t="shared" si="10"/>
        <v>35.85714286</v>
      </c>
      <c r="AD77" s="15">
        <f t="shared" si="27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  <c r="AM77" s="18">
        <f t="shared" si="23"/>
        <v>63.14285714</v>
      </c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7">T78-T77</f>
        <v>-568</v>
      </c>
      <c r="X78" s="11">
        <f t="shared" si="87"/>
        <v>-46</v>
      </c>
      <c r="Y78" s="10"/>
      <c r="Z78" s="10"/>
      <c r="AA78" s="12">
        <f t="shared" si="20"/>
        <v>0.9798387097</v>
      </c>
      <c r="AB78" s="18">
        <f t="shared" si="29"/>
        <v>0.8352291635</v>
      </c>
      <c r="AC78" s="15">
        <f t="shared" si="10"/>
        <v>34.71428571</v>
      </c>
      <c r="AD78" s="15">
        <f t="shared" si="27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  <c r="AM78" s="18">
        <f t="shared" si="23"/>
        <v>57.85714286</v>
      </c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8">T79-T78</f>
        <v>539</v>
      </c>
      <c r="X79" s="11">
        <f t="shared" si="88"/>
        <v>29</v>
      </c>
      <c r="Y79" s="10">
        <f t="shared" ref="Y79:Y83" si="90">T79/L79</f>
        <v>0.3219832736</v>
      </c>
      <c r="Z79" s="10">
        <f t="shared" ref="Z79:Z83" si="91">U79/T79</f>
        <v>0.05380333952</v>
      </c>
      <c r="AA79" s="12">
        <f t="shared" si="20"/>
        <v>1.117391304</v>
      </c>
      <c r="AB79" s="18">
        <f t="shared" si="29"/>
        <v>0.9092910165</v>
      </c>
      <c r="AC79" s="15">
        <f t="shared" si="10"/>
        <v>36.71428571</v>
      </c>
      <c r="AD79" s="15">
        <f t="shared" si="27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  <c r="AM79" s="18">
        <f t="shared" si="23"/>
        <v>50.28571429</v>
      </c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9">T80-T79</f>
        <v>-29</v>
      </c>
      <c r="X80" s="11">
        <f t="shared" si="89"/>
        <v>-2</v>
      </c>
      <c r="Y80" s="10">
        <f t="shared" si="90"/>
        <v>0.3074141049</v>
      </c>
      <c r="Z80" s="10">
        <f t="shared" si="91"/>
        <v>0.05294117647</v>
      </c>
      <c r="AA80" s="12">
        <f t="shared" si="20"/>
        <v>1.134782609</v>
      </c>
      <c r="AB80" s="18">
        <f t="shared" si="29"/>
        <v>0.9837837701</v>
      </c>
      <c r="AC80" s="15">
        <f t="shared" si="10"/>
        <v>37.28571429</v>
      </c>
      <c r="AD80" s="15">
        <f t="shared" si="27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  <c r="AM80" s="18">
        <f t="shared" si="23"/>
        <v>48.57142857</v>
      </c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2">T81-T80</f>
        <v>-27</v>
      </c>
      <c r="X81" s="11">
        <f t="shared" si="92"/>
        <v>-4</v>
      </c>
      <c r="Y81" s="10">
        <f t="shared" si="90"/>
        <v>0.2990712074</v>
      </c>
      <c r="Z81" s="10">
        <f t="shared" si="91"/>
        <v>0.04761904762</v>
      </c>
      <c r="AA81" s="12">
        <f t="shared" si="20"/>
        <v>1.092050209</v>
      </c>
      <c r="AB81" s="18">
        <f t="shared" si="29"/>
        <v>1.03140092</v>
      </c>
      <c r="AC81" s="15">
        <f t="shared" si="10"/>
        <v>37.28571429</v>
      </c>
      <c r="AD81" s="15">
        <f t="shared" si="27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  <c r="AM81" s="18">
        <f t="shared" si="23"/>
        <v>42.85714286</v>
      </c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3">T82-T81</f>
        <v>-21</v>
      </c>
      <c r="X82" s="11">
        <f t="shared" si="93"/>
        <v>-2</v>
      </c>
      <c r="Y82" s="10">
        <f t="shared" si="90"/>
        <v>0.2931472081</v>
      </c>
      <c r="Z82" s="10">
        <f t="shared" si="91"/>
        <v>0.04545454545</v>
      </c>
      <c r="AA82" s="12">
        <f t="shared" si="20"/>
        <v>0.9230769231</v>
      </c>
      <c r="AB82" s="18">
        <f t="shared" si="29"/>
        <v>1.026210539</v>
      </c>
      <c r="AC82" s="15">
        <f t="shared" si="10"/>
        <v>34.28571429</v>
      </c>
      <c r="AD82" s="15">
        <f t="shared" si="27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  <c r="AM82" s="18">
        <f t="shared" si="23"/>
        <v>40.57142857</v>
      </c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4">T83-T82</f>
        <v>-20</v>
      </c>
      <c r="X83" s="11">
        <f t="shared" si="94"/>
        <v>7</v>
      </c>
      <c r="Y83" s="10">
        <f t="shared" si="90"/>
        <v>0.282428115</v>
      </c>
      <c r="Z83" s="10">
        <f t="shared" si="91"/>
        <v>0.06334841629</v>
      </c>
      <c r="AA83" s="12">
        <f t="shared" si="20"/>
        <v>0.9430894309</v>
      </c>
      <c r="AB83" s="18">
        <f t="shared" si="29"/>
        <v>1.028323045</v>
      </c>
      <c r="AC83" s="15">
        <f t="shared" si="10"/>
        <v>33.14285714</v>
      </c>
      <c r="AD83" s="15">
        <f t="shared" si="27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  <c r="AM83" s="18">
        <f t="shared" si="23"/>
        <v>42</v>
      </c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5">T84-T83</f>
        <v>-442</v>
      </c>
      <c r="X84" s="11">
        <f t="shared" si="95"/>
        <v>-28</v>
      </c>
      <c r="Y84" s="10"/>
      <c r="Z84" s="10"/>
      <c r="AA84" s="12">
        <f t="shared" si="20"/>
        <v>0.8804780876</v>
      </c>
      <c r="AB84" s="18">
        <f t="shared" si="29"/>
        <v>1.010101039</v>
      </c>
      <c r="AC84" s="15">
        <f t="shared" si="10"/>
        <v>31.57142857</v>
      </c>
      <c r="AD84" s="15">
        <f t="shared" si="27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  <c r="AM84" s="18">
        <f t="shared" si="23"/>
        <v>44.42857143</v>
      </c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6">T85-T84</f>
        <v>436</v>
      </c>
      <c r="X85" s="11">
        <f t="shared" si="96"/>
        <v>27</v>
      </c>
      <c r="Y85" s="10">
        <f t="shared" ref="Y85:Y415" si="98">T85/L85</f>
        <v>0.3036211699</v>
      </c>
      <c r="Z85" s="10">
        <f t="shared" ref="Z85:Z415" si="99">U85/T85</f>
        <v>0.0619266055</v>
      </c>
      <c r="AA85" s="12">
        <f t="shared" si="20"/>
        <v>0.8847736626</v>
      </c>
      <c r="AB85" s="18">
        <f t="shared" si="29"/>
        <v>0.9965203181</v>
      </c>
      <c r="AC85" s="15">
        <f t="shared" si="10"/>
        <v>30.71428571</v>
      </c>
      <c r="AD85" s="15">
        <f t="shared" si="27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  <c r="AM85" s="18">
        <f t="shared" si="23"/>
        <v>60.57142857</v>
      </c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7">T86-T85</f>
        <v>-6</v>
      </c>
      <c r="X86" s="11">
        <f t="shared" si="97"/>
        <v>-2</v>
      </c>
      <c r="Y86" s="10">
        <f t="shared" si="98"/>
        <v>0.3002793296</v>
      </c>
      <c r="Z86" s="10">
        <f t="shared" si="99"/>
        <v>0.05813953488</v>
      </c>
      <c r="AA86" s="12">
        <f t="shared" si="20"/>
        <v>0.7587548638</v>
      </c>
      <c r="AB86" s="18">
        <f t="shared" si="29"/>
        <v>0.9452865408</v>
      </c>
      <c r="AC86" s="15">
        <f t="shared" si="10"/>
        <v>27.85714286</v>
      </c>
      <c r="AD86" s="15">
        <f t="shared" si="27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  <c r="AM86" s="18">
        <f t="shared" si="23"/>
        <v>57.42857143</v>
      </c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100">T87-T86</f>
        <v>-26</v>
      </c>
      <c r="X87" s="11">
        <f t="shared" si="100"/>
        <v>-1</v>
      </c>
      <c r="Y87" s="10">
        <f t="shared" si="98"/>
        <v>0.3081617086</v>
      </c>
      <c r="Z87" s="10">
        <f t="shared" si="99"/>
        <v>0.05940594059</v>
      </c>
      <c r="AA87" s="12">
        <f t="shared" si="20"/>
        <v>0.6704980843</v>
      </c>
      <c r="AB87" s="18">
        <f t="shared" si="29"/>
        <v>0.8789601802</v>
      </c>
      <c r="AC87" s="15">
        <f t="shared" si="10"/>
        <v>25</v>
      </c>
      <c r="AD87" s="15">
        <f t="shared" si="27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  <c r="AM87" s="18">
        <f t="shared" si="23"/>
        <v>69.57142857</v>
      </c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1">T88-T87</f>
        <v>-20</v>
      </c>
      <c r="X88" s="11">
        <f t="shared" si="101"/>
        <v>0</v>
      </c>
      <c r="Y88" s="10">
        <f t="shared" si="98"/>
        <v>0.2953846154</v>
      </c>
      <c r="Z88" s="10">
        <f t="shared" si="99"/>
        <v>0.0625</v>
      </c>
      <c r="AA88" s="12">
        <f t="shared" si="20"/>
        <v>0.6245210728</v>
      </c>
      <c r="AB88" s="18">
        <f t="shared" si="29"/>
        <v>0.8121703036</v>
      </c>
      <c r="AC88" s="15">
        <f t="shared" si="10"/>
        <v>23.28571429</v>
      </c>
      <c r="AD88" s="15">
        <f t="shared" si="27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  <c r="AM88" s="18">
        <f t="shared" si="23"/>
        <v>62.42857143</v>
      </c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2">T89-T88</f>
        <v>30</v>
      </c>
      <c r="X89" s="11">
        <f t="shared" si="102"/>
        <v>-2</v>
      </c>
      <c r="Y89" s="10">
        <f t="shared" si="98"/>
        <v>0.3447127394</v>
      </c>
      <c r="Z89" s="10">
        <f t="shared" si="99"/>
        <v>0.05314009662</v>
      </c>
      <c r="AA89" s="12">
        <f t="shared" si="20"/>
        <v>0.6416666667</v>
      </c>
      <c r="AB89" s="18">
        <f t="shared" si="29"/>
        <v>0.7719688384</v>
      </c>
      <c r="AC89" s="15">
        <f t="shared" si="10"/>
        <v>22</v>
      </c>
      <c r="AD89" s="15">
        <f t="shared" si="27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  <c r="AM89" s="18">
        <f t="shared" si="23"/>
        <v>69.57142857</v>
      </c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3">T90-T89</f>
        <v>5</v>
      </c>
      <c r="X90" s="11">
        <f t="shared" si="103"/>
        <v>3</v>
      </c>
      <c r="Y90" s="10">
        <f t="shared" si="98"/>
        <v>0.3482959268</v>
      </c>
      <c r="Z90" s="10">
        <f t="shared" si="99"/>
        <v>0.05966587112</v>
      </c>
      <c r="AA90" s="12">
        <f t="shared" si="20"/>
        <v>0.5818965517</v>
      </c>
      <c r="AB90" s="18">
        <f t="shared" si="29"/>
        <v>0.7203698556</v>
      </c>
      <c r="AC90" s="15">
        <f t="shared" si="10"/>
        <v>19.28571429</v>
      </c>
      <c r="AD90" s="15">
        <f t="shared" si="27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  <c r="AM90" s="18">
        <f t="shared" si="23"/>
        <v>65.28571429</v>
      </c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4">T91-T90</f>
        <v>-2</v>
      </c>
      <c r="X91" s="11">
        <f t="shared" si="104"/>
        <v>0</v>
      </c>
      <c r="Y91" s="10">
        <f t="shared" si="98"/>
        <v>0.3449131514</v>
      </c>
      <c r="Z91" s="10">
        <f t="shared" si="99"/>
        <v>0.05995203837</v>
      </c>
      <c r="AA91" s="12">
        <f t="shared" si="20"/>
        <v>0.6153846154</v>
      </c>
      <c r="AB91" s="18">
        <f t="shared" si="29"/>
        <v>0.6824993596</v>
      </c>
      <c r="AC91" s="15">
        <f t="shared" si="10"/>
        <v>19.42857143</v>
      </c>
      <c r="AD91" s="15">
        <f t="shared" si="27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  <c r="AM91" s="18">
        <f t="shared" si="23"/>
        <v>63.57142857</v>
      </c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5">T92-T91</f>
        <v>10</v>
      </c>
      <c r="X92" s="11">
        <f t="shared" si="105"/>
        <v>-1</v>
      </c>
      <c r="Y92" s="10">
        <f t="shared" si="98"/>
        <v>0.3474369406</v>
      </c>
      <c r="Z92" s="10">
        <f t="shared" si="99"/>
        <v>0.05620608899</v>
      </c>
      <c r="AA92" s="12">
        <f t="shared" si="20"/>
        <v>0.6976744186</v>
      </c>
      <c r="AB92" s="18">
        <f t="shared" si="29"/>
        <v>0.6557708962</v>
      </c>
      <c r="AC92" s="15">
        <f t="shared" si="10"/>
        <v>21.42857143</v>
      </c>
      <c r="AD92" s="15">
        <f t="shared" si="27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  <c r="AM92" s="18">
        <f t="shared" si="23"/>
        <v>46.28571429</v>
      </c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6">T93-T92</f>
        <v>-13</v>
      </c>
      <c r="X93" s="11">
        <f t="shared" si="106"/>
        <v>0</v>
      </c>
      <c r="Y93" s="10">
        <f t="shared" si="98"/>
        <v>0.3429991715</v>
      </c>
      <c r="Z93" s="10">
        <f t="shared" si="99"/>
        <v>0.05797101449</v>
      </c>
      <c r="AA93" s="12">
        <f t="shared" si="20"/>
        <v>0.7076923077</v>
      </c>
      <c r="AB93" s="18">
        <f t="shared" si="29"/>
        <v>0.6484762453</v>
      </c>
      <c r="AC93" s="15">
        <f t="shared" si="10"/>
        <v>19.71428571</v>
      </c>
      <c r="AD93" s="15">
        <f t="shared" si="27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  <c r="AM93" s="18">
        <f t="shared" si="23"/>
        <v>47.71428571</v>
      </c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7">T94-T93</f>
        <v>-8</v>
      </c>
      <c r="X94" s="11">
        <f t="shared" si="107"/>
        <v>0</v>
      </c>
      <c r="Y94" s="10">
        <f t="shared" si="98"/>
        <v>0.3355371901</v>
      </c>
      <c r="Z94" s="10">
        <f t="shared" si="99"/>
        <v>0.05911330049</v>
      </c>
      <c r="AA94" s="12">
        <f t="shared" si="20"/>
        <v>0.7885714286</v>
      </c>
      <c r="AB94" s="18">
        <f t="shared" si="29"/>
        <v>0.6653438659</v>
      </c>
      <c r="AC94" s="15">
        <f t="shared" si="10"/>
        <v>19.71428571</v>
      </c>
      <c r="AD94" s="15">
        <f t="shared" si="27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  <c r="AM94" s="18">
        <f t="shared" si="23"/>
        <v>29.85714286</v>
      </c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8">T95-T94</f>
        <v>-9</v>
      </c>
      <c r="X95" s="11">
        <f t="shared" si="108"/>
        <v>-3</v>
      </c>
      <c r="Y95" s="10">
        <f t="shared" si="98"/>
        <v>0.3355874894</v>
      </c>
      <c r="Z95" s="10">
        <f t="shared" si="99"/>
        <v>0.05289672544</v>
      </c>
      <c r="AA95" s="12">
        <f t="shared" si="20"/>
        <v>0.7914110429</v>
      </c>
      <c r="AB95" s="18">
        <f t="shared" si="29"/>
        <v>0.6891852902</v>
      </c>
      <c r="AC95" s="15">
        <f t="shared" si="10"/>
        <v>18.42857143</v>
      </c>
      <c r="AD95" s="15">
        <f t="shared" si="27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  <c r="AM95" s="18">
        <f t="shared" si="23"/>
        <v>31.57142857</v>
      </c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9">T96-T95</f>
        <v>-10</v>
      </c>
      <c r="X96" s="11">
        <f t="shared" si="109"/>
        <v>0</v>
      </c>
      <c r="Y96" s="10">
        <f t="shared" si="98"/>
        <v>0.3319039451</v>
      </c>
      <c r="Z96" s="10">
        <f t="shared" si="99"/>
        <v>0.05426356589</v>
      </c>
      <c r="AA96" s="12">
        <f t="shared" si="20"/>
        <v>0.7987012987</v>
      </c>
      <c r="AB96" s="18">
        <f t="shared" si="29"/>
        <v>0.7116188091</v>
      </c>
      <c r="AC96" s="15">
        <f t="shared" si="10"/>
        <v>17.57142857</v>
      </c>
      <c r="AD96" s="15">
        <f t="shared" si="27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  <c r="AM96" s="18">
        <f t="shared" si="23"/>
        <v>19.57142857</v>
      </c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10">T97-T96</f>
        <v>-1</v>
      </c>
      <c r="X97" s="11">
        <f t="shared" si="110"/>
        <v>0</v>
      </c>
      <c r="Y97" s="10">
        <f t="shared" si="98"/>
        <v>0.3262890955</v>
      </c>
      <c r="Z97" s="10">
        <f t="shared" si="99"/>
        <v>0.05440414508</v>
      </c>
      <c r="AA97" s="12">
        <f t="shared" si="20"/>
        <v>0.9777777778</v>
      </c>
      <c r="AB97" s="18">
        <f t="shared" si="29"/>
        <v>0.76817327</v>
      </c>
      <c r="AC97" s="15">
        <f t="shared" si="10"/>
        <v>18.85714286</v>
      </c>
      <c r="AD97" s="15">
        <f t="shared" si="27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  <c r="AM97" s="18">
        <f t="shared" si="23"/>
        <v>18.85714286</v>
      </c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1">T98-T97</f>
        <v>-1</v>
      </c>
      <c r="X98" s="11">
        <f t="shared" si="111"/>
        <v>0</v>
      </c>
      <c r="Y98" s="10">
        <f t="shared" si="98"/>
        <v>0.3257191201</v>
      </c>
      <c r="Z98" s="10">
        <f t="shared" si="99"/>
        <v>0.05454545455</v>
      </c>
      <c r="AA98" s="12">
        <f t="shared" si="20"/>
        <v>0.8970588235</v>
      </c>
      <c r="AB98" s="18">
        <f t="shared" si="29"/>
        <v>0.8084124425</v>
      </c>
      <c r="AC98" s="15">
        <f t="shared" si="10"/>
        <v>17.42857143</v>
      </c>
      <c r="AD98" s="15">
        <f t="shared" si="27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  <c r="AM98" s="18">
        <f t="shared" si="23"/>
        <v>18.28571429</v>
      </c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2">T99-T98</f>
        <v>-20</v>
      </c>
      <c r="X99" s="11">
        <f t="shared" si="112"/>
        <v>-1</v>
      </c>
      <c r="Y99" s="10">
        <f t="shared" si="98"/>
        <v>0.3193350831</v>
      </c>
      <c r="Z99" s="10">
        <f t="shared" si="99"/>
        <v>0.05479452055</v>
      </c>
      <c r="AA99" s="12">
        <f t="shared" si="20"/>
        <v>0.64</v>
      </c>
      <c r="AB99" s="18">
        <f t="shared" si="29"/>
        <v>0.8001732399</v>
      </c>
      <c r="AC99" s="15">
        <f t="shared" si="10"/>
        <v>13.71428571</v>
      </c>
      <c r="AD99" s="15">
        <f t="shared" si="27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  <c r="AM99" s="18">
        <f t="shared" si="23"/>
        <v>23.42857143</v>
      </c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3">T100-T99</f>
        <v>-21</v>
      </c>
      <c r="X100" s="11">
        <f t="shared" si="113"/>
        <v>0</v>
      </c>
      <c r="Y100" s="10">
        <f t="shared" si="98"/>
        <v>0.3068688671</v>
      </c>
      <c r="Z100" s="10">
        <f t="shared" si="99"/>
        <v>0.05813953488</v>
      </c>
      <c r="AA100" s="12">
        <f t="shared" si="20"/>
        <v>0.6956521739</v>
      </c>
      <c r="AB100" s="18">
        <f t="shared" si="29"/>
        <v>0.7984532208</v>
      </c>
      <c r="AC100" s="15">
        <f t="shared" si="10"/>
        <v>13.71428571</v>
      </c>
      <c r="AD100" s="15">
        <f t="shared" si="27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  <c r="AM100" s="18">
        <f t="shared" si="23"/>
        <v>23.57142857</v>
      </c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4">T101-T100</f>
        <v>-23</v>
      </c>
      <c r="X101" s="11">
        <f t="shared" si="114"/>
        <v>-1</v>
      </c>
      <c r="Y101" s="10">
        <f t="shared" si="98"/>
        <v>0.2931506849</v>
      </c>
      <c r="Z101" s="10">
        <f t="shared" si="99"/>
        <v>0.05919003115</v>
      </c>
      <c r="AA101" s="12">
        <f t="shared" si="20"/>
        <v>0.615942029</v>
      </c>
      <c r="AB101" s="18">
        <f t="shared" si="29"/>
        <v>0.773791878</v>
      </c>
      <c r="AC101" s="15">
        <f t="shared" si="10"/>
        <v>12.14285714</v>
      </c>
      <c r="AD101" s="15">
        <f t="shared" si="27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  <c r="AM101" s="18">
        <f t="shared" si="23"/>
        <v>26.57142857</v>
      </c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5">T102-T101</f>
        <v>-31</v>
      </c>
      <c r="X102" s="11">
        <f t="shared" si="115"/>
        <v>1</v>
      </c>
      <c r="Y102" s="10">
        <f t="shared" si="98"/>
        <v>0.2759276879</v>
      </c>
      <c r="Z102" s="10">
        <f t="shared" si="99"/>
        <v>0.06896551724</v>
      </c>
      <c r="AA102" s="12">
        <f t="shared" si="20"/>
        <v>0.6434108527</v>
      </c>
      <c r="AB102" s="18">
        <f t="shared" si="29"/>
        <v>0.7526489937</v>
      </c>
      <c r="AC102" s="15">
        <f t="shared" si="10"/>
        <v>11.85714286</v>
      </c>
      <c r="AD102" s="15">
        <f t="shared" si="27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  <c r="AM102" s="18">
        <f t="shared" si="23"/>
        <v>28.85714286</v>
      </c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6">T103-T102</f>
        <v>-7</v>
      </c>
      <c r="X103" s="11">
        <f t="shared" si="116"/>
        <v>0</v>
      </c>
      <c r="Y103" s="10">
        <f t="shared" si="98"/>
        <v>0.2750242954</v>
      </c>
      <c r="Z103" s="10">
        <f t="shared" si="99"/>
        <v>0.07067137809</v>
      </c>
      <c r="AA103" s="12">
        <f t="shared" si="20"/>
        <v>0.6016260163</v>
      </c>
      <c r="AB103" s="18">
        <f t="shared" si="29"/>
        <v>0.7244953819</v>
      </c>
      <c r="AC103" s="15">
        <f t="shared" si="10"/>
        <v>10.57142857</v>
      </c>
      <c r="AD103" s="15">
        <f t="shared" si="27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  <c r="AM103" s="18">
        <f t="shared" si="23"/>
        <v>28.14285714</v>
      </c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7">T104-T103</f>
        <v>-8</v>
      </c>
      <c r="X104" s="11">
        <f t="shared" si="117"/>
        <v>0</v>
      </c>
      <c r="Y104" s="10">
        <f t="shared" si="98"/>
        <v>0.2682926829</v>
      </c>
      <c r="Z104" s="10">
        <f t="shared" si="99"/>
        <v>0.07272727273</v>
      </c>
      <c r="AA104" s="12">
        <f t="shared" si="20"/>
        <v>0.4621212121</v>
      </c>
      <c r="AB104" s="18">
        <f t="shared" si="29"/>
        <v>0.6508301582</v>
      </c>
      <c r="AC104" s="15">
        <f t="shared" si="10"/>
        <v>8.714285714</v>
      </c>
      <c r="AD104" s="15">
        <f t="shared" si="27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  <c r="AM104" s="18">
        <f t="shared" si="23"/>
        <v>29</v>
      </c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8">T105-T104</f>
        <v>0</v>
      </c>
      <c r="X105" s="11">
        <f t="shared" si="118"/>
        <v>-1</v>
      </c>
      <c r="Y105" s="10">
        <f t="shared" si="98"/>
        <v>0.2675097276</v>
      </c>
      <c r="Z105" s="10">
        <f t="shared" si="99"/>
        <v>0.06909090909</v>
      </c>
      <c r="AA105" s="12">
        <f t="shared" si="20"/>
        <v>0.5081967213</v>
      </c>
      <c r="AB105" s="18">
        <f t="shared" si="29"/>
        <v>0.5952784293</v>
      </c>
      <c r="AC105" s="15">
        <f t="shared" si="10"/>
        <v>8.857142857</v>
      </c>
      <c r="AD105" s="15">
        <f t="shared" si="27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  <c r="AM105" s="18">
        <f t="shared" si="23"/>
        <v>28.71428571</v>
      </c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9">T106-T105</f>
        <v>-20</v>
      </c>
      <c r="X106" s="11">
        <f t="shared" si="119"/>
        <v>-2</v>
      </c>
      <c r="Y106" s="10">
        <f t="shared" si="98"/>
        <v>0.2560240964</v>
      </c>
      <c r="Z106" s="10">
        <f t="shared" si="99"/>
        <v>0.06666666667</v>
      </c>
      <c r="AA106" s="12">
        <f t="shared" si="20"/>
        <v>0.625</v>
      </c>
      <c r="AB106" s="18">
        <f t="shared" si="29"/>
        <v>0.5931355722</v>
      </c>
      <c r="AC106" s="15">
        <f t="shared" si="10"/>
        <v>8.571428571</v>
      </c>
      <c r="AD106" s="15">
        <f t="shared" si="27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  <c r="AM106" s="18">
        <f t="shared" si="23"/>
        <v>27.42857143</v>
      </c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20">T107-T106</f>
        <v>-45</v>
      </c>
      <c r="X107" s="11">
        <f t="shared" si="120"/>
        <v>-1</v>
      </c>
      <c r="Y107" s="10">
        <f t="shared" si="98"/>
        <v>0.2178423237</v>
      </c>
      <c r="Z107" s="10">
        <f t="shared" si="99"/>
        <v>0.07619047619</v>
      </c>
      <c r="AA107" s="12">
        <f t="shared" si="20"/>
        <v>0.53125</v>
      </c>
      <c r="AB107" s="18">
        <f t="shared" si="29"/>
        <v>0.5696495473</v>
      </c>
      <c r="AC107" s="15">
        <f t="shared" si="10"/>
        <v>7.285714286</v>
      </c>
      <c r="AD107" s="15">
        <f t="shared" si="27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  <c r="AM107" s="18">
        <f t="shared" si="23"/>
        <v>27.42857143</v>
      </c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1">T108-T107</f>
        <v>-11</v>
      </c>
      <c r="X108" s="11">
        <f t="shared" si="121"/>
        <v>-1</v>
      </c>
      <c r="Y108" s="10">
        <f t="shared" si="98"/>
        <v>0.2101372756</v>
      </c>
      <c r="Z108" s="10">
        <f t="shared" si="99"/>
        <v>0.07537688442</v>
      </c>
      <c r="AA108" s="12">
        <f t="shared" si="20"/>
        <v>0.4705882353</v>
      </c>
      <c r="AB108" s="18">
        <f t="shared" si="29"/>
        <v>0.5488847197</v>
      </c>
      <c r="AC108" s="15">
        <f t="shared" si="10"/>
        <v>5.714285714</v>
      </c>
      <c r="AD108" s="15">
        <f t="shared" si="27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  <c r="AM108" s="18">
        <f t="shared" si="23"/>
        <v>24.71428571</v>
      </c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2">T109-T108</f>
        <v>-7</v>
      </c>
      <c r="X109" s="11">
        <f t="shared" si="122"/>
        <v>0</v>
      </c>
      <c r="Y109" s="10">
        <f t="shared" si="98"/>
        <v>0.2060085837</v>
      </c>
      <c r="Z109" s="10">
        <f t="shared" si="99"/>
        <v>0.078125</v>
      </c>
      <c r="AA109" s="12">
        <f t="shared" si="20"/>
        <v>0.3373493976</v>
      </c>
      <c r="AB109" s="18">
        <f t="shared" si="29"/>
        <v>0.5051616547</v>
      </c>
      <c r="AC109" s="15">
        <f t="shared" si="10"/>
        <v>4</v>
      </c>
      <c r="AD109" s="15">
        <f t="shared" si="27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  <c r="AM109" s="18">
        <f t="shared" si="23"/>
        <v>19.14285714</v>
      </c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3">T110-T109</f>
        <v>-6</v>
      </c>
      <c r="X110" s="11">
        <f t="shared" si="123"/>
        <v>0</v>
      </c>
      <c r="Y110" s="10">
        <f t="shared" si="98"/>
        <v>0.1997851772</v>
      </c>
      <c r="Z110" s="10">
        <f t="shared" si="99"/>
        <v>0.08064516129</v>
      </c>
      <c r="AA110" s="12">
        <f t="shared" si="20"/>
        <v>0.2972972973</v>
      </c>
      <c r="AB110" s="18">
        <f t="shared" si="29"/>
        <v>0.4616861234</v>
      </c>
      <c r="AC110" s="15">
        <f t="shared" si="10"/>
        <v>3.142857143</v>
      </c>
      <c r="AD110" s="15">
        <f t="shared" si="27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  <c r="AM110" s="18">
        <f t="shared" si="23"/>
        <v>15.57142857</v>
      </c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4">T111-T110</f>
        <v>-1</v>
      </c>
      <c r="X111" s="11">
        <f t="shared" si="124"/>
        <v>0</v>
      </c>
      <c r="Y111" s="10">
        <f t="shared" si="98"/>
        <v>0.1978609626</v>
      </c>
      <c r="Z111" s="10">
        <f t="shared" si="99"/>
        <v>0.08108108108</v>
      </c>
      <c r="AA111" s="12">
        <f t="shared" si="20"/>
        <v>0.4098360656</v>
      </c>
      <c r="AB111" s="18">
        <f t="shared" si="29"/>
        <v>0.4542168167</v>
      </c>
      <c r="AC111" s="15">
        <f t="shared" si="10"/>
        <v>3.571428571</v>
      </c>
      <c r="AD111" s="15">
        <f t="shared" si="27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  <c r="AM111" s="18">
        <f t="shared" si="23"/>
        <v>15.28571429</v>
      </c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5">T112-T111</f>
        <v>-1</v>
      </c>
      <c r="X112" s="11">
        <f t="shared" si="125"/>
        <v>-1</v>
      </c>
      <c r="Y112" s="10">
        <f t="shared" si="98"/>
        <v>0.1957446809</v>
      </c>
      <c r="Z112" s="10">
        <f t="shared" si="99"/>
        <v>0.07608695652</v>
      </c>
      <c r="AA112" s="12">
        <f t="shared" si="20"/>
        <v>0.4193548387</v>
      </c>
      <c r="AB112" s="18">
        <f t="shared" si="29"/>
        <v>0.4415251192</v>
      </c>
      <c r="AC112" s="15">
        <f t="shared" si="10"/>
        <v>3.714285714</v>
      </c>
      <c r="AD112" s="15">
        <f t="shared" si="27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  <c r="AM112" s="18">
        <f t="shared" si="23"/>
        <v>15</v>
      </c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6">T113-T112</f>
        <v>-1</v>
      </c>
      <c r="X113" s="11">
        <f t="shared" si="126"/>
        <v>0</v>
      </c>
      <c r="Y113" s="10">
        <f t="shared" si="98"/>
        <v>0.1959314775</v>
      </c>
      <c r="Z113" s="10">
        <f t="shared" si="99"/>
        <v>0.07650273224</v>
      </c>
      <c r="AA113" s="12">
        <f t="shared" si="20"/>
        <v>0.5</v>
      </c>
      <c r="AB113" s="18">
        <f t="shared" si="29"/>
        <v>0.4236679764</v>
      </c>
      <c r="AC113" s="15">
        <f t="shared" si="10"/>
        <v>4.285714286</v>
      </c>
      <c r="AD113" s="15">
        <f t="shared" si="27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  <c r="AM113" s="18">
        <f t="shared" si="23"/>
        <v>12</v>
      </c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7">T114-T113</f>
        <v>0</v>
      </c>
      <c r="X114" s="11">
        <f t="shared" si="127"/>
        <v>-1</v>
      </c>
      <c r="Y114" s="10">
        <f t="shared" si="98"/>
        <v>0.1989130435</v>
      </c>
      <c r="Z114" s="10">
        <f t="shared" si="99"/>
        <v>0.07103825137</v>
      </c>
      <c r="AA114" s="12">
        <f t="shared" si="20"/>
        <v>0.7058823529</v>
      </c>
      <c r="AB114" s="18">
        <f t="shared" si="29"/>
        <v>0.4486154553</v>
      </c>
      <c r="AC114" s="15">
        <f t="shared" si="10"/>
        <v>5.142857143</v>
      </c>
      <c r="AD114" s="15">
        <f t="shared" si="27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  <c r="AM114" s="18">
        <f t="shared" si="23"/>
        <v>10.14285714</v>
      </c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8">T115-T114</f>
        <v>-1</v>
      </c>
      <c r="X115" s="11">
        <f t="shared" si="128"/>
        <v>0</v>
      </c>
      <c r="Y115" s="10">
        <f t="shared" si="98"/>
        <v>0.2008830022</v>
      </c>
      <c r="Z115" s="10">
        <f t="shared" si="99"/>
        <v>0.07142857143</v>
      </c>
      <c r="AA115" s="12">
        <f t="shared" si="20"/>
        <v>1.1</v>
      </c>
      <c r="AB115" s="18">
        <f t="shared" si="29"/>
        <v>0.5385314217</v>
      </c>
      <c r="AC115" s="15">
        <f t="shared" si="10"/>
        <v>6.285714286</v>
      </c>
      <c r="AD115" s="15">
        <f t="shared" si="27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  <c r="AM115" s="18">
        <f t="shared" si="23"/>
        <v>10.85714286</v>
      </c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9">T116-T115</f>
        <v>-3</v>
      </c>
      <c r="X116" s="11">
        <f t="shared" si="129"/>
        <v>0</v>
      </c>
      <c r="Y116" s="10">
        <f t="shared" si="98"/>
        <v>0.2020316027</v>
      </c>
      <c r="Z116" s="10">
        <f t="shared" si="99"/>
        <v>0.07262569832</v>
      </c>
      <c r="AA116" s="12">
        <f t="shared" si="20"/>
        <v>1.642857143</v>
      </c>
      <c r="AB116" s="18">
        <f t="shared" si="29"/>
        <v>0.7250325282</v>
      </c>
      <c r="AC116" s="15">
        <f t="shared" si="10"/>
        <v>6.571428571</v>
      </c>
      <c r="AD116" s="15">
        <f t="shared" si="27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  <c r="AM116" s="18">
        <f t="shared" si="23"/>
        <v>11.71428571</v>
      </c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30">T117-T116</f>
        <v>-5</v>
      </c>
      <c r="X117" s="11">
        <f t="shared" si="130"/>
        <v>-2</v>
      </c>
      <c r="Y117" s="10">
        <f t="shared" si="98"/>
        <v>0.1979522184</v>
      </c>
      <c r="Z117" s="10">
        <f t="shared" si="99"/>
        <v>0.0632183908</v>
      </c>
      <c r="AA117" s="12">
        <f t="shared" si="20"/>
        <v>2.363636364</v>
      </c>
      <c r="AB117" s="18">
        <f t="shared" si="29"/>
        <v>1.020223823</v>
      </c>
      <c r="AC117" s="15">
        <f t="shared" si="10"/>
        <v>7.428571429</v>
      </c>
      <c r="AD117" s="15">
        <f t="shared" si="27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  <c r="AM117" s="18">
        <f t="shared" si="23"/>
        <v>13.71428571</v>
      </c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1">T118-T117</f>
        <v>-2</v>
      </c>
      <c r="X118" s="11">
        <f t="shared" si="131"/>
        <v>-2</v>
      </c>
      <c r="Y118" s="10">
        <f t="shared" si="98"/>
        <v>0.196347032</v>
      </c>
      <c r="Z118" s="10">
        <f t="shared" si="99"/>
        <v>0.0523255814</v>
      </c>
      <c r="AA118" s="12">
        <f t="shared" si="20"/>
        <v>1.92</v>
      </c>
      <c r="AB118" s="18">
        <f t="shared" si="29"/>
        <v>1.235961528</v>
      </c>
      <c r="AC118" s="15">
        <f t="shared" si="10"/>
        <v>6.857142857</v>
      </c>
      <c r="AD118" s="15">
        <f t="shared" si="27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  <c r="AM118" s="18">
        <f t="shared" si="23"/>
        <v>13.71428571</v>
      </c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2">T119-T118</f>
        <v>-2</v>
      </c>
      <c r="X119" s="11">
        <f t="shared" si="132"/>
        <v>0</v>
      </c>
      <c r="Y119" s="10">
        <f t="shared" si="98"/>
        <v>0.1942857143</v>
      </c>
      <c r="Z119" s="10">
        <f t="shared" si="99"/>
        <v>0.05294117647</v>
      </c>
      <c r="AA119" s="12">
        <f t="shared" si="20"/>
        <v>1.653846154</v>
      </c>
      <c r="AB119" s="18">
        <f t="shared" si="29"/>
        <v>1.41231743</v>
      </c>
      <c r="AC119" s="15">
        <f t="shared" si="10"/>
        <v>6.142857143</v>
      </c>
      <c r="AD119" s="15">
        <f t="shared" si="27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  <c r="AM119" s="18">
        <f t="shared" si="23"/>
        <v>13.57142857</v>
      </c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3">T120-T119</f>
        <v>-1</v>
      </c>
      <c r="X120" s="11">
        <f t="shared" si="133"/>
        <v>0</v>
      </c>
      <c r="Y120" s="10">
        <f t="shared" si="98"/>
        <v>0.1924829157</v>
      </c>
      <c r="Z120" s="10">
        <f t="shared" si="99"/>
        <v>0.05325443787</v>
      </c>
      <c r="AA120" s="12">
        <f t="shared" si="20"/>
        <v>1.6</v>
      </c>
      <c r="AB120" s="18">
        <f t="shared" si="29"/>
        <v>1.569460288</v>
      </c>
      <c r="AC120" s="15">
        <f t="shared" si="10"/>
        <v>6.857142857</v>
      </c>
      <c r="AD120" s="15">
        <f t="shared" si="27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  <c r="AM120" s="18">
        <f t="shared" si="23"/>
        <v>13.14285714</v>
      </c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4">T121-T120</f>
        <v>0</v>
      </c>
      <c r="X121" s="11">
        <f t="shared" si="134"/>
        <v>-1</v>
      </c>
      <c r="Y121" s="10">
        <f t="shared" si="98"/>
        <v>0.1971995333</v>
      </c>
      <c r="Z121" s="10">
        <f t="shared" si="99"/>
        <v>0.04733727811</v>
      </c>
      <c r="AA121" s="12">
        <f t="shared" si="20"/>
        <v>1.194444444</v>
      </c>
      <c r="AB121" s="18">
        <f t="shared" si="29"/>
        <v>1.639254872</v>
      </c>
      <c r="AC121" s="15">
        <f t="shared" si="10"/>
        <v>6.142857143</v>
      </c>
      <c r="AD121" s="15">
        <f t="shared" si="27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  <c r="AM121" s="18">
        <f t="shared" si="23"/>
        <v>13.71428571</v>
      </c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5">T122-T121</f>
        <v>-12</v>
      </c>
      <c r="X122" s="11">
        <f t="shared" si="135"/>
        <v>0</v>
      </c>
      <c r="Y122" s="10">
        <f t="shared" si="98"/>
        <v>0.182983683</v>
      </c>
      <c r="Z122" s="10">
        <f t="shared" si="99"/>
        <v>0.05095541401</v>
      </c>
      <c r="AA122" s="12">
        <f t="shared" si="20"/>
        <v>0.9772727273</v>
      </c>
      <c r="AB122" s="18">
        <f t="shared" si="29"/>
        <v>1.621722405</v>
      </c>
      <c r="AC122" s="15">
        <f t="shared" si="10"/>
        <v>6.142857143</v>
      </c>
      <c r="AD122" s="15">
        <f t="shared" si="27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  <c r="AM122" s="18">
        <f t="shared" si="23"/>
        <v>11.57142857</v>
      </c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6">T123-T122</f>
        <v>-7</v>
      </c>
      <c r="X123" s="11">
        <f t="shared" si="136"/>
        <v>1</v>
      </c>
      <c r="Y123" s="10">
        <f t="shared" si="98"/>
        <v>0.1802884615</v>
      </c>
      <c r="Z123" s="10">
        <f t="shared" si="99"/>
        <v>0.06</v>
      </c>
      <c r="AA123" s="12">
        <f t="shared" si="20"/>
        <v>0.9782608696</v>
      </c>
      <c r="AB123" s="18">
        <f t="shared" si="29"/>
        <v>1.52678008</v>
      </c>
      <c r="AC123" s="15">
        <f t="shared" si="10"/>
        <v>6.428571429</v>
      </c>
      <c r="AD123" s="15">
        <f t="shared" si="27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  <c r="AM123" s="18">
        <f t="shared" si="23"/>
        <v>12.71428571</v>
      </c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7">T124-T123</f>
        <v>-10</v>
      </c>
      <c r="X124" s="11">
        <f t="shared" si="137"/>
        <v>-1</v>
      </c>
      <c r="Y124" s="10">
        <f t="shared" si="98"/>
        <v>0.1747815231</v>
      </c>
      <c r="Z124" s="10">
        <f t="shared" si="99"/>
        <v>0.05714285714</v>
      </c>
      <c r="AA124" s="12">
        <f t="shared" si="20"/>
        <v>0.6923076923</v>
      </c>
      <c r="AB124" s="18">
        <f t="shared" si="29"/>
        <v>1.288018841</v>
      </c>
      <c r="AC124" s="15">
        <f t="shared" si="10"/>
        <v>5.142857143</v>
      </c>
      <c r="AD124" s="15">
        <f t="shared" si="27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  <c r="AM124" s="18">
        <f t="shared" si="23"/>
        <v>14.71428571</v>
      </c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8">T125-T124</f>
        <v>4</v>
      </c>
      <c r="X125" s="11">
        <f t="shared" si="138"/>
        <v>0</v>
      </c>
      <c r="Y125" s="10">
        <f t="shared" si="98"/>
        <v>0.183908046</v>
      </c>
      <c r="Z125" s="10">
        <f t="shared" si="99"/>
        <v>0.05555555556</v>
      </c>
      <c r="AA125" s="12">
        <f t="shared" si="20"/>
        <v>0.8541666667</v>
      </c>
      <c r="AB125" s="18">
        <f t="shared" si="29"/>
        <v>1.135756936</v>
      </c>
      <c r="AC125" s="15">
        <f t="shared" si="10"/>
        <v>5.857142857</v>
      </c>
      <c r="AD125" s="15">
        <f t="shared" si="27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  <c r="AM125" s="18">
        <f t="shared" si="23"/>
        <v>18</v>
      </c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9">T126-T125</f>
        <v>-4</v>
      </c>
      <c r="X126" s="11">
        <f t="shared" si="139"/>
        <v>0</v>
      </c>
      <c r="Y126" s="10">
        <f t="shared" si="98"/>
        <v>0.1891891892</v>
      </c>
      <c r="Z126" s="10">
        <f t="shared" si="99"/>
        <v>0.05714285714</v>
      </c>
      <c r="AA126" s="12">
        <f t="shared" si="20"/>
        <v>1.023255814</v>
      </c>
      <c r="AB126" s="18">
        <f t="shared" si="29"/>
        <v>1.045672602</v>
      </c>
      <c r="AC126" s="15">
        <f t="shared" si="10"/>
        <v>6.285714286</v>
      </c>
      <c r="AD126" s="15">
        <f t="shared" si="27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  <c r="AM126" s="18">
        <f t="shared" si="23"/>
        <v>25</v>
      </c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40">T127-T126</f>
        <v>2</v>
      </c>
      <c r="X127" s="11">
        <f t="shared" si="140"/>
        <v>-1</v>
      </c>
      <c r="Y127" s="10">
        <f t="shared" si="98"/>
        <v>0.1913746631</v>
      </c>
      <c r="Z127" s="10">
        <f t="shared" si="99"/>
        <v>0.04929577465</v>
      </c>
      <c r="AA127" s="12">
        <f t="shared" si="20"/>
        <v>1.041666667</v>
      </c>
      <c r="AB127" s="18">
        <f t="shared" si="29"/>
        <v>0.9659106973</v>
      </c>
      <c r="AC127" s="15">
        <f t="shared" si="10"/>
        <v>7.142857143</v>
      </c>
      <c r="AD127" s="15">
        <f t="shared" si="27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  <c r="AM127" s="18">
        <f t="shared" si="23"/>
        <v>26</v>
      </c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1">T128-T127</f>
        <v>-10</v>
      </c>
      <c r="X128" s="11">
        <f t="shared" si="141"/>
        <v>-1</v>
      </c>
      <c r="Y128" s="10">
        <f t="shared" si="98"/>
        <v>0.1793478261</v>
      </c>
      <c r="Z128" s="10">
        <f t="shared" si="99"/>
        <v>0.04545454545</v>
      </c>
      <c r="AA128" s="12">
        <f t="shared" si="20"/>
        <v>1.23255814</v>
      </c>
      <c r="AB128" s="18">
        <f t="shared" si="29"/>
        <v>0.9713555109</v>
      </c>
      <c r="AC128" s="15">
        <f t="shared" si="10"/>
        <v>7.571428571</v>
      </c>
      <c r="AD128" s="15">
        <f t="shared" si="27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  <c r="AM128" s="18">
        <f t="shared" si="23"/>
        <v>24.42857143</v>
      </c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2">T129-T128</f>
        <v>-1</v>
      </c>
      <c r="X129" s="11">
        <f t="shared" si="142"/>
        <v>0</v>
      </c>
      <c r="Y129" s="10">
        <f t="shared" si="98"/>
        <v>0.1765498652</v>
      </c>
      <c r="Z129" s="10">
        <f t="shared" si="99"/>
        <v>0.04580152672</v>
      </c>
      <c r="AA129" s="12">
        <f t="shared" si="20"/>
        <v>1.255813953</v>
      </c>
      <c r="AB129" s="18">
        <f t="shared" si="29"/>
        <v>1.011147115</v>
      </c>
      <c r="AC129" s="15">
        <f t="shared" si="10"/>
        <v>7.714285714</v>
      </c>
      <c r="AD129" s="15">
        <f t="shared" si="27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  <c r="AM129" s="18">
        <f t="shared" si="23"/>
        <v>23.71428571</v>
      </c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3">T130-T129</f>
        <v>2</v>
      </c>
      <c r="X130" s="11">
        <f t="shared" si="143"/>
        <v>0</v>
      </c>
      <c r="Y130" s="10">
        <f t="shared" si="98"/>
        <v>0.1930333817</v>
      </c>
      <c r="Z130" s="10">
        <f t="shared" si="99"/>
        <v>0.04511278195</v>
      </c>
      <c r="AA130" s="12">
        <f t="shared" si="20"/>
        <v>1.133333333</v>
      </c>
      <c r="AB130" s="18">
        <f t="shared" si="29"/>
        <v>1.033300324</v>
      </c>
      <c r="AC130" s="15">
        <f t="shared" si="10"/>
        <v>7.285714286</v>
      </c>
      <c r="AD130" s="15">
        <f t="shared" si="27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  <c r="AM130" s="18">
        <f t="shared" si="23"/>
        <v>27</v>
      </c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4">T131-T130</f>
        <v>-4</v>
      </c>
      <c r="X131" s="11">
        <f t="shared" si="144"/>
        <v>-1</v>
      </c>
      <c r="Y131" s="10">
        <f t="shared" si="98"/>
        <v>0.1954545455</v>
      </c>
      <c r="Z131" s="10">
        <f t="shared" si="99"/>
        <v>0.03875968992</v>
      </c>
      <c r="AA131" s="12">
        <f t="shared" si="20"/>
        <v>1.527777778</v>
      </c>
      <c r="AB131" s="18">
        <f t="shared" si="29"/>
        <v>1.152653193</v>
      </c>
      <c r="AC131" s="15">
        <f t="shared" si="10"/>
        <v>7.857142857</v>
      </c>
      <c r="AD131" s="15">
        <f t="shared" si="27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  <c r="AM131" s="18">
        <f t="shared" si="23"/>
        <v>27.14285714</v>
      </c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5">T132-T131</f>
        <v>-1</v>
      </c>
      <c r="X132" s="11">
        <f t="shared" si="145"/>
        <v>0</v>
      </c>
      <c r="Y132" s="10">
        <f t="shared" si="98"/>
        <v>0.2122719735</v>
      </c>
      <c r="Z132" s="10">
        <f t="shared" si="99"/>
        <v>0.0390625</v>
      </c>
      <c r="AA132" s="12">
        <f t="shared" si="20"/>
        <v>1.243902439</v>
      </c>
      <c r="AB132" s="18">
        <f t="shared" si="29"/>
        <v>1.208329732</v>
      </c>
      <c r="AC132" s="15">
        <f t="shared" si="10"/>
        <v>7.285714286</v>
      </c>
      <c r="AD132" s="15">
        <f t="shared" si="27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  <c r="AM132" s="18">
        <f t="shared" si="23"/>
        <v>32.14285714</v>
      </c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6">T133-T132</f>
        <v>-1</v>
      </c>
      <c r="X133" s="11">
        <f t="shared" si="146"/>
        <v>0</v>
      </c>
      <c r="Y133" s="10">
        <f t="shared" si="98"/>
        <v>0.219343696</v>
      </c>
      <c r="Z133" s="10">
        <f t="shared" si="99"/>
        <v>0.03937007874</v>
      </c>
      <c r="AA133" s="12">
        <f t="shared" si="20"/>
        <v>1.318181818</v>
      </c>
      <c r="AB133" s="18">
        <f t="shared" si="29"/>
        <v>1.250462018</v>
      </c>
      <c r="AC133" s="15">
        <f t="shared" si="10"/>
        <v>8.285714286</v>
      </c>
      <c r="AD133" s="15">
        <f t="shared" si="27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  <c r="AM133" s="18">
        <f t="shared" si="23"/>
        <v>30.42857143</v>
      </c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7">T134-T133</f>
        <v>4</v>
      </c>
      <c r="X134" s="11">
        <f t="shared" si="147"/>
        <v>0</v>
      </c>
      <c r="Y134" s="10">
        <f t="shared" si="98"/>
        <v>0.2351885099</v>
      </c>
      <c r="Z134" s="10">
        <f t="shared" si="99"/>
        <v>0.03816793893</v>
      </c>
      <c r="AA134" s="12">
        <f t="shared" si="20"/>
        <v>1.06</v>
      </c>
      <c r="AB134" s="18">
        <f t="shared" si="29"/>
        <v>1.253081066</v>
      </c>
      <c r="AC134" s="15">
        <f t="shared" si="10"/>
        <v>7.571428571</v>
      </c>
      <c r="AD134" s="15">
        <f t="shared" si="27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  <c r="AM134" s="18">
        <f t="shared" si="23"/>
        <v>33.14285714</v>
      </c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8">T135-T134</f>
        <v>-6</v>
      </c>
      <c r="X135" s="11">
        <f t="shared" si="148"/>
        <v>0</v>
      </c>
      <c r="Y135" s="10">
        <f t="shared" si="98"/>
        <v>0.2310536044</v>
      </c>
      <c r="Z135" s="10">
        <f t="shared" si="99"/>
        <v>0.04</v>
      </c>
      <c r="AA135" s="12">
        <f t="shared" si="20"/>
        <v>1</v>
      </c>
      <c r="AB135" s="18">
        <f t="shared" si="29"/>
        <v>1.219858475</v>
      </c>
      <c r="AC135" s="15">
        <f t="shared" si="10"/>
        <v>7.571428571</v>
      </c>
      <c r="AD135" s="15">
        <f t="shared" si="27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  <c r="AM135" s="18">
        <f t="shared" si="23"/>
        <v>34.57142857</v>
      </c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9">T136-T135</f>
        <v>-16</v>
      </c>
      <c r="X136" s="11">
        <f t="shared" si="149"/>
        <v>0</v>
      </c>
      <c r="Y136" s="10">
        <f t="shared" si="98"/>
        <v>0.2064393939</v>
      </c>
      <c r="Z136" s="10">
        <f t="shared" si="99"/>
        <v>0.04587155963</v>
      </c>
      <c r="AA136" s="12">
        <f t="shared" si="20"/>
        <v>1.092592593</v>
      </c>
      <c r="AB136" s="18">
        <f t="shared" si="29"/>
        <v>1.196541137</v>
      </c>
      <c r="AC136" s="15">
        <f t="shared" si="10"/>
        <v>8.428571429</v>
      </c>
      <c r="AD136" s="15">
        <f t="shared" si="27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  <c r="AM136" s="18">
        <f t="shared" si="23"/>
        <v>38.42857143</v>
      </c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50">T137-T136</f>
        <v>-26</v>
      </c>
      <c r="X137" s="11">
        <f t="shared" si="150"/>
        <v>-1</v>
      </c>
      <c r="Y137" s="10">
        <f t="shared" si="98"/>
        <v>0.1736401674</v>
      </c>
      <c r="Z137" s="10">
        <f t="shared" si="99"/>
        <v>0.04819277108</v>
      </c>
      <c r="AA137" s="12">
        <f t="shared" si="20"/>
        <v>1.37254902</v>
      </c>
      <c r="AB137" s="18">
        <f t="shared" si="29"/>
        <v>1.230714807</v>
      </c>
      <c r="AC137" s="15">
        <f t="shared" si="10"/>
        <v>10</v>
      </c>
      <c r="AD137" s="15">
        <f t="shared" si="27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  <c r="AM137" s="18">
        <f t="shared" si="23"/>
        <v>39.85714286</v>
      </c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1">T138-T137</f>
        <v>0</v>
      </c>
      <c r="X138" s="11">
        <f t="shared" si="151"/>
        <v>-1</v>
      </c>
      <c r="Y138" s="10">
        <f t="shared" si="98"/>
        <v>0.1670020121</v>
      </c>
      <c r="Z138" s="10">
        <f t="shared" si="99"/>
        <v>0.03614457831</v>
      </c>
      <c r="AA138" s="12">
        <f t="shared" si="20"/>
        <v>1.563636364</v>
      </c>
      <c r="AB138" s="18">
        <f t="shared" si="29"/>
        <v>1.235837462</v>
      </c>
      <c r="AC138" s="15">
        <f t="shared" si="10"/>
        <v>12.28571429</v>
      </c>
      <c r="AD138" s="15">
        <f t="shared" si="27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  <c r="AM138" s="18">
        <f t="shared" si="23"/>
        <v>35.42857143</v>
      </c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2">T139-T138</f>
        <v>-1</v>
      </c>
      <c r="X139" s="11">
        <f t="shared" si="152"/>
        <v>0</v>
      </c>
      <c r="Y139" s="10">
        <f t="shared" si="98"/>
        <v>0.1595330739</v>
      </c>
      <c r="Z139" s="10">
        <f t="shared" si="99"/>
        <v>0.03658536585</v>
      </c>
      <c r="AA139" s="12">
        <f t="shared" si="20"/>
        <v>1.941176471</v>
      </c>
      <c r="AB139" s="18">
        <f t="shared" si="29"/>
        <v>1.335448038</v>
      </c>
      <c r="AC139" s="15">
        <f t="shared" si="10"/>
        <v>14.14285714</v>
      </c>
      <c r="AD139" s="15">
        <f t="shared" si="27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  <c r="AM139" s="18">
        <f t="shared" si="23"/>
        <v>26.71428571</v>
      </c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3">T140-T139</f>
        <v>1</v>
      </c>
      <c r="X140" s="11">
        <f t="shared" si="153"/>
        <v>2</v>
      </c>
      <c r="Y140" s="10">
        <f t="shared" si="98"/>
        <v>0.1624266145</v>
      </c>
      <c r="Z140" s="10">
        <f t="shared" si="99"/>
        <v>0.06024096386</v>
      </c>
      <c r="AA140" s="12">
        <f t="shared" si="20"/>
        <v>1.586206897</v>
      </c>
      <c r="AB140" s="18">
        <f t="shared" si="29"/>
        <v>1.373737335</v>
      </c>
      <c r="AC140" s="15">
        <f t="shared" si="10"/>
        <v>13.14285714</v>
      </c>
      <c r="AD140" s="15">
        <f t="shared" si="27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  <c r="AM140" s="18">
        <f t="shared" si="23"/>
        <v>22.71428571</v>
      </c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4">T141-T140</f>
        <v>-5</v>
      </c>
      <c r="X141" s="11">
        <f t="shared" si="154"/>
        <v>-1</v>
      </c>
      <c r="Y141" s="10">
        <f t="shared" si="98"/>
        <v>0.1578947368</v>
      </c>
      <c r="Z141" s="10">
        <f t="shared" si="99"/>
        <v>0.05128205128</v>
      </c>
      <c r="AA141" s="12">
        <f t="shared" si="20"/>
        <v>1.679245283</v>
      </c>
      <c r="AB141" s="18">
        <f t="shared" si="29"/>
        <v>1.462200947</v>
      </c>
      <c r="AC141" s="15">
        <f t="shared" si="10"/>
        <v>12.71428571</v>
      </c>
      <c r="AD141" s="15">
        <f t="shared" si="27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  <c r="AM141" s="18">
        <f t="shared" si="23"/>
        <v>21.57142857</v>
      </c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5">T142-T141</f>
        <v>0</v>
      </c>
      <c r="X142" s="11">
        <f t="shared" si="155"/>
        <v>0</v>
      </c>
      <c r="Y142" s="10">
        <f t="shared" si="98"/>
        <v>0.160164271</v>
      </c>
      <c r="Z142" s="10">
        <f t="shared" si="99"/>
        <v>0.05128205128</v>
      </c>
      <c r="AA142" s="12">
        <f t="shared" si="20"/>
        <v>1.943396226</v>
      </c>
      <c r="AB142" s="18">
        <f t="shared" si="29"/>
        <v>1.596971836</v>
      </c>
      <c r="AC142" s="15">
        <f t="shared" si="10"/>
        <v>14.71428571</v>
      </c>
      <c r="AD142" s="15">
        <f t="shared" si="27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  <c r="AM142" s="18">
        <f t="shared" si="23"/>
        <v>22.28571429</v>
      </c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6">T143-T142</f>
        <v>-2</v>
      </c>
      <c r="X143" s="11">
        <f t="shared" si="156"/>
        <v>0</v>
      </c>
      <c r="Y143" s="10">
        <f t="shared" si="98"/>
        <v>0.1570247934</v>
      </c>
      <c r="Z143" s="10">
        <f t="shared" si="99"/>
        <v>0.05263157895</v>
      </c>
      <c r="AA143" s="12">
        <f t="shared" si="20"/>
        <v>1.711864407</v>
      </c>
      <c r="AB143" s="18">
        <f t="shared" si="29"/>
        <v>1.685439238</v>
      </c>
      <c r="AC143" s="15">
        <f t="shared" si="10"/>
        <v>14.42857143</v>
      </c>
      <c r="AD143" s="15">
        <f t="shared" si="27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  <c r="AM143" s="18">
        <f t="shared" si="23"/>
        <v>20.57142857</v>
      </c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7">T144-T143</f>
        <v>-6</v>
      </c>
      <c r="X144" s="11">
        <f t="shared" si="157"/>
        <v>0</v>
      </c>
      <c r="Y144" s="10">
        <f t="shared" si="98"/>
        <v>0.1428571429</v>
      </c>
      <c r="Z144" s="10">
        <f t="shared" si="99"/>
        <v>0.05714285714</v>
      </c>
      <c r="AA144" s="12">
        <f t="shared" si="20"/>
        <v>1.5</v>
      </c>
      <c r="AB144" s="18">
        <f t="shared" si="29"/>
        <v>1.703646521</v>
      </c>
      <c r="AC144" s="15">
        <f t="shared" si="10"/>
        <v>15</v>
      </c>
      <c r="AD144" s="15">
        <f t="shared" si="27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  <c r="AM144" s="18">
        <f t="shared" si="23"/>
        <v>13.14285714</v>
      </c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8">T145-T144</f>
        <v>-2</v>
      </c>
      <c r="X145" s="11">
        <f t="shared" si="158"/>
        <v>1</v>
      </c>
      <c r="Y145" s="10">
        <f t="shared" si="98"/>
        <v>0.1349206349</v>
      </c>
      <c r="Z145" s="10">
        <f t="shared" si="99"/>
        <v>0.07352941176</v>
      </c>
      <c r="AA145" s="12">
        <f t="shared" si="20"/>
        <v>1.26744186</v>
      </c>
      <c r="AB145" s="18">
        <f t="shared" si="29"/>
        <v>1.661333021</v>
      </c>
      <c r="AC145" s="15">
        <f t="shared" si="10"/>
        <v>15.57142857</v>
      </c>
      <c r="AD145" s="15">
        <f t="shared" si="27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  <c r="AM145" s="18">
        <f t="shared" si="23"/>
        <v>14.57142857</v>
      </c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9">T146-T145</f>
        <v>1</v>
      </c>
      <c r="X146" s="11">
        <f t="shared" si="159"/>
        <v>1</v>
      </c>
      <c r="Y146" s="10">
        <f t="shared" si="98"/>
        <v>0.1352941176</v>
      </c>
      <c r="Z146" s="10">
        <f t="shared" si="99"/>
        <v>0.08695652174</v>
      </c>
      <c r="AA146" s="12">
        <f t="shared" si="20"/>
        <v>1.03030303</v>
      </c>
      <c r="AB146" s="18">
        <f t="shared" si="29"/>
        <v>1.531208243</v>
      </c>
      <c r="AC146" s="15">
        <f t="shared" si="10"/>
        <v>14.57142857</v>
      </c>
      <c r="AD146" s="15">
        <f t="shared" si="27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  <c r="AM146" s="18">
        <f t="shared" si="23"/>
        <v>15.14285714</v>
      </c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60">T147-T146</f>
        <v>2</v>
      </c>
      <c r="X147" s="11">
        <f t="shared" si="160"/>
        <v>0</v>
      </c>
      <c r="Y147" s="10">
        <f t="shared" si="98"/>
        <v>0.1357552581</v>
      </c>
      <c r="Z147" s="10">
        <f t="shared" si="99"/>
        <v>0.08450704225</v>
      </c>
      <c r="AA147" s="12">
        <f t="shared" si="20"/>
        <v>1.184782609</v>
      </c>
      <c r="AB147" s="18">
        <f t="shared" si="29"/>
        <v>1.473861917</v>
      </c>
      <c r="AC147" s="15">
        <f t="shared" si="10"/>
        <v>15.57142857</v>
      </c>
      <c r="AD147" s="15">
        <f t="shared" si="27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  <c r="AM147" s="18">
        <f t="shared" si="23"/>
        <v>13.85714286</v>
      </c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1">T148-T147</f>
        <v>5</v>
      </c>
      <c r="X148" s="11">
        <f t="shared" si="161"/>
        <v>0</v>
      </c>
      <c r="Y148" s="10">
        <f t="shared" si="98"/>
        <v>0.1436672968</v>
      </c>
      <c r="Z148" s="10">
        <f t="shared" si="99"/>
        <v>0.07894736842</v>
      </c>
      <c r="AA148" s="12">
        <f t="shared" si="20"/>
        <v>1.224719101</v>
      </c>
      <c r="AB148" s="18">
        <f t="shared" si="29"/>
        <v>1.408929605</v>
      </c>
      <c r="AC148" s="15">
        <f t="shared" si="10"/>
        <v>15.57142857</v>
      </c>
      <c r="AD148" s="15">
        <f t="shared" si="27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  <c r="AM148" s="18">
        <f t="shared" si="23"/>
        <v>10.57142857</v>
      </c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2">T149-T148</f>
        <v>0</v>
      </c>
      <c r="X149" s="11">
        <f t="shared" si="162"/>
        <v>0</v>
      </c>
      <c r="Y149" s="10">
        <f t="shared" si="98"/>
        <v>0.1433962264</v>
      </c>
      <c r="Z149" s="10">
        <f t="shared" si="99"/>
        <v>0.07894736842</v>
      </c>
      <c r="AA149" s="12">
        <f t="shared" si="20"/>
        <v>0.9611650485</v>
      </c>
      <c r="AB149" s="18">
        <f t="shared" si="29"/>
        <v>1.268610865</v>
      </c>
      <c r="AC149" s="15">
        <f t="shared" si="10"/>
        <v>14.14285714</v>
      </c>
      <c r="AD149" s="15">
        <f t="shared" si="27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  <c r="AM149" s="18">
        <f t="shared" si="23"/>
        <v>8</v>
      </c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3">T150-T149</f>
        <v>0</v>
      </c>
      <c r="X150" s="11">
        <f t="shared" si="163"/>
        <v>0</v>
      </c>
      <c r="Y150" s="10">
        <f t="shared" si="98"/>
        <v>0.1402214022</v>
      </c>
      <c r="Z150" s="10">
        <f t="shared" si="99"/>
        <v>0.07894736842</v>
      </c>
      <c r="AA150" s="12">
        <f t="shared" si="20"/>
        <v>1.02970297</v>
      </c>
      <c r="AB150" s="18">
        <f t="shared" si="29"/>
        <v>1.171159231</v>
      </c>
      <c r="AC150" s="15">
        <f t="shared" si="10"/>
        <v>14.85714286</v>
      </c>
      <c r="AD150" s="15">
        <f t="shared" si="27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  <c r="AM150" s="18">
        <f t="shared" si="23"/>
        <v>6.571428571</v>
      </c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4">T151-T150</f>
        <v>-3</v>
      </c>
      <c r="X151" s="11">
        <f t="shared" si="164"/>
        <v>0</v>
      </c>
      <c r="Y151" s="10">
        <f t="shared" si="98"/>
        <v>0.131294964</v>
      </c>
      <c r="Z151" s="10">
        <f t="shared" si="99"/>
        <v>0.08219178082</v>
      </c>
      <c r="AA151" s="12">
        <f t="shared" si="20"/>
        <v>1.019047619</v>
      </c>
      <c r="AB151" s="18">
        <f t="shared" si="29"/>
        <v>1.102451748</v>
      </c>
      <c r="AC151" s="15">
        <f t="shared" si="10"/>
        <v>15.28571429</v>
      </c>
      <c r="AD151" s="15">
        <f t="shared" si="27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  <c r="AM151" s="18">
        <f t="shared" si="23"/>
        <v>5.857142857</v>
      </c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5">T152-T151</f>
        <v>0</v>
      </c>
      <c r="X152" s="11">
        <f t="shared" si="165"/>
        <v>0</v>
      </c>
      <c r="Y152" s="10">
        <f t="shared" si="98"/>
        <v>0.1292035398</v>
      </c>
      <c r="Z152" s="10">
        <f t="shared" si="99"/>
        <v>0.08219178082</v>
      </c>
      <c r="AA152" s="12">
        <f t="shared" si="20"/>
        <v>0.9357798165</v>
      </c>
      <c r="AB152" s="18">
        <f t="shared" si="29"/>
        <v>1.055071456</v>
      </c>
      <c r="AC152" s="15">
        <f t="shared" si="10"/>
        <v>14.57142857</v>
      </c>
      <c r="AD152" s="15">
        <f t="shared" si="27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  <c r="AM152" s="18">
        <f t="shared" si="23"/>
        <v>5.714285714</v>
      </c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6">T153-T152</f>
        <v>-2</v>
      </c>
      <c r="X153" s="11">
        <f t="shared" si="166"/>
        <v>1</v>
      </c>
      <c r="Y153" s="10">
        <f t="shared" si="98"/>
        <v>0.1293260474</v>
      </c>
      <c r="Z153" s="10">
        <f t="shared" si="99"/>
        <v>0.0985915493</v>
      </c>
      <c r="AA153" s="12">
        <f t="shared" si="20"/>
        <v>0.9803921569</v>
      </c>
      <c r="AB153" s="18">
        <f t="shared" si="29"/>
        <v>1.047941332</v>
      </c>
      <c r="AC153" s="15">
        <f t="shared" si="10"/>
        <v>14.28571429</v>
      </c>
      <c r="AD153" s="15">
        <f t="shared" si="27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  <c r="AM153" s="18">
        <f t="shared" si="23"/>
        <v>8.571428571</v>
      </c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7">T154-T153</f>
        <v>3</v>
      </c>
      <c r="X154" s="11">
        <f t="shared" si="167"/>
        <v>0</v>
      </c>
      <c r="Y154" s="10">
        <f t="shared" si="98"/>
        <v>0.138576779</v>
      </c>
      <c r="Z154" s="10">
        <f t="shared" si="99"/>
        <v>0.09459459459</v>
      </c>
      <c r="AA154" s="12">
        <f t="shared" si="20"/>
        <v>0.880733945</v>
      </c>
      <c r="AB154" s="18">
        <f t="shared" si="29"/>
        <v>1.004505808</v>
      </c>
      <c r="AC154" s="15">
        <f t="shared" si="10"/>
        <v>13.71428571</v>
      </c>
      <c r="AD154" s="15">
        <f t="shared" si="27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  <c r="AM154" s="18">
        <f t="shared" si="23"/>
        <v>12</v>
      </c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8">T155-T154</f>
        <v>0</v>
      </c>
      <c r="X155" s="11">
        <f t="shared" si="168"/>
        <v>0</v>
      </c>
      <c r="Y155" s="10">
        <f t="shared" si="98"/>
        <v>0.137037037</v>
      </c>
      <c r="Z155" s="10">
        <f t="shared" si="99"/>
        <v>0.09459459459</v>
      </c>
      <c r="AA155" s="12">
        <f t="shared" si="20"/>
        <v>0.8899082569</v>
      </c>
      <c r="AB155" s="18">
        <f t="shared" si="29"/>
        <v>0.9566756876</v>
      </c>
      <c r="AC155" s="15">
        <f t="shared" si="10"/>
        <v>13.85714286</v>
      </c>
      <c r="AD155" s="15">
        <f t="shared" si="27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  <c r="AM155" s="18">
        <f t="shared" si="23"/>
        <v>12</v>
      </c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9">T156-T155</f>
        <v>-2</v>
      </c>
      <c r="X156" s="11">
        <f t="shared" si="169"/>
        <v>0</v>
      </c>
      <c r="Y156" s="10">
        <f t="shared" si="98"/>
        <v>0.1348314607</v>
      </c>
      <c r="Z156" s="10">
        <f t="shared" si="99"/>
        <v>0.09722222222</v>
      </c>
      <c r="AA156" s="12">
        <f t="shared" si="20"/>
        <v>1</v>
      </c>
      <c r="AB156" s="18">
        <f t="shared" si="29"/>
        <v>0.9622235378</v>
      </c>
      <c r="AC156" s="15">
        <f t="shared" si="10"/>
        <v>14.14285714</v>
      </c>
      <c r="AD156" s="15">
        <f t="shared" si="27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  <c r="AM156" s="18">
        <f t="shared" si="23"/>
        <v>13.14285714</v>
      </c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70">T157-T156</f>
        <v>2</v>
      </c>
      <c r="X157" s="11">
        <f t="shared" si="170"/>
        <v>1</v>
      </c>
      <c r="Y157" s="10">
        <f t="shared" si="98"/>
        <v>0.138576779</v>
      </c>
      <c r="Z157" s="10">
        <f t="shared" si="99"/>
        <v>0.1081081081</v>
      </c>
      <c r="AA157" s="12">
        <f t="shared" si="20"/>
        <v>1.086538462</v>
      </c>
      <c r="AB157" s="18">
        <f t="shared" si="29"/>
        <v>0.9703428937</v>
      </c>
      <c r="AC157" s="15">
        <f t="shared" si="10"/>
        <v>16.14285714</v>
      </c>
      <c r="AD157" s="15">
        <f t="shared" si="27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  <c r="AM157" s="18">
        <f t="shared" si="23"/>
        <v>16.71428571</v>
      </c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1">T158-T157</f>
        <v>-2</v>
      </c>
      <c r="X158" s="11">
        <f t="shared" si="171"/>
        <v>-2</v>
      </c>
      <c r="Y158" s="10">
        <f t="shared" si="98"/>
        <v>0.1297297297</v>
      </c>
      <c r="Z158" s="10">
        <f t="shared" si="99"/>
        <v>0.08333333333</v>
      </c>
      <c r="AA158" s="12">
        <f t="shared" si="20"/>
        <v>1.08411215</v>
      </c>
      <c r="AB158" s="18">
        <f t="shared" si="29"/>
        <v>0.9796378266</v>
      </c>
      <c r="AC158" s="15">
        <f t="shared" si="10"/>
        <v>16.57142857</v>
      </c>
      <c r="AD158" s="15">
        <f t="shared" si="27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  <c r="AM158" s="18">
        <f t="shared" si="23"/>
        <v>15.85714286</v>
      </c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2">T159-T158</f>
        <v>-3</v>
      </c>
      <c r="X159" s="11">
        <f t="shared" si="172"/>
        <v>0</v>
      </c>
      <c r="Y159" s="10">
        <f t="shared" si="98"/>
        <v>0.1232142857</v>
      </c>
      <c r="Z159" s="10">
        <f t="shared" si="99"/>
        <v>0.08695652174</v>
      </c>
      <c r="AA159" s="12">
        <f t="shared" si="20"/>
        <v>1.245098039</v>
      </c>
      <c r="AB159" s="18">
        <f t="shared" si="29"/>
        <v>1.023826144</v>
      </c>
      <c r="AC159" s="15">
        <f t="shared" si="10"/>
        <v>18.14285714</v>
      </c>
      <c r="AD159" s="15">
        <f t="shared" si="27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  <c r="AM159" s="18">
        <f t="shared" si="23"/>
        <v>18.14285714</v>
      </c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3">T160-T159</f>
        <v>4</v>
      </c>
      <c r="X160" s="11">
        <f t="shared" si="173"/>
        <v>0</v>
      </c>
      <c r="Y160" s="10">
        <f t="shared" si="98"/>
        <v>0.1226890756</v>
      </c>
      <c r="Z160" s="10">
        <f t="shared" si="99"/>
        <v>0.08219178082</v>
      </c>
      <c r="AA160" s="12">
        <f t="shared" si="20"/>
        <v>1.61</v>
      </c>
      <c r="AB160" s="18">
        <f t="shared" si="29"/>
        <v>1.113770122</v>
      </c>
      <c r="AC160" s="15">
        <f t="shared" si="10"/>
        <v>23</v>
      </c>
      <c r="AD160" s="15">
        <f t="shared" si="27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  <c r="AM160" s="18">
        <f t="shared" si="23"/>
        <v>15.71428571</v>
      </c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4">T161-T160</f>
        <v>-12</v>
      </c>
      <c r="X161" s="11">
        <f t="shared" si="174"/>
        <v>0</v>
      </c>
      <c r="Y161" s="10">
        <f t="shared" si="98"/>
        <v>0.1014975042</v>
      </c>
      <c r="Z161" s="10">
        <f t="shared" si="99"/>
        <v>0.09836065574</v>
      </c>
      <c r="AA161" s="12">
        <f t="shared" si="20"/>
        <v>1.947916667</v>
      </c>
      <c r="AB161" s="18">
        <f t="shared" si="29"/>
        <v>1.266224796</v>
      </c>
      <c r="AC161" s="15">
        <f t="shared" si="10"/>
        <v>26.71428571</v>
      </c>
      <c r="AD161" s="15">
        <f t="shared" si="27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  <c r="AM161" s="18">
        <f t="shared" si="23"/>
        <v>16</v>
      </c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5">T162-T161</f>
        <v>1</v>
      </c>
      <c r="X162" s="11">
        <f t="shared" si="175"/>
        <v>-1</v>
      </c>
      <c r="Y162" s="10">
        <f t="shared" si="98"/>
        <v>0.1009771987</v>
      </c>
      <c r="Z162" s="10">
        <f t="shared" si="99"/>
        <v>0.08064516129</v>
      </c>
      <c r="AA162" s="12">
        <f t="shared" si="20"/>
        <v>1.989690722</v>
      </c>
      <c r="AB162" s="18">
        <f t="shared" si="29"/>
        <v>1.423336577</v>
      </c>
      <c r="AC162" s="15">
        <f t="shared" si="10"/>
        <v>27.57142857</v>
      </c>
      <c r="AD162" s="15">
        <f t="shared" si="27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  <c r="AM162" s="18">
        <f t="shared" si="23"/>
        <v>16</v>
      </c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6">T163-T162</f>
        <v>2</v>
      </c>
      <c r="X163" s="11">
        <f t="shared" si="176"/>
        <v>0</v>
      </c>
      <c r="Y163" s="10">
        <f t="shared" si="98"/>
        <v>0.1009463722</v>
      </c>
      <c r="Z163" s="10">
        <f t="shared" si="99"/>
        <v>0.078125</v>
      </c>
      <c r="AA163" s="12">
        <f t="shared" si="20"/>
        <v>2.060606061</v>
      </c>
      <c r="AB163" s="18">
        <f t="shared" si="29"/>
        <v>1.574851728</v>
      </c>
      <c r="AC163" s="15">
        <f t="shared" si="10"/>
        <v>29.14285714</v>
      </c>
      <c r="AD163" s="15">
        <f t="shared" si="27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  <c r="AM163" s="18">
        <f t="shared" si="23"/>
        <v>14</v>
      </c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7">T164-T163</f>
        <v>2</v>
      </c>
      <c r="X164" s="11">
        <f t="shared" si="177"/>
        <v>0</v>
      </c>
      <c r="Y164" s="10">
        <f t="shared" si="98"/>
        <v>0.1023255814</v>
      </c>
      <c r="Z164" s="10">
        <f t="shared" si="99"/>
        <v>0.07575757576</v>
      </c>
      <c r="AA164" s="12">
        <f t="shared" si="20"/>
        <v>1.911504425</v>
      </c>
      <c r="AB164" s="18">
        <f t="shared" si="29"/>
        <v>1.692704009</v>
      </c>
      <c r="AC164" s="15">
        <f t="shared" si="10"/>
        <v>30.85714286</v>
      </c>
      <c r="AD164" s="15">
        <f t="shared" si="27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  <c r="AM164" s="18">
        <f t="shared" si="23"/>
        <v>14</v>
      </c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8">T165-T164</f>
        <v>-2</v>
      </c>
      <c r="X165" s="11">
        <f t="shared" si="178"/>
        <v>1</v>
      </c>
      <c r="Y165" s="10">
        <f t="shared" si="98"/>
        <v>0.09756097561</v>
      </c>
      <c r="Z165" s="10">
        <f t="shared" si="99"/>
        <v>0.09375</v>
      </c>
      <c r="AA165" s="12">
        <f t="shared" si="20"/>
        <v>2</v>
      </c>
      <c r="AB165" s="18">
        <f t="shared" si="29"/>
        <v>1.82354513</v>
      </c>
      <c r="AC165" s="15">
        <f t="shared" si="10"/>
        <v>33.14285714</v>
      </c>
      <c r="AD165" s="15">
        <f t="shared" si="27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  <c r="AM165" s="18">
        <f t="shared" si="23"/>
        <v>18</v>
      </c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9">T166-T165</f>
        <v>-1</v>
      </c>
      <c r="X166" s="11">
        <f t="shared" si="179"/>
        <v>0</v>
      </c>
      <c r="Y166" s="10">
        <f t="shared" si="98"/>
        <v>0.09487951807</v>
      </c>
      <c r="Z166" s="10">
        <f t="shared" si="99"/>
        <v>0.09523809524</v>
      </c>
      <c r="AA166" s="12">
        <f t="shared" si="20"/>
        <v>1.763779528</v>
      </c>
      <c r="AB166" s="18">
        <f t="shared" si="29"/>
        <v>1.897642486</v>
      </c>
      <c r="AC166" s="15">
        <f t="shared" si="10"/>
        <v>32</v>
      </c>
      <c r="AD166" s="15">
        <f t="shared" si="27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  <c r="AM166" s="18">
        <f t="shared" si="23"/>
        <v>16.42857143</v>
      </c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80">T167-T166</f>
        <v>-1</v>
      </c>
      <c r="X167" s="11">
        <f t="shared" si="180"/>
        <v>0</v>
      </c>
      <c r="Y167" s="10">
        <f t="shared" si="98"/>
        <v>0.09051094891</v>
      </c>
      <c r="Z167" s="10">
        <f t="shared" si="99"/>
        <v>0.09677419355</v>
      </c>
      <c r="AA167" s="12">
        <f t="shared" si="20"/>
        <v>1.366459627</v>
      </c>
      <c r="AB167" s="18">
        <f t="shared" si="29"/>
        <v>1.862851004</v>
      </c>
      <c r="AC167" s="15">
        <f t="shared" si="10"/>
        <v>31.42857143</v>
      </c>
      <c r="AD167" s="15">
        <f t="shared" si="27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  <c r="AM167" s="18">
        <f t="shared" si="23"/>
        <v>17.71428571</v>
      </c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1">T168-T167</f>
        <v>0</v>
      </c>
      <c r="X168" s="11">
        <f t="shared" si="181"/>
        <v>0</v>
      </c>
      <c r="Y168" s="10">
        <f t="shared" si="98"/>
        <v>0.08757062147</v>
      </c>
      <c r="Z168" s="10">
        <f t="shared" si="99"/>
        <v>0.09677419355</v>
      </c>
      <c r="AA168" s="12">
        <f t="shared" si="20"/>
        <v>1.14973262</v>
      </c>
      <c r="AB168" s="18">
        <f t="shared" si="29"/>
        <v>1.748824712</v>
      </c>
      <c r="AC168" s="15">
        <f t="shared" si="10"/>
        <v>30.71428571</v>
      </c>
      <c r="AD168" s="15">
        <f t="shared" si="27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  <c r="AM168" s="18">
        <f t="shared" si="23"/>
        <v>15</v>
      </c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2">T169-T168</f>
        <v>-2</v>
      </c>
      <c r="X169" s="11">
        <f t="shared" si="182"/>
        <v>0</v>
      </c>
      <c r="Y169" s="10">
        <f t="shared" si="98"/>
        <v>0.08219178082</v>
      </c>
      <c r="Z169" s="10">
        <f t="shared" si="99"/>
        <v>0.1</v>
      </c>
      <c r="AA169" s="12">
        <f t="shared" si="20"/>
        <v>1.160621762</v>
      </c>
      <c r="AB169" s="18">
        <f t="shared" si="29"/>
        <v>1.630386289</v>
      </c>
      <c r="AC169" s="15">
        <f t="shared" si="10"/>
        <v>32</v>
      </c>
      <c r="AD169" s="15">
        <f t="shared" si="27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  <c r="AM169" s="18">
        <f t="shared" si="23"/>
        <v>14.85714286</v>
      </c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3">T170-T169</f>
        <v>-3</v>
      </c>
      <c r="X170" s="11">
        <f t="shared" si="183"/>
        <v>1</v>
      </c>
      <c r="Y170" s="10">
        <f t="shared" si="98"/>
        <v>0.0782967033</v>
      </c>
      <c r="Z170" s="10">
        <f t="shared" si="99"/>
        <v>0.1228070175</v>
      </c>
      <c r="AA170" s="12">
        <f t="shared" si="20"/>
        <v>1.147058824</v>
      </c>
      <c r="AB170" s="18">
        <f t="shared" si="29"/>
        <v>1.499879541</v>
      </c>
      <c r="AC170" s="15">
        <f t="shared" si="10"/>
        <v>33.42857143</v>
      </c>
      <c r="AD170" s="15">
        <f t="shared" si="27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  <c r="AM170" s="18">
        <f t="shared" si="23"/>
        <v>19.42857143</v>
      </c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4">T171-T170</f>
        <v>0</v>
      </c>
      <c r="X171" s="11">
        <f t="shared" si="184"/>
        <v>0</v>
      </c>
      <c r="Y171" s="10">
        <f t="shared" si="98"/>
        <v>0.07509881423</v>
      </c>
      <c r="Z171" s="10">
        <f t="shared" si="99"/>
        <v>0.1228070175</v>
      </c>
      <c r="AA171" s="12">
        <f t="shared" si="20"/>
        <v>1.078703704</v>
      </c>
      <c r="AB171" s="18">
        <f t="shared" si="29"/>
        <v>1.380908009</v>
      </c>
      <c r="AC171" s="15">
        <f t="shared" si="10"/>
        <v>33.28571429</v>
      </c>
      <c r="AD171" s="15">
        <f t="shared" si="27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  <c r="AM171" s="18">
        <f t="shared" si="23"/>
        <v>16.71428571</v>
      </c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5">T172-T171</f>
        <v>1</v>
      </c>
      <c r="X172" s="11">
        <f t="shared" si="185"/>
        <v>-1</v>
      </c>
      <c r="Y172" s="10">
        <f t="shared" si="98"/>
        <v>0.07196029777</v>
      </c>
      <c r="Z172" s="10">
        <f t="shared" si="99"/>
        <v>0.1034482759</v>
      </c>
      <c r="AA172" s="12">
        <f t="shared" si="20"/>
        <v>1.056034483</v>
      </c>
      <c r="AB172" s="18">
        <f t="shared" si="29"/>
        <v>1.246055792</v>
      </c>
      <c r="AC172" s="15">
        <f t="shared" si="10"/>
        <v>35</v>
      </c>
      <c r="AD172" s="15">
        <f t="shared" si="27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  <c r="AM172" s="18">
        <f t="shared" si="23"/>
        <v>13</v>
      </c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6">T173-T172</f>
        <v>2</v>
      </c>
      <c r="X173" s="11">
        <f t="shared" si="186"/>
        <v>1</v>
      </c>
      <c r="Y173" s="10">
        <f t="shared" si="98"/>
        <v>0.07228915663</v>
      </c>
      <c r="Z173" s="10">
        <f t="shared" si="99"/>
        <v>0.1166666667</v>
      </c>
      <c r="AA173" s="12">
        <f t="shared" si="20"/>
        <v>1.142857143</v>
      </c>
      <c r="AB173" s="18">
        <f t="shared" si="29"/>
        <v>1.157352595</v>
      </c>
      <c r="AC173" s="15">
        <f t="shared" si="10"/>
        <v>36.57142857</v>
      </c>
      <c r="AD173" s="15">
        <f t="shared" si="27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  <c r="AM173" s="18">
        <f t="shared" si="23"/>
        <v>12.28571429</v>
      </c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7">T174-T173</f>
        <v>-1</v>
      </c>
      <c r="X174" s="11">
        <f t="shared" si="187"/>
        <v>0</v>
      </c>
      <c r="Y174" s="10">
        <f t="shared" si="98"/>
        <v>0.06965761511</v>
      </c>
      <c r="Z174" s="10">
        <f t="shared" si="99"/>
        <v>0.1186440678</v>
      </c>
      <c r="AA174" s="12">
        <f t="shared" si="20"/>
        <v>1.086363636</v>
      </c>
      <c r="AB174" s="18">
        <f t="shared" si="29"/>
        <v>1.117338882</v>
      </c>
      <c r="AC174" s="15">
        <f t="shared" si="10"/>
        <v>34.14285714</v>
      </c>
      <c r="AD174" s="15">
        <f t="shared" si="27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  <c r="AM174" s="18">
        <f t="shared" si="23"/>
        <v>10.28571429</v>
      </c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8">T175-T174</f>
        <v>0</v>
      </c>
      <c r="X175" s="11">
        <f t="shared" si="188"/>
        <v>2</v>
      </c>
      <c r="Y175" s="10">
        <f t="shared" si="98"/>
        <v>0.06681766704</v>
      </c>
      <c r="Z175" s="10">
        <f t="shared" si="99"/>
        <v>0.1525423729</v>
      </c>
      <c r="AA175" s="12">
        <f t="shared" si="20"/>
        <v>1.139534884</v>
      </c>
      <c r="AB175" s="18">
        <f t="shared" si="29"/>
        <v>1.115882062</v>
      </c>
      <c r="AC175" s="15">
        <f t="shared" si="10"/>
        <v>35</v>
      </c>
      <c r="AD175" s="15">
        <f t="shared" si="27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  <c r="AM175" s="18">
        <f t="shared" si="23"/>
        <v>9.285714286</v>
      </c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9">T176-T175</f>
        <v>-2</v>
      </c>
      <c r="X176" s="11">
        <f t="shared" si="189"/>
        <v>-2</v>
      </c>
      <c r="Y176" s="10">
        <f t="shared" si="98"/>
        <v>0.06440677966</v>
      </c>
      <c r="Z176" s="10">
        <f t="shared" si="99"/>
        <v>0.1228070175</v>
      </c>
      <c r="AA176" s="12">
        <f t="shared" si="20"/>
        <v>1.09375</v>
      </c>
      <c r="AB176" s="18">
        <f t="shared" si="29"/>
        <v>1.106328953</v>
      </c>
      <c r="AC176" s="15">
        <f t="shared" si="10"/>
        <v>35</v>
      </c>
      <c r="AD176" s="15">
        <f t="shared" si="27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  <c r="AM176" s="18">
        <f t="shared" si="23"/>
        <v>12.14285714</v>
      </c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90">T177-T176</f>
        <v>7</v>
      </c>
      <c r="X177" s="11">
        <f t="shared" si="190"/>
        <v>0</v>
      </c>
      <c r="Y177" s="10">
        <f t="shared" si="98"/>
        <v>0.06808510638</v>
      </c>
      <c r="Z177" s="10">
        <f t="shared" si="99"/>
        <v>0.109375</v>
      </c>
      <c r="AA177" s="12">
        <f t="shared" si="20"/>
        <v>1.222222222</v>
      </c>
      <c r="AB177" s="18">
        <f t="shared" si="29"/>
        <v>1.117066582</v>
      </c>
      <c r="AC177" s="15">
        <f t="shared" si="10"/>
        <v>40.85714286</v>
      </c>
      <c r="AD177" s="15">
        <f t="shared" si="27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  <c r="AM177" s="18">
        <f t="shared" si="23"/>
        <v>9.857142857</v>
      </c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1">T178-T177</f>
        <v>5</v>
      </c>
      <c r="X178" s="11">
        <f t="shared" si="191"/>
        <v>1</v>
      </c>
      <c r="Y178" s="10">
        <f t="shared" si="98"/>
        <v>0.06845238095</v>
      </c>
      <c r="Z178" s="10">
        <f t="shared" si="99"/>
        <v>0.115942029</v>
      </c>
      <c r="AA178" s="12">
        <f t="shared" si="20"/>
        <v>1.429184549</v>
      </c>
      <c r="AB178" s="18">
        <f t="shared" si="29"/>
        <v>1.167135274</v>
      </c>
      <c r="AC178" s="15">
        <f t="shared" si="10"/>
        <v>47.57142857</v>
      </c>
      <c r="AD178" s="15">
        <f t="shared" si="27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  <c r="AM178" s="18">
        <f t="shared" si="23"/>
        <v>11.28571429</v>
      </c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2">T179-T178</f>
        <v>9</v>
      </c>
      <c r="X179" s="11">
        <f t="shared" si="192"/>
        <v>-1</v>
      </c>
      <c r="Y179" s="10">
        <f t="shared" si="98"/>
        <v>0.06854130053</v>
      </c>
      <c r="Z179" s="10">
        <f t="shared" si="99"/>
        <v>0.08974358974</v>
      </c>
      <c r="AA179" s="12">
        <f t="shared" si="20"/>
        <v>1.685714286</v>
      </c>
      <c r="AB179" s="18">
        <f t="shared" si="29"/>
        <v>1.257089531</v>
      </c>
      <c r="AC179" s="15">
        <f t="shared" si="10"/>
        <v>59</v>
      </c>
      <c r="AD179" s="15">
        <f t="shared" si="27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  <c r="AM179" s="18">
        <f t="shared" si="23"/>
        <v>11.14285714</v>
      </c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3">T180-T179</f>
        <v>12</v>
      </c>
      <c r="X180" s="11">
        <f t="shared" si="193"/>
        <v>0</v>
      </c>
      <c r="Y180" s="10">
        <f t="shared" si="98"/>
        <v>0.06944444444</v>
      </c>
      <c r="Z180" s="10">
        <f t="shared" si="99"/>
        <v>0.07777777778</v>
      </c>
      <c r="AA180" s="12">
        <f t="shared" si="20"/>
        <v>2.09375</v>
      </c>
      <c r="AB180" s="18">
        <f t="shared" si="29"/>
        <v>1.392931368</v>
      </c>
      <c r="AC180" s="15">
        <f t="shared" si="10"/>
        <v>76.57142857</v>
      </c>
      <c r="AD180" s="15">
        <f t="shared" si="27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  <c r="AM180" s="18">
        <f t="shared" si="23"/>
        <v>9.571428571</v>
      </c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4">T181-T180</f>
        <v>0</v>
      </c>
      <c r="X181" s="11">
        <f t="shared" si="194"/>
        <v>0</v>
      </c>
      <c r="Y181" s="10">
        <f t="shared" si="98"/>
        <v>0.05667506297</v>
      </c>
      <c r="Z181" s="10">
        <f t="shared" si="99"/>
        <v>0.07777777778</v>
      </c>
      <c r="AA181" s="12">
        <f t="shared" si="20"/>
        <v>3.372384937</v>
      </c>
      <c r="AB181" s="18">
        <f t="shared" si="29"/>
        <v>1.71950584</v>
      </c>
      <c r="AC181" s="15">
        <f t="shared" si="10"/>
        <v>115.1428571</v>
      </c>
      <c r="AD181" s="15">
        <f t="shared" si="27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  <c r="AM181" s="18">
        <f t="shared" si="23"/>
        <v>9.142857143</v>
      </c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5">T182-T181</f>
        <v>13</v>
      </c>
      <c r="X182" s="11">
        <f t="shared" si="195"/>
        <v>0</v>
      </c>
      <c r="Y182" s="10">
        <f t="shared" si="98"/>
        <v>0.05842314237</v>
      </c>
      <c r="Z182" s="10">
        <f t="shared" si="99"/>
        <v>0.06796116505</v>
      </c>
      <c r="AA182" s="12">
        <f t="shared" si="20"/>
        <v>3.869387755</v>
      </c>
      <c r="AB182" s="18">
        <f t="shared" si="29"/>
        <v>2.109484821</v>
      </c>
      <c r="AC182" s="15">
        <f t="shared" si="10"/>
        <v>135.4285714</v>
      </c>
      <c r="AD182" s="15">
        <f t="shared" si="27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  <c r="AM182" s="18">
        <f t="shared" si="23"/>
        <v>9.428571429</v>
      </c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6">T183-T182</f>
        <v>-7</v>
      </c>
      <c r="X183" s="11">
        <f t="shared" si="196"/>
        <v>0</v>
      </c>
      <c r="Y183" s="10">
        <f t="shared" si="98"/>
        <v>0.05274725275</v>
      </c>
      <c r="Z183" s="10">
        <f t="shared" si="99"/>
        <v>0.07291666667</v>
      </c>
      <c r="AA183" s="12">
        <f t="shared" si="20"/>
        <v>4.253061224</v>
      </c>
      <c r="AB183" s="18">
        <f t="shared" si="29"/>
        <v>2.560814996</v>
      </c>
      <c r="AC183" s="15">
        <f t="shared" si="10"/>
        <v>148.8571429</v>
      </c>
      <c r="AD183" s="15">
        <f t="shared" si="27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  <c r="AM183" s="18">
        <f t="shared" si="23"/>
        <v>15</v>
      </c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7">T184-T183</f>
        <v>2</v>
      </c>
      <c r="X184" s="11">
        <f t="shared" si="197"/>
        <v>0</v>
      </c>
      <c r="Y184" s="10">
        <f t="shared" si="98"/>
        <v>0.04666666667</v>
      </c>
      <c r="Z184" s="10">
        <f t="shared" si="99"/>
        <v>0.07142857143</v>
      </c>
      <c r="AA184" s="12">
        <f t="shared" si="20"/>
        <v>4.664335664</v>
      </c>
      <c r="AB184" s="18">
        <f t="shared" si="29"/>
        <v>3.052545488</v>
      </c>
      <c r="AC184" s="15">
        <f t="shared" si="10"/>
        <v>190.5714286</v>
      </c>
      <c r="AD184" s="15">
        <f t="shared" si="27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  <c r="AM184" s="18">
        <f t="shared" si="23"/>
        <v>24.14285714</v>
      </c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8">T185-T184</f>
        <v>2</v>
      </c>
      <c r="X185" s="11">
        <f t="shared" si="198"/>
        <v>0</v>
      </c>
      <c r="Y185" s="10">
        <f t="shared" si="98"/>
        <v>0.04214075011</v>
      </c>
      <c r="Z185" s="10">
        <f t="shared" si="99"/>
        <v>0.07</v>
      </c>
      <c r="AA185" s="12">
        <f t="shared" si="20"/>
        <v>4.636636637</v>
      </c>
      <c r="AB185" s="18">
        <f t="shared" si="29"/>
        <v>3.510752929</v>
      </c>
      <c r="AC185" s="15">
        <f t="shared" si="10"/>
        <v>220.5714286</v>
      </c>
      <c r="AD185" s="15">
        <f t="shared" si="27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  <c r="AM185" s="18">
        <f t="shared" si="23"/>
        <v>24.71428571</v>
      </c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9">T186-T185</f>
        <v>20</v>
      </c>
      <c r="X186" s="11">
        <f t="shared" si="199"/>
        <v>1</v>
      </c>
      <c r="Y186" s="10">
        <f t="shared" si="98"/>
        <v>0.04259850905</v>
      </c>
      <c r="Z186" s="10">
        <f t="shared" si="99"/>
        <v>0.06666666667</v>
      </c>
      <c r="AA186" s="12">
        <f t="shared" si="20"/>
        <v>4.530266344</v>
      </c>
      <c r="AB186" s="18">
        <f t="shared" si="29"/>
        <v>3.917117509</v>
      </c>
      <c r="AC186" s="15">
        <f t="shared" si="10"/>
        <v>267.2857143</v>
      </c>
      <c r="AD186" s="15">
        <f t="shared" si="27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  <c r="AM186" s="18">
        <f t="shared" si="23"/>
        <v>26.42857143</v>
      </c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200">T187-T186</f>
        <v>19</v>
      </c>
      <c r="X187" s="11">
        <f t="shared" si="200"/>
        <v>1</v>
      </c>
      <c r="Y187" s="10">
        <f t="shared" si="98"/>
        <v>0.04191797346</v>
      </c>
      <c r="Z187" s="10">
        <f t="shared" si="99"/>
        <v>0.06474820144</v>
      </c>
      <c r="AA187" s="12">
        <f t="shared" si="20"/>
        <v>4.14738806</v>
      </c>
      <c r="AB187" s="18">
        <f t="shared" si="29"/>
        <v>4.210494374</v>
      </c>
      <c r="AC187" s="15">
        <f t="shared" si="10"/>
        <v>317.5714286</v>
      </c>
      <c r="AD187" s="15">
        <f t="shared" si="27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  <c r="AM187" s="18">
        <f t="shared" si="23"/>
        <v>27.57142857</v>
      </c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1">T188-T187</f>
        <v>12</v>
      </c>
      <c r="X188" s="11">
        <f t="shared" si="201"/>
        <v>2</v>
      </c>
      <c r="Y188" s="10">
        <f t="shared" si="98"/>
        <v>0.03968462549</v>
      </c>
      <c r="Z188" s="10">
        <f t="shared" si="99"/>
        <v>0.07284768212</v>
      </c>
      <c r="AA188" s="12">
        <f t="shared" si="20"/>
        <v>3.009925558</v>
      </c>
      <c r="AB188" s="18">
        <f t="shared" si="29"/>
        <v>4.158714463</v>
      </c>
      <c r="AC188" s="15">
        <f t="shared" si="10"/>
        <v>346.5714286</v>
      </c>
      <c r="AD188" s="15">
        <f t="shared" si="27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  <c r="AM188" s="18">
        <f t="shared" si="23"/>
        <v>28.42857143</v>
      </c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2">T189-T188</f>
        <v>13</v>
      </c>
      <c r="X189" s="11">
        <f t="shared" si="202"/>
        <v>0</v>
      </c>
      <c r="Y189" s="10">
        <f t="shared" si="98"/>
        <v>0.03746858579</v>
      </c>
      <c r="Z189" s="10">
        <f t="shared" si="99"/>
        <v>0.06707317073</v>
      </c>
      <c r="AA189" s="12">
        <f t="shared" si="20"/>
        <v>2.978902954</v>
      </c>
      <c r="AB189" s="18">
        <f t="shared" si="29"/>
        <v>4.031502349</v>
      </c>
      <c r="AC189" s="15">
        <f t="shared" si="10"/>
        <v>403.4285714</v>
      </c>
      <c r="AD189" s="15">
        <f t="shared" si="27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  <c r="AM189" s="18">
        <f t="shared" si="23"/>
        <v>28.57142857</v>
      </c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3">T190-T189</f>
        <v>28</v>
      </c>
      <c r="X190" s="11">
        <f t="shared" si="203"/>
        <v>1</v>
      </c>
      <c r="Y190" s="10">
        <f t="shared" si="98"/>
        <v>0.04079898003</v>
      </c>
      <c r="Z190" s="10">
        <f t="shared" si="99"/>
        <v>0.0625</v>
      </c>
      <c r="AA190" s="12">
        <f t="shared" si="20"/>
        <v>2.924184261</v>
      </c>
      <c r="AB190" s="18">
        <f t="shared" si="29"/>
        <v>3.841662782</v>
      </c>
      <c r="AC190" s="15">
        <f t="shared" si="10"/>
        <v>435.2857143</v>
      </c>
      <c r="AD190" s="15">
        <f t="shared" si="27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  <c r="AM190" s="18">
        <f t="shared" si="23"/>
        <v>21.57142857</v>
      </c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4">T191-T190</f>
        <v>29</v>
      </c>
      <c r="X191" s="11">
        <f t="shared" si="204"/>
        <v>1</v>
      </c>
      <c r="Y191" s="10">
        <f t="shared" si="98"/>
        <v>0.04330785812</v>
      </c>
      <c r="Z191" s="10">
        <f t="shared" si="99"/>
        <v>0.05882352941</v>
      </c>
      <c r="AA191" s="12">
        <f t="shared" si="20"/>
        <v>2.318590705</v>
      </c>
      <c r="AB191" s="18">
        <f t="shared" si="29"/>
        <v>3.50655636</v>
      </c>
      <c r="AC191" s="15">
        <f t="shared" si="10"/>
        <v>441.8571429</v>
      </c>
      <c r="AD191" s="15">
        <f t="shared" si="27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  <c r="AM191" s="18">
        <f t="shared" si="23"/>
        <v>11.57142857</v>
      </c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415" si="206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5">T192-T191</f>
        <v>13</v>
      </c>
      <c r="X192" s="11">
        <f t="shared" si="205"/>
        <v>-2</v>
      </c>
      <c r="Y192" s="10">
        <f t="shared" si="98"/>
        <v>0.04200323102</v>
      </c>
      <c r="Z192" s="10">
        <f t="shared" si="99"/>
        <v>0.04700854701</v>
      </c>
      <c r="AA192" s="12">
        <f t="shared" si="20"/>
        <v>2.116580311</v>
      </c>
      <c r="AB192" s="18">
        <f t="shared" si="29"/>
        <v>3.146548313</v>
      </c>
      <c r="AC192" s="15">
        <f t="shared" si="10"/>
        <v>466.8571429</v>
      </c>
      <c r="AD192" s="15">
        <f t="shared" si="27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  <c r="AM192" s="18">
        <f t="shared" si="23"/>
        <v>8.571428571</v>
      </c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6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7">T193-T192</f>
        <v>25</v>
      </c>
      <c r="X193" s="11">
        <f t="shared" si="207"/>
        <v>1</v>
      </c>
      <c r="Y193" s="10">
        <f t="shared" si="98"/>
        <v>0.04134738186</v>
      </c>
      <c r="Z193" s="10">
        <f t="shared" si="99"/>
        <v>0.04633204633</v>
      </c>
      <c r="AA193" s="12">
        <f t="shared" si="20"/>
        <v>1.885088188</v>
      </c>
      <c r="AB193" s="18">
        <f t="shared" si="29"/>
        <v>2.768665719</v>
      </c>
      <c r="AC193" s="15">
        <f t="shared" si="10"/>
        <v>503.8571429</v>
      </c>
      <c r="AD193" s="15">
        <f t="shared" si="27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  <c r="AM193" s="18">
        <f t="shared" si="23"/>
        <v>10</v>
      </c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6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8">T194-T193</f>
        <v>23</v>
      </c>
      <c r="X194" s="11">
        <f t="shared" si="208"/>
        <v>3</v>
      </c>
      <c r="Y194" s="10">
        <f t="shared" si="98"/>
        <v>0.03952901598</v>
      </c>
      <c r="Z194" s="10">
        <f t="shared" si="99"/>
        <v>0.05319148936</v>
      </c>
      <c r="AA194" s="12">
        <f t="shared" si="20"/>
        <v>1.769230769</v>
      </c>
      <c r="AB194" s="18">
        <f t="shared" si="29"/>
        <v>2.428928964</v>
      </c>
      <c r="AC194" s="15">
        <f t="shared" si="10"/>
        <v>561.8571429</v>
      </c>
      <c r="AD194" s="15">
        <f t="shared" si="27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  <c r="AM194" s="18">
        <f t="shared" si="23"/>
        <v>15.14285714</v>
      </c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6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9">T195-T194</f>
        <v>0</v>
      </c>
      <c r="X195" s="11">
        <f t="shared" si="209"/>
        <v>1</v>
      </c>
      <c r="Y195" s="10">
        <f t="shared" si="98"/>
        <v>0.03709062212</v>
      </c>
      <c r="Z195" s="10">
        <f t="shared" si="99"/>
        <v>0.05673758865</v>
      </c>
      <c r="AA195" s="12">
        <f t="shared" si="20"/>
        <v>1.616652927</v>
      </c>
      <c r="AB195" s="18">
        <f t="shared" si="29"/>
        <v>2.229890016</v>
      </c>
      <c r="AC195" s="15">
        <f t="shared" si="10"/>
        <v>560.2857143</v>
      </c>
      <c r="AD195" s="15">
        <f t="shared" si="27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  <c r="AM195" s="18">
        <f t="shared" si="23"/>
        <v>15.85714286</v>
      </c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6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10">T196-T195</f>
        <v>5</v>
      </c>
      <c r="X196" s="11">
        <f t="shared" si="210"/>
        <v>0</v>
      </c>
      <c r="Y196" s="10">
        <f t="shared" si="98"/>
        <v>0.03419108887</v>
      </c>
      <c r="Z196" s="10">
        <f t="shared" si="99"/>
        <v>0.05574912892</v>
      </c>
      <c r="AA196" s="12">
        <f t="shared" si="20"/>
        <v>1.483711048</v>
      </c>
      <c r="AB196" s="18">
        <f t="shared" si="29"/>
        <v>2.016291173</v>
      </c>
      <c r="AC196" s="15">
        <f t="shared" si="10"/>
        <v>598.5714286</v>
      </c>
      <c r="AD196" s="15">
        <f t="shared" si="27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  <c r="AM196" s="18">
        <f t="shared" si="23"/>
        <v>22.28571429</v>
      </c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6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1">T197-T196</f>
        <v>19</v>
      </c>
      <c r="X197" s="11">
        <f t="shared" si="211"/>
        <v>1</v>
      </c>
      <c r="Y197" s="10">
        <f t="shared" si="98"/>
        <v>0.03361529166</v>
      </c>
      <c r="Z197" s="10">
        <f t="shared" si="99"/>
        <v>0.05555555556</v>
      </c>
      <c r="AA197" s="12">
        <f t="shared" si="20"/>
        <v>1.501476862</v>
      </c>
      <c r="AB197" s="18">
        <f t="shared" si="29"/>
        <v>1.813047259</v>
      </c>
      <c r="AC197" s="15">
        <f t="shared" si="10"/>
        <v>653.5714286</v>
      </c>
      <c r="AD197" s="15">
        <f t="shared" si="27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  <c r="AM197" s="18">
        <f t="shared" si="23"/>
        <v>22.57142857</v>
      </c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6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2">T198-T197</f>
        <v>18</v>
      </c>
      <c r="X198" s="11">
        <f t="shared" si="212"/>
        <v>1</v>
      </c>
      <c r="Y198" s="10">
        <f t="shared" si="98"/>
        <v>0.03356469491</v>
      </c>
      <c r="Z198" s="10">
        <f t="shared" si="99"/>
        <v>0.05555555556</v>
      </c>
      <c r="AA198" s="12">
        <f t="shared" si="20"/>
        <v>1.534109279</v>
      </c>
      <c r="AB198" s="18">
        <f t="shared" si="29"/>
        <v>1.700978484</v>
      </c>
      <c r="AC198" s="15">
        <f t="shared" si="10"/>
        <v>677.8571429</v>
      </c>
      <c r="AD198" s="15">
        <f t="shared" si="27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  <c r="AM198" s="18">
        <f t="shared" si="23"/>
        <v>24.14285714</v>
      </c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6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3">T199-T198</f>
        <v>4</v>
      </c>
      <c r="X199" s="11">
        <f t="shared" si="213"/>
        <v>3</v>
      </c>
      <c r="Y199" s="10">
        <f t="shared" si="98"/>
        <v>0.03190661479</v>
      </c>
      <c r="Z199" s="10">
        <f t="shared" si="99"/>
        <v>0.06402439024</v>
      </c>
      <c r="AA199" s="12">
        <f t="shared" si="20"/>
        <v>1.523561812</v>
      </c>
      <c r="AB199" s="18">
        <f t="shared" si="29"/>
        <v>1.616261555</v>
      </c>
      <c r="AC199" s="15">
        <f t="shared" si="10"/>
        <v>711.2857143</v>
      </c>
      <c r="AD199" s="15">
        <f t="shared" si="27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  <c r="AM199" s="18">
        <f t="shared" si="23"/>
        <v>33.85714286</v>
      </c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6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4">T200-T199</f>
        <v>46</v>
      </c>
      <c r="X200" s="11">
        <f t="shared" si="214"/>
        <v>8</v>
      </c>
      <c r="Y200" s="10">
        <f t="shared" si="98"/>
        <v>0.0333868952</v>
      </c>
      <c r="Z200" s="10">
        <f t="shared" si="99"/>
        <v>0.07754010695</v>
      </c>
      <c r="AA200" s="12">
        <f t="shared" si="20"/>
        <v>1.474907854</v>
      </c>
      <c r="AB200" s="18">
        <f t="shared" si="29"/>
        <v>1.557664364</v>
      </c>
      <c r="AC200" s="15">
        <f t="shared" si="10"/>
        <v>743.1428571</v>
      </c>
      <c r="AD200" s="15">
        <f t="shared" si="27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  <c r="AM200" s="18">
        <f t="shared" si="23"/>
        <v>32.28571429</v>
      </c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6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5">T201-T200</f>
        <v>12</v>
      </c>
      <c r="X201" s="11">
        <f t="shared" si="215"/>
        <v>1</v>
      </c>
      <c r="Y201" s="10">
        <f t="shared" si="98"/>
        <v>0.03253814381</v>
      </c>
      <c r="Z201" s="10">
        <f t="shared" si="99"/>
        <v>0.07772020725</v>
      </c>
      <c r="AA201" s="12">
        <f t="shared" si="20"/>
        <v>1.295448767</v>
      </c>
      <c r="AB201" s="18">
        <f t="shared" si="29"/>
        <v>1.489981221</v>
      </c>
      <c r="AC201" s="15">
        <f t="shared" si="10"/>
        <v>727.8571429</v>
      </c>
      <c r="AD201" s="15">
        <f t="shared" si="27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  <c r="AM201" s="18">
        <f t="shared" si="23"/>
        <v>46.28571429</v>
      </c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6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6">T202-T201</f>
        <v>18</v>
      </c>
      <c r="X202" s="11">
        <f t="shared" si="216"/>
        <v>2</v>
      </c>
      <c r="Y202" s="10">
        <f t="shared" si="98"/>
        <v>0.03127903376</v>
      </c>
      <c r="Z202" s="10">
        <f t="shared" si="99"/>
        <v>0.07920792079</v>
      </c>
      <c r="AA202" s="12">
        <f t="shared" si="20"/>
        <v>1.448495665</v>
      </c>
      <c r="AB202" s="18">
        <f t="shared" si="29"/>
        <v>1.465958755</v>
      </c>
      <c r="AC202" s="15">
        <f t="shared" si="10"/>
        <v>811.5714286</v>
      </c>
      <c r="AD202" s="15">
        <f t="shared" si="27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  <c r="AM202" s="18">
        <f t="shared" si="23"/>
        <v>46</v>
      </c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6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7">T203-T202</f>
        <v>59</v>
      </c>
      <c r="X203" s="11">
        <f t="shared" si="217"/>
        <v>3</v>
      </c>
      <c r="Y203" s="10">
        <f t="shared" si="98"/>
        <v>0.0336018579</v>
      </c>
      <c r="Z203" s="10">
        <f t="shared" si="99"/>
        <v>0.07559395248</v>
      </c>
      <c r="AA203" s="12">
        <f t="shared" si="20"/>
        <v>1.363484487</v>
      </c>
      <c r="AB203" s="18">
        <f t="shared" si="29"/>
        <v>1.448783532</v>
      </c>
      <c r="AC203" s="15">
        <f t="shared" si="10"/>
        <v>816.1428571</v>
      </c>
      <c r="AD203" s="15">
        <f t="shared" si="27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  <c r="AM203" s="18">
        <f t="shared" si="23"/>
        <v>40.57142857</v>
      </c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6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8">T204-T203</f>
        <v>71</v>
      </c>
      <c r="X204" s="11">
        <f t="shared" si="218"/>
        <v>1</v>
      </c>
      <c r="Y204" s="10">
        <f t="shared" si="98"/>
        <v>0.03748420609</v>
      </c>
      <c r="Z204" s="10">
        <f t="shared" si="99"/>
        <v>0.06741573034</v>
      </c>
      <c r="AA204" s="12">
        <f t="shared" si="20"/>
        <v>1.228415301</v>
      </c>
      <c r="AB204" s="18">
        <f t="shared" si="29"/>
        <v>1.409774738</v>
      </c>
      <c r="AC204" s="15">
        <f t="shared" si="10"/>
        <v>802.8571429</v>
      </c>
      <c r="AD204" s="15">
        <f t="shared" si="27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  <c r="AM204" s="18">
        <f t="shared" si="23"/>
        <v>61.28571429</v>
      </c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6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9">T205-T204</f>
        <v>24</v>
      </c>
      <c r="X205" s="11">
        <f t="shared" si="219"/>
        <v>-1</v>
      </c>
      <c r="Y205" s="10">
        <f t="shared" si="98"/>
        <v>0.03694385593</v>
      </c>
      <c r="Z205" s="10">
        <f t="shared" si="99"/>
        <v>0.06272401434</v>
      </c>
      <c r="AA205" s="12">
        <f t="shared" si="20"/>
        <v>1.262381454</v>
      </c>
      <c r="AB205" s="18">
        <f t="shared" si="29"/>
        <v>1.370956477</v>
      </c>
      <c r="AC205" s="15">
        <f t="shared" si="10"/>
        <v>855.7142857</v>
      </c>
      <c r="AD205" s="15">
        <f t="shared" si="27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  <c r="AM205" s="18">
        <f t="shared" si="23"/>
        <v>70.14285714</v>
      </c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6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20">T206-T205</f>
        <v>-9</v>
      </c>
      <c r="X206" s="11">
        <f t="shared" si="220"/>
        <v>-3</v>
      </c>
      <c r="Y206" s="10">
        <f t="shared" si="98"/>
        <v>0.03502839278</v>
      </c>
      <c r="Z206" s="10">
        <f t="shared" si="99"/>
        <v>0.05828779599</v>
      </c>
      <c r="AA206" s="12">
        <f t="shared" si="20"/>
        <v>1.211086564</v>
      </c>
      <c r="AB206" s="18">
        <f t="shared" si="29"/>
        <v>1.326317156</v>
      </c>
      <c r="AC206" s="15">
        <f t="shared" si="10"/>
        <v>861.4285714</v>
      </c>
      <c r="AD206" s="15">
        <f t="shared" si="27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  <c r="AM206" s="18">
        <f t="shared" si="23"/>
        <v>84.42857143</v>
      </c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6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1">T207-T206</f>
        <v>28</v>
      </c>
      <c r="X207" s="11">
        <f t="shared" si="221"/>
        <v>-2</v>
      </c>
      <c r="Y207" s="10">
        <f t="shared" si="98"/>
        <v>0.03504616132</v>
      </c>
      <c r="Z207" s="10">
        <f t="shared" si="99"/>
        <v>0.05199306759</v>
      </c>
      <c r="AA207" s="12">
        <f t="shared" si="20"/>
        <v>1.156478278</v>
      </c>
      <c r="AB207" s="18">
        <f t="shared" si="29"/>
        <v>1.280827216</v>
      </c>
      <c r="AC207" s="15">
        <f t="shared" si="10"/>
        <v>859.4285714</v>
      </c>
      <c r="AD207" s="15">
        <f t="shared" si="27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  <c r="AM207" s="18">
        <f t="shared" si="23"/>
        <v>100.7142857</v>
      </c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6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2">T208-T207</f>
        <v>12</v>
      </c>
      <c r="X208" s="11">
        <f t="shared" si="222"/>
        <v>6</v>
      </c>
      <c r="Y208" s="10">
        <f t="shared" si="98"/>
        <v>0.03414888683</v>
      </c>
      <c r="Z208" s="10">
        <f t="shared" si="99"/>
        <v>0.06112054329</v>
      </c>
      <c r="AA208" s="12">
        <f t="shared" si="20"/>
        <v>1.208439647</v>
      </c>
      <c r="AB208" s="18">
        <f t="shared" si="29"/>
        <v>1.268397342</v>
      </c>
      <c r="AC208" s="15">
        <f t="shared" si="10"/>
        <v>879.5714286</v>
      </c>
      <c r="AD208" s="15">
        <f t="shared" si="27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  <c r="AM208" s="18">
        <f t="shared" si="23"/>
        <v>102.4285714</v>
      </c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6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3">T209-T208</f>
        <v>31</v>
      </c>
      <c r="X209" s="11">
        <f t="shared" si="223"/>
        <v>2</v>
      </c>
      <c r="Y209" s="10">
        <f t="shared" si="98"/>
        <v>0.03418426421</v>
      </c>
      <c r="Z209" s="10">
        <f t="shared" si="99"/>
        <v>0.06129032258</v>
      </c>
      <c r="AA209" s="12">
        <f t="shared" si="20"/>
        <v>1.060376694</v>
      </c>
      <c r="AB209" s="18">
        <f t="shared" si="29"/>
        <v>1.212951775</v>
      </c>
      <c r="AC209" s="15">
        <f t="shared" si="10"/>
        <v>860.5714286</v>
      </c>
      <c r="AD209" s="15">
        <f t="shared" si="27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  <c r="AM209" s="18">
        <f t="shared" si="23"/>
        <v>107.1428571</v>
      </c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6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4">T210-T209</f>
        <v>73</v>
      </c>
      <c r="X210" s="11">
        <f t="shared" si="224"/>
        <v>6</v>
      </c>
      <c r="Y210" s="10">
        <f t="shared" si="98"/>
        <v>0.03683231464</v>
      </c>
      <c r="Z210" s="10">
        <f t="shared" si="99"/>
        <v>0.06349206349</v>
      </c>
      <c r="AA210" s="12">
        <f t="shared" si="20"/>
        <v>1.023980396</v>
      </c>
      <c r="AB210" s="18">
        <f t="shared" si="29"/>
        <v>1.16445119</v>
      </c>
      <c r="AC210" s="15">
        <f t="shared" si="10"/>
        <v>835.7142857</v>
      </c>
      <c r="AD210" s="15">
        <f t="shared" si="27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  <c r="AM210" s="18">
        <f t="shared" si="23"/>
        <v>107.2857143</v>
      </c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6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5">T211-T210</f>
        <v>62</v>
      </c>
      <c r="X211" s="11">
        <f t="shared" si="225"/>
        <v>7</v>
      </c>
      <c r="Y211" s="10">
        <f t="shared" si="98"/>
        <v>0.03844782808</v>
      </c>
      <c r="Z211" s="10">
        <f t="shared" si="99"/>
        <v>0.06754966887</v>
      </c>
      <c r="AA211" s="12">
        <f t="shared" si="20"/>
        <v>1.079715302</v>
      </c>
      <c r="AB211" s="18">
        <f t="shared" si="29"/>
        <v>1.143208333</v>
      </c>
      <c r="AC211" s="15">
        <f t="shared" si="10"/>
        <v>866.8571429</v>
      </c>
      <c r="AD211" s="15">
        <f t="shared" si="27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  <c r="AM211" s="18">
        <f t="shared" si="23"/>
        <v>87.71428571</v>
      </c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6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6">T212-T211</f>
        <v>18</v>
      </c>
      <c r="X212" s="11">
        <f t="shared" si="226"/>
        <v>3</v>
      </c>
      <c r="Y212" s="10">
        <f t="shared" si="98"/>
        <v>0.0390285772</v>
      </c>
      <c r="Z212" s="10">
        <f t="shared" si="99"/>
        <v>0.06985769728</v>
      </c>
      <c r="AA212" s="12">
        <f t="shared" si="20"/>
        <v>1.003505843</v>
      </c>
      <c r="AB212" s="18">
        <f t="shared" si="29"/>
        <v>1.106226103</v>
      </c>
      <c r="AC212" s="15">
        <f t="shared" si="10"/>
        <v>858.7142857</v>
      </c>
      <c r="AD212" s="15">
        <f t="shared" si="27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  <c r="AM212" s="18">
        <f t="shared" si="23"/>
        <v>178</v>
      </c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6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7">T213-T212</f>
        <v>-16</v>
      </c>
      <c r="X213" s="11">
        <f t="shared" si="227"/>
        <v>-2</v>
      </c>
      <c r="Y213" s="10">
        <f t="shared" si="98"/>
        <v>0.03708966193</v>
      </c>
      <c r="Z213" s="10">
        <f t="shared" si="99"/>
        <v>0.06869220608</v>
      </c>
      <c r="AA213" s="12">
        <f t="shared" si="20"/>
        <v>1.013101161</v>
      </c>
      <c r="AB213" s="18">
        <f t="shared" si="29"/>
        <v>1.077942474</v>
      </c>
      <c r="AC213" s="15">
        <f t="shared" si="10"/>
        <v>872.7142857</v>
      </c>
      <c r="AD213" s="15">
        <f t="shared" si="27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  <c r="AM213" s="18">
        <f t="shared" si="23"/>
        <v>185.7142857</v>
      </c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6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8">T214-T213</f>
        <v>-17</v>
      </c>
      <c r="X214" s="11">
        <f t="shared" si="228"/>
        <v>-5</v>
      </c>
      <c r="Y214" s="10">
        <f t="shared" si="98"/>
        <v>0.03444423757</v>
      </c>
      <c r="Z214" s="10">
        <f t="shared" si="99"/>
        <v>0.06351351351</v>
      </c>
      <c r="AA214" s="12">
        <f t="shared" si="20"/>
        <v>1.081117021</v>
      </c>
      <c r="AB214" s="18">
        <f t="shared" si="29"/>
        <v>1.067176581</v>
      </c>
      <c r="AC214" s="15">
        <f t="shared" si="10"/>
        <v>929.1428571</v>
      </c>
      <c r="AD214" s="15">
        <f t="shared" si="27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  <c r="AM214" s="18">
        <f t="shared" si="23"/>
        <v>200.5714286</v>
      </c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6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9">T215-T214</f>
        <v>-36</v>
      </c>
      <c r="X215" s="11">
        <f t="shared" si="229"/>
        <v>-4</v>
      </c>
      <c r="Y215" s="10">
        <f t="shared" si="98"/>
        <v>0.03188261401</v>
      </c>
      <c r="Z215" s="10">
        <f t="shared" si="99"/>
        <v>0.06107954545</v>
      </c>
      <c r="AA215" s="12">
        <f t="shared" si="20"/>
        <v>1.078447296</v>
      </c>
      <c r="AB215" s="18">
        <f t="shared" si="29"/>
        <v>1.048606245</v>
      </c>
      <c r="AC215" s="15">
        <f t="shared" si="10"/>
        <v>948.5714286</v>
      </c>
      <c r="AD215" s="15">
        <f t="shared" si="27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  <c r="AM215" s="18">
        <f t="shared" si="23"/>
        <v>246.4285714</v>
      </c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6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30">T216-T215</f>
        <v>-19</v>
      </c>
      <c r="X216" s="11">
        <f t="shared" si="230"/>
        <v>-1</v>
      </c>
      <c r="Y216" s="10">
        <f t="shared" si="98"/>
        <v>0.03074092357</v>
      </c>
      <c r="Z216" s="10">
        <f t="shared" si="99"/>
        <v>0.06131386861</v>
      </c>
      <c r="AA216" s="12">
        <f t="shared" si="20"/>
        <v>1.089143426</v>
      </c>
      <c r="AB216" s="18">
        <f t="shared" si="29"/>
        <v>1.052715778</v>
      </c>
      <c r="AC216" s="15">
        <f t="shared" si="10"/>
        <v>937.2857143</v>
      </c>
      <c r="AD216" s="15">
        <f t="shared" si="27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  <c r="AM216" s="18">
        <f t="shared" si="23"/>
        <v>332.7142857</v>
      </c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6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1">T217-T216</f>
        <v>-36</v>
      </c>
      <c r="X217" s="11">
        <f t="shared" si="231"/>
        <v>-2</v>
      </c>
      <c r="Y217" s="10">
        <f t="shared" si="98"/>
        <v>0.02886753848</v>
      </c>
      <c r="Z217" s="10">
        <f t="shared" si="99"/>
        <v>0.06163328197</v>
      </c>
      <c r="AA217" s="12">
        <f t="shared" si="20"/>
        <v>1.156239316</v>
      </c>
      <c r="AB217" s="18">
        <f t="shared" si="29"/>
        <v>1.071609909</v>
      </c>
      <c r="AC217" s="15">
        <f t="shared" si="10"/>
        <v>966.2857143</v>
      </c>
      <c r="AD217" s="15">
        <f t="shared" si="27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  <c r="AM217" s="18">
        <f t="shared" si="23"/>
        <v>430.4285714</v>
      </c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6"/>
        <v>78703.77551</v>
      </c>
      <c r="H218" s="11"/>
      <c r="I218" s="8">
        <v>0.026</v>
      </c>
      <c r="J218" s="8">
        <f t="shared" ref="J218:J415" si="233">B218/F218</f>
        <v>0.04187491978</v>
      </c>
      <c r="K218" s="13">
        <f t="shared" ref="K218:K415" si="234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2">T218-T217</f>
        <v>-22</v>
      </c>
      <c r="X218" s="11">
        <f t="shared" si="232"/>
        <v>-3</v>
      </c>
      <c r="Y218" s="10">
        <f t="shared" si="98"/>
        <v>0.0275944019</v>
      </c>
      <c r="Z218" s="10">
        <f t="shared" si="99"/>
        <v>0.05901116427</v>
      </c>
      <c r="AA218" s="12">
        <f t="shared" si="20"/>
        <v>1.109261701</v>
      </c>
      <c r="AB218" s="18">
        <f t="shared" si="29"/>
        <v>1.075830823</v>
      </c>
      <c r="AC218" s="15">
        <f t="shared" si="10"/>
        <v>961.5714286</v>
      </c>
      <c r="AD218" s="15">
        <f t="shared" si="27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  <c r="AM218" s="18">
        <f t="shared" si="23"/>
        <v>507.1428571</v>
      </c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6"/>
        <v>79696.22449</v>
      </c>
      <c r="H219" s="11"/>
      <c r="I219" s="10">
        <f t="shared" ref="I219:I415" si="237">(B219-B218)/B218</f>
        <v>0.02526472227</v>
      </c>
      <c r="J219" s="10">
        <f t="shared" si="233"/>
        <v>0.04239823923</v>
      </c>
      <c r="K219" s="10">
        <f t="shared" si="234"/>
        <v>0.01260992847</v>
      </c>
      <c r="L219" s="3">
        <v>23088.0</v>
      </c>
      <c r="M219" s="10">
        <f t="shared" ref="M219:M415" si="238">D219/B219</f>
        <v>0.02648426647</v>
      </c>
      <c r="N219" s="10">
        <f t="shared" ref="N219:N415" si="239">E219/B219</f>
        <v>0.2762879749</v>
      </c>
      <c r="O219" s="3">
        <v>20319.0</v>
      </c>
      <c r="P219" s="22">
        <f t="shared" ref="P219:P224" si="240">F219-F218</f>
        <v>9726</v>
      </c>
      <c r="Q219" s="23">
        <f t="shared" ref="Q219:Q258" si="241">C219/P219</f>
        <v>0.08389882788</v>
      </c>
      <c r="R219" s="3">
        <f t="shared" ref="R219:S219" si="235">D219-D218</f>
        <v>24</v>
      </c>
      <c r="S219" s="11">
        <f t="shared" si="235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6">T219-T218</f>
        <v>29</v>
      </c>
      <c r="X219" s="11">
        <f t="shared" si="236"/>
        <v>4</v>
      </c>
      <c r="Y219" s="10">
        <f t="shared" si="98"/>
        <v>0.02841302841</v>
      </c>
      <c r="Z219" s="10">
        <f t="shared" si="99"/>
        <v>0.0625</v>
      </c>
      <c r="AA219" s="12">
        <f t="shared" si="20"/>
        <v>1.106804192</v>
      </c>
      <c r="AB219" s="18">
        <f t="shared" si="29"/>
        <v>1.09058773</v>
      </c>
      <c r="AC219" s="15">
        <f t="shared" si="10"/>
        <v>950.4285714</v>
      </c>
      <c r="AD219" s="15">
        <f t="shared" si="27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  <c r="AM219" s="18">
        <f t="shared" si="23"/>
        <v>465.5714286</v>
      </c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6"/>
        <v>80865.81633</v>
      </c>
      <c r="H220" s="11"/>
      <c r="I220" s="10">
        <f t="shared" si="237"/>
        <v>0.02814519539</v>
      </c>
      <c r="J220" s="10">
        <f t="shared" si="233"/>
        <v>0.04296106551</v>
      </c>
      <c r="K220" s="10">
        <f t="shared" si="234"/>
        <v>0.01467562415</v>
      </c>
      <c r="L220" s="3">
        <v>23961.0</v>
      </c>
      <c r="M220" s="10">
        <f t="shared" si="238"/>
        <v>0.02637607942</v>
      </c>
      <c r="N220" s="10">
        <f t="shared" si="239"/>
        <v>0.2698408036</v>
      </c>
      <c r="O220" s="3">
        <v>20217.0</v>
      </c>
      <c r="P220" s="22">
        <f t="shared" si="240"/>
        <v>11462</v>
      </c>
      <c r="Q220" s="23">
        <f t="shared" si="241"/>
        <v>0.08131216193</v>
      </c>
      <c r="R220" s="3">
        <f t="shared" ref="R220:S220" si="242">D220-D219</f>
        <v>21</v>
      </c>
      <c r="S220" s="11">
        <f t="shared" si="242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3">T220-T219</f>
        <v>148</v>
      </c>
      <c r="X220" s="11">
        <f t="shared" si="243"/>
        <v>15</v>
      </c>
      <c r="Y220" s="10">
        <f t="shared" si="98"/>
        <v>0.0335545261</v>
      </c>
      <c r="Z220" s="10">
        <f t="shared" si="99"/>
        <v>0.06965174129</v>
      </c>
      <c r="AA220" s="12">
        <f t="shared" si="20"/>
        <v>1.102799149</v>
      </c>
      <c r="AB220" s="18">
        <f t="shared" si="29"/>
        <v>1.103401729</v>
      </c>
      <c r="AC220" s="15">
        <f t="shared" si="10"/>
        <v>962.4285714</v>
      </c>
      <c r="AD220" s="15">
        <f t="shared" si="27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  <c r="AM220" s="18">
        <f t="shared" si="23"/>
        <v>438.4285714</v>
      </c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6"/>
        <v>82004.89796</v>
      </c>
      <c r="H221" s="11"/>
      <c r="I221" s="10">
        <f t="shared" si="237"/>
        <v>0.03454150267</v>
      </c>
      <c r="J221" s="10">
        <f t="shared" si="233"/>
        <v>0.04382764593</v>
      </c>
      <c r="K221" s="10">
        <f t="shared" si="234"/>
        <v>0.01408607103</v>
      </c>
      <c r="L221" s="3">
        <v>25107.0</v>
      </c>
      <c r="M221" s="10">
        <f t="shared" si="238"/>
        <v>0.02592129919</v>
      </c>
      <c r="N221" s="10">
        <f t="shared" si="239"/>
        <v>0.2612571688</v>
      </c>
      <c r="O221" s="3">
        <v>22385.0</v>
      </c>
      <c r="P221" s="22">
        <f t="shared" si="240"/>
        <v>11163</v>
      </c>
      <c r="Q221" s="23">
        <f t="shared" si="241"/>
        <v>0.1053480247</v>
      </c>
      <c r="R221" s="3">
        <f t="shared" ref="R221:S221" si="244">D221-D220</f>
        <v>15</v>
      </c>
      <c r="S221" s="11">
        <f t="shared" si="244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5">T221-T220</f>
        <v>189</v>
      </c>
      <c r="X221" s="11">
        <f t="shared" si="245"/>
        <v>26</v>
      </c>
      <c r="Y221" s="10">
        <f t="shared" si="98"/>
        <v>0.03955072291</v>
      </c>
      <c r="Z221" s="10">
        <f t="shared" si="99"/>
        <v>0.08257804632</v>
      </c>
      <c r="AA221" s="12">
        <f t="shared" si="20"/>
        <v>1.013376384</v>
      </c>
      <c r="AB221" s="18">
        <f t="shared" si="29"/>
        <v>1.093724495</v>
      </c>
      <c r="AC221" s="15">
        <f t="shared" si="10"/>
        <v>941.5714286</v>
      </c>
      <c r="AD221" s="15">
        <f t="shared" si="27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  <c r="AM221" s="18">
        <f t="shared" si="23"/>
        <v>407.5714286</v>
      </c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6"/>
        <v>83200.71429</v>
      </c>
      <c r="H222" s="11"/>
      <c r="I222" s="10">
        <f t="shared" si="237"/>
        <v>0.03900970984</v>
      </c>
      <c r="J222" s="10">
        <f t="shared" si="233"/>
        <v>0.04488285643</v>
      </c>
      <c r="K222" s="10">
        <f t="shared" si="234"/>
        <v>0.01458225492</v>
      </c>
      <c r="L222" s="3">
        <v>25980.0</v>
      </c>
      <c r="M222" s="10">
        <f t="shared" si="238"/>
        <v>0.02549458957</v>
      </c>
      <c r="N222" s="10">
        <f t="shared" si="239"/>
        <v>0.2645917587</v>
      </c>
      <c r="O222" s="3">
        <v>22780.0</v>
      </c>
      <c r="P222" s="22">
        <f t="shared" si="240"/>
        <v>11719</v>
      </c>
      <c r="Q222" s="23">
        <f t="shared" si="241"/>
        <v>0.1172454988</v>
      </c>
      <c r="R222" s="3">
        <f t="shared" ref="R222:S222" si="246">D222-D221</f>
        <v>20</v>
      </c>
      <c r="S222" s="11">
        <f t="shared" si="246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7">T222-T221</f>
        <v>181</v>
      </c>
      <c r="X222" s="11">
        <f t="shared" si="247"/>
        <v>28</v>
      </c>
      <c r="Y222" s="10">
        <f t="shared" si="98"/>
        <v>0.04518860662</v>
      </c>
      <c r="Z222" s="10">
        <f t="shared" si="99"/>
        <v>0.0936967632</v>
      </c>
      <c r="AA222" s="12">
        <f t="shared" si="20"/>
        <v>1.035993976</v>
      </c>
      <c r="AB222" s="18">
        <f t="shared" si="29"/>
        <v>1.087659735</v>
      </c>
      <c r="AC222" s="15">
        <f t="shared" si="10"/>
        <v>982.7142857</v>
      </c>
      <c r="AD222" s="15">
        <f t="shared" si="27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  <c r="AM222" s="18">
        <f t="shared" si="23"/>
        <v>408.4285714</v>
      </c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6"/>
        <v>84241.83673</v>
      </c>
      <c r="H223" s="11"/>
      <c r="I223" s="10">
        <f t="shared" si="237"/>
        <v>0.02918351732</v>
      </c>
      <c r="J223" s="10">
        <f t="shared" si="233"/>
        <v>0.04562181281</v>
      </c>
      <c r="K223" s="10">
        <f t="shared" si="234"/>
        <v>0.01251338354</v>
      </c>
      <c r="L223" s="3">
        <v>25862.0</v>
      </c>
      <c r="M223" s="10">
        <f t="shared" si="238"/>
        <v>0.02532922685</v>
      </c>
      <c r="N223" s="10">
        <f t="shared" si="239"/>
        <v>0.2880203908</v>
      </c>
      <c r="O223" s="1">
        <v>22215.0</v>
      </c>
      <c r="P223" s="22">
        <f t="shared" si="240"/>
        <v>10203</v>
      </c>
      <c r="Q223" s="23">
        <f t="shared" si="241"/>
        <v>0.1046750956</v>
      </c>
      <c r="R223" s="3">
        <f t="shared" ref="R223:S223" si="248">D223-D222</f>
        <v>21</v>
      </c>
      <c r="S223" s="11">
        <f t="shared" si="248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9">T223-T222</f>
        <v>78</v>
      </c>
      <c r="X223" s="11">
        <f t="shared" si="249"/>
        <v>28</v>
      </c>
      <c r="Y223" s="10">
        <f t="shared" si="98"/>
        <v>0.04841079576</v>
      </c>
      <c r="Z223" s="10">
        <f t="shared" si="99"/>
        <v>0.1102236422</v>
      </c>
      <c r="AA223" s="12">
        <f t="shared" si="20"/>
        <v>1.080475537</v>
      </c>
      <c r="AB223" s="18">
        <f t="shared" si="29"/>
        <v>1.086421465</v>
      </c>
      <c r="AC223" s="15">
        <f t="shared" si="10"/>
        <v>1012.714286</v>
      </c>
      <c r="AD223" s="15">
        <f t="shared" si="27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  <c r="AM223" s="18">
        <f t="shared" si="23"/>
        <v>482.5714286</v>
      </c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6"/>
        <v>85111.93878</v>
      </c>
      <c r="H224" s="11"/>
      <c r="I224" s="10">
        <f t="shared" si="237"/>
        <v>0.03114379779</v>
      </c>
      <c r="J224" s="10">
        <f t="shared" si="233"/>
        <v>0.04656173083</v>
      </c>
      <c r="K224" s="10">
        <f t="shared" si="234"/>
        <v>0.01032862144</v>
      </c>
      <c r="L224" s="3">
        <v>26832.0</v>
      </c>
      <c r="M224" s="10">
        <f t="shared" si="238"/>
        <v>0.02492468522</v>
      </c>
      <c r="N224" s="10">
        <f t="shared" si="239"/>
        <v>0.2841877591</v>
      </c>
      <c r="O224" s="3">
        <v>21491.0</v>
      </c>
      <c r="P224" s="22">
        <f t="shared" si="240"/>
        <v>8527</v>
      </c>
      <c r="Q224" s="23">
        <f t="shared" si="241"/>
        <v>0.1375630351</v>
      </c>
      <c r="R224" s="3">
        <f t="shared" ref="R224:S224" si="250">D224-D223</f>
        <v>14</v>
      </c>
      <c r="S224" s="11">
        <f t="shared" si="250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1">T224-T223</f>
        <v>166</v>
      </c>
      <c r="X224" s="11">
        <f t="shared" si="251"/>
        <v>16</v>
      </c>
      <c r="Y224" s="10">
        <f t="shared" si="98"/>
        <v>0.05284734645</v>
      </c>
      <c r="Z224" s="10">
        <f t="shared" si="99"/>
        <v>0.1086036671</v>
      </c>
      <c r="AA224" s="12">
        <f t="shared" si="20"/>
        <v>1.087670018</v>
      </c>
      <c r="AB224" s="18">
        <f t="shared" si="29"/>
        <v>1.076625851</v>
      </c>
      <c r="AC224" s="15">
        <f t="shared" si="10"/>
        <v>1051</v>
      </c>
      <c r="AD224" s="15">
        <f t="shared" si="27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  <c r="AM224" s="18">
        <f t="shared" si="23"/>
        <v>410.2857143</v>
      </c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6"/>
        <v>85838.77551</v>
      </c>
      <c r="H225" s="11"/>
      <c r="I225" s="10">
        <f t="shared" si="237"/>
        <v>0.0263923578</v>
      </c>
      <c r="J225" s="10">
        <f t="shared" si="233"/>
        <v>0.04738593947</v>
      </c>
      <c r="K225" s="10">
        <f t="shared" si="234"/>
        <v>0.008539774151</v>
      </c>
      <c r="L225" s="3">
        <v>27113.0</v>
      </c>
      <c r="M225" s="10">
        <f t="shared" si="238"/>
        <v>0.0249862024</v>
      </c>
      <c r="N225" s="10">
        <f t="shared" si="239"/>
        <v>0.2948422056</v>
      </c>
      <c r="O225" s="3">
        <v>21990.0</v>
      </c>
      <c r="P225" s="25">
        <v>7123.0</v>
      </c>
      <c r="Q225" s="23">
        <f t="shared" si="241"/>
        <v>0.1439000421</v>
      </c>
      <c r="R225" s="3">
        <f t="shared" ref="R225:S225" si="252">D225-D224</f>
        <v>28</v>
      </c>
      <c r="S225" s="11">
        <f t="shared" si="252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3">T225-T224</f>
        <v>101</v>
      </c>
      <c r="X225" s="11">
        <f t="shared" si="253"/>
        <v>6</v>
      </c>
      <c r="Y225" s="10">
        <f t="shared" si="98"/>
        <v>0.05602478516</v>
      </c>
      <c r="Z225" s="10">
        <f t="shared" si="99"/>
        <v>0.1053324556</v>
      </c>
      <c r="AA225" s="12">
        <f t="shared" si="20"/>
        <v>1.123755757</v>
      </c>
      <c r="AB225" s="18">
        <f t="shared" si="29"/>
        <v>1.07869643</v>
      </c>
      <c r="AC225" s="15">
        <f t="shared" si="10"/>
        <v>1080.571429</v>
      </c>
      <c r="AD225" s="15">
        <f t="shared" si="27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  <c r="AM225" s="18">
        <f t="shared" si="23"/>
        <v>432.8571429</v>
      </c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6"/>
        <v>86824.28571</v>
      </c>
      <c r="H226" s="11"/>
      <c r="I226" s="10">
        <f t="shared" si="237"/>
        <v>0.02307962471</v>
      </c>
      <c r="J226" s="10">
        <f t="shared" si="233"/>
        <v>0.04792931537</v>
      </c>
      <c r="K226" s="10">
        <f t="shared" si="234"/>
        <v>0.01148094434</v>
      </c>
      <c r="L226" s="3">
        <v>27595.0</v>
      </c>
      <c r="M226" s="10">
        <f t="shared" si="238"/>
        <v>0.02508459615</v>
      </c>
      <c r="N226" s="10">
        <f t="shared" si="239"/>
        <v>0.2982688441</v>
      </c>
      <c r="O226" s="3">
        <v>23815.0</v>
      </c>
      <c r="P226" s="22">
        <f t="shared" ref="P226:P274" si="256">F226-F225</f>
        <v>9658</v>
      </c>
      <c r="Q226" s="23">
        <f t="shared" si="241"/>
        <v>0.09525781735</v>
      </c>
      <c r="R226" s="3">
        <f t="shared" ref="R226:S226" si="254">D226-D225</f>
        <v>27</v>
      </c>
      <c r="S226" s="11">
        <f t="shared" si="254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5">T226-T225</f>
        <v>19</v>
      </c>
      <c r="X226" s="11">
        <f t="shared" si="255"/>
        <v>-4</v>
      </c>
      <c r="Y226" s="10">
        <f t="shared" si="98"/>
        <v>0.05573473455</v>
      </c>
      <c r="Z226" s="10">
        <f t="shared" si="99"/>
        <v>0.1014304291</v>
      </c>
      <c r="AA226" s="12">
        <f t="shared" si="20"/>
        <v>1.152562754</v>
      </c>
      <c r="AB226" s="18">
        <f t="shared" si="29"/>
        <v>1.085233368</v>
      </c>
      <c r="AC226" s="15">
        <f t="shared" si="10"/>
        <v>1095.428571</v>
      </c>
      <c r="AD226" s="15">
        <f t="shared" si="27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  <c r="AM226" s="18">
        <f t="shared" si="23"/>
        <v>430.7142857</v>
      </c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6"/>
        <v>87920.40816</v>
      </c>
      <c r="H227" s="11"/>
      <c r="I227" s="10">
        <f t="shared" si="237"/>
        <v>0.02329459075</v>
      </c>
      <c r="J227" s="10">
        <f t="shared" si="233"/>
        <v>0.04843434461</v>
      </c>
      <c r="K227" s="10">
        <f t="shared" si="234"/>
        <v>0.01262460658</v>
      </c>
      <c r="L227" s="3">
        <v>28052.0</v>
      </c>
      <c r="M227" s="10">
        <f t="shared" si="238"/>
        <v>0.02520847311</v>
      </c>
      <c r="N227" s="10">
        <f t="shared" si="239"/>
        <v>0.3025975271</v>
      </c>
      <c r="O227" s="3">
        <v>24710.0</v>
      </c>
      <c r="P227" s="22">
        <f t="shared" si="256"/>
        <v>10742</v>
      </c>
      <c r="Q227" s="23">
        <f t="shared" si="241"/>
        <v>0.08843790728</v>
      </c>
      <c r="R227" s="3">
        <f t="shared" ref="R227:S227" si="257">D227-D226</f>
        <v>29</v>
      </c>
      <c r="S227" s="11">
        <f t="shared" si="257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8">T227-T226</f>
        <v>17</v>
      </c>
      <c r="X227" s="11">
        <f t="shared" si="258"/>
        <v>11</v>
      </c>
      <c r="Y227" s="10">
        <f t="shared" si="98"/>
        <v>0.05543276772</v>
      </c>
      <c r="Z227" s="10">
        <f t="shared" si="99"/>
        <v>0.1073954984</v>
      </c>
      <c r="AA227" s="12">
        <f t="shared" si="20"/>
        <v>1.140863886</v>
      </c>
      <c r="AB227" s="18">
        <f t="shared" si="29"/>
        <v>1.090671187</v>
      </c>
      <c r="AC227" s="15">
        <f t="shared" si="10"/>
        <v>1098</v>
      </c>
      <c r="AD227" s="15">
        <f t="shared" si="27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  <c r="AM227" s="18">
        <f t="shared" si="23"/>
        <v>491.5714286</v>
      </c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6"/>
        <v>88920.10204</v>
      </c>
      <c r="H228" s="11"/>
      <c r="I228" s="10">
        <f t="shared" si="237"/>
        <v>0.030983418</v>
      </c>
      <c r="J228" s="10">
        <f t="shared" si="233"/>
        <v>0.04937360644</v>
      </c>
      <c r="K228" s="10">
        <f t="shared" si="234"/>
        <v>0.01137044173</v>
      </c>
      <c r="L228" s="3">
        <v>28806.0</v>
      </c>
      <c r="M228" s="10">
        <f t="shared" si="238"/>
        <v>0.02521789657</v>
      </c>
      <c r="N228" s="10">
        <f t="shared" si="239"/>
        <v>0.3052643812</v>
      </c>
      <c r="O228" s="3">
        <v>22656.0</v>
      </c>
      <c r="P228" s="22">
        <f t="shared" si="256"/>
        <v>9797</v>
      </c>
      <c r="Q228" s="23">
        <f t="shared" si="241"/>
        <v>0.1319791773</v>
      </c>
      <c r="R228" s="3">
        <f t="shared" ref="R228:S228" si="259">D228-D227</f>
        <v>33</v>
      </c>
      <c r="S228" s="11">
        <f t="shared" si="259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60">T228-T227</f>
        <v>87</v>
      </c>
      <c r="X228" s="11">
        <f t="shared" si="260"/>
        <v>4</v>
      </c>
      <c r="Y228" s="10">
        <f t="shared" si="98"/>
        <v>0.05700201347</v>
      </c>
      <c r="Z228" s="10">
        <f t="shared" si="99"/>
        <v>0.1041412911</v>
      </c>
      <c r="AA228" s="12">
        <f t="shared" si="20"/>
        <v>1.183887119</v>
      </c>
      <c r="AB228" s="18">
        <f t="shared" si="29"/>
        <v>1.115029864</v>
      </c>
      <c r="AC228" s="15">
        <f t="shared" si="10"/>
        <v>1114.714286</v>
      </c>
      <c r="AD228" s="15">
        <f t="shared" si="27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  <c r="AM228" s="18">
        <f t="shared" si="23"/>
        <v>561.7142857</v>
      </c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6"/>
        <v>90243.67347</v>
      </c>
      <c r="H229" s="11"/>
      <c r="I229" s="10">
        <f t="shared" si="237"/>
        <v>0.04162696107</v>
      </c>
      <c r="J229" s="10">
        <f t="shared" si="233"/>
        <v>0.05067459079</v>
      </c>
      <c r="K229" s="10">
        <f t="shared" si="234"/>
        <v>0.01488495175</v>
      </c>
      <c r="L229" s="3">
        <v>30127.0</v>
      </c>
      <c r="M229" s="10">
        <f t="shared" si="238"/>
        <v>0.02474562656</v>
      </c>
      <c r="N229" s="10">
        <f t="shared" si="239"/>
        <v>0.3030167797</v>
      </c>
      <c r="O229" s="3">
        <v>25647.0</v>
      </c>
      <c r="P229" s="22">
        <f t="shared" si="256"/>
        <v>12971</v>
      </c>
      <c r="Q229" s="23">
        <f t="shared" si="241"/>
        <v>0.1380772492</v>
      </c>
      <c r="R229" s="3">
        <v>24.0</v>
      </c>
      <c r="S229" s="11">
        <f t="shared" ref="S229:S230" si="262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1">T229-T228</f>
        <v>51</v>
      </c>
      <c r="X229" s="11">
        <f t="shared" si="261"/>
        <v>14</v>
      </c>
      <c r="Y229" s="10">
        <f t="shared" si="98"/>
        <v>0.05619543931</v>
      </c>
      <c r="Z229" s="10">
        <f t="shared" si="99"/>
        <v>0.109273479</v>
      </c>
      <c r="AA229" s="12">
        <f t="shared" si="20"/>
        <v>1.194941125</v>
      </c>
      <c r="AB229" s="18">
        <f t="shared" si="29"/>
        <v>1.137736599</v>
      </c>
      <c r="AC229" s="15">
        <f t="shared" si="10"/>
        <v>1174.285714</v>
      </c>
      <c r="AD229" s="15">
        <f t="shared" si="27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  <c r="AM229" s="18">
        <f t="shared" si="23"/>
        <v>556.7142857</v>
      </c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6"/>
        <v>91263.77551</v>
      </c>
      <c r="H230" s="11"/>
      <c r="I230" s="10">
        <f t="shared" si="237"/>
        <v>0.03289003927</v>
      </c>
      <c r="J230" s="10">
        <f t="shared" si="233"/>
        <v>0.05175623473</v>
      </c>
      <c r="K230" s="10">
        <f t="shared" si="234"/>
        <v>0.01130386211</v>
      </c>
      <c r="L230" s="3">
        <v>31060.0</v>
      </c>
      <c r="M230" s="10">
        <f t="shared" si="238"/>
        <v>0.0246705552</v>
      </c>
      <c r="N230" s="10">
        <f t="shared" si="239"/>
        <v>0.3043421905</v>
      </c>
      <c r="O230" s="3">
        <v>25734.0</v>
      </c>
      <c r="P230" s="22">
        <f t="shared" si="256"/>
        <v>9997</v>
      </c>
      <c r="Q230" s="23">
        <f t="shared" si="241"/>
        <v>0.1474442333</v>
      </c>
      <c r="R230" s="3">
        <v>33.0</v>
      </c>
      <c r="S230" s="11">
        <f t="shared" si="262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3">T230-T229</f>
        <v>19</v>
      </c>
      <c r="X230" s="11">
        <f t="shared" si="263"/>
        <v>-6</v>
      </c>
      <c r="Y230" s="10">
        <f t="shared" si="98"/>
        <v>0.05511912428</v>
      </c>
      <c r="Z230" s="10">
        <f t="shared" si="99"/>
        <v>0.1045560748</v>
      </c>
      <c r="AA230" s="12">
        <f t="shared" si="20"/>
        <v>1.216814783</v>
      </c>
      <c r="AB230" s="18">
        <f t="shared" si="29"/>
        <v>1.157213635</v>
      </c>
      <c r="AC230" s="15">
        <f t="shared" si="10"/>
        <v>1232.285714</v>
      </c>
      <c r="AD230" s="15">
        <f t="shared" si="27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  <c r="AM230" s="18">
        <f t="shared" si="23"/>
        <v>462.8571429</v>
      </c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6"/>
        <v>92248.57143</v>
      </c>
      <c r="H231" s="11"/>
      <c r="I231" s="10">
        <f t="shared" si="237"/>
        <v>0.03192914236</v>
      </c>
      <c r="J231" s="10">
        <f t="shared" si="233"/>
        <v>0.05283860377</v>
      </c>
      <c r="K231" s="10">
        <f t="shared" si="234"/>
        <v>0.01079065503</v>
      </c>
      <c r="L231" s="3">
        <v>32283.0</v>
      </c>
      <c r="M231" s="10">
        <f t="shared" si="238"/>
        <v>0.02455618824</v>
      </c>
      <c r="N231" s="10">
        <f t="shared" si="239"/>
        <v>0.2996148049</v>
      </c>
      <c r="O231" s="3">
        <v>24929.0</v>
      </c>
      <c r="P231" s="22">
        <f t="shared" si="256"/>
        <v>9651</v>
      </c>
      <c r="Q231" s="23">
        <f t="shared" si="241"/>
        <v>0.1531447518</v>
      </c>
      <c r="R231" s="3">
        <f t="shared" ref="R231:S231" si="264">D231-D230</f>
        <v>31</v>
      </c>
      <c r="S231" s="11">
        <f t="shared" si="264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5">T231-T230</f>
        <v>184</v>
      </c>
      <c r="X231" s="11">
        <f t="shared" si="265"/>
        <v>9</v>
      </c>
      <c r="Y231" s="10">
        <f t="shared" si="98"/>
        <v>0.05873060125</v>
      </c>
      <c r="Z231" s="10">
        <f t="shared" si="99"/>
        <v>0.09915611814</v>
      </c>
      <c r="AA231" s="12">
        <f t="shared" si="20"/>
        <v>1.213945902</v>
      </c>
      <c r="AB231" s="18">
        <f t="shared" si="29"/>
        <v>1.175253047</v>
      </c>
      <c r="AC231" s="15">
        <f t="shared" si="10"/>
        <v>1275.857143</v>
      </c>
      <c r="AD231" s="15">
        <f t="shared" si="27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  <c r="AM231" s="18">
        <f t="shared" si="23"/>
        <v>467.8571429</v>
      </c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6"/>
        <v>92894.69388</v>
      </c>
      <c r="H232" s="11"/>
      <c r="I232" s="10">
        <f t="shared" si="237"/>
        <v>0.02070423715</v>
      </c>
      <c r="J232" s="10">
        <f t="shared" si="233"/>
        <v>0.05355746248</v>
      </c>
      <c r="K232" s="10">
        <f t="shared" si="234"/>
        <v>0.007004145853</v>
      </c>
      <c r="L232" s="3">
        <v>32909.0</v>
      </c>
      <c r="M232" s="10">
        <f t="shared" si="238"/>
        <v>0.02483745924</v>
      </c>
      <c r="N232" s="10">
        <f t="shared" si="239"/>
        <v>0.3002030478</v>
      </c>
      <c r="O232" s="3">
        <v>24780.0</v>
      </c>
      <c r="P232" s="22">
        <f t="shared" si="256"/>
        <v>6332</v>
      </c>
      <c r="Q232" s="23">
        <f t="shared" si="241"/>
        <v>0.156190777</v>
      </c>
      <c r="R232" s="3">
        <f t="shared" ref="R232:S232" si="266">D232-D231</f>
        <v>38</v>
      </c>
      <c r="S232" s="11">
        <f t="shared" si="266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7">T232-T231</f>
        <v>64</v>
      </c>
      <c r="X232" s="11">
        <f t="shared" si="267"/>
        <v>9</v>
      </c>
      <c r="Y232" s="10">
        <f t="shared" si="98"/>
        <v>0.05955817558</v>
      </c>
      <c r="Z232" s="10">
        <f t="shared" si="99"/>
        <v>0.1005102041</v>
      </c>
      <c r="AA232" s="12">
        <f t="shared" si="20"/>
        <v>1.175965098</v>
      </c>
      <c r="AB232" s="18">
        <f t="shared" si="29"/>
        <v>1.182711524</v>
      </c>
      <c r="AC232" s="15">
        <f t="shared" si="10"/>
        <v>1270.714286</v>
      </c>
      <c r="AD232" s="15">
        <f t="shared" si="27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  <c r="AM232" s="18">
        <f t="shared" si="23"/>
        <v>412</v>
      </c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6"/>
        <v>93824.59184</v>
      </c>
      <c r="H233" s="11"/>
      <c r="I233" s="10">
        <f t="shared" si="237"/>
        <v>0.02918555284</v>
      </c>
      <c r="J233" s="10">
        <f t="shared" si="233"/>
        <v>0.05457426526</v>
      </c>
      <c r="K233" s="10">
        <f t="shared" si="234"/>
        <v>0.01001023762</v>
      </c>
      <c r="L233" s="3">
        <v>34016.0</v>
      </c>
      <c r="M233" s="10">
        <f t="shared" si="238"/>
        <v>0.02508967716</v>
      </c>
      <c r="N233" s="10">
        <f t="shared" si="239"/>
        <v>0.2970306895</v>
      </c>
      <c r="O233" s="3">
        <v>25203.0</v>
      </c>
      <c r="P233" s="22">
        <f t="shared" si="256"/>
        <v>9113</v>
      </c>
      <c r="Q233" s="23">
        <f t="shared" si="241"/>
        <v>0.1561505542</v>
      </c>
      <c r="R233" s="3">
        <f t="shared" ref="R233:S233" si="268">D233-D232</f>
        <v>48</v>
      </c>
      <c r="S233" s="11">
        <f t="shared" si="268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9">T233-T232</f>
        <v>63</v>
      </c>
      <c r="X233" s="11">
        <f t="shared" si="269"/>
        <v>4</v>
      </c>
      <c r="Y233" s="10">
        <f t="shared" si="98"/>
        <v>0.05947201317</v>
      </c>
      <c r="Z233" s="10">
        <f t="shared" si="99"/>
        <v>0.09935739001</v>
      </c>
      <c r="AA233" s="12">
        <f t="shared" si="20"/>
        <v>1.225612937</v>
      </c>
      <c r="AB233" s="18">
        <f t="shared" si="29"/>
        <v>1.193147264</v>
      </c>
      <c r="AC233" s="15">
        <f t="shared" si="10"/>
        <v>1342.571429</v>
      </c>
      <c r="AD233" s="15">
        <f t="shared" si="27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  <c r="AM233" s="18">
        <f t="shared" si="23"/>
        <v>391.5714286</v>
      </c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6"/>
        <v>95494.08163</v>
      </c>
      <c r="H234" s="11"/>
      <c r="I234" s="10">
        <f t="shared" si="237"/>
        <v>0.04049422081</v>
      </c>
      <c r="J234" s="10">
        <f t="shared" si="233"/>
        <v>0.05579146907</v>
      </c>
      <c r="K234" s="10">
        <f t="shared" si="234"/>
        <v>0.01779373364</v>
      </c>
      <c r="L234" s="3">
        <v>35653.0</v>
      </c>
      <c r="M234" s="10">
        <f t="shared" si="238"/>
        <v>0.02499425419</v>
      </c>
      <c r="N234" s="10">
        <f t="shared" si="239"/>
        <v>0.2921550601</v>
      </c>
      <c r="O234" s="3">
        <v>24764.0</v>
      </c>
      <c r="P234" s="22">
        <f t="shared" si="256"/>
        <v>16361</v>
      </c>
      <c r="Q234" s="23">
        <f t="shared" si="241"/>
        <v>0.1241977874</v>
      </c>
      <c r="R234" s="3">
        <f t="shared" ref="R234:S234" si="270">D234-D233</f>
        <v>46</v>
      </c>
      <c r="S234" s="11">
        <f t="shared" si="270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1">T234-T233</f>
        <v>109</v>
      </c>
      <c r="X234" s="11">
        <f t="shared" si="271"/>
        <v>-4</v>
      </c>
      <c r="Y234" s="10">
        <f t="shared" si="98"/>
        <v>0.05979861442</v>
      </c>
      <c r="Z234" s="10">
        <f t="shared" si="99"/>
        <v>0.09240150094</v>
      </c>
      <c r="AA234" s="12">
        <f t="shared" si="20"/>
        <v>1.363518085</v>
      </c>
      <c r="AB234" s="18">
        <f t="shared" si="29"/>
        <v>1.224955007</v>
      </c>
      <c r="AC234" s="15">
        <f t="shared" si="10"/>
        <v>1497.142857</v>
      </c>
      <c r="AD234" s="15">
        <f t="shared" si="27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  <c r="AM234" s="18">
        <f t="shared" si="23"/>
        <v>375.1428571</v>
      </c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6"/>
        <v>96884.69388</v>
      </c>
      <c r="H235" s="11"/>
      <c r="I235" s="10">
        <f t="shared" si="237"/>
        <v>0.03956944764</v>
      </c>
      <c r="J235" s="10">
        <f t="shared" si="233"/>
        <v>0.0571666298</v>
      </c>
      <c r="K235" s="10">
        <f t="shared" si="234"/>
        <v>0.01456228722</v>
      </c>
      <c r="L235" s="3">
        <v>37272.0</v>
      </c>
      <c r="M235" s="10">
        <f t="shared" si="238"/>
        <v>0.02490880283</v>
      </c>
      <c r="N235" s="10">
        <f t="shared" si="239"/>
        <v>0.2884225653</v>
      </c>
      <c r="O235" s="3">
        <v>28261.0</v>
      </c>
      <c r="P235" s="22">
        <f t="shared" si="256"/>
        <v>13628</v>
      </c>
      <c r="Q235" s="23">
        <f t="shared" si="241"/>
        <v>0.1515996478</v>
      </c>
      <c r="R235" s="3">
        <f t="shared" ref="R235:S235" si="272">D235-D234</f>
        <v>47</v>
      </c>
      <c r="S235" s="11">
        <f t="shared" si="272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3">T235-T234</f>
        <v>77</v>
      </c>
      <c r="X235" s="11">
        <f t="shared" si="273"/>
        <v>3</v>
      </c>
      <c r="Y235" s="10">
        <f t="shared" si="98"/>
        <v>0.05926701009</v>
      </c>
      <c r="Z235" s="10">
        <f t="shared" si="99"/>
        <v>0.0905387053</v>
      </c>
      <c r="AA235" s="12">
        <f t="shared" si="20"/>
        <v>1.442137639</v>
      </c>
      <c r="AB235" s="18">
        <f t="shared" si="29"/>
        <v>1.261847938</v>
      </c>
      <c r="AC235" s="15">
        <f t="shared" si="10"/>
        <v>1607.571429</v>
      </c>
      <c r="AD235" s="15">
        <f t="shared" si="27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  <c r="AM235" s="18">
        <f t="shared" si="23"/>
        <v>360.1428571</v>
      </c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6"/>
        <v>98106.22449</v>
      </c>
      <c r="H236" s="11"/>
      <c r="I236" s="10">
        <f t="shared" si="237"/>
        <v>0.03353108073</v>
      </c>
      <c r="J236" s="10">
        <f t="shared" si="233"/>
        <v>0.05834783414</v>
      </c>
      <c r="K236" s="10">
        <f t="shared" si="234"/>
        <v>0.01260808662</v>
      </c>
      <c r="L236" s="3">
        <v>38701.0</v>
      </c>
      <c r="M236" s="10">
        <f t="shared" si="238"/>
        <v>0.02477806695</v>
      </c>
      <c r="N236" s="10">
        <f t="shared" si="239"/>
        <v>0.2853399408</v>
      </c>
      <c r="O236" s="3">
        <v>27859.0</v>
      </c>
      <c r="P236" s="22">
        <f t="shared" si="256"/>
        <v>11971</v>
      </c>
      <c r="Q236" s="23">
        <f t="shared" si="241"/>
        <v>0.1520340824</v>
      </c>
      <c r="R236" s="3">
        <f t="shared" ref="R236:S236" si="274">D236-D235</f>
        <v>38</v>
      </c>
      <c r="S236" s="11">
        <f t="shared" si="274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5">T236-T235</f>
        <v>36</v>
      </c>
      <c r="X236" s="11">
        <f t="shared" si="275"/>
        <v>5</v>
      </c>
      <c r="Y236" s="10">
        <f t="shared" si="98"/>
        <v>0.05800883698</v>
      </c>
      <c r="Z236" s="10">
        <f t="shared" si="99"/>
        <v>0.09131403118</v>
      </c>
      <c r="AA236" s="12">
        <f t="shared" si="20"/>
        <v>1.372506083</v>
      </c>
      <c r="AB236" s="18">
        <f t="shared" si="29"/>
        <v>1.287214361</v>
      </c>
      <c r="AC236" s="15">
        <f t="shared" si="10"/>
        <v>1611.714286</v>
      </c>
      <c r="AD236" s="15">
        <f t="shared" si="27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  <c r="AM236" s="18">
        <f t="shared" si="23"/>
        <v>346.7142857</v>
      </c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6"/>
        <v>100038.0612</v>
      </c>
      <c r="H237" s="11"/>
      <c r="I237" s="10">
        <f t="shared" si="237"/>
        <v>0.05613390852</v>
      </c>
      <c r="J237" s="10">
        <f t="shared" si="233"/>
        <v>0.06043312086</v>
      </c>
      <c r="K237" s="10">
        <f t="shared" si="234"/>
        <v>0.01969127591</v>
      </c>
      <c r="L237" s="3">
        <v>41580.0</v>
      </c>
      <c r="M237" s="10">
        <f t="shared" si="238"/>
        <v>0.02405185073</v>
      </c>
      <c r="N237" s="10">
        <f t="shared" si="239"/>
        <v>0.2741404628</v>
      </c>
      <c r="O237" s="3">
        <v>27883.0</v>
      </c>
      <c r="P237" s="22">
        <f t="shared" si="256"/>
        <v>18932</v>
      </c>
      <c r="Q237" s="23">
        <f t="shared" si="241"/>
        <v>0.1663321361</v>
      </c>
      <c r="R237" s="3">
        <f t="shared" ref="R237:S237" si="276">D237-D236</f>
        <v>35</v>
      </c>
      <c r="S237" s="11">
        <f t="shared" si="276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7">T237-T236</f>
        <v>204</v>
      </c>
      <c r="X237" s="11">
        <f t="shared" si="277"/>
        <v>16</v>
      </c>
      <c r="Y237" s="10">
        <f t="shared" si="98"/>
        <v>0.0588985089</v>
      </c>
      <c r="Z237" s="10">
        <f t="shared" si="99"/>
        <v>0.09024091466</v>
      </c>
      <c r="AA237" s="12">
        <f t="shared" si="20"/>
        <v>1.502086715</v>
      </c>
      <c r="AB237" s="18">
        <f t="shared" si="29"/>
        <v>1.327967494</v>
      </c>
      <c r="AC237" s="15">
        <f t="shared" si="10"/>
        <v>1851</v>
      </c>
      <c r="AD237" s="15">
        <f t="shared" si="27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  <c r="AM237" s="18">
        <f t="shared" si="23"/>
        <v>307.7142857</v>
      </c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6"/>
        <v>101059.4898</v>
      </c>
      <c r="H238" s="11"/>
      <c r="I238" s="10">
        <f t="shared" si="237"/>
        <v>0.03909058687</v>
      </c>
      <c r="J238" s="10">
        <f t="shared" si="233"/>
        <v>0.06216080042</v>
      </c>
      <c r="K238" s="10">
        <f t="shared" si="234"/>
        <v>0.01021039951</v>
      </c>
      <c r="L238" s="3">
        <v>43600.0</v>
      </c>
      <c r="M238" s="10">
        <f t="shared" si="238"/>
        <v>0.0239104657</v>
      </c>
      <c r="N238" s="10">
        <f t="shared" si="239"/>
        <v>0.2678719361</v>
      </c>
      <c r="O238" s="3">
        <v>28070.0</v>
      </c>
      <c r="P238" s="22">
        <f t="shared" si="256"/>
        <v>10010</v>
      </c>
      <c r="Q238" s="23">
        <f t="shared" si="241"/>
        <v>0.2313686314</v>
      </c>
      <c r="R238" s="3">
        <f t="shared" ref="R238:S238" si="278">D238-D237</f>
        <v>47</v>
      </c>
      <c r="S238" s="11">
        <f t="shared" si="278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9">T238-T237</f>
        <v>153</v>
      </c>
      <c r="X238" s="11">
        <f t="shared" si="279"/>
        <v>12</v>
      </c>
      <c r="Y238" s="10">
        <f t="shared" si="98"/>
        <v>0.05967889908</v>
      </c>
      <c r="Z238" s="10">
        <f t="shared" si="99"/>
        <v>0.08954650269</v>
      </c>
      <c r="AA238" s="12">
        <f t="shared" si="20"/>
        <v>1.544619863</v>
      </c>
      <c r="AB238" s="18">
        <f t="shared" si="29"/>
        <v>1.375206631</v>
      </c>
      <c r="AC238" s="15">
        <f t="shared" si="10"/>
        <v>1970.714286</v>
      </c>
      <c r="AD238" s="15">
        <f t="shared" si="27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  <c r="AM238" s="18">
        <f t="shared" si="23"/>
        <v>311.2857143</v>
      </c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6"/>
        <v>102254.3878</v>
      </c>
      <c r="H239" s="11"/>
      <c r="I239" s="10">
        <f t="shared" si="237"/>
        <v>0.0337702841</v>
      </c>
      <c r="J239" s="10">
        <f t="shared" si="233"/>
        <v>0.0635090755</v>
      </c>
      <c r="K239" s="10">
        <f t="shared" si="234"/>
        <v>0.01182370861</v>
      </c>
      <c r="L239" s="3">
        <v>45461.0</v>
      </c>
      <c r="M239" s="10">
        <f t="shared" si="238"/>
        <v>0.02411929229</v>
      </c>
      <c r="N239" s="10">
        <f t="shared" si="239"/>
        <v>0.2615568335</v>
      </c>
      <c r="O239" s="3">
        <v>27050.0</v>
      </c>
      <c r="P239" s="22">
        <f t="shared" si="256"/>
        <v>11710</v>
      </c>
      <c r="Q239" s="23">
        <f t="shared" si="241"/>
        <v>0.1775405636</v>
      </c>
      <c r="R239" s="3">
        <f t="shared" ref="R239:S239" si="280">D239-D238</f>
        <v>63</v>
      </c>
      <c r="S239" s="11">
        <f t="shared" si="280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1">T239-T238</f>
        <v>289</v>
      </c>
      <c r="X239" s="11">
        <f t="shared" si="281"/>
        <v>10</v>
      </c>
      <c r="Y239" s="10">
        <f t="shared" si="98"/>
        <v>0.0635929698</v>
      </c>
      <c r="Z239" s="10">
        <f t="shared" si="99"/>
        <v>0.08405396057</v>
      </c>
      <c r="AA239" s="12">
        <f t="shared" si="20"/>
        <v>1.673412029</v>
      </c>
      <c r="AB239" s="18">
        <f t="shared" si="29"/>
        <v>1.446270479</v>
      </c>
      <c r="AC239" s="15">
        <f t="shared" si="10"/>
        <v>2126.428571</v>
      </c>
      <c r="AD239" s="15">
        <f t="shared" si="27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  <c r="AM239" s="18">
        <f t="shared" si="23"/>
        <v>287</v>
      </c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6"/>
        <v>103845.8163</v>
      </c>
      <c r="H240" s="11"/>
      <c r="I240" s="10">
        <f t="shared" si="237"/>
        <v>0.03599824016</v>
      </c>
      <c r="J240" s="10">
        <f t="shared" si="233"/>
        <v>0.06478698306</v>
      </c>
      <c r="K240" s="10">
        <f t="shared" si="234"/>
        <v>0.01556342575</v>
      </c>
      <c r="L240" s="3">
        <v>47257.0</v>
      </c>
      <c r="M240" s="10">
        <f t="shared" si="238"/>
        <v>0.02393338692</v>
      </c>
      <c r="N240" s="10">
        <f t="shared" si="239"/>
        <v>0.2593238591</v>
      </c>
      <c r="O240" s="3">
        <v>36678.0</v>
      </c>
      <c r="P240" s="22">
        <f t="shared" si="256"/>
        <v>15596</v>
      </c>
      <c r="Q240" s="23">
        <f t="shared" si="241"/>
        <v>0.1468966402</v>
      </c>
      <c r="R240" s="3">
        <f t="shared" ref="R240:S240" si="282">D240-D239</f>
        <v>43</v>
      </c>
      <c r="S240" s="11">
        <f t="shared" si="282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3">T240-T239</f>
        <v>275</v>
      </c>
      <c r="X240" s="11">
        <f t="shared" si="283"/>
        <v>20</v>
      </c>
      <c r="Y240" s="10">
        <f t="shared" si="98"/>
        <v>0.06699536577</v>
      </c>
      <c r="Z240" s="10">
        <f t="shared" si="99"/>
        <v>0.08307012003</v>
      </c>
      <c r="AA240" s="12">
        <f t="shared" si="20"/>
        <v>1.676207704</v>
      </c>
      <c r="AB240" s="18">
        <f t="shared" si="29"/>
        <v>1.51064116</v>
      </c>
      <c r="AC240" s="15">
        <f t="shared" si="10"/>
        <v>2250.428571</v>
      </c>
      <c r="AD240" s="15">
        <f t="shared" si="27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  <c r="AM240" s="18">
        <f t="shared" si="23"/>
        <v>313.2857143</v>
      </c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6"/>
        <v>105402.2449</v>
      </c>
      <c r="H241" s="11"/>
      <c r="I241" s="10">
        <f t="shared" si="237"/>
        <v>0.03327620463</v>
      </c>
      <c r="J241" s="10">
        <f t="shared" si="233"/>
        <v>0.06595433238</v>
      </c>
      <c r="K241" s="10">
        <f t="shared" si="234"/>
        <v>0.0149878794</v>
      </c>
      <c r="L241" s="3">
        <v>49024.0</v>
      </c>
      <c r="M241" s="10">
        <f t="shared" si="238"/>
        <v>0.02398461697</v>
      </c>
      <c r="N241" s="10">
        <f t="shared" si="239"/>
        <v>0.2564181602</v>
      </c>
      <c r="O241" s="3">
        <v>25585.0</v>
      </c>
      <c r="P241" s="22">
        <f t="shared" si="256"/>
        <v>15253</v>
      </c>
      <c r="Q241" s="23">
        <f t="shared" si="241"/>
        <v>0.143840556</v>
      </c>
      <c r="R241" s="3">
        <f t="shared" ref="R241:S241" si="284">D241-D240</f>
        <v>56</v>
      </c>
      <c r="S241" s="11">
        <f t="shared" si="284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5">T241-T240</f>
        <v>31</v>
      </c>
      <c r="X241" s="11">
        <f t="shared" si="285"/>
        <v>-8</v>
      </c>
      <c r="Y241" s="10">
        <f t="shared" si="98"/>
        <v>0.06521295692</v>
      </c>
      <c r="Z241" s="10">
        <f t="shared" si="99"/>
        <v>0.07976227713</v>
      </c>
      <c r="AA241" s="12">
        <f t="shared" si="20"/>
        <v>1.51860687</v>
      </c>
      <c r="AB241" s="18">
        <f t="shared" si="29"/>
        <v>1.5327967</v>
      </c>
      <c r="AC241" s="15">
        <f t="shared" si="10"/>
        <v>2273.571429</v>
      </c>
      <c r="AD241" s="15">
        <f t="shared" si="27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  <c r="AM241" s="18">
        <f t="shared" si="23"/>
        <v>316.4285714</v>
      </c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6"/>
        <v>106997.9592</v>
      </c>
      <c r="H242" s="11"/>
      <c r="I242" s="10">
        <f t="shared" si="237"/>
        <v>0.04823344636</v>
      </c>
      <c r="J242" s="10">
        <f t="shared" si="233"/>
        <v>0.06810448416</v>
      </c>
      <c r="K242" s="10">
        <f t="shared" si="234"/>
        <v>0.01513928178</v>
      </c>
      <c r="L242" s="3">
        <v>51761.0</v>
      </c>
      <c r="M242" s="10">
        <f t="shared" si="238"/>
        <v>0.02379118648</v>
      </c>
      <c r="N242" s="10">
        <f t="shared" si="239"/>
        <v>0.2513968045</v>
      </c>
      <c r="O242" s="3">
        <v>26396.0</v>
      </c>
      <c r="P242" s="22">
        <f t="shared" si="256"/>
        <v>15638</v>
      </c>
      <c r="Q242" s="23">
        <f t="shared" si="241"/>
        <v>0.2101291725</v>
      </c>
      <c r="R242" s="3">
        <f t="shared" ref="R242:S242" si="286">D242-D241</f>
        <v>65</v>
      </c>
      <c r="S242" s="11">
        <f t="shared" si="286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7">T242-T241</f>
        <v>556</v>
      </c>
      <c r="X242" s="11">
        <f t="shared" si="287"/>
        <v>12</v>
      </c>
      <c r="Y242" s="10">
        <f t="shared" si="98"/>
        <v>0.07250632716</v>
      </c>
      <c r="Z242" s="10">
        <f t="shared" si="99"/>
        <v>0.07114308553</v>
      </c>
      <c r="AA242" s="12">
        <f t="shared" si="20"/>
        <v>1.522705056</v>
      </c>
      <c r="AB242" s="18">
        <f t="shared" si="29"/>
        <v>1.544306331</v>
      </c>
      <c r="AC242" s="15">
        <f t="shared" si="10"/>
        <v>2447.857143</v>
      </c>
      <c r="AD242" s="15">
        <f t="shared" si="27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  <c r="AM242" s="18">
        <f t="shared" si="23"/>
        <v>328.2857143</v>
      </c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6"/>
        <v>108688.0612</v>
      </c>
      <c r="H243" s="11"/>
      <c r="I243" s="10">
        <f t="shared" si="237"/>
        <v>0.05472392982</v>
      </c>
      <c r="J243" s="10">
        <f t="shared" si="233"/>
        <v>0.07071444867</v>
      </c>
      <c r="K243" s="10">
        <f t="shared" si="234"/>
        <v>0.01579564745</v>
      </c>
      <c r="L243" s="3">
        <v>54539.0</v>
      </c>
      <c r="M243" s="10">
        <f t="shared" si="238"/>
        <v>0.02323389227</v>
      </c>
      <c r="N243" s="10">
        <f t="shared" si="239"/>
        <v>0.2526785359</v>
      </c>
      <c r="O243" s="3">
        <v>28596.0</v>
      </c>
      <c r="P243" s="22">
        <f t="shared" si="256"/>
        <v>16563</v>
      </c>
      <c r="Q243" s="23">
        <f t="shared" si="241"/>
        <v>0.235947594</v>
      </c>
      <c r="R243" s="3">
        <f t="shared" ref="R243:S243" si="288">D243-D242</f>
        <v>51</v>
      </c>
      <c r="S243" s="11">
        <f t="shared" si="288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9">T243-T242</f>
        <v>295</v>
      </c>
      <c r="X243" s="11">
        <f t="shared" si="289"/>
        <v>14</v>
      </c>
      <c r="Y243" s="10">
        <f t="shared" si="98"/>
        <v>0.07422211628</v>
      </c>
      <c r="Z243" s="10">
        <f t="shared" si="99"/>
        <v>0.06941699605</v>
      </c>
      <c r="AA243" s="12">
        <f t="shared" si="20"/>
        <v>1.703864563</v>
      </c>
      <c r="AB243" s="18">
        <f t="shared" si="29"/>
        <v>1.591643257</v>
      </c>
      <c r="AC243" s="15">
        <f t="shared" si="10"/>
        <v>2746.142857</v>
      </c>
      <c r="AD243" s="15">
        <f t="shared" si="27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  <c r="AM243" s="18">
        <f t="shared" si="23"/>
        <v>432.1428571</v>
      </c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6"/>
        <v>110586.0204</v>
      </c>
      <c r="H244" s="11"/>
      <c r="I244" s="10">
        <f t="shared" si="237"/>
        <v>0.05148630528</v>
      </c>
      <c r="J244" s="10">
        <f t="shared" si="233"/>
        <v>0.07307913408</v>
      </c>
      <c r="K244" s="10">
        <f t="shared" si="234"/>
        <v>0.01746244401</v>
      </c>
      <c r="L244" s="3">
        <v>57302.0</v>
      </c>
      <c r="M244" s="10">
        <f t="shared" si="238"/>
        <v>0.02296746171</v>
      </c>
      <c r="N244" s="10">
        <f t="shared" si="239"/>
        <v>0.2535133019</v>
      </c>
      <c r="O244" s="3">
        <v>29635.0</v>
      </c>
      <c r="P244" s="22">
        <f t="shared" si="256"/>
        <v>18600</v>
      </c>
      <c r="Q244" s="23">
        <f t="shared" si="241"/>
        <v>0.2084946237</v>
      </c>
      <c r="R244" s="3">
        <f t="shared" ref="R244:S244" si="290">D244-D243</f>
        <v>69</v>
      </c>
      <c r="S244" s="11">
        <f t="shared" si="290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1">T244-T243</f>
        <v>157</v>
      </c>
      <c r="X244" s="11">
        <f t="shared" si="291"/>
        <v>25</v>
      </c>
      <c r="Y244" s="10">
        <f t="shared" si="98"/>
        <v>0.07338312799</v>
      </c>
      <c r="Z244" s="10">
        <f t="shared" si="99"/>
        <v>0.0727705113</v>
      </c>
      <c r="AA244" s="12">
        <f t="shared" si="20"/>
        <v>1.539862623</v>
      </c>
      <c r="AB244" s="18">
        <f t="shared" si="29"/>
        <v>1.597039816</v>
      </c>
      <c r="AC244" s="15">
        <f t="shared" si="10"/>
        <v>2850.285714</v>
      </c>
      <c r="AD244" s="15">
        <f t="shared" si="27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  <c r="AM244" s="18">
        <f t="shared" si="23"/>
        <v>548</v>
      </c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6"/>
        <v>111976.6327</v>
      </c>
      <c r="H245" s="11"/>
      <c r="I245" s="10">
        <f t="shared" si="237"/>
        <v>0.04521521736</v>
      </c>
      <c r="J245" s="10">
        <f t="shared" si="233"/>
        <v>0.07543483471</v>
      </c>
      <c r="K245" s="10">
        <f t="shared" si="234"/>
        <v>0.01257493705</v>
      </c>
      <c r="L245" s="3">
        <v>60415.0</v>
      </c>
      <c r="M245" s="10">
        <f t="shared" si="238"/>
        <v>0.02281952162</v>
      </c>
      <c r="N245" s="10">
        <f t="shared" si="239"/>
        <v>0.2473544334</v>
      </c>
      <c r="O245" s="3">
        <v>29750.0</v>
      </c>
      <c r="P245" s="22">
        <f t="shared" si="256"/>
        <v>13628</v>
      </c>
      <c r="Q245" s="23">
        <f t="shared" si="241"/>
        <v>0.2627678309</v>
      </c>
      <c r="R245" s="3">
        <f t="shared" ref="R245:S245" si="292">D245-D244</f>
        <v>70</v>
      </c>
      <c r="S245" s="11">
        <f t="shared" si="292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3">T245-T244</f>
        <v>212</v>
      </c>
      <c r="X245" s="11">
        <f t="shared" si="293"/>
        <v>7</v>
      </c>
      <c r="Y245" s="10">
        <f t="shared" si="98"/>
        <v>0.07311098237</v>
      </c>
      <c r="Z245" s="10">
        <f t="shared" si="99"/>
        <v>0.07086257641</v>
      </c>
      <c r="AA245" s="12">
        <f t="shared" si="20"/>
        <v>1.538021022</v>
      </c>
      <c r="AB245" s="18">
        <f t="shared" si="29"/>
        <v>1.596097124</v>
      </c>
      <c r="AC245" s="15">
        <f t="shared" si="10"/>
        <v>3031</v>
      </c>
      <c r="AD245" s="15">
        <f t="shared" si="27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  <c r="AM245" s="18">
        <f t="shared" si="23"/>
        <v>569.2857143</v>
      </c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6"/>
        <v>113468.4694</v>
      </c>
      <c r="H246" s="11"/>
      <c r="I246" s="10">
        <f t="shared" si="237"/>
        <v>0.04818796811</v>
      </c>
      <c r="J246" s="10">
        <f t="shared" si="233"/>
        <v>0.0780303078</v>
      </c>
      <c r="K246" s="10">
        <f t="shared" si="234"/>
        <v>0.01332275046</v>
      </c>
      <c r="L246" s="3">
        <v>63940.0</v>
      </c>
      <c r="M246" s="10">
        <f t="shared" si="238"/>
        <v>0.02273853565</v>
      </c>
      <c r="N246" s="10">
        <f t="shared" si="239"/>
        <v>0.2403623414</v>
      </c>
      <c r="O246" s="3">
        <v>30984.0</v>
      </c>
      <c r="P246" s="22">
        <f t="shared" si="256"/>
        <v>14620</v>
      </c>
      <c r="Q246" s="23">
        <f t="shared" si="241"/>
        <v>0.2728454172</v>
      </c>
      <c r="R246" s="3">
        <f t="shared" ref="R246:S246" si="294">D246-D245</f>
        <v>84</v>
      </c>
      <c r="S246" s="11">
        <f t="shared" si="294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5">T246-T245</f>
        <v>350</v>
      </c>
      <c r="X246" s="11">
        <f t="shared" si="295"/>
        <v>35</v>
      </c>
      <c r="Y246" s="10">
        <f t="shared" si="98"/>
        <v>0.07455426963</v>
      </c>
      <c r="Z246" s="10">
        <f t="shared" si="99"/>
        <v>0.07300188798</v>
      </c>
      <c r="AA246" s="12">
        <f t="shared" si="20"/>
        <v>1.55371179</v>
      </c>
      <c r="AB246" s="18">
        <f t="shared" si="29"/>
        <v>1.57899709</v>
      </c>
      <c r="AC246" s="15">
        <f t="shared" si="10"/>
        <v>3303.857143</v>
      </c>
      <c r="AD246" s="15">
        <f t="shared" si="27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  <c r="AM246" s="18">
        <f t="shared" si="23"/>
        <v>601.4285714</v>
      </c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6"/>
        <v>115270.2041</v>
      </c>
      <c r="H247" s="11"/>
      <c r="I247" s="10">
        <f t="shared" si="237"/>
        <v>0.04862335627</v>
      </c>
      <c r="J247" s="10">
        <f t="shared" si="233"/>
        <v>0.08054544424</v>
      </c>
      <c r="K247" s="10">
        <f t="shared" si="234"/>
        <v>0.01587872564</v>
      </c>
      <c r="L247" s="3">
        <v>67693.0</v>
      </c>
      <c r="M247" s="10">
        <f t="shared" si="238"/>
        <v>0.02267331956</v>
      </c>
      <c r="N247" s="10">
        <f t="shared" si="239"/>
        <v>0.2333494527</v>
      </c>
      <c r="O247" s="3">
        <v>32743.0</v>
      </c>
      <c r="P247" s="22">
        <f t="shared" si="256"/>
        <v>17657</v>
      </c>
      <c r="Q247" s="23">
        <f t="shared" si="241"/>
        <v>0.2389420626</v>
      </c>
      <c r="R247" s="3">
        <f t="shared" ref="R247:S247" si="296">D247-D246</f>
        <v>90</v>
      </c>
      <c r="S247" s="11">
        <f t="shared" si="296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7">T247-T246</f>
        <v>104</v>
      </c>
      <c r="X247" s="11">
        <f t="shared" si="297"/>
        <v>7</v>
      </c>
      <c r="Y247" s="10">
        <f t="shared" si="98"/>
        <v>0.07195721862</v>
      </c>
      <c r="Z247" s="10">
        <f t="shared" si="99"/>
        <v>0.07288031205</v>
      </c>
      <c r="AA247" s="12">
        <f t="shared" si="20"/>
        <v>1.5904907</v>
      </c>
      <c r="AB247" s="18">
        <f t="shared" si="29"/>
        <v>1.566751804</v>
      </c>
      <c r="AC247" s="15">
        <f t="shared" si="10"/>
        <v>3579.285714</v>
      </c>
      <c r="AD247" s="15">
        <f t="shared" si="27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  <c r="AM247" s="18">
        <f t="shared" si="23"/>
        <v>590.5714286</v>
      </c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6"/>
        <v>117103.6735</v>
      </c>
      <c r="H248" s="11"/>
      <c r="I248" s="10">
        <f t="shared" si="237"/>
        <v>0.04317052798</v>
      </c>
      <c r="J248" s="10">
        <f t="shared" si="233"/>
        <v>0.0827071076</v>
      </c>
      <c r="K248" s="10">
        <f t="shared" si="234"/>
        <v>0.0159058397</v>
      </c>
      <c r="L248" s="3">
        <v>69946.0</v>
      </c>
      <c r="M248" s="10">
        <f t="shared" si="238"/>
        <v>0.02262000084</v>
      </c>
      <c r="N248" s="10">
        <f t="shared" si="239"/>
        <v>0.2404547179</v>
      </c>
      <c r="O248" s="3">
        <v>34603.0</v>
      </c>
      <c r="P248" s="22">
        <f t="shared" si="256"/>
        <v>17968</v>
      </c>
      <c r="Q248" s="23">
        <f t="shared" si="241"/>
        <v>0.2186108638</v>
      </c>
      <c r="R248" s="3">
        <f t="shared" ref="R248:S248" si="298">D248-D247</f>
        <v>84</v>
      </c>
      <c r="S248" s="11">
        <f t="shared" si="298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9">T248-T247</f>
        <v>312</v>
      </c>
      <c r="X248" s="11">
        <f t="shared" si="299"/>
        <v>23</v>
      </c>
      <c r="Y248" s="10">
        <f t="shared" si="98"/>
        <v>0.07410002002</v>
      </c>
      <c r="Z248" s="10">
        <f t="shared" si="99"/>
        <v>0.0729307351</v>
      </c>
      <c r="AA248" s="12">
        <f t="shared" si="20"/>
        <v>1.683254791</v>
      </c>
      <c r="AB248" s="18">
        <f t="shared" si="29"/>
        <v>1.590272935</v>
      </c>
      <c r="AC248" s="15">
        <f t="shared" si="10"/>
        <v>3827</v>
      </c>
      <c r="AD248" s="15">
        <f t="shared" si="27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  <c r="AM248" s="18">
        <f t="shared" si="23"/>
        <v>764.8571429</v>
      </c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6"/>
        <v>119147.0408</v>
      </c>
      <c r="H249" s="11"/>
      <c r="I249" s="10">
        <f t="shared" si="237"/>
        <v>0.04961228876</v>
      </c>
      <c r="J249" s="10">
        <f t="shared" si="233"/>
        <v>0.08532160142</v>
      </c>
      <c r="K249" s="10">
        <f t="shared" si="234"/>
        <v>0.01744921646</v>
      </c>
      <c r="L249" s="3">
        <v>74162.0</v>
      </c>
      <c r="M249" s="10">
        <f t="shared" si="238"/>
        <v>0.0225846926</v>
      </c>
      <c r="N249" s="10">
        <f t="shared" si="239"/>
        <v>0.2330037641</v>
      </c>
      <c r="O249" s="3">
        <v>34603.0</v>
      </c>
      <c r="P249" s="22">
        <f t="shared" si="256"/>
        <v>20025</v>
      </c>
      <c r="Q249" s="23">
        <f t="shared" si="241"/>
        <v>0.2351560549</v>
      </c>
      <c r="R249" s="3">
        <f t="shared" ref="R249:S249" si="300">D249-D248</f>
        <v>103</v>
      </c>
      <c r="S249" s="11">
        <f t="shared" si="300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1">T249-T248</f>
        <v>306</v>
      </c>
      <c r="X249" s="11">
        <f t="shared" si="301"/>
        <v>13</v>
      </c>
      <c r="Y249" s="10">
        <f t="shared" si="98"/>
        <v>0.0740136458</v>
      </c>
      <c r="Z249" s="10">
        <f t="shared" si="99"/>
        <v>0.07123337584</v>
      </c>
      <c r="AA249" s="12">
        <f t="shared" si="20"/>
        <v>1.646454625</v>
      </c>
      <c r="AB249" s="18">
        <f t="shared" si="29"/>
        <v>1.607951445</v>
      </c>
      <c r="AC249" s="15">
        <f t="shared" si="10"/>
        <v>4030.285714</v>
      </c>
      <c r="AD249" s="15">
        <f t="shared" si="27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  <c r="AM249" s="18">
        <f t="shared" si="23"/>
        <v>751.4285714</v>
      </c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6"/>
        <v>121424.6939</v>
      </c>
      <c r="H250" s="11"/>
      <c r="I250" s="10">
        <f t="shared" si="237"/>
        <v>0.05338017566</v>
      </c>
      <c r="J250" s="10">
        <f t="shared" si="233"/>
        <v>0.08819021112</v>
      </c>
      <c r="K250" s="10">
        <f t="shared" si="234"/>
        <v>0.01911632086</v>
      </c>
      <c r="L250" s="3">
        <v>77739.0</v>
      </c>
      <c r="M250" s="10">
        <f t="shared" si="238"/>
        <v>0.02245981152</v>
      </c>
      <c r="N250" s="10">
        <f t="shared" si="239"/>
        <v>0.2367666257</v>
      </c>
      <c r="O250" s="3">
        <v>36911.0</v>
      </c>
      <c r="P250" s="22">
        <f t="shared" si="256"/>
        <v>22321</v>
      </c>
      <c r="Q250" s="23">
        <f t="shared" si="241"/>
        <v>0.2382509744</v>
      </c>
      <c r="R250" s="3">
        <f t="shared" ref="R250:S250" si="302">D250-D249</f>
        <v>107</v>
      </c>
      <c r="S250" s="11">
        <f t="shared" si="302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3">T250-T249</f>
        <v>123</v>
      </c>
      <c r="X250" s="11">
        <f t="shared" si="303"/>
        <v>14</v>
      </c>
      <c r="Y250" s="10">
        <f t="shared" si="98"/>
        <v>0.07219027772</v>
      </c>
      <c r="Z250" s="10">
        <f t="shared" si="99"/>
        <v>0.07216678546</v>
      </c>
      <c r="AA250" s="12">
        <f t="shared" si="20"/>
        <v>1.54096655</v>
      </c>
      <c r="AB250" s="18">
        <f t="shared" si="29"/>
        <v>1.5846803</v>
      </c>
      <c r="AC250" s="15">
        <f t="shared" si="10"/>
        <v>4231.714286</v>
      </c>
      <c r="AD250" s="15">
        <f t="shared" si="27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  <c r="AM250" s="18">
        <f t="shared" si="23"/>
        <v>830.7142857</v>
      </c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6"/>
        <v>123382.7551</v>
      </c>
      <c r="H251" s="11"/>
      <c r="I251" s="10">
        <f t="shared" si="237"/>
        <v>0.04452893476</v>
      </c>
      <c r="J251" s="10">
        <f t="shared" si="233"/>
        <v>0.09065534412</v>
      </c>
      <c r="K251" s="10">
        <f t="shared" si="234"/>
        <v>0.01612572502</v>
      </c>
      <c r="L251" s="3">
        <v>82108.0</v>
      </c>
      <c r="M251" s="10">
        <f t="shared" si="238"/>
        <v>0.02224127865</v>
      </c>
      <c r="N251" s="10">
        <f t="shared" si="239"/>
        <v>0.228707488</v>
      </c>
      <c r="O251" s="3">
        <v>34287.0</v>
      </c>
      <c r="P251" s="22">
        <f t="shared" si="256"/>
        <v>19189</v>
      </c>
      <c r="Q251" s="23">
        <f t="shared" si="241"/>
        <v>0.2435249362</v>
      </c>
      <c r="R251" s="3">
        <f t="shared" ref="R251:S251" si="304">D251-D250</f>
        <v>81</v>
      </c>
      <c r="S251" s="11">
        <f t="shared" si="304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5">T251-T250</f>
        <v>191</v>
      </c>
      <c r="X251" s="11">
        <f t="shared" si="305"/>
        <v>12</v>
      </c>
      <c r="Y251" s="10">
        <f t="shared" si="98"/>
        <v>0.07067520826</v>
      </c>
      <c r="Z251" s="10">
        <f t="shared" si="99"/>
        <v>0.07185938308</v>
      </c>
      <c r="AA251" s="12">
        <f t="shared" si="20"/>
        <v>1.524508821</v>
      </c>
      <c r="AB251" s="18">
        <f t="shared" si="29"/>
        <v>1.5824869</v>
      </c>
      <c r="AC251" s="15">
        <f t="shared" si="10"/>
        <v>4345.285714</v>
      </c>
      <c r="AD251" s="15">
        <f t="shared" si="27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  <c r="AM251" s="18">
        <f t="shared" si="23"/>
        <v>713.1428571</v>
      </c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6"/>
        <v>125040.7143</v>
      </c>
      <c r="H252" s="11"/>
      <c r="I252" s="10">
        <f t="shared" si="237"/>
        <v>0.04709166545</v>
      </c>
      <c r="J252" s="10">
        <f t="shared" si="233"/>
        <v>0.09366581824</v>
      </c>
      <c r="K252" s="10">
        <f t="shared" si="234"/>
        <v>0.01343752765</v>
      </c>
      <c r="L252" s="3">
        <v>86134.0</v>
      </c>
      <c r="M252" s="10">
        <f t="shared" si="238"/>
        <v>0.02172019028</v>
      </c>
      <c r="N252" s="10">
        <f t="shared" si="239"/>
        <v>0.2279269546</v>
      </c>
      <c r="O252" s="3">
        <v>36356.0</v>
      </c>
      <c r="P252" s="22">
        <f t="shared" si="256"/>
        <v>16248</v>
      </c>
      <c r="Q252" s="23">
        <f t="shared" si="241"/>
        <v>0.3177006401</v>
      </c>
      <c r="R252" s="3">
        <f t="shared" ref="R252:S252" si="306">D252-D251</f>
        <v>55</v>
      </c>
      <c r="S252" s="11">
        <f t="shared" si="306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7">T252-T251</f>
        <v>258</v>
      </c>
      <c r="X252" s="11">
        <f t="shared" si="307"/>
        <v>-2</v>
      </c>
      <c r="Y252" s="10">
        <f t="shared" si="98"/>
        <v>0.07036710242</v>
      </c>
      <c r="Z252" s="10">
        <f t="shared" si="99"/>
        <v>0.06847054941</v>
      </c>
      <c r="AA252" s="12">
        <f t="shared" si="20"/>
        <v>1.508130273</v>
      </c>
      <c r="AB252" s="18">
        <f t="shared" si="29"/>
        <v>1.578216793</v>
      </c>
      <c r="AC252" s="15">
        <f t="shared" si="10"/>
        <v>4571.142857</v>
      </c>
      <c r="AD252" s="15">
        <f t="shared" si="27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  <c r="AM252" s="18">
        <f t="shared" si="23"/>
        <v>812.1428571</v>
      </c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6"/>
        <v>126374.1837</v>
      </c>
      <c r="H253" s="11"/>
      <c r="I253" s="10">
        <f t="shared" si="237"/>
        <v>0.03606963007</v>
      </c>
      <c r="J253" s="10">
        <f t="shared" si="233"/>
        <v>0.0960203219</v>
      </c>
      <c r="K253" s="10">
        <f t="shared" si="234"/>
        <v>0.01066428159</v>
      </c>
      <c r="L253" s="3">
        <v>88737.0</v>
      </c>
      <c r="M253" s="10">
        <f t="shared" si="238"/>
        <v>0.02183016869</v>
      </c>
      <c r="N253" s="10">
        <f t="shared" si="239"/>
        <v>0.2319665652</v>
      </c>
      <c r="O253" s="3">
        <v>36078.0</v>
      </c>
      <c r="P253" s="22">
        <f t="shared" si="256"/>
        <v>13068</v>
      </c>
      <c r="Q253" s="23">
        <f t="shared" si="241"/>
        <v>0.3168044077</v>
      </c>
      <c r="R253" s="3">
        <f t="shared" ref="R253:S253" si="308">D253-D252</f>
        <v>103</v>
      </c>
      <c r="S253" s="11">
        <f t="shared" si="308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9">T253-T252</f>
        <v>92</v>
      </c>
      <c r="X253" s="11">
        <f t="shared" si="309"/>
        <v>46</v>
      </c>
      <c r="Y253" s="10">
        <f t="shared" si="98"/>
        <v>0.06933973427</v>
      </c>
      <c r="Z253" s="10">
        <f t="shared" si="99"/>
        <v>0.07492280189</v>
      </c>
      <c r="AA253" s="12">
        <f t="shared" si="20"/>
        <v>1.390106802</v>
      </c>
      <c r="AB253" s="18">
        <f t="shared" si="29"/>
        <v>1.554844652</v>
      </c>
      <c r="AC253" s="15">
        <f t="shared" si="10"/>
        <v>4592.714286</v>
      </c>
      <c r="AD253" s="15">
        <f t="shared" si="27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  <c r="AM253" s="18">
        <f t="shared" si="23"/>
        <v>961.2857143</v>
      </c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6"/>
        <v>128515.7143</v>
      </c>
      <c r="H254" s="11"/>
      <c r="I254" s="10">
        <f t="shared" si="237"/>
        <v>0.03317411998</v>
      </c>
      <c r="J254" s="10">
        <f t="shared" si="233"/>
        <v>0.09755259025</v>
      </c>
      <c r="K254" s="10">
        <f t="shared" si="234"/>
        <v>0.01694595011</v>
      </c>
      <c r="L254" s="3">
        <v>91358.0</v>
      </c>
      <c r="M254" s="10">
        <f t="shared" si="238"/>
        <v>0.02195127907</v>
      </c>
      <c r="N254" s="10">
        <f t="shared" si="239"/>
        <v>0.2344725426</v>
      </c>
      <c r="O254" s="3">
        <v>36492.0</v>
      </c>
      <c r="P254" s="22">
        <f t="shared" si="256"/>
        <v>20987</v>
      </c>
      <c r="Q254" s="23">
        <f t="shared" si="241"/>
        <v>0.1879735074</v>
      </c>
      <c r="R254" s="3">
        <f t="shared" ref="R254:S254" si="310">D254-D253</f>
        <v>101</v>
      </c>
      <c r="S254" s="11">
        <f t="shared" si="310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1">T254-T253</f>
        <v>199</v>
      </c>
      <c r="X254" s="11">
        <f t="shared" si="311"/>
        <v>12</v>
      </c>
      <c r="Y254" s="10">
        <f t="shared" si="98"/>
        <v>0.06952866744</v>
      </c>
      <c r="Z254" s="10">
        <f t="shared" si="99"/>
        <v>0.07446473552</v>
      </c>
      <c r="AA254" s="12">
        <f t="shared" si="20"/>
        <v>1.272201157</v>
      </c>
      <c r="AB254" s="18">
        <f t="shared" si="29"/>
        <v>1.509374717</v>
      </c>
      <c r="AC254" s="15">
        <f t="shared" si="10"/>
        <v>4553.571429</v>
      </c>
      <c r="AD254" s="15">
        <f t="shared" si="27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  <c r="AM254" s="18">
        <f t="shared" si="23"/>
        <v>1082.285714</v>
      </c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6"/>
        <v>130915.8163</v>
      </c>
      <c r="H255" s="11"/>
      <c r="I255" s="10">
        <f t="shared" si="237"/>
        <v>0.0319624297</v>
      </c>
      <c r="J255" s="10">
        <f t="shared" si="233"/>
        <v>0.09882499659</v>
      </c>
      <c r="K255" s="10">
        <f t="shared" si="234"/>
        <v>0.01867555306</v>
      </c>
      <c r="L255" s="3">
        <v>94704.0</v>
      </c>
      <c r="M255" s="10">
        <f t="shared" si="238"/>
        <v>0.02195756763</v>
      </c>
      <c r="N255" s="10">
        <f t="shared" si="239"/>
        <v>0.2311065541</v>
      </c>
      <c r="O255" s="3">
        <v>34040.0</v>
      </c>
      <c r="P255" s="22">
        <f t="shared" si="256"/>
        <v>23521</v>
      </c>
      <c r="Q255" s="23">
        <f t="shared" si="241"/>
        <v>0.1669571872</v>
      </c>
      <c r="R255" s="3">
        <f t="shared" ref="R255:S255" si="312">D255-D254</f>
        <v>87</v>
      </c>
      <c r="S255" s="11">
        <f t="shared" si="312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3">T255-T254</f>
        <v>74</v>
      </c>
      <c r="X255" s="11">
        <f t="shared" si="313"/>
        <v>13</v>
      </c>
      <c r="Y255" s="10">
        <f t="shared" si="98"/>
        <v>0.06785352255</v>
      </c>
      <c r="Z255" s="10">
        <f t="shared" si="99"/>
        <v>0.0756302521</v>
      </c>
      <c r="AA255" s="12">
        <f t="shared" si="20"/>
        <v>1.189816716</v>
      </c>
      <c r="AB255" s="18">
        <f t="shared" si="29"/>
        <v>1.438883563</v>
      </c>
      <c r="AC255" s="15">
        <f t="shared" si="10"/>
        <v>4553.428571</v>
      </c>
      <c r="AD255" s="15">
        <f t="shared" si="27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  <c r="AM255" s="18">
        <f t="shared" si="23"/>
        <v>925.5714286</v>
      </c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6"/>
        <v>133355.8163</v>
      </c>
      <c r="H256" s="11"/>
      <c r="I256" s="10">
        <f t="shared" si="237"/>
        <v>0.04020033126</v>
      </c>
      <c r="J256" s="10">
        <f t="shared" si="233"/>
        <v>0.1009169117</v>
      </c>
      <c r="K256" s="10">
        <f t="shared" si="234"/>
        <v>0.01863793137</v>
      </c>
      <c r="L256" s="3">
        <v>99202.0</v>
      </c>
      <c r="M256" s="10">
        <f t="shared" si="238"/>
        <v>0.02185962225</v>
      </c>
      <c r="N256" s="10">
        <f t="shared" si="239"/>
        <v>0.225966168</v>
      </c>
      <c r="O256" s="3">
        <v>36166.0</v>
      </c>
      <c r="P256" s="22">
        <f t="shared" si="256"/>
        <v>23912</v>
      </c>
      <c r="Q256" s="23">
        <f t="shared" si="241"/>
        <v>0.2131565741</v>
      </c>
      <c r="R256" s="3">
        <f t="shared" ref="R256:S256" si="314">D256-D255</f>
        <v>99</v>
      </c>
      <c r="S256" s="11">
        <f t="shared" si="314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5">T256-T255</f>
        <v>264</v>
      </c>
      <c r="X256" s="11">
        <f t="shared" si="315"/>
        <v>32</v>
      </c>
      <c r="Y256" s="10">
        <f t="shared" si="98"/>
        <v>0.06743815649</v>
      </c>
      <c r="Z256" s="10">
        <f t="shared" si="99"/>
        <v>0.07742899851</v>
      </c>
      <c r="AA256" s="12">
        <f t="shared" si="20"/>
        <v>1.143555934</v>
      </c>
      <c r="AB256" s="18">
        <f t="shared" si="29"/>
        <v>1.367040893</v>
      </c>
      <c r="AC256" s="15">
        <f t="shared" si="10"/>
        <v>4608.857143</v>
      </c>
      <c r="AD256" s="15">
        <f t="shared" si="27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  <c r="AM256" s="18">
        <f t="shared" si="23"/>
        <v>941.2857143</v>
      </c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6"/>
        <v>135308.8776</v>
      </c>
      <c r="H257" s="11"/>
      <c r="I257" s="10">
        <f t="shared" si="237"/>
        <v>0.03666775346</v>
      </c>
      <c r="J257" s="10">
        <f t="shared" si="233"/>
        <v>0.103107252</v>
      </c>
      <c r="K257" s="10">
        <f t="shared" si="234"/>
        <v>0.01464548963</v>
      </c>
      <c r="L257" s="3">
        <v>102607.0</v>
      </c>
      <c r="M257" s="10">
        <f t="shared" si="238"/>
        <v>0.02186903447</v>
      </c>
      <c r="N257" s="10">
        <f t="shared" si="239"/>
        <v>0.2276573803</v>
      </c>
      <c r="O257" s="3">
        <v>36166.0</v>
      </c>
      <c r="P257" s="22">
        <f t="shared" si="256"/>
        <v>19140</v>
      </c>
      <c r="Q257" s="23">
        <f t="shared" si="241"/>
        <v>0.2526645768</v>
      </c>
      <c r="R257" s="3">
        <f t="shared" ref="R257:S257" si="316">D257-D256</f>
        <v>107</v>
      </c>
      <c r="S257" s="11">
        <f t="shared" si="316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7">T257-T256</f>
        <v>339</v>
      </c>
      <c r="X257" s="11">
        <f t="shared" si="317"/>
        <v>13</v>
      </c>
      <c r="Y257" s="10">
        <f t="shared" si="98"/>
        <v>0.06850409816</v>
      </c>
      <c r="Z257" s="10">
        <f t="shared" si="99"/>
        <v>0.07554417414</v>
      </c>
      <c r="AA257" s="12">
        <f t="shared" si="20"/>
        <v>1.072851259</v>
      </c>
      <c r="AB257" s="18">
        <f t="shared" si="29"/>
        <v>1.30016728</v>
      </c>
      <c r="AC257" s="15">
        <f t="shared" si="10"/>
        <v>4540</v>
      </c>
      <c r="AD257" s="15">
        <f t="shared" si="27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  <c r="AM257" s="18">
        <f t="shared" si="23"/>
        <v>897</v>
      </c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6"/>
        <v>138238.9796</v>
      </c>
      <c r="H258" s="11"/>
      <c r="I258" s="10">
        <f t="shared" si="237"/>
        <v>0.03099697929</v>
      </c>
      <c r="J258" s="10">
        <f t="shared" si="233"/>
        <v>0.1040500701</v>
      </c>
      <c r="K258" s="10">
        <f t="shared" si="234"/>
        <v>0.02165491351</v>
      </c>
      <c r="L258" s="3">
        <v>106265.0</v>
      </c>
      <c r="M258" s="10">
        <f t="shared" si="238"/>
        <v>0.02197061599</v>
      </c>
      <c r="N258" s="10">
        <f t="shared" si="239"/>
        <v>0.224168387</v>
      </c>
      <c r="O258" s="3">
        <v>36411.0</v>
      </c>
      <c r="P258" s="22">
        <f t="shared" si="256"/>
        <v>28715</v>
      </c>
      <c r="Q258" s="23">
        <f t="shared" si="241"/>
        <v>0.1475883684</v>
      </c>
      <c r="R258" s="3">
        <f t="shared" ref="R258:S258" si="318">D258-D257</f>
        <v>107</v>
      </c>
      <c r="S258" s="11">
        <f t="shared" si="318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9">T258-T257</f>
        <v>-16</v>
      </c>
      <c r="X258" s="11">
        <f t="shared" si="319"/>
        <v>38</v>
      </c>
      <c r="Y258" s="10">
        <f t="shared" si="98"/>
        <v>0.06599538889</v>
      </c>
      <c r="Z258" s="10">
        <f t="shared" si="99"/>
        <v>0.08113503494</v>
      </c>
      <c r="AA258" s="12">
        <f t="shared" si="20"/>
        <v>1.030509255</v>
      </c>
      <c r="AB258" s="18">
        <f t="shared" si="29"/>
        <v>1.229595914</v>
      </c>
      <c r="AC258" s="15">
        <f t="shared" si="10"/>
        <v>4477.857143</v>
      </c>
      <c r="AD258" s="15">
        <f t="shared" si="27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  <c r="AM258" s="18">
        <f t="shared" si="23"/>
        <v>932.7142857</v>
      </c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6"/>
        <v>138861.2245</v>
      </c>
      <c r="H259" s="11"/>
      <c r="I259" s="10">
        <f t="shared" si="237"/>
        <v>0.04607657437</v>
      </c>
      <c r="J259" s="10">
        <f t="shared" si="233"/>
        <v>0.1083566033</v>
      </c>
      <c r="K259" s="10">
        <f t="shared" si="234"/>
        <v>0.004501226064</v>
      </c>
      <c r="L259" s="3">
        <v>110256.0</v>
      </c>
      <c r="M259" s="10">
        <f t="shared" si="238"/>
        <v>0.02163357205</v>
      </c>
      <c r="N259" s="10">
        <f t="shared" si="239"/>
        <v>0.2306450738</v>
      </c>
      <c r="O259" s="3">
        <v>35090.0</v>
      </c>
      <c r="P259" s="22">
        <f t="shared" si="256"/>
        <v>6098</v>
      </c>
      <c r="Q259" s="23"/>
      <c r="R259" s="3">
        <f t="shared" ref="R259:S259" si="320">D259-D258</f>
        <v>93</v>
      </c>
      <c r="S259" s="11">
        <f t="shared" si="320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1">T259-T258</f>
        <v>223</v>
      </c>
      <c r="X259" s="11">
        <f t="shared" si="321"/>
        <v>13</v>
      </c>
      <c r="Y259" s="10">
        <f t="shared" si="98"/>
        <v>0.06562908141</v>
      </c>
      <c r="Z259" s="10">
        <f t="shared" si="99"/>
        <v>0.08043117745</v>
      </c>
      <c r="AA259" s="12">
        <f t="shared" si="20"/>
        <v>1.021251328</v>
      </c>
      <c r="AB259" s="18">
        <f t="shared" si="29"/>
        <v>1.160041779</v>
      </c>
      <c r="AC259" s="15">
        <f t="shared" si="10"/>
        <v>4668.285714</v>
      </c>
      <c r="AD259" s="15">
        <f t="shared" si="27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  <c r="AM259" s="18">
        <f t="shared" si="23"/>
        <v>1121.285714</v>
      </c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6"/>
        <v>141646.1224</v>
      </c>
      <c r="H260" s="11"/>
      <c r="I260" s="10">
        <f t="shared" si="237"/>
        <v>0.035285102</v>
      </c>
      <c r="J260" s="10">
        <f t="shared" si="233"/>
        <v>0.1099744117</v>
      </c>
      <c r="K260" s="10">
        <f t="shared" si="234"/>
        <v>0.02005525999</v>
      </c>
      <c r="L260" s="3">
        <v>115193.0</v>
      </c>
      <c r="M260" s="10">
        <f t="shared" si="238"/>
        <v>0.02149234569</v>
      </c>
      <c r="N260" s="10">
        <f t="shared" si="239"/>
        <v>0.2239304594</v>
      </c>
      <c r="O260" s="3">
        <v>35042.0</v>
      </c>
      <c r="P260" s="22">
        <f t="shared" si="256"/>
        <v>27292</v>
      </c>
      <c r="Q260" s="23">
        <f t="shared" ref="Q260:Q415" si="324">C260/P260</f>
        <v>0.1906419464</v>
      </c>
      <c r="R260" s="3">
        <f t="shared" ref="R260:S260" si="322">D260-D259</f>
        <v>91</v>
      </c>
      <c r="S260" s="11">
        <f t="shared" si="322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3">T260-T259</f>
        <v>241</v>
      </c>
      <c r="X260" s="11">
        <f t="shared" si="323"/>
        <v>-6</v>
      </c>
      <c r="Y260" s="10">
        <f t="shared" si="98"/>
        <v>0.06490845798</v>
      </c>
      <c r="Z260" s="10">
        <f t="shared" si="99"/>
        <v>0.07703624448</v>
      </c>
      <c r="AA260" s="12">
        <f t="shared" si="20"/>
        <v>1.049519425</v>
      </c>
      <c r="AB260" s="18">
        <f t="shared" si="29"/>
        <v>1.111386439</v>
      </c>
      <c r="AC260" s="15">
        <f t="shared" si="10"/>
        <v>4820.142857</v>
      </c>
      <c r="AD260" s="15">
        <f t="shared" si="27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  <c r="AM260" s="18">
        <f t="shared" si="23"/>
        <v>942.8571429</v>
      </c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6"/>
        <v>143841.9388</v>
      </c>
      <c r="H261" s="11"/>
      <c r="I261" s="10">
        <f t="shared" si="237"/>
        <v>0.02810184791</v>
      </c>
      <c r="J261" s="10">
        <f t="shared" si="233"/>
        <v>0.1113389059</v>
      </c>
      <c r="K261" s="10">
        <f t="shared" si="234"/>
        <v>0.01550212804</v>
      </c>
      <c r="L261" s="3">
        <v>118723.0</v>
      </c>
      <c r="M261" s="10">
        <f t="shared" si="238"/>
        <v>0.02153565808</v>
      </c>
      <c r="N261" s="10">
        <f t="shared" si="239"/>
        <v>0.2220211661</v>
      </c>
      <c r="O261" s="3">
        <v>35042.0</v>
      </c>
      <c r="P261" s="22">
        <f t="shared" si="256"/>
        <v>21519</v>
      </c>
      <c r="Q261" s="23">
        <f t="shared" si="324"/>
        <v>0.1993587063</v>
      </c>
      <c r="R261" s="3">
        <f t="shared" ref="R261:S261" si="325">D261-D260</f>
        <v>99</v>
      </c>
      <c r="S261" s="11">
        <f t="shared" si="325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6">T261-T260</f>
        <v>22</v>
      </c>
      <c r="X261" s="11">
        <f t="shared" si="326"/>
        <v>5</v>
      </c>
      <c r="Y261" s="10">
        <f t="shared" si="98"/>
        <v>0.06316383515</v>
      </c>
      <c r="Z261" s="10">
        <f t="shared" si="99"/>
        <v>0.07747699693</v>
      </c>
      <c r="AA261" s="12">
        <f t="shared" si="20"/>
        <v>1.069364706</v>
      </c>
      <c r="AB261" s="18">
        <f t="shared" si="29"/>
        <v>1.082409803</v>
      </c>
      <c r="AC261" s="15">
        <f t="shared" si="10"/>
        <v>4869.428571</v>
      </c>
      <c r="AD261" s="15">
        <f t="shared" si="27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  <c r="AM261" s="18">
        <f t="shared" si="23"/>
        <v>862.5714286</v>
      </c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6"/>
        <v>146225.3061</v>
      </c>
      <c r="H262" s="11"/>
      <c r="I262" s="10">
        <f t="shared" si="237"/>
        <v>0.02874819209</v>
      </c>
      <c r="J262" s="10">
        <f t="shared" si="233"/>
        <v>0.1126727834</v>
      </c>
      <c r="K262" s="10">
        <f t="shared" si="234"/>
        <v>0.01656934943</v>
      </c>
      <c r="L262" s="3">
        <v>121644.0</v>
      </c>
      <c r="M262" s="10">
        <f t="shared" si="238"/>
        <v>0.02150364484</v>
      </c>
      <c r="N262" s="10">
        <f t="shared" si="239"/>
        <v>0.2251007983</v>
      </c>
      <c r="O262" s="3">
        <v>38610.0</v>
      </c>
      <c r="P262" s="22">
        <f t="shared" si="256"/>
        <v>23357</v>
      </c>
      <c r="Q262" s="23">
        <f t="shared" si="324"/>
        <v>0.1931754934</v>
      </c>
      <c r="R262" s="3">
        <f t="shared" ref="R262:S262" si="327">D262-D261</f>
        <v>92</v>
      </c>
      <c r="S262" s="11">
        <f t="shared" si="327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8">T262-T261</f>
        <v>33</v>
      </c>
      <c r="X262" s="11">
        <f t="shared" si="328"/>
        <v>-1</v>
      </c>
      <c r="Y262" s="10">
        <f t="shared" si="98"/>
        <v>0.06191838479</v>
      </c>
      <c r="Z262" s="10">
        <f t="shared" si="99"/>
        <v>0.07700477961</v>
      </c>
      <c r="AA262" s="12">
        <f t="shared" si="20"/>
        <v>1.087751773</v>
      </c>
      <c r="AB262" s="18">
        <f t="shared" si="29"/>
        <v>1.067829097</v>
      </c>
      <c r="AC262" s="15">
        <f t="shared" si="10"/>
        <v>4953</v>
      </c>
      <c r="AD262" s="15">
        <f t="shared" si="27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  <c r="AM262" s="18">
        <f t="shared" si="23"/>
        <v>1006.142857</v>
      </c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6"/>
        <v>148557.9592</v>
      </c>
      <c r="H263" s="11"/>
      <c r="I263" s="10">
        <f t="shared" si="237"/>
        <v>0.02749890066</v>
      </c>
      <c r="J263" s="10">
        <f t="shared" si="233"/>
        <v>0.1139533254</v>
      </c>
      <c r="K263" s="10">
        <f t="shared" si="234"/>
        <v>0.01595245805</v>
      </c>
      <c r="L263" s="3">
        <v>124259.0</v>
      </c>
      <c r="M263" s="10">
        <f t="shared" si="238"/>
        <v>0.02150680225</v>
      </c>
      <c r="N263" s="10">
        <f t="shared" si="239"/>
        <v>0.2294983153</v>
      </c>
      <c r="O263" s="3">
        <v>42241.0</v>
      </c>
      <c r="P263" s="22">
        <f t="shared" si="256"/>
        <v>22860</v>
      </c>
      <c r="Q263" s="23">
        <f t="shared" si="324"/>
        <v>0.1942257218</v>
      </c>
      <c r="R263" s="3">
        <f t="shared" ref="R263:S263" si="329">D263-D262</f>
        <v>96</v>
      </c>
      <c r="S263" s="11">
        <f t="shared" si="329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30">T263-T262</f>
        <v>-20</v>
      </c>
      <c r="X263" s="11">
        <f t="shared" si="330"/>
        <v>24</v>
      </c>
      <c r="Y263" s="10">
        <f t="shared" si="98"/>
        <v>0.06045437353</v>
      </c>
      <c r="Z263" s="10">
        <f t="shared" si="99"/>
        <v>0.08040468584</v>
      </c>
      <c r="AA263" s="12">
        <f t="shared" si="20"/>
        <v>1.054305375</v>
      </c>
      <c r="AB263" s="18">
        <f t="shared" si="29"/>
        <v>1.055079017</v>
      </c>
      <c r="AC263" s="15">
        <f t="shared" si="10"/>
        <v>4859.142857</v>
      </c>
      <c r="AD263" s="15">
        <f t="shared" si="27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  <c r="AM263" s="18">
        <f t="shared" si="23"/>
        <v>1181.714286</v>
      </c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6"/>
        <v>151089.1837</v>
      </c>
      <c r="H264" s="11"/>
      <c r="I264" s="10">
        <f t="shared" si="237"/>
        <v>0.02650375827</v>
      </c>
      <c r="J264" s="10">
        <f t="shared" si="233"/>
        <v>0.1150138383</v>
      </c>
      <c r="K264" s="10">
        <f t="shared" si="234"/>
        <v>0.01703863262</v>
      </c>
      <c r="L264" s="3">
        <v>125789.0</v>
      </c>
      <c r="M264" s="10">
        <f t="shared" si="238"/>
        <v>0.02166202774</v>
      </c>
      <c r="N264" s="10">
        <f t="shared" si="239"/>
        <v>0.2396974715</v>
      </c>
      <c r="O264" s="3">
        <v>40359.0</v>
      </c>
      <c r="P264" s="22">
        <f t="shared" si="256"/>
        <v>24806</v>
      </c>
      <c r="Q264" s="23">
        <f t="shared" si="324"/>
        <v>0.1772555027</v>
      </c>
      <c r="R264" s="3">
        <f t="shared" ref="R264:S264" si="331">D264-D263</f>
        <v>121</v>
      </c>
      <c r="S264" s="11">
        <f t="shared" si="331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2">T264-T263</f>
        <v>-154</v>
      </c>
      <c r="X264" s="11">
        <f t="shared" si="332"/>
        <v>-5</v>
      </c>
      <c r="Y264" s="10">
        <f t="shared" si="98"/>
        <v>0.05849478094</v>
      </c>
      <c r="Z264" s="10">
        <f t="shared" si="99"/>
        <v>0.0814079913</v>
      </c>
      <c r="AA264" s="12">
        <f t="shared" si="20"/>
        <v>1.056482064</v>
      </c>
      <c r="AB264" s="18">
        <f t="shared" si="29"/>
        <v>1.052740561</v>
      </c>
      <c r="AC264" s="15">
        <f t="shared" si="10"/>
        <v>4796.428571</v>
      </c>
      <c r="AD264" s="15">
        <f t="shared" si="27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  <c r="AM264" s="18">
        <f t="shared" si="23"/>
        <v>1384.857143</v>
      </c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6"/>
        <v>153351.7347</v>
      </c>
      <c r="H265" s="11"/>
      <c r="I265" s="10">
        <f t="shared" si="237"/>
        <v>0.02536729733</v>
      </c>
      <c r="J265" s="10">
        <f t="shared" si="233"/>
        <v>0.1161914686</v>
      </c>
      <c r="K265" s="10">
        <f t="shared" si="234"/>
        <v>0.01497493709</v>
      </c>
      <c r="L265" s="3">
        <v>127903.0</v>
      </c>
      <c r="M265" s="10">
        <f t="shared" si="238"/>
        <v>0.02176178859</v>
      </c>
      <c r="N265" s="10">
        <f t="shared" si="239"/>
        <v>0.2457650414</v>
      </c>
      <c r="O265" s="3">
        <v>42370.0</v>
      </c>
      <c r="P265" s="22">
        <f t="shared" si="256"/>
        <v>22173</v>
      </c>
      <c r="Q265" s="23">
        <f t="shared" si="324"/>
        <v>0.1948315519</v>
      </c>
      <c r="R265" s="3">
        <f t="shared" ref="R265:S265" si="333">D265-D264</f>
        <v>111</v>
      </c>
      <c r="S265" s="11">
        <f t="shared" si="333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4">T265-T264</f>
        <v>-80</v>
      </c>
      <c r="X265" s="11">
        <f t="shared" si="334"/>
        <v>19</v>
      </c>
      <c r="Y265" s="10">
        <f t="shared" si="98"/>
        <v>0.05690249642</v>
      </c>
      <c r="Z265" s="10">
        <f t="shared" si="99"/>
        <v>0.08491343776</v>
      </c>
      <c r="AA265" s="12">
        <f t="shared" si="20"/>
        <v>1.07375977</v>
      </c>
      <c r="AB265" s="18">
        <f t="shared" si="29"/>
        <v>1.058919206</v>
      </c>
      <c r="AC265" s="15">
        <f t="shared" si="10"/>
        <v>4808.142857</v>
      </c>
      <c r="AD265" s="15">
        <f t="shared" si="27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  <c r="AM265" s="18">
        <f t="shared" si="23"/>
        <v>1616.571429</v>
      </c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6"/>
        <v>154914.0816</v>
      </c>
      <c r="H266" s="11"/>
      <c r="I266" s="10">
        <f t="shared" si="237"/>
        <v>0.01909310609</v>
      </c>
      <c r="J266" s="10">
        <f t="shared" si="233"/>
        <v>0.1172157312</v>
      </c>
      <c r="K266" s="10">
        <f t="shared" si="234"/>
        <v>0.01018799652</v>
      </c>
      <c r="L266" s="3">
        <v>130722.0</v>
      </c>
      <c r="M266" s="10">
        <f t="shared" si="238"/>
        <v>0.02186544686</v>
      </c>
      <c r="N266" s="10">
        <f t="shared" si="239"/>
        <v>0.2435432027</v>
      </c>
      <c r="O266" s="3">
        <v>42071.0</v>
      </c>
      <c r="P266" s="22">
        <f t="shared" si="256"/>
        <v>15311</v>
      </c>
      <c r="Q266" s="23">
        <f t="shared" si="324"/>
        <v>0.217751943</v>
      </c>
      <c r="R266" s="3">
        <f t="shared" ref="R266:S266" si="335">D266-D265</f>
        <v>91</v>
      </c>
      <c r="S266" s="11">
        <f t="shared" si="335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6">T266-T265</f>
        <v>183</v>
      </c>
      <c r="X266" s="11">
        <f t="shared" si="336"/>
        <v>9</v>
      </c>
      <c r="Y266" s="10">
        <f t="shared" si="98"/>
        <v>0.05707532015</v>
      </c>
      <c r="Z266" s="10">
        <f t="shared" si="99"/>
        <v>0.08403699236</v>
      </c>
      <c r="AA266" s="12">
        <f t="shared" si="20"/>
        <v>0.9332272477</v>
      </c>
      <c r="AB266" s="18">
        <f t="shared" si="29"/>
        <v>1.046344337</v>
      </c>
      <c r="AC266" s="15">
        <f t="shared" si="10"/>
        <v>4356.571429</v>
      </c>
      <c r="AD266" s="15">
        <f t="shared" si="27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  <c r="AM266" s="18">
        <f t="shared" si="23"/>
        <v>1332.714286</v>
      </c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6"/>
        <v>155949.1837</v>
      </c>
      <c r="H267" s="11"/>
      <c r="I267" s="10">
        <f t="shared" si="237"/>
        <v>0.02207898759</v>
      </c>
      <c r="J267" s="10">
        <f t="shared" si="233"/>
        <v>0.1190085467</v>
      </c>
      <c r="K267" s="10">
        <f t="shared" si="234"/>
        <v>0.006681781475</v>
      </c>
      <c r="L267" s="3">
        <v>133853.0</v>
      </c>
      <c r="M267" s="10">
        <f t="shared" si="238"/>
        <v>0.02203638643</v>
      </c>
      <c r="N267" s="10">
        <f t="shared" si="239"/>
        <v>0.2420263799</v>
      </c>
      <c r="O267" s="3">
        <v>41557.0</v>
      </c>
      <c r="P267" s="22">
        <f t="shared" si="256"/>
        <v>10144</v>
      </c>
      <c r="Q267" s="23">
        <f t="shared" si="324"/>
        <v>0.3873225552</v>
      </c>
      <c r="R267" s="3">
        <f t="shared" ref="R267:S267" si="337">D267-D266</f>
        <v>117</v>
      </c>
      <c r="S267" s="11">
        <f t="shared" si="337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8">T267-T266</f>
        <v>137</v>
      </c>
      <c r="X267" s="11">
        <f t="shared" si="338"/>
        <v>11</v>
      </c>
      <c r="Y267" s="10">
        <f t="shared" si="98"/>
        <v>0.05676376323</v>
      </c>
      <c r="Z267" s="10">
        <f t="shared" si="99"/>
        <v>0.08396946565</v>
      </c>
      <c r="AA267" s="12">
        <f t="shared" si="20"/>
        <v>0.8660679885</v>
      </c>
      <c r="AB267" s="18">
        <f t="shared" si="29"/>
        <v>1.020136989</v>
      </c>
      <c r="AC267" s="15">
        <f t="shared" si="10"/>
        <v>4174.571429</v>
      </c>
      <c r="AD267" s="15">
        <f t="shared" si="27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  <c r="AM267" s="18">
        <f t="shared" si="23"/>
        <v>1405</v>
      </c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6"/>
        <v>157991.6327</v>
      </c>
      <c r="H268" s="11"/>
      <c r="I268" s="10">
        <f t="shared" si="237"/>
        <v>0.02092577015</v>
      </c>
      <c r="J268" s="10">
        <f t="shared" si="233"/>
        <v>0.119928206</v>
      </c>
      <c r="K268" s="10">
        <f t="shared" si="234"/>
        <v>0.01309688792</v>
      </c>
      <c r="L268" s="3">
        <v>137553.0</v>
      </c>
      <c r="M268" s="10">
        <f t="shared" si="238"/>
        <v>0.02215556286</v>
      </c>
      <c r="N268" s="10">
        <f t="shared" si="239"/>
        <v>0.2521339674</v>
      </c>
      <c r="O268" s="3">
        <v>41558.0</v>
      </c>
      <c r="P268" s="22">
        <f t="shared" si="256"/>
        <v>20016</v>
      </c>
      <c r="Q268" s="23">
        <f t="shared" si="324"/>
        <v>0.1901478817</v>
      </c>
      <c r="R268" s="3">
        <f t="shared" ref="R268:S268" si="339">D268-D267</f>
        <v>106</v>
      </c>
      <c r="S268" s="11">
        <f t="shared" si="339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40">T268-T267</f>
        <v>120</v>
      </c>
      <c r="X268" s="11">
        <f t="shared" si="340"/>
        <v>18</v>
      </c>
      <c r="Y268" s="10">
        <f t="shared" si="98"/>
        <v>0.05610928151</v>
      </c>
      <c r="Z268" s="10">
        <f t="shared" si="99"/>
        <v>0.08499611298</v>
      </c>
      <c r="AA268" s="12">
        <f t="shared" si="20"/>
        <v>0.8431027401</v>
      </c>
      <c r="AB268" s="18">
        <f t="shared" si="29"/>
        <v>0.9878138512</v>
      </c>
      <c r="AC268" s="15">
        <f t="shared" si="10"/>
        <v>4105.428571</v>
      </c>
      <c r="AD268" s="15">
        <f t="shared" si="27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  <c r="AM268" s="18">
        <f t="shared" si="23"/>
        <v>1710.285714</v>
      </c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6"/>
        <v>161244.5918</v>
      </c>
      <c r="H269" s="11"/>
      <c r="I269" s="10">
        <f t="shared" si="237"/>
        <v>0.03425118614</v>
      </c>
      <c r="J269" s="10">
        <f t="shared" si="233"/>
        <v>0.1215335809</v>
      </c>
      <c r="K269" s="10">
        <f t="shared" si="234"/>
        <v>0.02058943964</v>
      </c>
      <c r="L269" s="3">
        <v>138202.0</v>
      </c>
      <c r="M269" s="10">
        <f t="shared" si="238"/>
        <v>0.02202065119</v>
      </c>
      <c r="N269" s="10">
        <f t="shared" si="239"/>
        <v>0.2583534239</v>
      </c>
      <c r="O269" s="3">
        <v>45750.0</v>
      </c>
      <c r="P269" s="22">
        <f t="shared" si="256"/>
        <v>31879</v>
      </c>
      <c r="Q269" s="23">
        <f t="shared" si="324"/>
        <v>0.1995043759</v>
      </c>
      <c r="R269" s="3">
        <f t="shared" ref="R269:S269" si="341">D269-D268</f>
        <v>115</v>
      </c>
      <c r="S269" s="11">
        <f t="shared" si="341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2">T269-T268</f>
        <v>-181</v>
      </c>
      <c r="X269" s="11">
        <f t="shared" si="342"/>
        <v>-16</v>
      </c>
      <c r="Y269" s="10">
        <f t="shared" si="98"/>
        <v>0.0545361138</v>
      </c>
      <c r="Z269" s="10">
        <f t="shared" si="99"/>
        <v>0.08491442218</v>
      </c>
      <c r="AA269" s="12">
        <f t="shared" si="20"/>
        <v>0.8821781893</v>
      </c>
      <c r="AB269" s="18">
        <f t="shared" si="29"/>
        <v>0.9584461964</v>
      </c>
      <c r="AC269" s="15">
        <f t="shared" si="10"/>
        <v>4369.428571</v>
      </c>
      <c r="AD269" s="15">
        <f t="shared" si="27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  <c r="AM269" s="18">
        <f t="shared" si="23"/>
        <v>1895.857143</v>
      </c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6"/>
        <v>163388.0612</v>
      </c>
      <c r="H270" s="11"/>
      <c r="I270" s="10">
        <f t="shared" si="237"/>
        <v>0.0332887262</v>
      </c>
      <c r="J270" s="10">
        <f t="shared" si="233"/>
        <v>0.1239318188</v>
      </c>
      <c r="K270" s="10">
        <f t="shared" si="234"/>
        <v>0.01329327926</v>
      </c>
      <c r="L270" s="3">
        <v>141950.0</v>
      </c>
      <c r="M270" s="10">
        <f t="shared" si="238"/>
        <v>0.02199153396</v>
      </c>
      <c r="N270" s="10">
        <f t="shared" si="239"/>
        <v>0.2626788954</v>
      </c>
      <c r="O270" s="3">
        <v>49549.0</v>
      </c>
      <c r="P270" s="22">
        <f t="shared" si="256"/>
        <v>21006</v>
      </c>
      <c r="Q270" s="23">
        <f t="shared" si="324"/>
        <v>0.3043416167</v>
      </c>
      <c r="R270" s="3">
        <f t="shared" ref="R270:S270" si="343">D270-D269</f>
        <v>135</v>
      </c>
      <c r="S270" s="11">
        <f t="shared" si="343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4">T270-T269</f>
        <v>54</v>
      </c>
      <c r="X270" s="11">
        <f t="shared" si="344"/>
        <v>7</v>
      </c>
      <c r="Y270" s="10">
        <f t="shared" si="98"/>
        <v>0.05347657626</v>
      </c>
      <c r="Z270" s="10">
        <f t="shared" si="99"/>
        <v>0.08523251219</v>
      </c>
      <c r="AA270" s="12">
        <f t="shared" si="20"/>
        <v>0.956635503</v>
      </c>
      <c r="AB270" s="18">
        <f t="shared" si="29"/>
        <v>0.9444933576</v>
      </c>
      <c r="AC270" s="15">
        <f t="shared" si="10"/>
        <v>4648.428571</v>
      </c>
      <c r="AD270" s="15">
        <f t="shared" si="27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  <c r="AM270" s="18">
        <f t="shared" si="23"/>
        <v>2007.428571</v>
      </c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6"/>
        <v>165588.2653</v>
      </c>
      <c r="H271" s="11"/>
      <c r="I271" s="10">
        <f t="shared" si="237"/>
        <v>0.03158637371</v>
      </c>
      <c r="J271" s="10">
        <f t="shared" si="233"/>
        <v>0.1261476554</v>
      </c>
      <c r="K271" s="10">
        <f t="shared" si="234"/>
        <v>0.01346612516</v>
      </c>
      <c r="L271" s="3">
        <v>146171.0</v>
      </c>
      <c r="M271" s="10">
        <f t="shared" si="238"/>
        <v>0.02206069133</v>
      </c>
      <c r="N271" s="10">
        <f t="shared" si="239"/>
        <v>0.2638929597</v>
      </c>
      <c r="O271" s="3">
        <v>51142.0</v>
      </c>
      <c r="P271" s="22">
        <f t="shared" si="256"/>
        <v>21562</v>
      </c>
      <c r="Q271" s="23">
        <f t="shared" si="324"/>
        <v>0.2915313978</v>
      </c>
      <c r="R271" s="3">
        <f t="shared" ref="R271:S271" si="345">D271-D270</f>
        <v>152</v>
      </c>
      <c r="S271" s="11">
        <f t="shared" si="345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6">T271-T270</f>
        <v>-55</v>
      </c>
      <c r="X271" s="11">
        <f t="shared" si="346"/>
        <v>-3</v>
      </c>
      <c r="Y271" s="10">
        <f t="shared" si="98"/>
        <v>0.05155605421</v>
      </c>
      <c r="Z271" s="10">
        <f t="shared" si="99"/>
        <v>0.08545647558</v>
      </c>
      <c r="AA271" s="12">
        <f t="shared" si="20"/>
        <v>1.025405808</v>
      </c>
      <c r="AB271" s="18">
        <f t="shared" si="29"/>
        <v>0.9400538924</v>
      </c>
      <c r="AC271" s="15">
        <f t="shared" si="10"/>
        <v>4918.285714</v>
      </c>
      <c r="AD271" s="15">
        <f t="shared" si="27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  <c r="AM271" s="18">
        <f t="shared" si="23"/>
        <v>1885.857143</v>
      </c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6"/>
        <v>167252.6531</v>
      </c>
      <c r="H272" s="11"/>
      <c r="I272" s="10">
        <f t="shared" si="237"/>
        <v>0.0333108623</v>
      </c>
      <c r="J272" s="10">
        <f t="shared" si="233"/>
        <v>0.1290525882</v>
      </c>
      <c r="K272" s="10">
        <f t="shared" si="234"/>
        <v>0.01005136295</v>
      </c>
      <c r="L272" s="3">
        <v>151218.0</v>
      </c>
      <c r="M272" s="10">
        <f t="shared" si="238"/>
        <v>0.0220870149</v>
      </c>
      <c r="N272" s="10">
        <f t="shared" si="239"/>
        <v>0.2630255239</v>
      </c>
      <c r="O272" s="3">
        <v>51142.0</v>
      </c>
      <c r="P272" s="22">
        <f t="shared" si="256"/>
        <v>16311</v>
      </c>
      <c r="Q272" s="23">
        <f t="shared" si="324"/>
        <v>0.4180614309</v>
      </c>
      <c r="R272" s="3">
        <f t="shared" ref="R272:S272" si="347">D272-D271</f>
        <v>156</v>
      </c>
      <c r="S272" s="11">
        <f t="shared" si="347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8">T272-T271</f>
        <v>54</v>
      </c>
      <c r="X272" s="11">
        <f t="shared" si="348"/>
        <v>13</v>
      </c>
      <c r="Y272" s="10">
        <f t="shared" si="98"/>
        <v>0.05019243741</v>
      </c>
      <c r="Z272" s="10">
        <f t="shared" si="99"/>
        <v>0.08656126482</v>
      </c>
      <c r="AA272" s="12">
        <f t="shared" si="20"/>
        <v>1.097156609</v>
      </c>
      <c r="AB272" s="18">
        <f t="shared" si="29"/>
        <v>0.943396298</v>
      </c>
      <c r="AC272" s="15">
        <f t="shared" si="10"/>
        <v>5275.285714</v>
      </c>
      <c r="AD272" s="15">
        <f t="shared" si="27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  <c r="AM272" s="18">
        <f t="shared" si="23"/>
        <v>1817.428571</v>
      </c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6"/>
        <v>168165.5102</v>
      </c>
      <c r="H273" s="11"/>
      <c r="I273" s="10">
        <f t="shared" si="237"/>
        <v>0.02645052405</v>
      </c>
      <c r="J273" s="10">
        <f t="shared" si="233"/>
        <v>0.1317470276</v>
      </c>
      <c r="K273" s="10">
        <f t="shared" si="234"/>
        <v>0.005457953139</v>
      </c>
      <c r="L273" s="3">
        <v>148439.0</v>
      </c>
      <c r="M273" s="10">
        <f t="shared" si="238"/>
        <v>0.02221331786</v>
      </c>
      <c r="N273" s="10">
        <f t="shared" si="239"/>
        <v>0.2941203563</v>
      </c>
      <c r="O273" s="3">
        <v>48796.0</v>
      </c>
      <c r="P273" s="22">
        <f t="shared" si="256"/>
        <v>8946</v>
      </c>
      <c r="Q273" s="23">
        <f t="shared" si="324"/>
        <v>0.6254191818</v>
      </c>
      <c r="R273" s="3">
        <f t="shared" ref="R273:S273" si="349">D273-D272</f>
        <v>151</v>
      </c>
      <c r="S273" s="11">
        <f t="shared" si="349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50">T273-T272</f>
        <v>144</v>
      </c>
      <c r="X273" s="11">
        <f t="shared" si="350"/>
        <v>9</v>
      </c>
      <c r="Y273" s="10">
        <f t="shared" si="98"/>
        <v>0.05210221034</v>
      </c>
      <c r="Z273" s="10">
        <f t="shared" si="99"/>
        <v>0.0861132661</v>
      </c>
      <c r="AA273" s="12">
        <f t="shared" si="20"/>
        <v>1.285020986</v>
      </c>
      <c r="AB273" s="18">
        <f t="shared" si="29"/>
        <v>0.9936525464</v>
      </c>
      <c r="AC273" s="15">
        <f t="shared" si="10"/>
        <v>5598.285714</v>
      </c>
      <c r="AD273" s="15">
        <f t="shared" si="27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  <c r="AM273" s="18">
        <f t="shared" si="23"/>
        <v>2931.571429</v>
      </c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6"/>
        <v>168753.0612</v>
      </c>
      <c r="H274" s="11"/>
      <c r="I274" s="10">
        <f t="shared" si="237"/>
        <v>0.01819714262</v>
      </c>
      <c r="J274" s="10">
        <f t="shared" si="233"/>
        <v>0.1336773936</v>
      </c>
      <c r="K274" s="10">
        <f t="shared" si="234"/>
        <v>0.003493885397</v>
      </c>
      <c r="L274" s="3">
        <v>151294.0</v>
      </c>
      <c r="M274" s="10">
        <f t="shared" si="238"/>
        <v>0.02251292559</v>
      </c>
      <c r="N274" s="10">
        <f t="shared" si="239"/>
        <v>0.2931248954</v>
      </c>
      <c r="O274" s="3">
        <v>48171.0</v>
      </c>
      <c r="P274" s="22">
        <f t="shared" si="256"/>
        <v>5758</v>
      </c>
      <c r="Q274" s="23">
        <f t="shared" si="324"/>
        <v>0.6861757555</v>
      </c>
      <c r="R274" s="3">
        <f t="shared" ref="R274:S274" si="351">D274-D273</f>
        <v>154</v>
      </c>
      <c r="S274" s="11">
        <f t="shared" si="351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2">T274-T273</f>
        <v>150</v>
      </c>
      <c r="X274" s="11">
        <f t="shared" si="352"/>
        <v>-4</v>
      </c>
      <c r="Y274" s="10">
        <f t="shared" si="98"/>
        <v>0.05211046043</v>
      </c>
      <c r="Z274" s="10">
        <f t="shared" si="99"/>
        <v>0.08396752917</v>
      </c>
      <c r="AA274" s="12">
        <f t="shared" si="20"/>
        <v>1.341797276</v>
      </c>
      <c r="AB274" s="18">
        <f t="shared" si="29"/>
        <v>1.061613873</v>
      </c>
      <c r="AC274" s="15">
        <f t="shared" si="10"/>
        <v>5601.428571</v>
      </c>
      <c r="AD274" s="15">
        <f t="shared" si="27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  <c r="AM274" s="18">
        <f t="shared" si="23"/>
        <v>2968.857143</v>
      </c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6"/>
        <v>188798.9796</v>
      </c>
      <c r="H275" s="11"/>
      <c r="I275" s="10">
        <f t="shared" si="237"/>
        <v>0.01870875231</v>
      </c>
      <c r="J275" s="10">
        <f t="shared" si="233"/>
        <v>0.1217194619</v>
      </c>
      <c r="K275" s="10">
        <f t="shared" si="234"/>
        <v>0.1187884725</v>
      </c>
      <c r="L275" s="3">
        <v>154179.0</v>
      </c>
      <c r="M275" s="10">
        <f t="shared" si="238"/>
        <v>0.02283212483</v>
      </c>
      <c r="N275" s="10">
        <f t="shared" si="239"/>
        <v>0.2925637963</v>
      </c>
      <c r="O275" s="3">
        <v>44318.0</v>
      </c>
      <c r="P275" s="25">
        <v>14944.0</v>
      </c>
      <c r="Q275" s="23">
        <f t="shared" si="324"/>
        <v>0.2767665953</v>
      </c>
      <c r="R275" s="3">
        <f t="shared" ref="R275:S275" si="353">D275-D274</f>
        <v>165</v>
      </c>
      <c r="S275" s="11">
        <f t="shared" si="353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4">T275-T274</f>
        <v>-152</v>
      </c>
      <c r="X275" s="11">
        <f t="shared" si="354"/>
        <v>-13</v>
      </c>
      <c r="Y275" s="10">
        <f t="shared" si="98"/>
        <v>0.05014950155</v>
      </c>
      <c r="Z275" s="10">
        <f t="shared" si="99"/>
        <v>0.08393688567</v>
      </c>
      <c r="AA275" s="12">
        <f t="shared" si="20"/>
        <v>1.375878628</v>
      </c>
      <c r="AB275" s="18">
        <f t="shared" si="29"/>
        <v>1.137724714</v>
      </c>
      <c r="AC275" s="15">
        <f t="shared" si="10"/>
        <v>5648.571429</v>
      </c>
      <c r="AD275" s="15">
        <f t="shared" si="27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  <c r="AM275" s="18">
        <f t="shared" si="23"/>
        <v>2724.285714</v>
      </c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6"/>
        <v>191456.5306</v>
      </c>
      <c r="H276" s="11"/>
      <c r="I276" s="10">
        <f t="shared" si="237"/>
        <v>0.0296391352</v>
      </c>
      <c r="J276" s="10">
        <f t="shared" si="233"/>
        <v>0.1235874931</v>
      </c>
      <c r="K276" s="10">
        <f t="shared" si="234"/>
        <v>0.01407608784</v>
      </c>
      <c r="L276" s="3">
        <v>159487.0</v>
      </c>
      <c r="M276" s="10">
        <f t="shared" si="238"/>
        <v>0.02295975574</v>
      </c>
      <c r="N276" s="10">
        <f t="shared" si="239"/>
        <v>0.2890798848</v>
      </c>
      <c r="O276" s="3">
        <v>50430.0</v>
      </c>
      <c r="P276" s="22">
        <f t="shared" ref="P276:P280" si="357">F276-F275</f>
        <v>26044</v>
      </c>
      <c r="Q276" s="23">
        <f t="shared" si="324"/>
        <v>0.2547611734</v>
      </c>
      <c r="R276" s="3">
        <f t="shared" ref="R276:S276" si="355">D276-D275</f>
        <v>182</v>
      </c>
      <c r="S276" s="11">
        <f t="shared" si="355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6">T276-T275</f>
        <v>-39</v>
      </c>
      <c r="X276" s="11">
        <f t="shared" si="356"/>
        <v>14</v>
      </c>
      <c r="Y276" s="10">
        <f t="shared" si="98"/>
        <v>0.04823590637</v>
      </c>
      <c r="Z276" s="10">
        <f t="shared" si="99"/>
        <v>0.0861822436</v>
      </c>
      <c r="AA276" s="12">
        <f t="shared" si="20"/>
        <v>1.301739358</v>
      </c>
      <c r="AB276" s="18">
        <f t="shared" si="29"/>
        <v>1.197662024</v>
      </c>
      <c r="AC276" s="15">
        <f t="shared" si="10"/>
        <v>5687.857143</v>
      </c>
      <c r="AD276" s="15">
        <f t="shared" si="27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  <c r="AM276" s="18">
        <f t="shared" si="23"/>
        <v>2488.142857</v>
      </c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6"/>
        <v>193342.1429</v>
      </c>
      <c r="H277" s="11"/>
      <c r="I277" s="10">
        <f t="shared" si="237"/>
        <v>0.02661675665</v>
      </c>
      <c r="J277" s="10">
        <f t="shared" si="233"/>
        <v>0.1256395952</v>
      </c>
      <c r="K277" s="10">
        <f t="shared" si="234"/>
        <v>0.009848774753</v>
      </c>
      <c r="L277" s="3">
        <v>164018.0</v>
      </c>
      <c r="M277" s="10">
        <f t="shared" si="238"/>
        <v>0.02315841651</v>
      </c>
      <c r="N277" s="10">
        <f t="shared" si="239"/>
        <v>0.2878524381</v>
      </c>
      <c r="O277" s="3">
        <v>53238.0</v>
      </c>
      <c r="P277" s="22">
        <f t="shared" si="357"/>
        <v>18479</v>
      </c>
      <c r="Q277" s="23">
        <f t="shared" si="324"/>
        <v>0.3361653769</v>
      </c>
      <c r="R277" s="3">
        <f t="shared" ref="R277:S277" si="358">D277-D276</f>
        <v>189</v>
      </c>
      <c r="S277" s="11">
        <f t="shared" si="358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9">T277-T276</f>
        <v>119</v>
      </c>
      <c r="X277" s="11">
        <f t="shared" si="359"/>
        <v>-24</v>
      </c>
      <c r="Y277" s="10">
        <f t="shared" si="98"/>
        <v>0.04762891878</v>
      </c>
      <c r="Z277" s="10">
        <f t="shared" si="99"/>
        <v>0.08179723502</v>
      </c>
      <c r="AA277" s="12">
        <f t="shared" si="20"/>
        <v>1.218046037</v>
      </c>
      <c r="AB277" s="18">
        <f t="shared" si="29"/>
        <v>1.235006386</v>
      </c>
      <c r="AC277" s="15">
        <f t="shared" si="10"/>
        <v>5662</v>
      </c>
      <c r="AD277" s="15">
        <f t="shared" si="27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  <c r="AM277" s="18">
        <f t="shared" si="23"/>
        <v>2342.714286</v>
      </c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6"/>
        <v>195718.6735</v>
      </c>
      <c r="H278" s="11"/>
      <c r="I278" s="10">
        <f t="shared" si="237"/>
        <v>0.02320882481</v>
      </c>
      <c r="J278" s="10">
        <f t="shared" si="233"/>
        <v>0.126994546</v>
      </c>
      <c r="K278" s="10">
        <f t="shared" si="234"/>
        <v>0.01229183962</v>
      </c>
      <c r="L278" s="3">
        <v>167749.0</v>
      </c>
      <c r="M278" s="10">
        <f t="shared" si="238"/>
        <v>0.02342547243</v>
      </c>
      <c r="N278" s="10">
        <f t="shared" si="239"/>
        <v>0.289004479</v>
      </c>
      <c r="O278" s="3">
        <v>53315.0</v>
      </c>
      <c r="P278" s="22">
        <f t="shared" si="357"/>
        <v>23290</v>
      </c>
      <c r="Q278" s="23">
        <f t="shared" si="324"/>
        <v>0.2372262774</v>
      </c>
      <c r="R278" s="3">
        <f t="shared" ref="R278:S278" si="360">D278-D277</f>
        <v>193</v>
      </c>
      <c r="S278" s="11">
        <f t="shared" si="360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1">T278-T277</f>
        <v>-117</v>
      </c>
      <c r="X278" s="11">
        <f t="shared" si="361"/>
        <v>-2</v>
      </c>
      <c r="Y278" s="10">
        <f t="shared" si="98"/>
        <v>0.04587210654</v>
      </c>
      <c r="Z278" s="10">
        <f t="shared" si="99"/>
        <v>0.08278102664</v>
      </c>
      <c r="AA278" s="12">
        <f t="shared" si="20"/>
        <v>1.129110027</v>
      </c>
      <c r="AB278" s="18">
        <f t="shared" si="29"/>
        <v>1.249821274</v>
      </c>
      <c r="AC278" s="15">
        <f t="shared" si="10"/>
        <v>5553.285714</v>
      </c>
      <c r="AD278" s="15">
        <f t="shared" si="27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  <c r="AM278" s="18">
        <f t="shared" si="23"/>
        <v>2339.285714</v>
      </c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6"/>
        <v>198135.102</v>
      </c>
      <c r="H279" s="11"/>
      <c r="I279" s="10">
        <f t="shared" si="237"/>
        <v>0.02749393426</v>
      </c>
      <c r="J279" s="10">
        <f t="shared" si="233"/>
        <v>0.1288947348</v>
      </c>
      <c r="K279" s="10">
        <f t="shared" si="234"/>
        <v>0.01234643853</v>
      </c>
      <c r="L279" s="3">
        <v>172728.0</v>
      </c>
      <c r="M279" s="10">
        <f t="shared" si="238"/>
        <v>0.02344592813</v>
      </c>
      <c r="N279" s="10">
        <f t="shared" si="239"/>
        <v>0.2864095126</v>
      </c>
      <c r="O279" s="3">
        <v>50283.0</v>
      </c>
      <c r="P279" s="22">
        <f t="shared" si="357"/>
        <v>23681</v>
      </c>
      <c r="Q279" s="23">
        <f t="shared" si="324"/>
        <v>0.2828005574</v>
      </c>
      <c r="R279" s="3">
        <f t="shared" ref="R279:S279" si="362">D279-D278</f>
        <v>162</v>
      </c>
      <c r="S279" s="11">
        <f t="shared" si="362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3">T279-T278</f>
        <v>14</v>
      </c>
      <c r="X279" s="11">
        <f t="shared" si="363"/>
        <v>19</v>
      </c>
      <c r="Y279" s="10">
        <f t="shared" si="98"/>
        <v>0.04463086471</v>
      </c>
      <c r="Z279" s="10">
        <f t="shared" si="99"/>
        <v>0.08509534311</v>
      </c>
      <c r="AA279" s="12">
        <f t="shared" si="20"/>
        <v>1.049394752</v>
      </c>
      <c r="AB279" s="18">
        <f t="shared" si="29"/>
        <v>1.242998152</v>
      </c>
      <c r="AC279" s="15">
        <f t="shared" si="10"/>
        <v>5535.857143</v>
      </c>
      <c r="AD279" s="15">
        <f t="shared" si="27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  <c r="AM279" s="18">
        <f t="shared" si="23"/>
        <v>2292.142857</v>
      </c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6"/>
        <v>200321.2245</v>
      </c>
      <c r="H280" s="11"/>
      <c r="I280" s="10">
        <f t="shared" si="237"/>
        <v>0.01546280536</v>
      </c>
      <c r="J280" s="10">
        <f t="shared" si="233"/>
        <v>0.1294594193</v>
      </c>
      <c r="K280" s="10">
        <f t="shared" si="234"/>
        <v>0.01103349395</v>
      </c>
      <c r="L280" s="3">
        <v>173881.0</v>
      </c>
      <c r="M280" s="10">
        <f t="shared" si="238"/>
        <v>0.02354533579</v>
      </c>
      <c r="N280" s="10">
        <f t="shared" si="239"/>
        <v>0.2922824496</v>
      </c>
      <c r="O280" s="3">
        <v>51485.0</v>
      </c>
      <c r="P280" s="22">
        <f t="shared" si="357"/>
        <v>21424</v>
      </c>
      <c r="Q280" s="23">
        <f t="shared" si="324"/>
        <v>0.1806385362</v>
      </c>
      <c r="R280" s="3">
        <f t="shared" ref="R280:S280" si="364">D280-D279</f>
        <v>116</v>
      </c>
      <c r="S280" s="11">
        <f t="shared" si="364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5">T280-T279</f>
        <v>223</v>
      </c>
      <c r="X280" s="11">
        <f t="shared" si="365"/>
        <v>18</v>
      </c>
      <c r="Y280" s="10">
        <f t="shared" si="98"/>
        <v>0.04561740501</v>
      </c>
      <c r="Z280" s="10">
        <f t="shared" si="99"/>
        <v>0.08497226425</v>
      </c>
      <c r="AA280" s="12">
        <f t="shared" si="20"/>
        <v>0.94483005</v>
      </c>
      <c r="AB280" s="18">
        <f t="shared" si="29"/>
        <v>1.194399447</v>
      </c>
      <c r="AC280" s="15">
        <f t="shared" si="10"/>
        <v>5289.428571</v>
      </c>
      <c r="AD280" s="15">
        <f t="shared" si="27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  <c r="AM280" s="18">
        <f t="shared" si="23"/>
        <v>1489</v>
      </c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6"/>
        <v>220287.551</v>
      </c>
      <c r="H281" s="11"/>
      <c r="I281" s="10">
        <f t="shared" si="237"/>
        <v>0.008731133041</v>
      </c>
      <c r="J281" s="10">
        <f t="shared" si="233"/>
        <v>0.1187534104</v>
      </c>
      <c r="K281" s="10">
        <f t="shared" si="234"/>
        <v>0.09967154794</v>
      </c>
      <c r="L281" s="3">
        <v>174966.0</v>
      </c>
      <c r="M281" s="10">
        <f t="shared" si="238"/>
        <v>0.02387202721</v>
      </c>
      <c r="N281" s="10">
        <f t="shared" si="239"/>
        <v>0.293645438</v>
      </c>
      <c r="O281" s="3">
        <v>45542.0</v>
      </c>
      <c r="P281" s="25">
        <v>9527.0</v>
      </c>
      <c r="Q281" s="23">
        <f t="shared" si="324"/>
        <v>0.2329169728</v>
      </c>
      <c r="R281" s="3">
        <f t="shared" ref="R281:S281" si="366">D281-D280</f>
        <v>136</v>
      </c>
      <c r="S281" s="11">
        <f t="shared" si="366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7">T281-T280</f>
        <v>113</v>
      </c>
      <c r="X281" s="11">
        <f t="shared" si="367"/>
        <v>-18</v>
      </c>
      <c r="Y281" s="10">
        <f t="shared" si="98"/>
        <v>0.0459803619</v>
      </c>
      <c r="Z281" s="10">
        <f t="shared" si="99"/>
        <v>0.08154133002</v>
      </c>
      <c r="AA281" s="12">
        <f t="shared" si="20"/>
        <v>0.9001275185</v>
      </c>
      <c r="AB281" s="18">
        <f t="shared" si="29"/>
        <v>1.131303767</v>
      </c>
      <c r="AC281" s="15">
        <f t="shared" si="10"/>
        <v>5042</v>
      </c>
      <c r="AD281" s="15">
        <f t="shared" si="27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  <c r="AM281" s="18">
        <f t="shared" si="23"/>
        <v>1497</v>
      </c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6"/>
        <v>223219.898</v>
      </c>
      <c r="H282" s="11"/>
      <c r="I282" s="10">
        <f t="shared" si="237"/>
        <v>0.01256401955</v>
      </c>
      <c r="J282" s="10">
        <f t="shared" si="233"/>
        <v>0.1186658164</v>
      </c>
      <c r="K282" s="10">
        <f t="shared" si="234"/>
        <v>0.01331145099</v>
      </c>
      <c r="L282" s="3">
        <v>177038.0</v>
      </c>
      <c r="M282" s="10">
        <f t="shared" si="238"/>
        <v>0.02419218146</v>
      </c>
      <c r="N282" s="10">
        <f t="shared" si="239"/>
        <v>0.2938117324</v>
      </c>
      <c r="O282" s="3">
        <v>45957.0</v>
      </c>
      <c r="P282" s="22">
        <f t="shared" ref="P282:P287" si="370">F282-F281</f>
        <v>28737</v>
      </c>
      <c r="Q282" s="23">
        <f t="shared" si="324"/>
        <v>0.1120854647</v>
      </c>
      <c r="R282" s="3">
        <f t="shared" ref="R282:S282" si="368">D282-D281</f>
        <v>160</v>
      </c>
      <c r="S282" s="11">
        <f t="shared" si="368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9">T282-T281</f>
        <v>-100</v>
      </c>
      <c r="X282" s="11">
        <f t="shared" si="369"/>
        <v>5</v>
      </c>
      <c r="Y282" s="10">
        <f t="shared" si="98"/>
        <v>0.04487737096</v>
      </c>
      <c r="Z282" s="10">
        <f t="shared" si="99"/>
        <v>0.08319697923</v>
      </c>
      <c r="AA282" s="12">
        <f t="shared" si="20"/>
        <v>0.8694739504</v>
      </c>
      <c r="AB282" s="18">
        <f t="shared" si="29"/>
        <v>1.058960242</v>
      </c>
      <c r="AC282" s="15">
        <f t="shared" si="10"/>
        <v>4911.285714</v>
      </c>
      <c r="AD282" s="15">
        <f t="shared" si="27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  <c r="AM282" s="18">
        <f t="shared" si="23"/>
        <v>1483.142857</v>
      </c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6"/>
        <v>226212.2449</v>
      </c>
      <c r="H283" s="11"/>
      <c r="I283" s="10">
        <f t="shared" si="237"/>
        <v>0.02085997812</v>
      </c>
      <c r="J283" s="10">
        <f t="shared" si="233"/>
        <v>0.1195387211</v>
      </c>
      <c r="K283" s="10">
        <f t="shared" si="234"/>
        <v>0.01340537724</v>
      </c>
      <c r="L283" s="3">
        <v>181190.0</v>
      </c>
      <c r="M283" s="10">
        <f t="shared" si="238"/>
        <v>0.02434312064</v>
      </c>
      <c r="N283" s="10">
        <f t="shared" si="239"/>
        <v>0.2919287706</v>
      </c>
      <c r="O283" s="3">
        <v>43923.0</v>
      </c>
      <c r="P283" s="22">
        <f t="shared" si="370"/>
        <v>29325</v>
      </c>
      <c r="Q283" s="23">
        <f t="shared" si="324"/>
        <v>0.1846547315</v>
      </c>
      <c r="R283" s="3">
        <f t="shared" ref="R283:S283" si="371">D283-D282</f>
        <v>171</v>
      </c>
      <c r="S283" s="11">
        <f t="shared" si="371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2">T283-T282</f>
        <v>-76</v>
      </c>
      <c r="X283" s="11">
        <f t="shared" si="372"/>
        <v>-16</v>
      </c>
      <c r="Y283" s="10">
        <f t="shared" si="98"/>
        <v>0.04342954909</v>
      </c>
      <c r="Z283" s="10">
        <f t="shared" si="99"/>
        <v>0.08196721311</v>
      </c>
      <c r="AA283" s="12">
        <f t="shared" si="20"/>
        <v>0.8328268241</v>
      </c>
      <c r="AB283" s="18">
        <f t="shared" si="29"/>
        <v>0.9919727369</v>
      </c>
      <c r="AC283" s="15">
        <f t="shared" si="10"/>
        <v>4737</v>
      </c>
      <c r="AD283" s="15">
        <f t="shared" si="27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  <c r="AM283" s="18">
        <f t="shared" si="23"/>
        <v>1475.571429</v>
      </c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6"/>
        <v>229130.9184</v>
      </c>
      <c r="H284" s="11"/>
      <c r="I284" s="10">
        <f t="shared" si="237"/>
        <v>0.02338464093</v>
      </c>
      <c r="J284" s="10">
        <f t="shared" si="233"/>
        <v>0.1207757975</v>
      </c>
      <c r="K284" s="10">
        <f t="shared" si="234"/>
        <v>0.01290236729</v>
      </c>
      <c r="L284" s="3">
        <v>185878.0</v>
      </c>
      <c r="M284" s="10">
        <f t="shared" si="238"/>
        <v>0.02441740413</v>
      </c>
      <c r="N284" s="10">
        <f t="shared" si="239"/>
        <v>0.2901917404</v>
      </c>
      <c r="O284" s="3">
        <v>49524.0</v>
      </c>
      <c r="P284" s="22">
        <f t="shared" si="370"/>
        <v>28603</v>
      </c>
      <c r="Q284" s="23">
        <f t="shared" si="324"/>
        <v>0.2166555956</v>
      </c>
      <c r="R284" s="3">
        <f t="shared" ref="R284:S284" si="373">D284-D283</f>
        <v>171</v>
      </c>
      <c r="S284" s="11">
        <f t="shared" si="373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4">T284-T283</f>
        <v>2</v>
      </c>
      <c r="X284" s="11">
        <f t="shared" si="374"/>
        <v>-35</v>
      </c>
      <c r="Y284" s="10">
        <f t="shared" si="98"/>
        <v>0.04234497896</v>
      </c>
      <c r="Z284" s="10">
        <f t="shared" si="99"/>
        <v>0.07749968238</v>
      </c>
      <c r="AA284" s="12">
        <f t="shared" si="20"/>
        <v>0.8362517031</v>
      </c>
      <c r="AB284" s="18">
        <f t="shared" si="29"/>
        <v>0.9374306892</v>
      </c>
      <c r="AC284" s="15">
        <f t="shared" si="10"/>
        <v>4734.857143</v>
      </c>
      <c r="AD284" s="15">
        <f t="shared" si="27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  <c r="AM284" s="18">
        <f t="shared" si="23"/>
        <v>1453.571429</v>
      </c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6"/>
        <v>232238.2653</v>
      </c>
      <c r="H285" s="11"/>
      <c r="I285" s="10">
        <f t="shared" si="237"/>
        <v>0.01860988201</v>
      </c>
      <c r="J285" s="10">
        <f t="shared" si="233"/>
        <v>0.121377368</v>
      </c>
      <c r="K285" s="10">
        <f t="shared" si="234"/>
        <v>0.01356144758</v>
      </c>
      <c r="L285" s="3">
        <v>189694.0</v>
      </c>
      <c r="M285" s="10">
        <f t="shared" si="238"/>
        <v>0.02455773275</v>
      </c>
      <c r="N285" s="10">
        <f t="shared" si="239"/>
        <v>0.2887596969</v>
      </c>
      <c r="O285" s="3">
        <v>49365.0</v>
      </c>
      <c r="P285" s="22">
        <f t="shared" si="370"/>
        <v>30452</v>
      </c>
      <c r="Q285" s="23">
        <f t="shared" si="324"/>
        <v>0.1657362406</v>
      </c>
      <c r="R285" s="3">
        <f t="shared" ref="R285:S285" si="375">D285-D284</f>
        <v>162</v>
      </c>
      <c r="S285" s="11">
        <f t="shared" si="375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6">T285-T284</f>
        <v>-64</v>
      </c>
      <c r="X285" s="11">
        <f t="shared" si="376"/>
        <v>0</v>
      </c>
      <c r="Y285" s="10">
        <f t="shared" si="98"/>
        <v>0.04115575611</v>
      </c>
      <c r="Z285" s="10">
        <f t="shared" si="99"/>
        <v>0.07813500704</v>
      </c>
      <c r="AA285" s="12">
        <f t="shared" si="20"/>
        <v>0.8403261904</v>
      </c>
      <c r="AB285" s="18">
        <f t="shared" si="29"/>
        <v>0.8961758555</v>
      </c>
      <c r="AC285" s="15">
        <f t="shared" si="10"/>
        <v>4666.571429</v>
      </c>
      <c r="AD285" s="15">
        <f t="shared" si="27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  <c r="AM285" s="18">
        <f t="shared" si="23"/>
        <v>1339</v>
      </c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6"/>
        <v>234813.6735</v>
      </c>
      <c r="H286" s="11"/>
      <c r="I286" s="10">
        <f t="shared" si="237"/>
        <v>0.01503364742</v>
      </c>
      <c r="J286" s="10">
        <f t="shared" si="233"/>
        <v>0.1218508466</v>
      </c>
      <c r="K286" s="10">
        <f t="shared" si="234"/>
        <v>0.01108950827</v>
      </c>
      <c r="L286" s="3">
        <v>192683.0</v>
      </c>
      <c r="M286" s="10">
        <f t="shared" si="238"/>
        <v>0.02483951498</v>
      </c>
      <c r="N286" s="10">
        <f t="shared" si="239"/>
        <v>0.2879885877</v>
      </c>
      <c r="O286" s="3">
        <v>47486.0</v>
      </c>
      <c r="P286" s="22">
        <f t="shared" si="370"/>
        <v>25239</v>
      </c>
      <c r="Q286" s="23">
        <f t="shared" si="324"/>
        <v>0.1645469313</v>
      </c>
      <c r="R286" s="3">
        <f t="shared" ref="R286:S286" si="377">D286-D285</f>
        <v>181</v>
      </c>
      <c r="S286" s="11">
        <f t="shared" si="377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8">T286-T285</f>
        <v>-161</v>
      </c>
      <c r="X286" s="11">
        <f t="shared" si="378"/>
        <v>-4</v>
      </c>
      <c r="Y286" s="10">
        <f t="shared" si="98"/>
        <v>0.03968175708</v>
      </c>
      <c r="Z286" s="10">
        <f t="shared" si="99"/>
        <v>0.07925712791</v>
      </c>
      <c r="AA286" s="12">
        <f t="shared" si="20"/>
        <v>0.7773218756</v>
      </c>
      <c r="AB286" s="18">
        <f t="shared" si="29"/>
        <v>0.8573083017</v>
      </c>
      <c r="AC286" s="15">
        <f t="shared" si="10"/>
        <v>4303.142857</v>
      </c>
      <c r="AD286" s="15">
        <f t="shared" si="27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  <c r="AM286" s="18">
        <f t="shared" si="23"/>
        <v>1295.714286</v>
      </c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6"/>
        <v>236777.449</v>
      </c>
      <c r="H287" s="11"/>
      <c r="I287" s="10">
        <f t="shared" si="237"/>
        <v>0.01237517832</v>
      </c>
      <c r="J287" s="10">
        <f t="shared" si="233"/>
        <v>0.1223356644</v>
      </c>
      <c r="K287" s="10">
        <f t="shared" si="234"/>
        <v>0.008363122476</v>
      </c>
      <c r="L287" s="3">
        <v>194194.0</v>
      </c>
      <c r="M287" s="10">
        <f t="shared" si="238"/>
        <v>0.02511713108</v>
      </c>
      <c r="N287" s="10">
        <f t="shared" si="239"/>
        <v>0.2907880368</v>
      </c>
      <c r="O287" s="3">
        <v>43966.0</v>
      </c>
      <c r="P287" s="22">
        <f t="shared" si="370"/>
        <v>19245</v>
      </c>
      <c r="Q287" s="23">
        <f t="shared" si="324"/>
        <v>0.1803065731</v>
      </c>
      <c r="R287" s="3">
        <f t="shared" ref="R287:S287" si="379">D287-D286</f>
        <v>165</v>
      </c>
      <c r="S287" s="11">
        <f t="shared" si="379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80">T287-T286</f>
        <v>21</v>
      </c>
      <c r="X287" s="11">
        <f t="shared" si="380"/>
        <v>-1</v>
      </c>
      <c r="Y287" s="10">
        <f t="shared" si="98"/>
        <v>0.03948113742</v>
      </c>
      <c r="Z287" s="10">
        <f t="shared" si="99"/>
        <v>0.07890961263</v>
      </c>
      <c r="AA287" s="12">
        <f t="shared" si="20"/>
        <v>0.8027332145</v>
      </c>
      <c r="AB287" s="18">
        <f t="shared" si="29"/>
        <v>0.8370087538</v>
      </c>
      <c r="AC287" s="15">
        <f t="shared" si="10"/>
        <v>4246</v>
      </c>
      <c r="AD287" s="15">
        <f t="shared" si="27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  <c r="AM287" s="18">
        <f t="shared" si="23"/>
        <v>1180.428571</v>
      </c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6"/>
        <v>244238.2653</v>
      </c>
      <c r="H288" s="11"/>
      <c r="I288" s="10">
        <f t="shared" si="237"/>
        <v>0.006668545461</v>
      </c>
      <c r="J288" s="10">
        <f t="shared" si="233"/>
        <v>0.1193895222</v>
      </c>
      <c r="K288" s="10">
        <f t="shared" si="234"/>
        <v>0.03150982646</v>
      </c>
      <c r="L288" s="3">
        <v>195411.0</v>
      </c>
      <c r="M288" s="10">
        <f t="shared" si="238"/>
        <v>0.02532518206</v>
      </c>
      <c r="N288" s="10">
        <f t="shared" si="239"/>
        <v>0.2908529096</v>
      </c>
      <c r="O288" s="3">
        <v>42752.0</v>
      </c>
      <c r="P288" s="25">
        <v>10903.0</v>
      </c>
      <c r="Q288" s="23">
        <f t="shared" si="324"/>
        <v>0.1736219389</v>
      </c>
      <c r="R288" s="3">
        <f t="shared" ref="R288:S288" si="381">D288-D287</f>
        <v>107</v>
      </c>
      <c r="S288" s="11">
        <f t="shared" si="381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2">T288-T287</f>
        <v>178</v>
      </c>
      <c r="X288" s="11">
        <f t="shared" si="382"/>
        <v>-8</v>
      </c>
      <c r="Y288" s="10">
        <f t="shared" si="98"/>
        <v>0.04014615349</v>
      </c>
      <c r="Z288" s="10">
        <f t="shared" si="99"/>
        <v>0.07609942639</v>
      </c>
      <c r="AA288" s="12">
        <f t="shared" si="20"/>
        <v>0.832889443</v>
      </c>
      <c r="AB288" s="18">
        <f t="shared" si="29"/>
        <v>0.8274033144</v>
      </c>
      <c r="AC288" s="15">
        <f t="shared" si="10"/>
        <v>4199.428571</v>
      </c>
      <c r="AD288" s="15">
        <f t="shared" si="27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  <c r="AM288" s="18">
        <f t="shared" si="23"/>
        <v>1119.142857</v>
      </c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6"/>
        <v>245527.6531</v>
      </c>
      <c r="H289" s="11"/>
      <c r="I289" s="10">
        <f t="shared" si="237"/>
        <v>0.009812326998</v>
      </c>
      <c r="J289" s="10">
        <f t="shared" si="233"/>
        <v>0.1199278854</v>
      </c>
      <c r="K289" s="10">
        <f t="shared" si="234"/>
        <v>0.005279220901</v>
      </c>
      <c r="L289" s="3">
        <v>197246.0</v>
      </c>
      <c r="M289" s="10">
        <f t="shared" si="238"/>
        <v>0.02557811531</v>
      </c>
      <c r="N289" s="10">
        <f t="shared" si="239"/>
        <v>0.2908856522</v>
      </c>
      <c r="O289" s="3">
        <v>42467.0</v>
      </c>
      <c r="P289" s="22">
        <f t="shared" ref="P289:P308" si="385">F289-F288</f>
        <v>12636</v>
      </c>
      <c r="Q289" s="23">
        <f t="shared" si="324"/>
        <v>0.2219056664</v>
      </c>
      <c r="R289" s="3">
        <f t="shared" ref="R289:S289" si="383">D289-D288</f>
        <v>144</v>
      </c>
      <c r="S289" s="11">
        <f t="shared" si="383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4">T289-T288</f>
        <v>-206</v>
      </c>
      <c r="X289" s="11">
        <f t="shared" si="384"/>
        <v>-23</v>
      </c>
      <c r="Y289" s="10">
        <f t="shared" si="98"/>
        <v>0.03872828853</v>
      </c>
      <c r="Z289" s="10">
        <f t="shared" si="99"/>
        <v>0.07514072523</v>
      </c>
      <c r="AA289" s="12">
        <f t="shared" si="20"/>
        <v>0.8429273685</v>
      </c>
      <c r="AB289" s="18">
        <f t="shared" si="29"/>
        <v>0.8236109456</v>
      </c>
      <c r="AC289" s="15">
        <f t="shared" si="10"/>
        <v>4139.857143</v>
      </c>
      <c r="AD289" s="15">
        <f t="shared" si="27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  <c r="AM289" s="18">
        <f t="shared" si="23"/>
        <v>1095.714286</v>
      </c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6"/>
        <v>247401.3265</v>
      </c>
      <c r="H290" s="11"/>
      <c r="I290" s="10">
        <f t="shared" si="237"/>
        <v>0.01033382195</v>
      </c>
      <c r="J290" s="10">
        <f t="shared" si="233"/>
        <v>0.1202495491</v>
      </c>
      <c r="K290" s="10">
        <f t="shared" si="234"/>
        <v>0.007631211581</v>
      </c>
      <c r="L290" s="3">
        <v>197057.0</v>
      </c>
      <c r="M290" s="10">
        <f t="shared" si="238"/>
        <v>0.02585500208</v>
      </c>
      <c r="N290" s="10">
        <f t="shared" si="239"/>
        <v>0.2982483219</v>
      </c>
      <c r="O290" s="3">
        <v>44248.0</v>
      </c>
      <c r="P290" s="22">
        <f t="shared" si="385"/>
        <v>18362</v>
      </c>
      <c r="Q290" s="23">
        <f t="shared" si="324"/>
        <v>0.16240061</v>
      </c>
      <c r="R290" s="3">
        <f t="shared" ref="R290:S290" si="386">D290-D289</f>
        <v>157</v>
      </c>
      <c r="S290" s="11">
        <f t="shared" si="386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7">T290-T289</f>
        <v>-117</v>
      </c>
      <c r="X290" s="11">
        <f t="shared" si="387"/>
        <v>-1</v>
      </c>
      <c r="Y290" s="10">
        <f t="shared" si="98"/>
        <v>0.03817169651</v>
      </c>
      <c r="Z290" s="10">
        <f t="shared" si="99"/>
        <v>0.07617654879</v>
      </c>
      <c r="AA290" s="12">
        <f t="shared" si="20"/>
        <v>0.8005669652</v>
      </c>
      <c r="AB290" s="18">
        <f t="shared" si="29"/>
        <v>0.8190023943</v>
      </c>
      <c r="AC290" s="15">
        <f t="shared" si="10"/>
        <v>3792.285714</v>
      </c>
      <c r="AD290" s="15">
        <f t="shared" si="27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  <c r="AM290" s="18">
        <f t="shared" si="23"/>
        <v>1370.285714</v>
      </c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6"/>
        <v>250673.4694</v>
      </c>
      <c r="H291" s="11"/>
      <c r="I291" s="10">
        <f t="shared" si="237"/>
        <v>0.01518784149</v>
      </c>
      <c r="J291" s="10">
        <f t="shared" si="233"/>
        <v>0.120482374</v>
      </c>
      <c r="K291" s="10">
        <f t="shared" si="234"/>
        <v>0.01322605219</v>
      </c>
      <c r="L291" s="3">
        <v>198438.0</v>
      </c>
      <c r="M291" s="10">
        <f t="shared" si="238"/>
        <v>0.02610000101</v>
      </c>
      <c r="N291" s="10">
        <f t="shared" si="239"/>
        <v>0.3034492545</v>
      </c>
      <c r="O291" s="3">
        <v>45075.0</v>
      </c>
      <c r="P291" s="22">
        <f t="shared" si="385"/>
        <v>32067</v>
      </c>
      <c r="Q291" s="23">
        <f t="shared" si="324"/>
        <v>0.1380858827</v>
      </c>
      <c r="R291" s="3">
        <f t="shared" ref="R291:S291" si="388">D291-D290</f>
        <v>187</v>
      </c>
      <c r="S291" s="11">
        <f t="shared" si="388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9">T291-T290</f>
        <v>-187</v>
      </c>
      <c r="X291" s="11">
        <f t="shared" si="389"/>
        <v>-9</v>
      </c>
      <c r="Y291" s="10">
        <f t="shared" si="98"/>
        <v>0.03696368639</v>
      </c>
      <c r="Z291" s="10">
        <f t="shared" si="99"/>
        <v>0.07689161554</v>
      </c>
      <c r="AA291" s="12">
        <f t="shared" si="20"/>
        <v>0.7475561188</v>
      </c>
      <c r="AB291" s="18">
        <f t="shared" si="29"/>
        <v>0.8063315966</v>
      </c>
      <c r="AC291" s="15">
        <f t="shared" si="10"/>
        <v>3539.571429</v>
      </c>
      <c r="AD291" s="15">
        <f t="shared" si="27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  <c r="AM291" s="18">
        <f t="shared" si="23"/>
        <v>1587.714286</v>
      </c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6"/>
        <v>253143.2653</v>
      </c>
      <c r="H292" s="11"/>
      <c r="I292" s="10">
        <f t="shared" si="237"/>
        <v>0.01366660247</v>
      </c>
      <c r="J292" s="10">
        <f t="shared" si="233"/>
        <v>0.1209374058</v>
      </c>
      <c r="K292" s="10">
        <f t="shared" si="234"/>
        <v>0.009852641863</v>
      </c>
      <c r="L292" s="3">
        <v>198785.0</v>
      </c>
      <c r="M292" s="10">
        <f t="shared" si="238"/>
        <v>0.02637806561</v>
      </c>
      <c r="N292" s="10">
        <f t="shared" si="239"/>
        <v>0.3110538561</v>
      </c>
      <c r="O292" s="3">
        <v>44010.0</v>
      </c>
      <c r="P292" s="22">
        <f t="shared" si="385"/>
        <v>24204</v>
      </c>
      <c r="Q292" s="23">
        <f t="shared" si="324"/>
        <v>0.167121137</v>
      </c>
      <c r="R292" s="3">
        <f t="shared" ref="R292:S292" si="390">D292-D291</f>
        <v>189</v>
      </c>
      <c r="S292" s="11">
        <f t="shared" si="390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1">T292-T291</f>
        <v>-40</v>
      </c>
      <c r="X292" s="11">
        <f t="shared" si="391"/>
        <v>-26</v>
      </c>
      <c r="Y292" s="10">
        <f t="shared" si="98"/>
        <v>0.03669793999</v>
      </c>
      <c r="Z292" s="10">
        <f t="shared" si="99"/>
        <v>0.07374914325</v>
      </c>
      <c r="AA292" s="12">
        <f t="shared" si="20"/>
        <v>0.7278209759</v>
      </c>
      <c r="AB292" s="18">
        <f t="shared" si="29"/>
        <v>0.7902594231</v>
      </c>
      <c r="AC292" s="15">
        <f t="shared" si="10"/>
        <v>3396.428571</v>
      </c>
      <c r="AD292" s="15">
        <f t="shared" si="27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  <c r="AM292" s="18">
        <f t="shared" si="23"/>
        <v>1936.285714</v>
      </c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6"/>
        <v>255595.6122</v>
      </c>
      <c r="H293" s="11"/>
      <c r="I293" s="10">
        <f t="shared" si="237"/>
        <v>0.009889274787</v>
      </c>
      <c r="J293" s="10">
        <f t="shared" si="233"/>
        <v>0.1209615636</v>
      </c>
      <c r="K293" s="10">
        <f t="shared" si="234"/>
        <v>0.009687585154</v>
      </c>
      <c r="L293" s="3">
        <v>197447.0</v>
      </c>
      <c r="M293" s="10">
        <f t="shared" si="238"/>
        <v>0.02673034335</v>
      </c>
      <c r="N293" s="10">
        <f t="shared" si="239"/>
        <v>0.3216057349</v>
      </c>
      <c r="O293" s="3">
        <v>41445.0</v>
      </c>
      <c r="P293" s="22">
        <f t="shared" si="385"/>
        <v>24033</v>
      </c>
      <c r="Q293" s="23">
        <f t="shared" si="324"/>
        <v>0.123455249</v>
      </c>
      <c r="R293" s="3">
        <f t="shared" ref="R293:S293" si="392">D293-D292</f>
        <v>185</v>
      </c>
      <c r="S293" s="11">
        <f t="shared" si="392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3">T293-T292</f>
        <v>-273</v>
      </c>
      <c r="X293" s="11">
        <f t="shared" si="393"/>
        <v>-18</v>
      </c>
      <c r="Y293" s="10">
        <f t="shared" si="98"/>
        <v>0.03556397413</v>
      </c>
      <c r="Z293" s="10">
        <f t="shared" si="99"/>
        <v>0.07405297636</v>
      </c>
      <c r="AA293" s="12">
        <f t="shared" si="20"/>
        <v>0.7499170042</v>
      </c>
      <c r="AB293" s="18">
        <f t="shared" si="29"/>
        <v>0.7863444414</v>
      </c>
      <c r="AC293" s="15">
        <f t="shared" si="10"/>
        <v>3227</v>
      </c>
      <c r="AD293" s="15">
        <f t="shared" si="27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  <c r="AM293" s="18">
        <f t="shared" si="23"/>
        <v>2384.428571</v>
      </c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6"/>
        <v>257172.2449</v>
      </c>
      <c r="H294" s="11"/>
      <c r="I294" s="10">
        <f t="shared" si="237"/>
        <v>0.007066263132</v>
      </c>
      <c r="J294" s="10">
        <f t="shared" si="233"/>
        <v>0.1210694968</v>
      </c>
      <c r="K294" s="10">
        <f t="shared" si="234"/>
        <v>0.006168465253</v>
      </c>
      <c r="L294" s="3">
        <v>193886.0</v>
      </c>
      <c r="M294" s="10">
        <f t="shared" si="238"/>
        <v>0.02714252941</v>
      </c>
      <c r="N294" s="10">
        <f t="shared" si="239"/>
        <v>0.3374365025</v>
      </c>
      <c r="O294" s="3">
        <v>32486.0</v>
      </c>
      <c r="P294" s="22">
        <f t="shared" si="385"/>
        <v>15451</v>
      </c>
      <c r="Q294" s="23">
        <f t="shared" si="324"/>
        <v>0.138567083</v>
      </c>
      <c r="R294" s="3">
        <f t="shared" ref="R294:S294" si="394">D294-D293</f>
        <v>183</v>
      </c>
      <c r="S294" s="11">
        <f t="shared" si="394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5">T294-T293</f>
        <v>75</v>
      </c>
      <c r="X294" s="11">
        <f t="shared" si="395"/>
        <v>-3</v>
      </c>
      <c r="Y294" s="10">
        <f t="shared" si="98"/>
        <v>0.03660398378</v>
      </c>
      <c r="Z294" s="10">
        <f t="shared" si="99"/>
        <v>0.07284768212</v>
      </c>
      <c r="AA294" s="12">
        <f t="shared" si="20"/>
        <v>0.7152950676</v>
      </c>
      <c r="AB294" s="18">
        <f t="shared" si="29"/>
        <v>0.7738532776</v>
      </c>
      <c r="AC294" s="15">
        <f t="shared" si="10"/>
        <v>3037.142857</v>
      </c>
      <c r="AD294" s="15">
        <f t="shared" si="27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  <c r="AM294" s="18">
        <f t="shared" si="23"/>
        <v>2916.571429</v>
      </c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6"/>
        <v>257982.1429</v>
      </c>
      <c r="H295" s="11"/>
      <c r="I295" s="10">
        <f t="shared" si="237"/>
        <v>0.004057287058</v>
      </c>
      <c r="J295" s="10">
        <f t="shared" si="233"/>
        <v>0.1211790881</v>
      </c>
      <c r="K295" s="10">
        <f t="shared" si="234"/>
        <v>0.003149243261</v>
      </c>
      <c r="L295" s="3">
        <v>189230.0</v>
      </c>
      <c r="M295" s="10">
        <f t="shared" si="238"/>
        <v>0.02762037811</v>
      </c>
      <c r="N295" s="10">
        <f t="shared" si="239"/>
        <v>0.3547237309</v>
      </c>
      <c r="O295" s="3">
        <v>35624.0</v>
      </c>
      <c r="P295" s="22">
        <f t="shared" si="385"/>
        <v>7937</v>
      </c>
      <c r="Q295" s="23">
        <f t="shared" si="324"/>
        <v>0.1559783293</v>
      </c>
      <c r="R295" s="3">
        <f t="shared" ref="R295:S295" si="396">D295-D294</f>
        <v>180</v>
      </c>
      <c r="S295" s="11">
        <f t="shared" si="396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7">T295-T294</f>
        <v>27</v>
      </c>
      <c r="X295" s="11">
        <f t="shared" si="397"/>
        <v>5</v>
      </c>
      <c r="Y295" s="10">
        <f t="shared" si="98"/>
        <v>0.03764730751</v>
      </c>
      <c r="Z295" s="10">
        <f t="shared" si="99"/>
        <v>0.07327344189</v>
      </c>
      <c r="AA295" s="12">
        <f t="shared" si="20"/>
        <v>0.7009457069</v>
      </c>
      <c r="AB295" s="18">
        <f t="shared" si="29"/>
        <v>0.7550041724</v>
      </c>
      <c r="AC295" s="15">
        <f t="shared" si="10"/>
        <v>2943.571429</v>
      </c>
      <c r="AD295" s="15">
        <f t="shared" si="27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  <c r="AM295" s="18">
        <f t="shared" si="23"/>
        <v>3651.571429</v>
      </c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6"/>
        <v>260149.3878</v>
      </c>
      <c r="H296" s="11"/>
      <c r="I296" s="10">
        <f t="shared" si="237"/>
        <v>0.006182107792</v>
      </c>
      <c r="J296" s="10">
        <f t="shared" si="233"/>
        <v>0.1209124742</v>
      </c>
      <c r="K296" s="10">
        <f t="shared" si="234"/>
        <v>0.008400755471</v>
      </c>
      <c r="L296" s="3">
        <v>185015.0</v>
      </c>
      <c r="M296" s="10">
        <f t="shared" si="238"/>
        <v>0.02795025011</v>
      </c>
      <c r="N296" s="10">
        <f t="shared" si="239"/>
        <v>0.371862247</v>
      </c>
      <c r="O296" s="3">
        <v>29316.0</v>
      </c>
      <c r="P296" s="22">
        <f t="shared" si="385"/>
        <v>21239</v>
      </c>
      <c r="Q296" s="23">
        <f t="shared" si="324"/>
        <v>0.08917557324</v>
      </c>
      <c r="R296" s="3">
        <f t="shared" ref="R296:S296" si="398">D296-D295</f>
        <v>154</v>
      </c>
      <c r="S296" s="11">
        <f t="shared" si="398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9">T296-T295</f>
        <v>-397</v>
      </c>
      <c r="X296" s="11">
        <f t="shared" si="399"/>
        <v>-27</v>
      </c>
      <c r="Y296" s="10">
        <f t="shared" si="98"/>
        <v>0.03635921412</v>
      </c>
      <c r="Z296" s="10">
        <f t="shared" si="99"/>
        <v>0.07358406422</v>
      </c>
      <c r="AA296" s="12">
        <f t="shared" si="20"/>
        <v>0.679630077</v>
      </c>
      <c r="AB296" s="18">
        <f t="shared" si="29"/>
        <v>0.7316759879</v>
      </c>
      <c r="AC296" s="15">
        <f t="shared" si="10"/>
        <v>2813.571429</v>
      </c>
      <c r="AD296" s="15">
        <f t="shared" si="27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  <c r="AM296" s="18">
        <f t="shared" si="23"/>
        <v>4384.428571</v>
      </c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6"/>
        <v>262821.4286</v>
      </c>
      <c r="H297" s="11"/>
      <c r="I297" s="10">
        <f t="shared" si="237"/>
        <v>0.01067922741</v>
      </c>
      <c r="J297" s="10">
        <f t="shared" si="233"/>
        <v>0.1209613107</v>
      </c>
      <c r="K297" s="10">
        <f t="shared" si="234"/>
        <v>0.01027117857</v>
      </c>
      <c r="L297" s="3">
        <v>182296.0</v>
      </c>
      <c r="M297" s="10">
        <f t="shared" si="238"/>
        <v>0.02801761492</v>
      </c>
      <c r="N297" s="10">
        <f t="shared" si="239"/>
        <v>0.3868639144</v>
      </c>
      <c r="O297" s="3">
        <v>29019.0</v>
      </c>
      <c r="P297" s="22">
        <f t="shared" si="385"/>
        <v>26186</v>
      </c>
      <c r="Q297" s="23">
        <f t="shared" si="324"/>
        <v>0.1257160315</v>
      </c>
      <c r="R297" s="3">
        <f t="shared" ref="R297:S297" si="400">D297-D296</f>
        <v>113</v>
      </c>
      <c r="S297" s="11">
        <f t="shared" si="400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1">T297-T296</f>
        <v>-345</v>
      </c>
      <c r="X297" s="11">
        <f t="shared" si="401"/>
        <v>-4</v>
      </c>
      <c r="Y297" s="10">
        <f t="shared" si="98"/>
        <v>0.03500899636</v>
      </c>
      <c r="Z297" s="10">
        <f t="shared" si="99"/>
        <v>0.07693513005</v>
      </c>
      <c r="AA297" s="12">
        <f t="shared" si="20"/>
        <v>0.7535975288</v>
      </c>
      <c r="AB297" s="18">
        <f t="shared" si="29"/>
        <v>0.7249660685</v>
      </c>
      <c r="AC297" s="15">
        <f t="shared" si="10"/>
        <v>2857.857143</v>
      </c>
      <c r="AD297" s="15">
        <f t="shared" si="27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  <c r="AM297" s="18">
        <f t="shared" si="23"/>
        <v>4796.428571</v>
      </c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6"/>
        <v>265082.0408</v>
      </c>
      <c r="H298" s="11"/>
      <c r="I298" s="10">
        <f t="shared" si="237"/>
        <v>0.008377359944</v>
      </c>
      <c r="J298" s="10">
        <f t="shared" si="233"/>
        <v>0.1209344508</v>
      </c>
      <c r="K298" s="10">
        <f t="shared" si="234"/>
        <v>0.008601323938</v>
      </c>
      <c r="L298" s="3">
        <v>181342.0</v>
      </c>
      <c r="M298" s="10">
        <f t="shared" si="238"/>
        <v>0.02811588852</v>
      </c>
      <c r="N298" s="10">
        <f t="shared" si="239"/>
        <v>0.3946632969</v>
      </c>
      <c r="O298" s="3">
        <v>29961.0</v>
      </c>
      <c r="P298" s="22">
        <f t="shared" si="385"/>
        <v>22154</v>
      </c>
      <c r="Q298" s="23">
        <f t="shared" si="324"/>
        <v>0.1178116819</v>
      </c>
      <c r="R298" s="3">
        <f t="shared" ref="R298:S298" si="402">D298-D297</f>
        <v>104</v>
      </c>
      <c r="S298" s="11">
        <f t="shared" si="402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3">T298-T297</f>
        <v>-376</v>
      </c>
      <c r="X298" s="11">
        <f t="shared" si="403"/>
        <v>-2</v>
      </c>
      <c r="Y298" s="10">
        <f t="shared" si="98"/>
        <v>0.0331197406</v>
      </c>
      <c r="Z298" s="10">
        <f t="shared" si="99"/>
        <v>0.08141858142</v>
      </c>
      <c r="AA298" s="12">
        <f t="shared" si="20"/>
        <v>0.7340275255</v>
      </c>
      <c r="AB298" s="18">
        <f t="shared" si="29"/>
        <v>0.7230334123</v>
      </c>
      <c r="AC298" s="15">
        <f t="shared" si="10"/>
        <v>2598.142857</v>
      </c>
      <c r="AD298" s="15">
        <f t="shared" si="27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  <c r="AM298" s="18">
        <f t="shared" si="23"/>
        <v>4882.142857</v>
      </c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6"/>
        <v>266050.8163</v>
      </c>
      <c r="H299" s="11"/>
      <c r="I299" s="10">
        <f t="shared" si="237"/>
        <v>0.003813294967</v>
      </c>
      <c r="J299" s="10">
        <f t="shared" si="233"/>
        <v>0.1209535696</v>
      </c>
      <c r="K299" s="10">
        <f t="shared" si="234"/>
        <v>0.003654625214</v>
      </c>
      <c r="L299" s="3">
        <v>179929.0</v>
      </c>
      <c r="M299" s="10">
        <f t="shared" si="238"/>
        <v>0.0283832548</v>
      </c>
      <c r="N299" s="10">
        <f t="shared" si="239"/>
        <v>0.4010692474</v>
      </c>
      <c r="O299" s="3">
        <v>24878.0</v>
      </c>
      <c r="P299" s="22">
        <f t="shared" si="385"/>
        <v>9494</v>
      </c>
      <c r="Q299" s="23">
        <f t="shared" si="324"/>
        <v>0.1261849589</v>
      </c>
      <c r="R299" s="3">
        <f t="shared" ref="R299:S299" si="404">D299-D298</f>
        <v>118</v>
      </c>
      <c r="S299" s="11">
        <f t="shared" si="404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5">T299-T298</f>
        <v>-3</v>
      </c>
      <c r="X299" s="11">
        <f t="shared" si="405"/>
        <v>-21</v>
      </c>
      <c r="Y299" s="10">
        <f t="shared" si="98"/>
        <v>0.03336315991</v>
      </c>
      <c r="Z299" s="10">
        <f t="shared" si="99"/>
        <v>0.07796101949</v>
      </c>
      <c r="AA299" s="12">
        <f t="shared" si="20"/>
        <v>0.6452155626</v>
      </c>
      <c r="AB299" s="18">
        <f t="shared" si="29"/>
        <v>0.7112326389</v>
      </c>
      <c r="AC299" s="15">
        <f t="shared" si="10"/>
        <v>2191.428571</v>
      </c>
      <c r="AD299" s="15">
        <f t="shared" si="27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  <c r="AM299" s="18">
        <f t="shared" si="23"/>
        <v>4737</v>
      </c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6"/>
        <v>266386.7347</v>
      </c>
      <c r="H300" s="11"/>
      <c r="I300" s="10">
        <f t="shared" si="237"/>
        <v>0.002213329444</v>
      </c>
      <c r="J300" s="10">
        <f t="shared" si="233"/>
        <v>0.1210684175</v>
      </c>
      <c r="K300" s="10">
        <f t="shared" si="234"/>
        <v>0.001262609798</v>
      </c>
      <c r="L300" s="3">
        <v>176593.0</v>
      </c>
      <c r="M300" s="10">
        <f t="shared" si="238"/>
        <v>0.02862431184</v>
      </c>
      <c r="N300" s="10">
        <f t="shared" si="239"/>
        <v>0.412643169</v>
      </c>
      <c r="O300" s="3">
        <v>24327.0</v>
      </c>
      <c r="P300" s="22">
        <f t="shared" si="385"/>
        <v>3292</v>
      </c>
      <c r="Q300" s="23">
        <f t="shared" si="324"/>
        <v>0.2120291616</v>
      </c>
      <c r="R300" s="3">
        <f t="shared" ref="R300:S300" si="406">D300-D299</f>
        <v>96</v>
      </c>
      <c r="S300" s="11">
        <f t="shared" si="406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7">T300-T299</f>
        <v>69</v>
      </c>
      <c r="X300" s="11">
        <f t="shared" si="407"/>
        <v>-1</v>
      </c>
      <c r="Y300" s="10">
        <f t="shared" si="98"/>
        <v>0.03438414886</v>
      </c>
      <c r="Z300" s="10">
        <f t="shared" si="99"/>
        <v>0.07691040843</v>
      </c>
      <c r="AA300" s="12">
        <f t="shared" si="20"/>
        <v>0.578644473</v>
      </c>
      <c r="AB300" s="18">
        <f t="shared" si="29"/>
        <v>0.6867651345</v>
      </c>
      <c r="AC300" s="15">
        <f t="shared" si="10"/>
        <v>1867.285714</v>
      </c>
      <c r="AD300" s="15">
        <f t="shared" si="27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  <c r="AM300" s="18">
        <f t="shared" si="23"/>
        <v>4711</v>
      </c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6"/>
        <v>266860.9184</v>
      </c>
      <c r="H301" s="11"/>
      <c r="I301" s="10">
        <f t="shared" si="237"/>
        <v>0.001926849332</v>
      </c>
      <c r="J301" s="10">
        <f t="shared" si="233"/>
        <v>0.1210861578</v>
      </c>
      <c r="K301" s="10">
        <f t="shared" si="234"/>
        <v>0.001780057382</v>
      </c>
      <c r="L301" s="3">
        <v>173164.0</v>
      </c>
      <c r="M301" s="10">
        <f t="shared" si="238"/>
        <v>0.02892926052</v>
      </c>
      <c r="N301" s="10">
        <f t="shared" si="239"/>
        <v>0.4242410845</v>
      </c>
      <c r="O301" s="3">
        <v>24327.0</v>
      </c>
      <c r="P301" s="22">
        <f t="shared" si="385"/>
        <v>4647</v>
      </c>
      <c r="Q301" s="23">
        <f t="shared" si="324"/>
        <v>0.1310522918</v>
      </c>
      <c r="R301" s="3">
        <f t="shared" ref="R301:S301" si="408">D301-D300</f>
        <v>114</v>
      </c>
      <c r="S301" s="11">
        <f t="shared" si="408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9">T301-T300</f>
        <v>189</v>
      </c>
      <c r="X301" s="11">
        <f t="shared" si="409"/>
        <v>-19</v>
      </c>
      <c r="Y301" s="10">
        <f t="shared" si="98"/>
        <v>0.03615647594</v>
      </c>
      <c r="Z301" s="10">
        <f t="shared" si="99"/>
        <v>0.07155406485</v>
      </c>
      <c r="AA301" s="12">
        <f t="shared" si="20"/>
        <v>0.54275635</v>
      </c>
      <c r="AB301" s="18">
        <f t="shared" si="29"/>
        <v>0.6621167462</v>
      </c>
      <c r="AC301" s="15">
        <f t="shared" si="10"/>
        <v>1648.428571</v>
      </c>
      <c r="AD301" s="15">
        <f t="shared" si="27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  <c r="AM301" s="18">
        <f t="shared" si="23"/>
        <v>4483.142857</v>
      </c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6"/>
        <v>267492.551</v>
      </c>
      <c r="H302" s="11"/>
      <c r="I302" s="10">
        <f t="shared" si="237"/>
        <v>0.002848400064</v>
      </c>
      <c r="J302" s="10">
        <f t="shared" si="233"/>
        <v>0.1211443233</v>
      </c>
      <c r="K302" s="10">
        <f t="shared" si="234"/>
        <v>0.002366898296</v>
      </c>
      <c r="L302" s="3">
        <v>169914.0</v>
      </c>
      <c r="M302" s="10">
        <f t="shared" si="238"/>
        <v>0.02925959864</v>
      </c>
      <c r="N302" s="10">
        <f t="shared" si="239"/>
        <v>0.4356978439</v>
      </c>
      <c r="O302" s="3">
        <v>21667.0</v>
      </c>
      <c r="P302" s="22">
        <f t="shared" si="385"/>
        <v>6190</v>
      </c>
      <c r="Q302" s="23">
        <f t="shared" si="324"/>
        <v>0.1457189015</v>
      </c>
      <c r="R302" s="3">
        <f t="shared" ref="R302:S302" si="410">D302-D301</f>
        <v>131</v>
      </c>
      <c r="S302" s="11">
        <f t="shared" si="410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1">T302-T301</f>
        <v>37</v>
      </c>
      <c r="X302" s="11">
        <f t="shared" si="411"/>
        <v>-4</v>
      </c>
      <c r="Y302" s="10">
        <f t="shared" si="98"/>
        <v>0.03706580976</v>
      </c>
      <c r="Z302" s="10">
        <f t="shared" si="99"/>
        <v>0.07049857097</v>
      </c>
      <c r="AA302" s="12">
        <f t="shared" si="20"/>
        <v>0.5437029847</v>
      </c>
      <c r="AB302" s="18">
        <f t="shared" si="29"/>
        <v>0.6396535002</v>
      </c>
      <c r="AC302" s="15">
        <f t="shared" si="10"/>
        <v>1600.428571</v>
      </c>
      <c r="AD302" s="15">
        <f t="shared" si="27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4">AG302-AG301</f>
        <v>1367</v>
      </c>
      <c r="AI302" s="4"/>
      <c r="AJ302" s="4"/>
      <c r="AK302" s="4"/>
      <c r="AL302" s="4"/>
      <c r="AM302" s="18">
        <f t="shared" si="23"/>
        <v>4241.285714</v>
      </c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6"/>
        <v>269360.102</v>
      </c>
      <c r="H303" s="11"/>
      <c r="I303" s="10">
        <f t="shared" si="237"/>
        <v>0.006209635011</v>
      </c>
      <c r="J303" s="10">
        <f t="shared" si="233"/>
        <v>0.1210514413</v>
      </c>
      <c r="K303" s="10">
        <f t="shared" si="234"/>
        <v>0.006981693559</v>
      </c>
      <c r="L303" s="3">
        <v>165880.0</v>
      </c>
      <c r="M303" s="10">
        <f t="shared" si="238"/>
        <v>0.02950776578</v>
      </c>
      <c r="N303" s="10">
        <f t="shared" si="239"/>
        <v>0.4513758712</v>
      </c>
      <c r="O303" s="3">
        <v>19496.0</v>
      </c>
      <c r="P303" s="22">
        <f t="shared" si="385"/>
        <v>18302</v>
      </c>
      <c r="Q303" s="23">
        <f t="shared" si="324"/>
        <v>0.1077477871</v>
      </c>
      <c r="R303" s="3">
        <f t="shared" ref="R303:S303" si="412">D303-D302</f>
        <v>137</v>
      </c>
      <c r="S303" s="11">
        <f t="shared" si="412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3">T303-T302</f>
        <v>-143</v>
      </c>
      <c r="X303" s="11">
        <f t="shared" si="413"/>
        <v>-19</v>
      </c>
      <c r="Y303" s="10">
        <f t="shared" si="98"/>
        <v>0.03710513624</v>
      </c>
      <c r="Z303" s="10">
        <f t="shared" si="99"/>
        <v>0.06904955321</v>
      </c>
      <c r="AA303" s="12">
        <f t="shared" si="20"/>
        <v>0.5727849708</v>
      </c>
      <c r="AB303" s="18">
        <f t="shared" si="29"/>
        <v>0.6243899136</v>
      </c>
      <c r="AC303" s="15">
        <f t="shared" si="10"/>
        <v>1611.571429</v>
      </c>
      <c r="AD303" s="15">
        <f t="shared" si="27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4"/>
        <v>1328</v>
      </c>
      <c r="AI303" s="4"/>
      <c r="AJ303" s="4"/>
      <c r="AK303" s="4"/>
      <c r="AL303" s="4"/>
      <c r="AM303" s="18">
        <f t="shared" si="23"/>
        <v>4229</v>
      </c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6"/>
        <v>271134.5918</v>
      </c>
      <c r="H304" s="11"/>
      <c r="I304" s="10">
        <f t="shared" si="237"/>
        <v>0.009297653211</v>
      </c>
      <c r="J304" s="10">
        <f t="shared" si="233"/>
        <v>0.1213773263</v>
      </c>
      <c r="K304" s="10">
        <f t="shared" si="234"/>
        <v>0.00658779746</v>
      </c>
      <c r="L304" s="3">
        <v>162875.0</v>
      </c>
      <c r="M304" s="10">
        <f t="shared" si="238"/>
        <v>0.02957080933</v>
      </c>
      <c r="N304" s="10">
        <f t="shared" si="239"/>
        <v>0.4654123542</v>
      </c>
      <c r="O304" s="3">
        <v>17704.0</v>
      </c>
      <c r="P304" s="22">
        <f t="shared" si="385"/>
        <v>17390</v>
      </c>
      <c r="Q304" s="23">
        <f t="shared" si="324"/>
        <v>0.1708453134</v>
      </c>
      <c r="R304" s="3">
        <f t="shared" ref="R304:S304" si="415">D304-D303</f>
        <v>108</v>
      </c>
      <c r="S304" s="11">
        <f t="shared" si="415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6">T304-T303</f>
        <v>-299</v>
      </c>
      <c r="X304" s="11">
        <f t="shared" si="416"/>
        <v>-23</v>
      </c>
      <c r="Y304" s="10">
        <f t="shared" si="98"/>
        <v>0.03595395242</v>
      </c>
      <c r="Z304" s="10">
        <f t="shared" si="99"/>
        <v>0.06864754098</v>
      </c>
      <c r="AA304" s="12">
        <f t="shared" si="20"/>
        <v>0.5478630342</v>
      </c>
      <c r="AB304" s="18">
        <f t="shared" si="29"/>
        <v>0.5949992715</v>
      </c>
      <c r="AC304" s="15">
        <f t="shared" si="10"/>
        <v>1565.714286</v>
      </c>
      <c r="AD304" s="15">
        <f t="shared" si="27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4"/>
        <v>1321</v>
      </c>
      <c r="AI304" s="4"/>
      <c r="AJ304" s="4"/>
      <c r="AK304" s="4"/>
      <c r="AL304" s="4"/>
      <c r="AM304" s="18">
        <f t="shared" si="23"/>
        <v>4224.714286</v>
      </c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6"/>
        <v>272984.3878</v>
      </c>
      <c r="H305" s="11"/>
      <c r="I305" s="10">
        <f t="shared" si="237"/>
        <v>0.008570170597</v>
      </c>
      <c r="J305" s="10">
        <f t="shared" si="233"/>
        <v>0.1215880253</v>
      </c>
      <c r="K305" s="10">
        <f t="shared" si="234"/>
        <v>0.006822426847</v>
      </c>
      <c r="L305" s="3">
        <v>158548.0</v>
      </c>
      <c r="M305" s="10">
        <f t="shared" si="238"/>
        <v>0.02971919404</v>
      </c>
      <c r="N305" s="10">
        <f t="shared" si="239"/>
        <v>0.4828577401</v>
      </c>
      <c r="O305" s="3">
        <v>16421.0</v>
      </c>
      <c r="P305" s="22">
        <f t="shared" si="385"/>
        <v>18128</v>
      </c>
      <c r="Q305" s="23">
        <f t="shared" si="324"/>
        <v>0.1524713151</v>
      </c>
      <c r="R305" s="3">
        <f t="shared" ref="R305:S305" si="417">D305-D304</f>
        <v>130</v>
      </c>
      <c r="S305" s="11">
        <f t="shared" si="417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8">T305-T304</f>
        <v>-208</v>
      </c>
      <c r="X305" s="11">
        <f t="shared" si="418"/>
        <v>-1</v>
      </c>
      <c r="Y305" s="10">
        <f t="shared" si="98"/>
        <v>0.03562328128</v>
      </c>
      <c r="Z305" s="10">
        <f t="shared" si="99"/>
        <v>0.07099858357</v>
      </c>
      <c r="AA305" s="12">
        <f t="shared" si="20"/>
        <v>0.6110958377</v>
      </c>
      <c r="AB305" s="18">
        <f t="shared" si="29"/>
        <v>0.5774376018</v>
      </c>
      <c r="AC305" s="15">
        <f t="shared" si="10"/>
        <v>1587.714286</v>
      </c>
      <c r="AD305" s="15">
        <f t="shared" si="27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1">AG304+AH305</f>
        <v>6832</v>
      </c>
      <c r="AH305" s="4">
        <v>1722.0</v>
      </c>
      <c r="AI305" s="4"/>
      <c r="AJ305" s="4"/>
      <c r="AK305" s="4"/>
      <c r="AL305" s="4"/>
      <c r="AM305" s="18">
        <f t="shared" si="23"/>
        <v>4724.857143</v>
      </c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6"/>
        <v>274075.9184</v>
      </c>
      <c r="H306" s="11"/>
      <c r="I306" s="10">
        <f t="shared" si="237"/>
        <v>0.004334753657</v>
      </c>
      <c r="J306" s="10">
        <f t="shared" si="233"/>
        <v>0.1216287458</v>
      </c>
      <c r="K306" s="10">
        <f t="shared" si="234"/>
        <v>0.003998509297</v>
      </c>
      <c r="L306" s="3">
        <v>153504.0</v>
      </c>
      <c r="M306" s="10">
        <f t="shared" si="238"/>
        <v>0.02993988148</v>
      </c>
      <c r="N306" s="10">
        <f t="shared" si="239"/>
        <v>0.5001806005</v>
      </c>
      <c r="O306" s="3">
        <v>18239.0</v>
      </c>
      <c r="P306" s="22">
        <f t="shared" si="385"/>
        <v>10697</v>
      </c>
      <c r="Q306" s="23">
        <f t="shared" si="324"/>
        <v>0.1318126578</v>
      </c>
      <c r="R306" s="3">
        <f t="shared" ref="R306:S306" si="419">D306-D305</f>
        <v>114</v>
      </c>
      <c r="S306" s="11">
        <f t="shared" si="419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20">T306-T305</f>
        <v>-119</v>
      </c>
      <c r="X306" s="11">
        <f t="shared" si="420"/>
        <v>1</v>
      </c>
      <c r="Y306" s="10">
        <f t="shared" si="98"/>
        <v>0.03601860538</v>
      </c>
      <c r="Z306" s="10">
        <f t="shared" si="99"/>
        <v>0.07270754205</v>
      </c>
      <c r="AA306" s="12">
        <f t="shared" si="20"/>
        <v>0.7383311604</v>
      </c>
      <c r="AB306" s="18">
        <f t="shared" si="29"/>
        <v>0.5907398301</v>
      </c>
      <c r="AC306" s="15">
        <f t="shared" si="10"/>
        <v>1618</v>
      </c>
      <c r="AD306" s="15">
        <f t="shared" si="27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1"/>
        <v>8554</v>
      </c>
      <c r="AH306" s="4">
        <v>1722.0</v>
      </c>
      <c r="AI306" s="4"/>
      <c r="AJ306" s="4"/>
      <c r="AK306" s="4"/>
      <c r="AL306" s="4"/>
      <c r="AM306" s="18">
        <f t="shared" si="23"/>
        <v>5274.428571</v>
      </c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6"/>
        <v>274684.0816</v>
      </c>
      <c r="H307" s="11"/>
      <c r="I307" s="10">
        <f t="shared" si="237"/>
        <v>0.004000759134</v>
      </c>
      <c r="J307" s="10">
        <f t="shared" si="233"/>
        <v>0.1218449841</v>
      </c>
      <c r="K307" s="10">
        <f t="shared" si="234"/>
        <v>0.002218959144</v>
      </c>
      <c r="L307" s="3">
        <v>149730.0</v>
      </c>
      <c r="M307" s="10">
        <f t="shared" si="238"/>
        <v>0.03013460571</v>
      </c>
      <c r="N307" s="10">
        <f t="shared" si="239"/>
        <v>0.513364533</v>
      </c>
      <c r="O307" s="3">
        <v>16537.0</v>
      </c>
      <c r="P307" s="22">
        <f t="shared" si="385"/>
        <v>5960</v>
      </c>
      <c r="Q307" s="23">
        <f t="shared" si="324"/>
        <v>0.219295302</v>
      </c>
      <c r="R307" s="3">
        <f t="shared" ref="R307:S307" si="422">D307-D306</f>
        <v>103</v>
      </c>
      <c r="S307" s="11">
        <f t="shared" si="422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3">T307-T306</f>
        <v>90</v>
      </c>
      <c r="X307" s="11">
        <f t="shared" si="423"/>
        <v>1</v>
      </c>
      <c r="Y307" s="10">
        <f t="shared" si="98"/>
        <v>0.03752754959</v>
      </c>
      <c r="Z307" s="10">
        <f t="shared" si="99"/>
        <v>0.07172094679</v>
      </c>
      <c r="AA307" s="12">
        <f t="shared" si="20"/>
        <v>0.9130900467</v>
      </c>
      <c r="AB307" s="18">
        <f t="shared" si="29"/>
        <v>0.6385177692</v>
      </c>
      <c r="AC307" s="15">
        <f t="shared" si="10"/>
        <v>1705</v>
      </c>
      <c r="AD307" s="15">
        <f t="shared" si="27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1"/>
        <v>10277</v>
      </c>
      <c r="AH307" s="4">
        <v>1723.0</v>
      </c>
      <c r="AI307" s="4">
        <f t="shared" ref="AI307:AI415" si="426">(SUM(AH301:AH307))/7</f>
        <v>1468.142857</v>
      </c>
      <c r="AJ307" s="4"/>
      <c r="AK307" s="4"/>
      <c r="AL307" s="4"/>
      <c r="AM307" s="18">
        <f t="shared" si="23"/>
        <v>5423</v>
      </c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6"/>
        <v>275574.5918</v>
      </c>
      <c r="H308" s="11"/>
      <c r="I308" s="10">
        <f t="shared" si="237"/>
        <v>0.002609795881</v>
      </c>
      <c r="J308" s="10">
        <f t="shared" si="233"/>
        <v>0.121768209</v>
      </c>
      <c r="K308" s="10">
        <f t="shared" si="234"/>
        <v>0.003241943249</v>
      </c>
      <c r="L308" s="3">
        <v>144804.0</v>
      </c>
      <c r="M308" s="10">
        <f t="shared" si="238"/>
        <v>0.0303389681</v>
      </c>
      <c r="N308" s="10">
        <f t="shared" si="239"/>
        <v>0.5293278719</v>
      </c>
      <c r="O308" s="3">
        <v>18794.0</v>
      </c>
      <c r="P308" s="22">
        <f t="shared" si="385"/>
        <v>8727</v>
      </c>
      <c r="Q308" s="23">
        <f t="shared" si="324"/>
        <v>0.09808639853</v>
      </c>
      <c r="R308" s="3">
        <f t="shared" ref="R308:S308" si="424">D308-D307</f>
        <v>93</v>
      </c>
      <c r="S308" s="11">
        <f t="shared" si="424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5">T308-T307</f>
        <v>48</v>
      </c>
      <c r="X308" s="11">
        <f t="shared" si="425"/>
        <v>-3</v>
      </c>
      <c r="Y308" s="10">
        <f t="shared" si="98"/>
        <v>0.03913565924</v>
      </c>
      <c r="Z308" s="10">
        <f t="shared" si="99"/>
        <v>0.07058408329</v>
      </c>
      <c r="AA308" s="12">
        <f t="shared" si="20"/>
        <v>1.055724066</v>
      </c>
      <c r="AB308" s="18">
        <f t="shared" si="29"/>
        <v>0.7117988715</v>
      </c>
      <c r="AC308" s="15">
        <f t="shared" si="10"/>
        <v>1740.285714</v>
      </c>
      <c r="AD308" s="15">
        <f t="shared" si="27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6"/>
        <v>1558</v>
      </c>
      <c r="AJ308" s="4"/>
      <c r="AK308" s="4"/>
      <c r="AL308" s="4"/>
      <c r="AM308" s="18">
        <f t="shared" si="23"/>
        <v>5675.142857</v>
      </c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6"/>
        <v>278356.7347</v>
      </c>
      <c r="H309" s="11"/>
      <c r="I309" s="10">
        <f t="shared" si="237"/>
        <v>0.002645575048</v>
      </c>
      <c r="J309" s="10">
        <f t="shared" si="233"/>
        <v>0.1208700772</v>
      </c>
      <c r="K309" s="10">
        <f t="shared" si="234"/>
        <v>0.01009578872</v>
      </c>
      <c r="L309" s="3">
        <v>143065.0</v>
      </c>
      <c r="M309" s="10">
        <f t="shared" si="238"/>
        <v>0.03057130119</v>
      </c>
      <c r="N309" s="10">
        <f t="shared" si="239"/>
        <v>0.5355315555</v>
      </c>
      <c r="O309" s="3">
        <v>20272.0</v>
      </c>
      <c r="P309" s="25">
        <v>6521.0</v>
      </c>
      <c r="Q309" s="23">
        <f t="shared" si="324"/>
        <v>0.1334151204</v>
      </c>
      <c r="R309" s="3">
        <f t="shared" ref="R309:S309" si="427">D309-D308</f>
        <v>103</v>
      </c>
      <c r="S309" s="11">
        <f t="shared" si="427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8">T309-T308</f>
        <v>93</v>
      </c>
      <c r="X309" s="11">
        <f t="shared" si="428"/>
        <v>-6</v>
      </c>
      <c r="Y309" s="10">
        <f t="shared" si="98"/>
        <v>0.04026141963</v>
      </c>
      <c r="Z309" s="10">
        <f t="shared" si="99"/>
        <v>0.06840277778</v>
      </c>
      <c r="AA309" s="12">
        <f t="shared" si="20"/>
        <v>1.084530929</v>
      </c>
      <c r="AB309" s="18">
        <f t="shared" si="29"/>
        <v>0.7890600065</v>
      </c>
      <c r="AC309" s="15">
        <f t="shared" si="10"/>
        <v>1735.714286</v>
      </c>
      <c r="AD309" s="15">
        <f t="shared" si="27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1">AG309-AG308</f>
        <v>3000</v>
      </c>
      <c r="AI309" s="4">
        <f t="shared" si="426"/>
        <v>1791.285714</v>
      </c>
      <c r="AJ309" s="4"/>
      <c r="AK309" s="4"/>
      <c r="AL309" s="4"/>
      <c r="AM309" s="18">
        <f t="shared" si="23"/>
        <v>5458.714286</v>
      </c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6"/>
        <v>280676.0204</v>
      </c>
      <c r="H310" s="11"/>
      <c r="I310" s="10">
        <f t="shared" si="237"/>
        <v>0.006208279121</v>
      </c>
      <c r="J310" s="10">
        <f t="shared" si="233"/>
        <v>0.1206154965</v>
      </c>
      <c r="K310" s="10">
        <f t="shared" si="234"/>
        <v>0.008332062513</v>
      </c>
      <c r="L310" s="3">
        <v>142029.0</v>
      </c>
      <c r="M310" s="10">
        <f t="shared" si="238"/>
        <v>0.03073834728</v>
      </c>
      <c r="N310" s="10">
        <f t="shared" si="239"/>
        <v>0.5411643076</v>
      </c>
      <c r="O310" s="3">
        <v>20657.0</v>
      </c>
      <c r="P310" s="22">
        <f t="shared" ref="P310:P415" si="432">F310-F309</f>
        <v>22729</v>
      </c>
      <c r="Q310" s="23">
        <f t="shared" si="324"/>
        <v>0.09006115535</v>
      </c>
      <c r="R310" s="3">
        <f t="shared" ref="R310:S310" si="429">D310-D309</f>
        <v>118</v>
      </c>
      <c r="S310" s="11">
        <f t="shared" si="429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30">T310-T309</f>
        <v>-114</v>
      </c>
      <c r="X310" s="11">
        <f t="shared" si="430"/>
        <v>2</v>
      </c>
      <c r="Y310" s="10">
        <f t="shared" si="98"/>
        <v>0.03975244492</v>
      </c>
      <c r="Z310" s="10">
        <f t="shared" si="99"/>
        <v>0.0701381509</v>
      </c>
      <c r="AA310" s="12">
        <f t="shared" si="20"/>
        <v>1.083680525</v>
      </c>
      <c r="AB310" s="18">
        <f t="shared" si="29"/>
        <v>0.8620450856</v>
      </c>
      <c r="AC310" s="15">
        <f t="shared" si="10"/>
        <v>1746.428571</v>
      </c>
      <c r="AD310" s="15">
        <f t="shared" si="27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1"/>
        <v>6000</v>
      </c>
      <c r="AI310" s="4">
        <f t="shared" si="426"/>
        <v>2458.714286</v>
      </c>
      <c r="AJ310" s="4"/>
      <c r="AK310" s="4"/>
      <c r="AL310" s="4"/>
      <c r="AM310" s="18">
        <f t="shared" si="23"/>
        <v>5043.857143</v>
      </c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6"/>
        <v>283154.5918</v>
      </c>
      <c r="H311" s="11"/>
      <c r="I311" s="10">
        <f t="shared" si="237"/>
        <v>0.009247425912</v>
      </c>
      <c r="J311" s="10">
        <f t="shared" si="233"/>
        <v>0.1206653177</v>
      </c>
      <c r="K311" s="10">
        <f t="shared" si="234"/>
        <v>0.008830720291</v>
      </c>
      <c r="L311" s="3">
        <v>144970.0</v>
      </c>
      <c r="M311" s="10">
        <f t="shared" si="238"/>
        <v>0.03083599135</v>
      </c>
      <c r="N311" s="10">
        <f t="shared" si="239"/>
        <v>0.5362057843</v>
      </c>
      <c r="O311" s="3">
        <v>21627.0</v>
      </c>
      <c r="P311" s="22">
        <f t="shared" si="432"/>
        <v>24290</v>
      </c>
      <c r="Q311" s="23">
        <f t="shared" si="324"/>
        <v>0.1263071223</v>
      </c>
      <c r="R311" s="3">
        <f t="shared" ref="R311:R415" si="434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3">T311-T310</f>
        <v>-259</v>
      </c>
      <c r="X311" s="11">
        <f t="shared" si="433"/>
        <v>-29</v>
      </c>
      <c r="Y311" s="10">
        <f t="shared" si="98"/>
        <v>0.03715941229</v>
      </c>
      <c r="Z311" s="10">
        <f t="shared" si="99"/>
        <v>0.06812697234</v>
      </c>
      <c r="AA311" s="12">
        <f t="shared" si="20"/>
        <v>1.124270073</v>
      </c>
      <c r="AB311" s="18">
        <f t="shared" si="29"/>
        <v>0.9443889483</v>
      </c>
      <c r="AC311" s="15">
        <f t="shared" si="10"/>
        <v>1760.285714</v>
      </c>
      <c r="AD311" s="15">
        <f t="shared" si="27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1"/>
        <v>10500</v>
      </c>
      <c r="AI311" s="4">
        <f t="shared" si="426"/>
        <v>3770</v>
      </c>
      <c r="AJ311" s="4"/>
      <c r="AK311" s="4"/>
      <c r="AL311" s="4"/>
      <c r="AM311" s="18">
        <f t="shared" si="23"/>
        <v>4699</v>
      </c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6"/>
        <v>285606.0204</v>
      </c>
      <c r="H312" s="11"/>
      <c r="I312" s="10">
        <f t="shared" si="237"/>
        <v>0.008681862165</v>
      </c>
      <c r="J312" s="10">
        <f t="shared" si="233"/>
        <v>0.1206682246</v>
      </c>
      <c r="K312" s="10">
        <f t="shared" si="234"/>
        <v>0.008657562484</v>
      </c>
      <c r="L312" s="3">
        <v>140854.0</v>
      </c>
      <c r="M312" s="10">
        <f t="shared" si="238"/>
        <v>0.03091107736</v>
      </c>
      <c r="N312" s="10">
        <f t="shared" si="239"/>
        <v>0.5520440098</v>
      </c>
      <c r="O312" s="25">
        <v>20865.0</v>
      </c>
      <c r="P312" s="22">
        <f t="shared" si="432"/>
        <v>24024</v>
      </c>
      <c r="Q312" s="23">
        <f t="shared" si="324"/>
        <v>0.121003996</v>
      </c>
      <c r="R312" s="3">
        <f t="shared" si="434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5">T312-T311</f>
        <v>-90</v>
      </c>
      <c r="X312" s="11">
        <f t="shared" si="435"/>
        <v>5</v>
      </c>
      <c r="Y312" s="10">
        <f t="shared" si="98"/>
        <v>0.03760631576</v>
      </c>
      <c r="Z312" s="10">
        <f t="shared" si="99"/>
        <v>0.07022843119</v>
      </c>
      <c r="AA312" s="12">
        <f t="shared" si="20"/>
        <v>1.121558395</v>
      </c>
      <c r="AB312" s="18">
        <f t="shared" si="29"/>
        <v>1.017312171</v>
      </c>
      <c r="AC312" s="15">
        <f t="shared" si="10"/>
        <v>1780.714286</v>
      </c>
      <c r="AD312" s="15">
        <f t="shared" si="27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1"/>
        <v>11049</v>
      </c>
      <c r="AI312" s="4">
        <f t="shared" si="426"/>
        <v>5102.428571</v>
      </c>
      <c r="AJ312" s="4"/>
      <c r="AK312" s="4"/>
      <c r="AL312" s="4"/>
      <c r="AM312" s="18">
        <f t="shared" si="23"/>
        <v>4198</v>
      </c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6"/>
        <v>287832.8571</v>
      </c>
      <c r="H313" s="11"/>
      <c r="I313" s="10">
        <f t="shared" si="237"/>
        <v>0.008041617443</v>
      </c>
      <c r="J313" s="10">
        <f t="shared" si="233"/>
        <v>0.1206975278</v>
      </c>
      <c r="K313" s="10">
        <f t="shared" si="234"/>
        <v>0.007796883033</v>
      </c>
      <c r="L313" s="3">
        <v>136733.0</v>
      </c>
      <c r="M313" s="10">
        <f t="shared" si="238"/>
        <v>0.03099932738</v>
      </c>
      <c r="N313" s="10">
        <f t="shared" si="239"/>
        <v>0.5673869688</v>
      </c>
      <c r="O313" s="3">
        <v>23281.0</v>
      </c>
      <c r="P313" s="22">
        <f t="shared" si="432"/>
        <v>21823</v>
      </c>
      <c r="Q313" s="23">
        <f t="shared" si="324"/>
        <v>0.1244558493</v>
      </c>
      <c r="R313" s="3">
        <f t="shared" si="434"/>
        <v>114</v>
      </c>
      <c r="S313" s="11">
        <f t="shared" ref="S313:S415" si="437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6">T313-T312</f>
        <v>-171</v>
      </c>
      <c r="X313" s="11">
        <f t="shared" si="436"/>
        <v>-7</v>
      </c>
      <c r="Y313" s="10">
        <f t="shared" si="98"/>
        <v>0.03748912113</v>
      </c>
      <c r="Z313" s="10">
        <f t="shared" si="99"/>
        <v>0.07120561842</v>
      </c>
      <c r="AA313" s="12">
        <f t="shared" si="20"/>
        <v>1.215874978</v>
      </c>
      <c r="AB313" s="18">
        <f t="shared" si="29"/>
        <v>1.085532716</v>
      </c>
      <c r="AC313" s="15">
        <f t="shared" si="10"/>
        <v>1967.285714</v>
      </c>
      <c r="AD313" s="15">
        <f t="shared" si="27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9">AG312+AH313</f>
        <v>52032</v>
      </c>
      <c r="AH313" s="3">
        <v>9483.0</v>
      </c>
      <c r="AI313" s="4">
        <f t="shared" si="426"/>
        <v>6211.142857</v>
      </c>
      <c r="AJ313" s="4"/>
      <c r="AK313" s="4"/>
      <c r="AL313" s="4"/>
      <c r="AM313" s="18">
        <f t="shared" si="23"/>
        <v>4252.714286</v>
      </c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6"/>
        <v>289798.3673</v>
      </c>
      <c r="H314" s="11"/>
      <c r="I314" s="10">
        <f t="shared" si="237"/>
        <v>0.005222361577</v>
      </c>
      <c r="J314" s="10">
        <f t="shared" si="233"/>
        <v>0.1205049676</v>
      </c>
      <c r="K314" s="10">
        <f t="shared" si="234"/>
        <v>0.006828651265</v>
      </c>
      <c r="L314" s="3">
        <v>133653.0</v>
      </c>
      <c r="M314" s="10">
        <f t="shared" si="238"/>
        <v>0.0311129422</v>
      </c>
      <c r="N314" s="10">
        <f t="shared" si="239"/>
        <v>0.578359441</v>
      </c>
      <c r="O314" s="3">
        <v>22962.0</v>
      </c>
      <c r="P314" s="22">
        <f t="shared" si="432"/>
        <v>19262</v>
      </c>
      <c r="Q314" s="23">
        <f t="shared" si="324"/>
        <v>0.0923060949</v>
      </c>
      <c r="R314" s="3">
        <f t="shared" si="434"/>
        <v>94</v>
      </c>
      <c r="S314" s="11">
        <f t="shared" si="437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8">T314-T313</f>
        <v>-146</v>
      </c>
      <c r="X314" s="11">
        <f t="shared" si="438"/>
        <v>-8</v>
      </c>
      <c r="Y314" s="10">
        <f t="shared" si="98"/>
        <v>0.03726066755</v>
      </c>
      <c r="Z314" s="10">
        <f t="shared" si="99"/>
        <v>0.07168674699</v>
      </c>
      <c r="AA314" s="12">
        <f t="shared" si="20"/>
        <v>1.193297026</v>
      </c>
      <c r="AB314" s="18">
        <f t="shared" si="29"/>
        <v>1.125562284</v>
      </c>
      <c r="AC314" s="15">
        <f t="shared" si="10"/>
        <v>2034.571429</v>
      </c>
      <c r="AD314" s="15">
        <f t="shared" si="27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9"/>
        <v>61516</v>
      </c>
      <c r="AH314" s="3">
        <v>9484.0</v>
      </c>
      <c r="AI314" s="4">
        <f t="shared" si="426"/>
        <v>7319.857143</v>
      </c>
      <c r="AJ314" s="4"/>
      <c r="AK314" s="4"/>
      <c r="AL314" s="4"/>
      <c r="AM314" s="18">
        <f t="shared" si="23"/>
        <v>4222.142857</v>
      </c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6"/>
        <v>291080.7143</v>
      </c>
      <c r="H315" s="11"/>
      <c r="I315" s="10">
        <f t="shared" si="237"/>
        <v>0.004146249529</v>
      </c>
      <c r="J315" s="10">
        <f t="shared" si="233"/>
        <v>0.1204715292</v>
      </c>
      <c r="K315" s="10">
        <f t="shared" si="234"/>
        <v>0.004424962606</v>
      </c>
      <c r="L315" s="3">
        <v>128959.0</v>
      </c>
      <c r="M315" s="10">
        <f t="shared" si="238"/>
        <v>0.03120853412</v>
      </c>
      <c r="N315" s="10">
        <f t="shared" si="239"/>
        <v>0.5935353959</v>
      </c>
      <c r="O315" s="3">
        <v>21979.0</v>
      </c>
      <c r="P315" s="22">
        <f t="shared" si="432"/>
        <v>12567</v>
      </c>
      <c r="Q315" s="23">
        <f t="shared" si="324"/>
        <v>0.1129147768</v>
      </c>
      <c r="R315" s="3">
        <f t="shared" si="434"/>
        <v>77</v>
      </c>
      <c r="S315" s="11">
        <f t="shared" si="437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40">T315-T314</f>
        <v>85</v>
      </c>
      <c r="X315" s="11">
        <f t="shared" si="440"/>
        <v>10</v>
      </c>
      <c r="Y315" s="10">
        <f t="shared" si="98"/>
        <v>0.03927604898</v>
      </c>
      <c r="Z315" s="10">
        <f t="shared" si="99"/>
        <v>0.07245804541</v>
      </c>
      <c r="AA315" s="12">
        <f t="shared" si="20"/>
        <v>1.215317682</v>
      </c>
      <c r="AB315" s="18">
        <f t="shared" si="29"/>
        <v>1.148361372</v>
      </c>
      <c r="AC315" s="15">
        <f t="shared" si="10"/>
        <v>2115</v>
      </c>
      <c r="AD315" s="15">
        <f t="shared" si="27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6"/>
        <v>8428.571429</v>
      </c>
      <c r="AJ315" s="4"/>
      <c r="AK315" s="4"/>
      <c r="AL315" s="4"/>
      <c r="AM315" s="18">
        <f t="shared" si="23"/>
        <v>4271.714286</v>
      </c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6"/>
        <v>291919.7959</v>
      </c>
      <c r="H316" s="11"/>
      <c r="I316" s="10">
        <f t="shared" si="237"/>
        <v>0.002025281095</v>
      </c>
      <c r="J316" s="10">
        <f t="shared" si="233"/>
        <v>0.1203685385</v>
      </c>
      <c r="K316" s="10">
        <f t="shared" si="234"/>
        <v>0.002882642482</v>
      </c>
      <c r="L316" s="3">
        <v>123647.0</v>
      </c>
      <c r="M316" s="10">
        <f t="shared" si="238"/>
        <v>0.03151716848</v>
      </c>
      <c r="N316" s="10">
        <f t="shared" si="239"/>
        <v>0.6094113001</v>
      </c>
      <c r="O316" s="3">
        <v>25532.0</v>
      </c>
      <c r="P316" s="22">
        <f t="shared" si="432"/>
        <v>8223</v>
      </c>
      <c r="Q316" s="23">
        <f t="shared" si="324"/>
        <v>0.0846406421</v>
      </c>
      <c r="R316" s="3">
        <f t="shared" si="434"/>
        <v>128</v>
      </c>
      <c r="S316" s="11">
        <f t="shared" si="437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1">T316-T315</f>
        <v>-60</v>
      </c>
      <c r="X316" s="11">
        <f t="shared" si="441"/>
        <v>-11</v>
      </c>
      <c r="Y316" s="10">
        <f t="shared" si="98"/>
        <v>0.04047813534</v>
      </c>
      <c r="Z316" s="10">
        <f t="shared" si="99"/>
        <v>0.07112887113</v>
      </c>
      <c r="AA316" s="12">
        <f t="shared" si="20"/>
        <v>1.204197531</v>
      </c>
      <c r="AB316" s="18">
        <f t="shared" si="29"/>
        <v>1.165456601</v>
      </c>
      <c r="AC316" s="15">
        <f t="shared" si="10"/>
        <v>2090.142857</v>
      </c>
      <c r="AD316" s="15">
        <f t="shared" si="27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415" si="443">AG316-AG315</f>
        <v>7579</v>
      </c>
      <c r="AI316" s="4">
        <f t="shared" si="426"/>
        <v>9082.714286</v>
      </c>
      <c r="AJ316" s="4"/>
      <c r="AK316" s="4"/>
      <c r="AL316" s="4"/>
      <c r="AM316" s="18">
        <f t="shared" si="23"/>
        <v>4753.714286</v>
      </c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6"/>
        <v>293812.6531</v>
      </c>
      <c r="H317" s="11"/>
      <c r="I317" s="10">
        <f t="shared" si="237"/>
        <v>0.003943639067</v>
      </c>
      <c r="J317" s="10">
        <f t="shared" si="233"/>
        <v>0.1200647087</v>
      </c>
      <c r="K317" s="10">
        <f t="shared" si="234"/>
        <v>0.006484168492</v>
      </c>
      <c r="L317" s="3">
        <v>119309.0</v>
      </c>
      <c r="M317" s="10">
        <f t="shared" si="238"/>
        <v>0.03166816118</v>
      </c>
      <c r="N317" s="10">
        <f t="shared" si="239"/>
        <v>0.6232188829</v>
      </c>
      <c r="O317" s="3">
        <v>25856.0</v>
      </c>
      <c r="P317" s="22">
        <f t="shared" si="432"/>
        <v>18550</v>
      </c>
      <c r="Q317" s="23">
        <f t="shared" si="324"/>
        <v>0.07320754717</v>
      </c>
      <c r="R317" s="3">
        <f t="shared" si="434"/>
        <v>95</v>
      </c>
      <c r="S317" s="11">
        <f t="shared" si="437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2">T317-T316</f>
        <v>-135</v>
      </c>
      <c r="X317" s="11">
        <f t="shared" si="442"/>
        <v>-17</v>
      </c>
      <c r="Y317" s="10">
        <f t="shared" si="98"/>
        <v>0.04081837917</v>
      </c>
      <c r="Z317" s="10">
        <f t="shared" si="99"/>
        <v>0.06960985626</v>
      </c>
      <c r="AA317" s="12">
        <f t="shared" si="20"/>
        <v>1.140449898</v>
      </c>
      <c r="AB317" s="18">
        <f t="shared" si="29"/>
        <v>1.173566512</v>
      </c>
      <c r="AC317" s="15">
        <f t="shared" si="10"/>
        <v>1991.714286</v>
      </c>
      <c r="AD317" s="15">
        <f t="shared" si="27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3"/>
        <v>8350</v>
      </c>
      <c r="AI317" s="4">
        <f t="shared" si="426"/>
        <v>9418.428571</v>
      </c>
      <c r="AJ317" s="4"/>
      <c r="AK317" s="4"/>
      <c r="AL317" s="4"/>
      <c r="AM317" s="18">
        <f t="shared" si="23"/>
        <v>5130.285714</v>
      </c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6"/>
        <v>295816.1224</v>
      </c>
      <c r="H318" s="11"/>
      <c r="I318" s="10">
        <f t="shared" si="237"/>
        <v>0.005571143444</v>
      </c>
      <c r="J318" s="10">
        <f t="shared" si="233"/>
        <v>0.1199159158</v>
      </c>
      <c r="K318" s="10">
        <f t="shared" si="234"/>
        <v>0.006818866944</v>
      </c>
      <c r="L318" s="3">
        <v>116266.0</v>
      </c>
      <c r="M318" s="10">
        <f t="shared" si="238"/>
        <v>0.03183214627</v>
      </c>
      <c r="N318" s="10">
        <f t="shared" si="239"/>
        <v>0.6337203282</v>
      </c>
      <c r="O318" s="3">
        <v>25646.0</v>
      </c>
      <c r="P318" s="22">
        <f t="shared" si="432"/>
        <v>19634</v>
      </c>
      <c r="Q318" s="23">
        <f t="shared" si="324"/>
        <v>0.09809514108</v>
      </c>
      <c r="R318" s="3">
        <f t="shared" si="434"/>
        <v>118</v>
      </c>
      <c r="S318" s="11">
        <f t="shared" si="437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4">T318-T317</f>
        <v>-181</v>
      </c>
      <c r="X318" s="11">
        <f t="shared" si="444"/>
        <v>5</v>
      </c>
      <c r="Y318" s="10">
        <f t="shared" si="98"/>
        <v>0.04032993308</v>
      </c>
      <c r="Z318" s="10">
        <f t="shared" si="99"/>
        <v>0.07336319045</v>
      </c>
      <c r="AA318" s="12">
        <f t="shared" si="20"/>
        <v>1.038792404</v>
      </c>
      <c r="AB318" s="18">
        <f t="shared" si="29"/>
        <v>1.161355416</v>
      </c>
      <c r="AC318" s="15">
        <f t="shared" si="10"/>
        <v>1828.571429</v>
      </c>
      <c r="AD318" s="15">
        <f t="shared" si="27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3"/>
        <v>9172</v>
      </c>
      <c r="AI318" s="4">
        <f t="shared" si="426"/>
        <v>9228.714286</v>
      </c>
      <c r="AJ318" s="4"/>
      <c r="AK318" s="4"/>
      <c r="AL318" s="4"/>
      <c r="AM318" s="18">
        <f t="shared" si="23"/>
        <v>5329.857143</v>
      </c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6"/>
        <v>297764.898</v>
      </c>
      <c r="H319" s="11"/>
      <c r="I319" s="10">
        <f t="shared" si="237"/>
        <v>0.004352253507</v>
      </c>
      <c r="J319" s="10">
        <f t="shared" si="233"/>
        <v>0.1196495934</v>
      </c>
      <c r="K319" s="10">
        <f t="shared" si="234"/>
        <v>0.006587793438</v>
      </c>
      <c r="L319" s="3">
        <v>112951.0</v>
      </c>
      <c r="M319" s="10">
        <f t="shared" si="238"/>
        <v>0.0320121209</v>
      </c>
      <c r="N319" s="10">
        <f t="shared" si="239"/>
        <v>0.6444841601</v>
      </c>
      <c r="O319" s="3">
        <v>25678.0</v>
      </c>
      <c r="P319" s="22">
        <f t="shared" si="432"/>
        <v>19098</v>
      </c>
      <c r="Q319" s="23">
        <f t="shared" si="324"/>
        <v>0.07922295528</v>
      </c>
      <c r="R319" s="3">
        <f t="shared" si="434"/>
        <v>111</v>
      </c>
      <c r="S319" s="11">
        <f t="shared" si="437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5">T319-T318</f>
        <v>-89</v>
      </c>
      <c r="X319" s="11">
        <f t="shared" si="445"/>
        <v>-7</v>
      </c>
      <c r="Y319" s="10">
        <f t="shared" si="98"/>
        <v>0.04072562439</v>
      </c>
      <c r="Z319" s="10">
        <f t="shared" si="99"/>
        <v>0.07326086957</v>
      </c>
      <c r="AA319" s="12">
        <f t="shared" si="20"/>
        <v>0.9150421179</v>
      </c>
      <c r="AB319" s="18">
        <f t="shared" si="29"/>
        <v>1.131853091</v>
      </c>
      <c r="AC319" s="15">
        <f t="shared" si="10"/>
        <v>1629.428571</v>
      </c>
      <c r="AD319" s="15">
        <f t="shared" si="27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3"/>
        <v>9627</v>
      </c>
      <c r="AI319" s="4">
        <f t="shared" si="426"/>
        <v>9025.571429</v>
      </c>
      <c r="AJ319" s="4"/>
      <c r="AK319" s="4"/>
      <c r="AL319" s="4"/>
      <c r="AM319" s="18">
        <f t="shared" si="23"/>
        <v>5510.285714</v>
      </c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6"/>
        <v>299636.2245</v>
      </c>
      <c r="H320" s="11"/>
      <c r="I320" s="10">
        <f t="shared" si="237"/>
        <v>0.004118585475</v>
      </c>
      <c r="J320" s="10">
        <f t="shared" si="233"/>
        <v>0.1193920519</v>
      </c>
      <c r="K320" s="10">
        <f t="shared" si="234"/>
        <v>0.006284577341</v>
      </c>
      <c r="L320" s="3">
        <v>111998.0</v>
      </c>
      <c r="M320" s="10">
        <f t="shared" si="238"/>
        <v>0.03212897227</v>
      </c>
      <c r="N320" s="10">
        <f t="shared" si="239"/>
        <v>0.6484125196</v>
      </c>
      <c r="O320" s="3">
        <v>24874.0</v>
      </c>
      <c r="P320" s="22">
        <f t="shared" si="432"/>
        <v>18339</v>
      </c>
      <c r="Q320" s="23">
        <f t="shared" si="324"/>
        <v>0.07841212716</v>
      </c>
      <c r="R320" s="3">
        <f t="shared" si="434"/>
        <v>87</v>
      </c>
      <c r="S320" s="11">
        <f t="shared" si="437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6">T320-T319</f>
        <v>-192</v>
      </c>
      <c r="X320" s="11">
        <f t="shared" si="446"/>
        <v>-9</v>
      </c>
      <c r="Y320" s="10">
        <f t="shared" si="98"/>
        <v>0.03935784568</v>
      </c>
      <c r="Z320" s="10">
        <f t="shared" si="99"/>
        <v>0.07441016334</v>
      </c>
      <c r="AA320" s="12">
        <f t="shared" si="20"/>
        <v>0.7354585724</v>
      </c>
      <c r="AB320" s="18">
        <f t="shared" si="29"/>
        <v>1.063222176</v>
      </c>
      <c r="AC320" s="15">
        <f t="shared" si="10"/>
        <v>1446.857143</v>
      </c>
      <c r="AD320" s="15">
        <f t="shared" si="27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3"/>
        <v>7099</v>
      </c>
      <c r="AI320" s="4">
        <f t="shared" si="426"/>
        <v>8685</v>
      </c>
      <c r="AJ320" s="4"/>
      <c r="AK320" s="4"/>
      <c r="AL320" s="4"/>
      <c r="AM320" s="18">
        <f t="shared" si="23"/>
        <v>4879</v>
      </c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6"/>
        <v>301398.9796</v>
      </c>
      <c r="H321" s="11"/>
      <c r="I321" s="10">
        <f t="shared" si="237"/>
        <v>0.003539777573</v>
      </c>
      <c r="J321" s="10">
        <f t="shared" si="233"/>
        <v>0.1191139279</v>
      </c>
      <c r="K321" s="10">
        <f t="shared" si="234"/>
        <v>0.005882983958</v>
      </c>
      <c r="L321" s="3">
        <v>111872.0</v>
      </c>
      <c r="M321" s="10">
        <f t="shared" si="238"/>
        <v>0.03223450095</v>
      </c>
      <c r="N321" s="10">
        <f t="shared" si="239"/>
        <v>0.6497919438</v>
      </c>
      <c r="O321" s="3">
        <v>23083.0</v>
      </c>
      <c r="P321" s="22">
        <f t="shared" si="432"/>
        <v>17275</v>
      </c>
      <c r="Q321" s="23">
        <f t="shared" si="324"/>
        <v>0.07183791606</v>
      </c>
      <c r="R321" s="3">
        <f t="shared" si="434"/>
        <v>77</v>
      </c>
      <c r="S321" s="11">
        <f t="shared" si="437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7">T321-T320</f>
        <v>-63</v>
      </c>
      <c r="X321" s="11">
        <f t="shared" si="447"/>
        <v>1</v>
      </c>
      <c r="Y321" s="10">
        <f t="shared" si="98"/>
        <v>0.03883903032</v>
      </c>
      <c r="Z321" s="10">
        <f t="shared" si="99"/>
        <v>0.07571921749</v>
      </c>
      <c r="AA321" s="12">
        <f t="shared" si="20"/>
        <v>0.6734306979</v>
      </c>
      <c r="AB321" s="18">
        <f t="shared" si="29"/>
        <v>0.9889555575</v>
      </c>
      <c r="AC321" s="15">
        <f t="shared" si="10"/>
        <v>1370.142857</v>
      </c>
      <c r="AD321" s="15">
        <f t="shared" si="27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3"/>
        <v>7117</v>
      </c>
      <c r="AI321" s="4">
        <f t="shared" si="426"/>
        <v>8346.857143</v>
      </c>
      <c r="AJ321" s="4"/>
      <c r="AK321" s="4"/>
      <c r="AL321" s="4"/>
      <c r="AM321" s="18">
        <f t="shared" si="23"/>
        <v>4382.714286</v>
      </c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6"/>
        <v>302409.4898</v>
      </c>
      <c r="H322" s="11"/>
      <c r="I322" s="10">
        <f t="shared" si="237"/>
        <v>0.002487010698</v>
      </c>
      <c r="J322" s="10">
        <f t="shared" si="233"/>
        <v>0.1190111529</v>
      </c>
      <c r="K322" s="10">
        <f t="shared" si="234"/>
        <v>0.003352732665</v>
      </c>
      <c r="L322" s="3">
        <v>110853.0</v>
      </c>
      <c r="M322" s="10">
        <f t="shared" si="238"/>
        <v>0.03234732906</v>
      </c>
      <c r="N322" s="10">
        <f t="shared" si="239"/>
        <v>0.6533570738</v>
      </c>
      <c r="O322" s="3">
        <v>21648.0</v>
      </c>
      <c r="P322" s="22">
        <f t="shared" si="432"/>
        <v>9903</v>
      </c>
      <c r="Q322" s="23">
        <f t="shared" si="324"/>
        <v>0.08835706352</v>
      </c>
      <c r="R322" s="3">
        <f t="shared" si="434"/>
        <v>68</v>
      </c>
      <c r="S322" s="11">
        <f t="shared" si="437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8">T322-T321</f>
        <v>100</v>
      </c>
      <c r="X322" s="11">
        <f t="shared" si="448"/>
        <v>1</v>
      </c>
      <c r="Y322" s="10">
        <f t="shared" si="98"/>
        <v>0.040098148</v>
      </c>
      <c r="Z322" s="10">
        <f t="shared" si="99"/>
        <v>0.07424071991</v>
      </c>
      <c r="AA322" s="12">
        <f t="shared" si="20"/>
        <v>0.6110773387</v>
      </c>
      <c r="AB322" s="18">
        <f t="shared" si="29"/>
        <v>0.9026355085</v>
      </c>
      <c r="AC322" s="15">
        <f t="shared" si="10"/>
        <v>1292.428571</v>
      </c>
      <c r="AD322" s="15">
        <f t="shared" si="27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3"/>
        <v>3244</v>
      </c>
      <c r="AI322" s="4">
        <f t="shared" si="426"/>
        <v>7455.428571</v>
      </c>
      <c r="AJ322" s="4"/>
      <c r="AK322" s="4"/>
      <c r="AL322" s="4"/>
      <c r="AM322" s="18">
        <f t="shared" si="23"/>
        <v>3781.285714</v>
      </c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6"/>
        <v>302932.9592</v>
      </c>
      <c r="H323" s="11"/>
      <c r="I323" s="10">
        <f t="shared" si="237"/>
        <v>0.001624596332</v>
      </c>
      <c r="J323" s="10">
        <f t="shared" si="233"/>
        <v>0.1189985122</v>
      </c>
      <c r="K323" s="10">
        <f t="shared" si="234"/>
        <v>0.001730995241</v>
      </c>
      <c r="L323" s="3">
        <v>109841.0</v>
      </c>
      <c r="M323" s="10">
        <f t="shared" si="238"/>
        <v>0.03260906487</v>
      </c>
      <c r="N323" s="10">
        <f t="shared" si="239"/>
        <v>0.6564697291</v>
      </c>
      <c r="O323" s="3">
        <v>18523.0</v>
      </c>
      <c r="P323" s="22">
        <f t="shared" si="432"/>
        <v>5130</v>
      </c>
      <c r="Q323" s="23">
        <f t="shared" si="324"/>
        <v>0.1116959064</v>
      </c>
      <c r="R323" s="3">
        <f t="shared" si="434"/>
        <v>111</v>
      </c>
      <c r="S323" s="11">
        <f t="shared" si="437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9">T323-T322</f>
        <v>0</v>
      </c>
      <c r="X323" s="11">
        <f t="shared" si="449"/>
        <v>-21</v>
      </c>
      <c r="Y323" s="10">
        <f t="shared" si="98"/>
        <v>0.04046758496</v>
      </c>
      <c r="Z323" s="10">
        <f t="shared" si="99"/>
        <v>0.06951631046</v>
      </c>
      <c r="AA323" s="12">
        <f t="shared" si="20"/>
        <v>0.6099378033</v>
      </c>
      <c r="AB323" s="18">
        <f t="shared" si="29"/>
        <v>0.8177412617</v>
      </c>
      <c r="AC323" s="15">
        <f t="shared" si="10"/>
        <v>1274.857143</v>
      </c>
      <c r="AD323" s="15">
        <f t="shared" si="27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3"/>
        <v>6501</v>
      </c>
      <c r="AI323" s="4">
        <f t="shared" si="426"/>
        <v>7301.428571</v>
      </c>
      <c r="AJ323" s="4">
        <v>1643.0</v>
      </c>
      <c r="AK323" s="4">
        <v>1643.0</v>
      </c>
      <c r="AL323" s="4"/>
      <c r="AM323" s="18">
        <f t="shared" si="23"/>
        <v>3151.857143</v>
      </c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6"/>
        <v>304566.1224</v>
      </c>
      <c r="H324" s="11"/>
      <c r="I324" s="10">
        <f t="shared" si="237"/>
        <v>0.00276271244</v>
      </c>
      <c r="J324" s="10">
        <f t="shared" si="233"/>
        <v>0.1186874068</v>
      </c>
      <c r="K324" s="10">
        <f t="shared" si="234"/>
        <v>0.005391170607</v>
      </c>
      <c r="L324" s="3">
        <v>109405.0</v>
      </c>
      <c r="M324" s="10">
        <f t="shared" si="238"/>
        <v>0.03278739428</v>
      </c>
      <c r="N324" s="10">
        <f t="shared" si="239"/>
        <v>0.6583787812</v>
      </c>
      <c r="O324" s="3">
        <v>20170.0</v>
      </c>
      <c r="P324" s="22">
        <f t="shared" si="432"/>
        <v>16005</v>
      </c>
      <c r="Q324" s="23">
        <f t="shared" si="324"/>
        <v>0.06098094346</v>
      </c>
      <c r="R324" s="3">
        <f t="shared" si="434"/>
        <v>95</v>
      </c>
      <c r="S324" s="11">
        <f t="shared" si="437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50">T324-T323</f>
        <v>-227</v>
      </c>
      <c r="X324" s="11">
        <f t="shared" si="450"/>
        <v>-15</v>
      </c>
      <c r="Y324" s="10">
        <f t="shared" si="98"/>
        <v>0.03855399662</v>
      </c>
      <c r="Z324" s="10">
        <f t="shared" si="99"/>
        <v>0.06970128023</v>
      </c>
      <c r="AA324" s="12">
        <f t="shared" si="20"/>
        <v>0.6126811074</v>
      </c>
      <c r="AB324" s="18">
        <f t="shared" si="29"/>
        <v>0.7423457202</v>
      </c>
      <c r="AC324" s="15">
        <f t="shared" si="10"/>
        <v>1220.285714</v>
      </c>
      <c r="AD324" s="15">
        <f t="shared" si="27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3"/>
        <v>629</v>
      </c>
      <c r="AI324" s="4">
        <f t="shared" si="426"/>
        <v>6198.428571</v>
      </c>
      <c r="AJ324" s="3">
        <v>2939.0</v>
      </c>
      <c r="AK324" s="3">
        <f t="shared" ref="AK324:AK392" si="452">AJ324-AJ323</f>
        <v>1296</v>
      </c>
      <c r="AL324" s="3"/>
      <c r="AM324" s="18">
        <f t="shared" si="23"/>
        <v>2539.857143</v>
      </c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6"/>
        <v>306155.6122</v>
      </c>
      <c r="H325" s="11"/>
      <c r="I325" s="10">
        <f t="shared" si="237"/>
        <v>0.003980217472</v>
      </c>
      <c r="J325" s="10">
        <f t="shared" si="233"/>
        <v>0.118541158</v>
      </c>
      <c r="K325" s="10">
        <f t="shared" si="234"/>
        <v>0.005218866048</v>
      </c>
      <c r="L325" s="3">
        <v>108673.0</v>
      </c>
      <c r="M325" s="10">
        <f t="shared" si="238"/>
        <v>0.0329329532</v>
      </c>
      <c r="N325" s="10">
        <f t="shared" si="239"/>
        <v>0.6615157087</v>
      </c>
      <c r="O325" s="3">
        <v>19932.0</v>
      </c>
      <c r="P325" s="22">
        <f t="shared" si="432"/>
        <v>15577</v>
      </c>
      <c r="Q325" s="23">
        <f t="shared" si="324"/>
        <v>0.09051807152</v>
      </c>
      <c r="R325" s="3">
        <f t="shared" si="434"/>
        <v>98</v>
      </c>
      <c r="S325" s="11">
        <f t="shared" si="437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1">T325-T324</f>
        <v>-169</v>
      </c>
      <c r="X325" s="11">
        <f t="shared" si="451"/>
        <v>-8</v>
      </c>
      <c r="Y325" s="10">
        <f t="shared" si="98"/>
        <v>0.03725856468</v>
      </c>
      <c r="Z325" s="10">
        <f t="shared" si="99"/>
        <v>0.07063472462</v>
      </c>
      <c r="AA325" s="12">
        <f t="shared" si="20"/>
        <v>0.62703125</v>
      </c>
      <c r="AB325" s="18">
        <f t="shared" si="29"/>
        <v>0.6835226982</v>
      </c>
      <c r="AC325" s="15">
        <f t="shared" si="10"/>
        <v>1146.571429</v>
      </c>
      <c r="AD325" s="15">
        <f t="shared" si="27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3"/>
        <v>4236</v>
      </c>
      <c r="AI325" s="4">
        <f t="shared" si="426"/>
        <v>5493.285714</v>
      </c>
      <c r="AJ325" s="3">
        <v>4030.0</v>
      </c>
      <c r="AK325" s="3">
        <f t="shared" si="452"/>
        <v>1091</v>
      </c>
      <c r="AL325" s="3"/>
      <c r="AM325" s="18">
        <f t="shared" si="23"/>
        <v>2138.857143</v>
      </c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6"/>
        <v>307998.8776</v>
      </c>
      <c r="H326" s="11"/>
      <c r="I326" s="10">
        <f t="shared" si="237"/>
        <v>0.003686083979</v>
      </c>
      <c r="J326" s="10">
        <f t="shared" si="233"/>
        <v>0.1182660684</v>
      </c>
      <c r="K326" s="10">
        <f t="shared" si="234"/>
        <v>0.006020681093</v>
      </c>
      <c r="L326" s="3">
        <v>107800.0</v>
      </c>
      <c r="M326" s="10">
        <f t="shared" si="238"/>
        <v>0.03308653596</v>
      </c>
      <c r="N326" s="10">
        <f t="shared" si="239"/>
        <v>0.6649298406</v>
      </c>
      <c r="O326" s="3">
        <v>19908.0</v>
      </c>
      <c r="P326" s="22">
        <f t="shared" si="432"/>
        <v>18064</v>
      </c>
      <c r="Q326" s="23">
        <f t="shared" si="324"/>
        <v>0.07257528787</v>
      </c>
      <c r="R326" s="3">
        <f t="shared" si="434"/>
        <v>98</v>
      </c>
      <c r="S326" s="11">
        <f t="shared" si="437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3">T326-T325</f>
        <v>-90</v>
      </c>
      <c r="X326" s="11">
        <f t="shared" si="453"/>
        <v>-12</v>
      </c>
      <c r="Y326" s="10">
        <f t="shared" si="98"/>
        <v>0.03672541744</v>
      </c>
      <c r="Z326" s="10">
        <f t="shared" si="99"/>
        <v>0.06920939631</v>
      </c>
      <c r="AA326" s="12">
        <f t="shared" si="20"/>
        <v>0.6859547607</v>
      </c>
      <c r="AB326" s="18">
        <f t="shared" si="29"/>
        <v>0.6507959329</v>
      </c>
      <c r="AC326" s="15">
        <f t="shared" si="10"/>
        <v>1117.714286</v>
      </c>
      <c r="AD326" s="15">
        <f t="shared" si="27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3"/>
        <v>4429</v>
      </c>
      <c r="AI326" s="4">
        <f t="shared" si="426"/>
        <v>4750.714286</v>
      </c>
      <c r="AJ326" s="3">
        <v>5815.0</v>
      </c>
      <c r="AK326" s="3">
        <f t="shared" si="452"/>
        <v>1785</v>
      </c>
      <c r="AL326" s="3"/>
      <c r="AM326" s="18">
        <f t="shared" si="23"/>
        <v>1763</v>
      </c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6"/>
        <v>309757.8571</v>
      </c>
      <c r="H327" s="11"/>
      <c r="I327" s="10">
        <f t="shared" si="237"/>
        <v>0.00376499063</v>
      </c>
      <c r="J327" s="10">
        <f t="shared" si="233"/>
        <v>0.1180372292</v>
      </c>
      <c r="K327" s="10">
        <f t="shared" si="234"/>
        <v>0.005710993513</v>
      </c>
      <c r="L327" s="3">
        <v>106533.0</v>
      </c>
      <c r="M327" s="10">
        <f t="shared" si="238"/>
        <v>0.03322197942</v>
      </c>
      <c r="N327" s="10">
        <f t="shared" si="239"/>
        <v>0.6694630732</v>
      </c>
      <c r="O327" s="3">
        <v>20095.0</v>
      </c>
      <c r="P327" s="22">
        <f t="shared" si="432"/>
        <v>17238</v>
      </c>
      <c r="Q327" s="23">
        <f t="shared" si="324"/>
        <v>0.07796728159</v>
      </c>
      <c r="R327" s="3">
        <f t="shared" si="434"/>
        <v>93</v>
      </c>
      <c r="S327" s="11">
        <f t="shared" si="437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4">T327-T326</f>
        <v>-105</v>
      </c>
      <c r="X327" s="11">
        <f t="shared" si="454"/>
        <v>-15</v>
      </c>
      <c r="Y327" s="10">
        <f t="shared" si="98"/>
        <v>0.03617658378</v>
      </c>
      <c r="Z327" s="10">
        <f t="shared" si="99"/>
        <v>0.06720290607</v>
      </c>
      <c r="AA327" s="12">
        <f t="shared" si="20"/>
        <v>0.7632306477</v>
      </c>
      <c r="AB327" s="18">
        <f t="shared" si="29"/>
        <v>0.6547633723</v>
      </c>
      <c r="AC327" s="15">
        <f t="shared" si="10"/>
        <v>1104.285714</v>
      </c>
      <c r="AD327" s="15">
        <f t="shared" si="27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3"/>
        <v>4201</v>
      </c>
      <c r="AI327" s="4">
        <f t="shared" si="426"/>
        <v>4336.714286</v>
      </c>
      <c r="AJ327" s="3">
        <v>6944.0</v>
      </c>
      <c r="AK327" s="3">
        <f t="shared" si="452"/>
        <v>1129</v>
      </c>
      <c r="AL327" s="3"/>
      <c r="AM327" s="18">
        <f t="shared" si="23"/>
        <v>1793.571429</v>
      </c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6"/>
        <v>311435.5102</v>
      </c>
      <c r="H328" s="11"/>
      <c r="I328" s="10">
        <f t="shared" si="237"/>
        <v>0.003508066879</v>
      </c>
      <c r="J328" s="10">
        <f t="shared" si="233"/>
        <v>0.1178132335</v>
      </c>
      <c r="K328" s="10">
        <f t="shared" si="234"/>
        <v>0.00541601455</v>
      </c>
      <c r="L328" s="3">
        <v>106134.0</v>
      </c>
      <c r="M328" s="10">
        <f t="shared" si="238"/>
        <v>0.03328383031</v>
      </c>
      <c r="N328" s="10">
        <f t="shared" si="239"/>
        <v>0.6715502233</v>
      </c>
      <c r="O328" s="3">
        <v>18929.0</v>
      </c>
      <c r="P328" s="22">
        <f t="shared" si="432"/>
        <v>16441</v>
      </c>
      <c r="Q328" s="23">
        <f t="shared" si="324"/>
        <v>0.07645520345</v>
      </c>
      <c r="R328" s="3">
        <f t="shared" si="434"/>
        <v>64</v>
      </c>
      <c r="S328" s="11">
        <f t="shared" si="437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5">T328-T327</f>
        <v>-61</v>
      </c>
      <c r="X328" s="11">
        <f t="shared" si="455"/>
        <v>-5</v>
      </c>
      <c r="Y328" s="10">
        <f t="shared" si="98"/>
        <v>0.03573784084</v>
      </c>
      <c r="Z328" s="10">
        <f t="shared" si="99"/>
        <v>0.06696546269</v>
      </c>
      <c r="AA328" s="12">
        <f t="shared" si="20"/>
        <v>0.8076321551</v>
      </c>
      <c r="AB328" s="18">
        <f t="shared" si="29"/>
        <v>0.673935009</v>
      </c>
      <c r="AC328" s="15">
        <f t="shared" si="10"/>
        <v>1106.571429</v>
      </c>
      <c r="AD328" s="15">
        <f t="shared" si="27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3"/>
        <v>2073</v>
      </c>
      <c r="AI328" s="4">
        <f t="shared" si="426"/>
        <v>3616.142857</v>
      </c>
      <c r="AJ328" s="3">
        <v>8135.0</v>
      </c>
      <c r="AK328" s="3">
        <f t="shared" si="452"/>
        <v>1191</v>
      </c>
      <c r="AL328" s="3"/>
      <c r="AM328" s="18">
        <f t="shared" si="23"/>
        <v>1836.714286</v>
      </c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6"/>
        <v>312462.449</v>
      </c>
      <c r="H329" s="11"/>
      <c r="I329" s="10">
        <f t="shared" si="237"/>
        <v>0.00234722199</v>
      </c>
      <c r="J329" s="10">
        <f t="shared" si="233"/>
        <v>0.1177016536</v>
      </c>
      <c r="K329" s="10">
        <f t="shared" si="234"/>
        <v>0.003297436361</v>
      </c>
      <c r="L329" s="3">
        <v>105302.0</v>
      </c>
      <c r="M329" s="10">
        <f t="shared" si="238"/>
        <v>0.03336126387</v>
      </c>
      <c r="N329" s="10">
        <f t="shared" si="239"/>
        <v>0.6744724181</v>
      </c>
      <c r="O329" s="3">
        <v>18141.0</v>
      </c>
      <c r="P329" s="22">
        <f t="shared" si="432"/>
        <v>10064</v>
      </c>
      <c r="Q329" s="23">
        <f t="shared" si="324"/>
        <v>0.08386327504</v>
      </c>
      <c r="R329" s="3">
        <f t="shared" si="434"/>
        <v>56</v>
      </c>
      <c r="S329" s="11">
        <f t="shared" si="437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6">T329-T328</f>
        <v>21</v>
      </c>
      <c r="X329" s="11">
        <f t="shared" si="456"/>
        <v>-7</v>
      </c>
      <c r="Y329" s="10">
        <f t="shared" si="98"/>
        <v>0.03621963495</v>
      </c>
      <c r="Z329" s="10">
        <f t="shared" si="99"/>
        <v>0.06476140535</v>
      </c>
      <c r="AA329" s="12">
        <f t="shared" si="20"/>
        <v>0.8527688737</v>
      </c>
      <c r="AB329" s="18">
        <f t="shared" si="29"/>
        <v>0.7084623711</v>
      </c>
      <c r="AC329" s="15">
        <f t="shared" si="10"/>
        <v>1102.142857</v>
      </c>
      <c r="AD329" s="15">
        <f t="shared" si="27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3"/>
        <v>1438</v>
      </c>
      <c r="AI329" s="4">
        <f t="shared" si="426"/>
        <v>3358.142857</v>
      </c>
      <c r="AJ329" s="3">
        <v>9403.0</v>
      </c>
      <c r="AK329" s="3">
        <f t="shared" si="452"/>
        <v>1268</v>
      </c>
      <c r="AL329" s="4">
        <f t="shared" ref="AL329:AL415" si="458">(SUM(AK323:AK329))/7</f>
        <v>1343.285714</v>
      </c>
      <c r="AM329" s="18">
        <f t="shared" si="23"/>
        <v>1807.285714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6"/>
        <v>313026.8367</v>
      </c>
      <c r="H330" s="11"/>
      <c r="I330" s="10">
        <f t="shared" si="237"/>
        <v>0.0012735213</v>
      </c>
      <c r="J330" s="10">
        <f t="shared" si="233"/>
        <v>0.1176390627</v>
      </c>
      <c r="K330" s="10">
        <f t="shared" si="234"/>
        <v>0.001806257862</v>
      </c>
      <c r="L330" s="3">
        <v>104083.0</v>
      </c>
      <c r="M330" s="10">
        <f t="shared" si="238"/>
        <v>0.03356545305</v>
      </c>
      <c r="N330" s="10">
        <f t="shared" si="239"/>
        <v>0.6780177179</v>
      </c>
      <c r="O330" s="3">
        <v>18075.0</v>
      </c>
      <c r="P330" s="22">
        <f t="shared" si="432"/>
        <v>5531</v>
      </c>
      <c r="Q330" s="23">
        <f t="shared" si="324"/>
        <v>0.08298680166</v>
      </c>
      <c r="R330" s="3">
        <f t="shared" si="434"/>
        <v>89</v>
      </c>
      <c r="S330" s="11">
        <f t="shared" si="437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7">T330-T329</f>
        <v>1</v>
      </c>
      <c r="X330" s="11">
        <f t="shared" si="457"/>
        <v>16</v>
      </c>
      <c r="Y330" s="10">
        <f t="shared" si="98"/>
        <v>0.03665344004</v>
      </c>
      <c r="Z330" s="10">
        <f t="shared" si="99"/>
        <v>0.06893840105</v>
      </c>
      <c r="AA330" s="12">
        <f t="shared" si="20"/>
        <v>0.851748095</v>
      </c>
      <c r="AB330" s="18">
        <f t="shared" si="29"/>
        <v>0.7430066985</v>
      </c>
      <c r="AC330" s="15">
        <f t="shared" si="10"/>
        <v>1085.857143</v>
      </c>
      <c r="AD330" s="15">
        <f t="shared" si="27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3"/>
        <v>2981</v>
      </c>
      <c r="AI330" s="4">
        <f t="shared" si="426"/>
        <v>2855.285714</v>
      </c>
      <c r="AJ330" s="3">
        <v>12639.0</v>
      </c>
      <c r="AK330" s="3">
        <f t="shared" si="452"/>
        <v>3236</v>
      </c>
      <c r="AL330" s="4">
        <f t="shared" si="458"/>
        <v>1570.857143</v>
      </c>
      <c r="AM330" s="18">
        <f t="shared" si="23"/>
        <v>1823.714286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6"/>
        <v>314766.9388</v>
      </c>
      <c r="H331" s="11"/>
      <c r="I331" s="10">
        <f t="shared" si="237"/>
        <v>0.002782111357</v>
      </c>
      <c r="J331" s="10">
        <f t="shared" si="233"/>
        <v>0.1173142033</v>
      </c>
      <c r="K331" s="10">
        <f t="shared" si="234"/>
        <v>0.005558954813</v>
      </c>
      <c r="L331" s="3">
        <v>103087.0</v>
      </c>
      <c r="M331" s="10">
        <f t="shared" si="238"/>
        <v>0.03370721314</v>
      </c>
      <c r="N331" s="10">
        <f t="shared" si="239"/>
        <v>0.6814284254</v>
      </c>
      <c r="O331" s="3">
        <v>17834.0</v>
      </c>
      <c r="P331" s="22">
        <f t="shared" si="432"/>
        <v>17053</v>
      </c>
      <c r="Q331" s="23">
        <f t="shared" si="324"/>
        <v>0.05887527121</v>
      </c>
      <c r="R331" s="3">
        <f t="shared" si="434"/>
        <v>85</v>
      </c>
      <c r="S331" s="11">
        <f t="shared" si="437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9">T331-T330</f>
        <v>-6</v>
      </c>
      <c r="X331" s="11">
        <f t="shared" si="459"/>
        <v>-8</v>
      </c>
      <c r="Y331" s="10">
        <f t="shared" si="98"/>
        <v>0.03694937286</v>
      </c>
      <c r="Z331" s="10">
        <f t="shared" si="99"/>
        <v>0.06694670517</v>
      </c>
      <c r="AA331" s="12">
        <f t="shared" si="20"/>
        <v>0.8931163662</v>
      </c>
      <c r="AB331" s="18">
        <f t="shared" si="29"/>
        <v>0.7830688783</v>
      </c>
      <c r="AC331" s="15">
        <f t="shared" si="10"/>
        <v>1089.857143</v>
      </c>
      <c r="AD331" s="15">
        <f t="shared" si="27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3"/>
        <v>3028</v>
      </c>
      <c r="AI331" s="4">
        <f t="shared" si="426"/>
        <v>3198</v>
      </c>
      <c r="AJ331" s="3">
        <v>17772.0</v>
      </c>
      <c r="AK331" s="3">
        <f t="shared" si="452"/>
        <v>5133</v>
      </c>
      <c r="AL331" s="4">
        <f t="shared" si="458"/>
        <v>2119</v>
      </c>
      <c r="AM331" s="18">
        <f t="shared" si="23"/>
        <v>1909.142857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6"/>
        <v>316102.9592</v>
      </c>
      <c r="H332" s="11"/>
      <c r="I332" s="10">
        <f t="shared" si="237"/>
        <v>0.004335679408</v>
      </c>
      <c r="J332" s="10">
        <f t="shared" si="233"/>
        <v>0.1173248577</v>
      </c>
      <c r="K332" s="10">
        <f t="shared" si="234"/>
        <v>0.004244475018</v>
      </c>
      <c r="L332" s="3">
        <v>102156.0</v>
      </c>
      <c r="M332" s="10">
        <f t="shared" si="238"/>
        <v>0.03381758151</v>
      </c>
      <c r="N332" s="10">
        <f t="shared" si="239"/>
        <v>0.6851093686</v>
      </c>
      <c r="O332" s="3">
        <v>19131.0</v>
      </c>
      <c r="P332" s="22">
        <f t="shared" si="432"/>
        <v>13093</v>
      </c>
      <c r="Q332" s="23">
        <f t="shared" si="324"/>
        <v>0.1198350263</v>
      </c>
      <c r="R332" s="3">
        <f t="shared" si="434"/>
        <v>93</v>
      </c>
      <c r="S332" s="11">
        <f t="shared" si="437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60">T332-T331</f>
        <v>-140</v>
      </c>
      <c r="X332" s="11">
        <f t="shared" si="460"/>
        <v>0</v>
      </c>
      <c r="Y332" s="10">
        <f t="shared" si="98"/>
        <v>0.0359156584</v>
      </c>
      <c r="Z332" s="10">
        <f t="shared" si="99"/>
        <v>0.06950122649</v>
      </c>
      <c r="AA332" s="12">
        <f t="shared" si="20"/>
        <v>0.9703463743</v>
      </c>
      <c r="AB332" s="18">
        <f t="shared" si="29"/>
        <v>0.8321138961</v>
      </c>
      <c r="AC332" s="15">
        <f t="shared" si="10"/>
        <v>1112.571429</v>
      </c>
      <c r="AD332" s="15">
        <f t="shared" si="27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3"/>
        <v>8511</v>
      </c>
      <c r="AI332" s="4">
        <f t="shared" si="426"/>
        <v>3808.714286</v>
      </c>
      <c r="AJ332" s="3">
        <v>26293.0</v>
      </c>
      <c r="AK332" s="3">
        <f t="shared" si="452"/>
        <v>8521</v>
      </c>
      <c r="AL332" s="4">
        <f t="shared" si="458"/>
        <v>3180.428571</v>
      </c>
      <c r="AM332" s="18">
        <f t="shared" si="23"/>
        <v>1961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6"/>
        <v>318039.1837</v>
      </c>
      <c r="H333" s="11"/>
      <c r="I333" s="10">
        <f t="shared" si="237"/>
        <v>0.004014307333</v>
      </c>
      <c r="J333" s="10">
        <f t="shared" si="233"/>
        <v>0.1170786939</v>
      </c>
      <c r="K333" s="10">
        <f t="shared" si="234"/>
        <v>0.006125296944</v>
      </c>
      <c r="L333" s="3">
        <v>97752.0</v>
      </c>
      <c r="M333" s="10">
        <f t="shared" si="238"/>
        <v>0.03390982409</v>
      </c>
      <c r="N333" s="10">
        <f t="shared" si="239"/>
        <v>0.6982096906</v>
      </c>
      <c r="O333" s="3">
        <v>17540.0</v>
      </c>
      <c r="P333" s="22">
        <f t="shared" si="432"/>
        <v>18975</v>
      </c>
      <c r="Q333" s="23">
        <f t="shared" si="324"/>
        <v>0.07689064559</v>
      </c>
      <c r="R333" s="3">
        <f t="shared" si="434"/>
        <v>83</v>
      </c>
      <c r="S333" s="11">
        <f t="shared" si="437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1">T333-T332</f>
        <v>-20</v>
      </c>
      <c r="X333" s="11">
        <f t="shared" si="461"/>
        <v>3</v>
      </c>
      <c r="Y333" s="10">
        <f t="shared" si="98"/>
        <v>0.03732915951</v>
      </c>
      <c r="Z333" s="10">
        <f t="shared" si="99"/>
        <v>0.07070430255</v>
      </c>
      <c r="AA333" s="12">
        <f t="shared" si="20"/>
        <v>1.014314928</v>
      </c>
      <c r="AB333" s="18">
        <f t="shared" si="29"/>
        <v>0.8790224915</v>
      </c>
      <c r="AC333" s="15">
        <f t="shared" si="10"/>
        <v>1133.714286</v>
      </c>
      <c r="AD333" s="15">
        <f t="shared" si="27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3"/>
        <v>14068</v>
      </c>
      <c r="AI333" s="4">
        <f t="shared" si="426"/>
        <v>5185.714286</v>
      </c>
      <c r="AJ333" s="3">
        <v>37727.0</v>
      </c>
      <c r="AK333" s="3">
        <f t="shared" si="452"/>
        <v>11434</v>
      </c>
      <c r="AL333" s="4">
        <f t="shared" si="458"/>
        <v>4558.857143</v>
      </c>
      <c r="AM333" s="18">
        <f t="shared" si="23"/>
        <v>2488.714286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6"/>
        <v>320218.9796</v>
      </c>
      <c r="H334" s="11"/>
      <c r="I334" s="10">
        <f t="shared" si="237"/>
        <v>0.003754360676</v>
      </c>
      <c r="J334" s="10">
        <f t="shared" si="233"/>
        <v>0.1167182789</v>
      </c>
      <c r="K334" s="10">
        <f t="shared" si="234"/>
        <v>0.006853859619</v>
      </c>
      <c r="L334" s="3">
        <v>94261.0</v>
      </c>
      <c r="M334" s="10">
        <f t="shared" si="238"/>
        <v>0.03402597474</v>
      </c>
      <c r="N334" s="10">
        <f t="shared" si="239"/>
        <v>0.7086264842</v>
      </c>
      <c r="O334" s="3">
        <v>20147.0</v>
      </c>
      <c r="P334" s="22">
        <f t="shared" si="432"/>
        <v>21362</v>
      </c>
      <c r="Q334" s="23">
        <f t="shared" si="324"/>
        <v>0.06413257186</v>
      </c>
      <c r="R334" s="3">
        <f t="shared" si="434"/>
        <v>89</v>
      </c>
      <c r="S334" s="11">
        <f t="shared" si="437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2">T334-T333</f>
        <v>-67</v>
      </c>
      <c r="X334" s="11">
        <f t="shared" si="462"/>
        <v>6</v>
      </c>
      <c r="Y334" s="10">
        <f t="shared" si="98"/>
        <v>0.03800086992</v>
      </c>
      <c r="Z334" s="10">
        <f t="shared" si="99"/>
        <v>0.07370184255</v>
      </c>
      <c r="AA334" s="12">
        <f t="shared" si="20"/>
        <v>1.030012937</v>
      </c>
      <c r="AB334" s="18">
        <f t="shared" si="29"/>
        <v>0.917134247</v>
      </c>
      <c r="AC334" s="15">
        <f t="shared" si="10"/>
        <v>1137.428571</v>
      </c>
      <c r="AD334" s="15">
        <f t="shared" si="27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3"/>
        <v>23000</v>
      </c>
      <c r="AI334" s="4">
        <f t="shared" si="426"/>
        <v>7871.285714</v>
      </c>
      <c r="AJ334" s="3">
        <v>49606.0</v>
      </c>
      <c r="AK334" s="3">
        <f t="shared" si="452"/>
        <v>11879</v>
      </c>
      <c r="AL334" s="4">
        <f t="shared" si="458"/>
        <v>6094.571429</v>
      </c>
      <c r="AM334" s="18">
        <f t="shared" si="23"/>
        <v>2810.714286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6"/>
        <v>322274.2857</v>
      </c>
      <c r="H335" s="11"/>
      <c r="I335" s="10">
        <f t="shared" si="237"/>
        <v>0.00356831814</v>
      </c>
      <c r="J335" s="10">
        <f t="shared" si="233"/>
        <v>0.1163877392</v>
      </c>
      <c r="K335" s="10">
        <f t="shared" si="234"/>
        <v>0.006418439423</v>
      </c>
      <c r="L335" s="3">
        <v>92094.0</v>
      </c>
      <c r="M335" s="10">
        <f t="shared" si="238"/>
        <v>0.0340709385</v>
      </c>
      <c r="N335" s="10">
        <f t="shared" si="239"/>
        <v>0.7153917723</v>
      </c>
      <c r="O335" s="3">
        <v>19075.0</v>
      </c>
      <c r="P335" s="22">
        <f t="shared" si="432"/>
        <v>20142</v>
      </c>
      <c r="Q335" s="23">
        <f t="shared" si="324"/>
        <v>0.06488928607</v>
      </c>
      <c r="R335" s="3">
        <f t="shared" si="434"/>
        <v>61</v>
      </c>
      <c r="S335" s="11">
        <f t="shared" si="437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3">T335-T334</f>
        <v>-20</v>
      </c>
      <c r="X335" s="11">
        <f t="shared" si="463"/>
        <v>4</v>
      </c>
      <c r="Y335" s="10">
        <f t="shared" si="98"/>
        <v>0.03867787261</v>
      </c>
      <c r="Z335" s="10">
        <f t="shared" si="99"/>
        <v>0.07523862998</v>
      </c>
      <c r="AA335" s="12">
        <f t="shared" si="20"/>
        <v>1.034340305</v>
      </c>
      <c r="AB335" s="18">
        <f t="shared" si="29"/>
        <v>0.9495211256</v>
      </c>
      <c r="AC335" s="15">
        <f t="shared" si="10"/>
        <v>1144.571429</v>
      </c>
      <c r="AD335" s="15">
        <f t="shared" si="27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3"/>
        <v>23722</v>
      </c>
      <c r="AI335" s="4">
        <f t="shared" si="426"/>
        <v>10964</v>
      </c>
      <c r="AJ335" s="3">
        <v>56825.0</v>
      </c>
      <c r="AK335" s="3">
        <f t="shared" si="452"/>
        <v>7219</v>
      </c>
      <c r="AL335" s="4">
        <f t="shared" si="458"/>
        <v>6955.714286</v>
      </c>
      <c r="AM335" s="18">
        <f t="shared" si="23"/>
        <v>3070.857143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6"/>
        <v>323382.6531</v>
      </c>
      <c r="H336" s="11"/>
      <c r="I336" s="10">
        <f t="shared" si="237"/>
        <v>0.003057787837</v>
      </c>
      <c r="J336" s="10">
        <f t="shared" si="233"/>
        <v>0.116343499</v>
      </c>
      <c r="K336" s="10">
        <f t="shared" si="234"/>
        <v>0.003439205038</v>
      </c>
      <c r="L336" s="3">
        <v>91872.0</v>
      </c>
      <c r="M336" s="10">
        <f t="shared" si="238"/>
        <v>0.03411353096</v>
      </c>
      <c r="N336" s="10">
        <f t="shared" si="239"/>
        <v>0.7167150335</v>
      </c>
      <c r="O336" s="3">
        <v>13810.0</v>
      </c>
      <c r="P336" s="22">
        <f t="shared" si="432"/>
        <v>10862</v>
      </c>
      <c r="Q336" s="23">
        <f t="shared" si="324"/>
        <v>0.1034800221</v>
      </c>
      <c r="R336" s="3">
        <f t="shared" si="434"/>
        <v>54</v>
      </c>
      <c r="S336" s="11">
        <f t="shared" si="437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4">T336-T335</f>
        <v>120</v>
      </c>
      <c r="X336" s="11">
        <f t="shared" si="464"/>
        <v>5</v>
      </c>
      <c r="Y336" s="10">
        <f t="shared" si="98"/>
        <v>0.04007749913</v>
      </c>
      <c r="Z336" s="10">
        <f t="shared" si="99"/>
        <v>0.07414448669</v>
      </c>
      <c r="AA336" s="12">
        <f t="shared" si="20"/>
        <v>1.074789371</v>
      </c>
      <c r="AB336" s="18">
        <f t="shared" si="29"/>
        <v>0.9812383395</v>
      </c>
      <c r="AC336" s="15">
        <f t="shared" si="10"/>
        <v>1184.571429</v>
      </c>
      <c r="AD336" s="15">
        <f t="shared" si="27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3"/>
        <v>15867</v>
      </c>
      <c r="AI336" s="4">
        <f t="shared" si="426"/>
        <v>13025.28571</v>
      </c>
      <c r="AJ336" s="3">
        <v>61266.0</v>
      </c>
      <c r="AK336" s="3">
        <f t="shared" si="452"/>
        <v>4441</v>
      </c>
      <c r="AL336" s="4">
        <f t="shared" si="458"/>
        <v>7409</v>
      </c>
      <c r="AM336" s="18">
        <f t="shared" si="23"/>
        <v>3024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6"/>
        <v>324177.9592</v>
      </c>
      <c r="H337" s="11"/>
      <c r="I337" s="10">
        <f t="shared" si="237"/>
        <v>0.001567627675</v>
      </c>
      <c r="J337" s="10">
        <f t="shared" si="233"/>
        <v>0.1162400093</v>
      </c>
      <c r="K337" s="10">
        <f t="shared" si="234"/>
        <v>0.002459334522</v>
      </c>
      <c r="L337" s="3">
        <v>87829.0</v>
      </c>
      <c r="M337" s="10">
        <f t="shared" si="238"/>
        <v>0.03427135461</v>
      </c>
      <c r="N337" s="10">
        <f t="shared" si="239"/>
        <v>0.7278953012</v>
      </c>
      <c r="O337" s="3">
        <v>18030.0</v>
      </c>
      <c r="P337" s="22">
        <f t="shared" si="432"/>
        <v>7794</v>
      </c>
      <c r="Q337" s="23">
        <f t="shared" si="324"/>
        <v>0.07415960996</v>
      </c>
      <c r="R337" s="3">
        <f t="shared" si="434"/>
        <v>78</v>
      </c>
      <c r="S337" s="11">
        <f t="shared" si="437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5">T337-T336</f>
        <v>47</v>
      </c>
      <c r="X337" s="11">
        <f t="shared" si="465"/>
        <v>-1</v>
      </c>
      <c r="Y337" s="10">
        <f t="shared" si="98"/>
        <v>0.04245750265</v>
      </c>
      <c r="Z337" s="10">
        <f t="shared" si="99"/>
        <v>0.07294180746</v>
      </c>
      <c r="AA337" s="12">
        <f t="shared" si="20"/>
        <v>1.106564926</v>
      </c>
      <c r="AB337" s="18">
        <f t="shared" si="29"/>
        <v>1.017640744</v>
      </c>
      <c r="AC337" s="15">
        <f t="shared" si="10"/>
        <v>1201.571429</v>
      </c>
      <c r="AD337" s="15">
        <f t="shared" si="27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3"/>
        <v>5164</v>
      </c>
      <c r="AI337" s="4">
        <f t="shared" si="426"/>
        <v>13337.14286</v>
      </c>
      <c r="AJ337" s="3">
        <v>68526.0</v>
      </c>
      <c r="AK337" s="3">
        <f t="shared" si="452"/>
        <v>7260</v>
      </c>
      <c r="AL337" s="4">
        <f t="shared" si="458"/>
        <v>7983.857143</v>
      </c>
      <c r="AM337" s="18">
        <f t="shared" si="23"/>
        <v>3446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6"/>
        <v>325752.8571</v>
      </c>
      <c r="H338" s="11"/>
      <c r="I338" s="10">
        <f t="shared" si="237"/>
        <v>0.00283789346</v>
      </c>
      <c r="J338" s="10">
        <f t="shared" si="233"/>
        <v>0.1160063125</v>
      </c>
      <c r="K338" s="10">
        <f t="shared" si="234"/>
        <v>0.004858127811</v>
      </c>
      <c r="L338" s="3">
        <v>85313.0</v>
      </c>
      <c r="M338" s="10">
        <f t="shared" si="238"/>
        <v>0.03439849218</v>
      </c>
      <c r="N338" s="10">
        <f t="shared" si="239"/>
        <v>0.7352350298</v>
      </c>
      <c r="O338" s="3">
        <v>18337.0</v>
      </c>
      <c r="P338" s="22">
        <f t="shared" si="432"/>
        <v>15434</v>
      </c>
      <c r="Q338" s="23">
        <f t="shared" si="324"/>
        <v>0.06790203447</v>
      </c>
      <c r="R338" s="3">
        <f t="shared" si="434"/>
        <v>83</v>
      </c>
      <c r="S338" s="11">
        <f t="shared" si="437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6">T338-T337</f>
        <v>-32</v>
      </c>
      <c r="X338" s="11">
        <f t="shared" si="466"/>
        <v>-3</v>
      </c>
      <c r="Y338" s="10">
        <f t="shared" si="98"/>
        <v>0.04333454456</v>
      </c>
      <c r="Z338" s="10">
        <f t="shared" si="99"/>
        <v>0.07276169867</v>
      </c>
      <c r="AA338" s="12">
        <f t="shared" si="20"/>
        <v>1.108271071</v>
      </c>
      <c r="AB338" s="18">
        <f t="shared" si="29"/>
        <v>1.04837713</v>
      </c>
      <c r="AC338" s="15">
        <f t="shared" si="10"/>
        <v>1207.857143</v>
      </c>
      <c r="AD338" s="15">
        <f t="shared" si="27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3"/>
        <v>4234</v>
      </c>
      <c r="AI338" s="4">
        <f t="shared" si="426"/>
        <v>13509.42857</v>
      </c>
      <c r="AJ338" s="3">
        <v>75036.0</v>
      </c>
      <c r="AK338" s="3">
        <f t="shared" si="452"/>
        <v>6510</v>
      </c>
      <c r="AL338" s="4">
        <f t="shared" si="458"/>
        <v>8180.571429</v>
      </c>
      <c r="AM338" s="18">
        <f t="shared" si="23"/>
        <v>3669.714286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6"/>
        <v>327607.0408</v>
      </c>
      <c r="H339" s="11"/>
      <c r="I339" s="10">
        <f t="shared" si="237"/>
        <v>0.004460813964</v>
      </c>
      <c r="J339" s="10">
        <f t="shared" si="233"/>
        <v>0.1158642961</v>
      </c>
      <c r="K339" s="10">
        <f t="shared" si="234"/>
        <v>0.005691995121</v>
      </c>
      <c r="L339" s="3">
        <v>84848.0</v>
      </c>
      <c r="M339" s="10">
        <f t="shared" si="238"/>
        <v>0.03449573642</v>
      </c>
      <c r="N339" s="10">
        <f t="shared" si="239"/>
        <v>0.7374108842</v>
      </c>
      <c r="O339" s="3">
        <v>19633.0</v>
      </c>
      <c r="P339" s="22">
        <f t="shared" si="432"/>
        <v>18171</v>
      </c>
      <c r="Q339" s="23">
        <f t="shared" si="324"/>
        <v>0.09091409389</v>
      </c>
      <c r="R339" s="3">
        <f t="shared" si="434"/>
        <v>93</v>
      </c>
      <c r="S339" s="11">
        <f t="shared" si="437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7">T339-T338</f>
        <v>-49</v>
      </c>
      <c r="X339" s="11">
        <f t="shared" si="467"/>
        <v>20</v>
      </c>
      <c r="Y339" s="10">
        <f t="shared" si="98"/>
        <v>0.0429945314</v>
      </c>
      <c r="Z339" s="10">
        <f t="shared" si="99"/>
        <v>0.07922149123</v>
      </c>
      <c r="AA339" s="12">
        <f t="shared" si="20"/>
        <v>1.096302003</v>
      </c>
      <c r="AB339" s="18">
        <f t="shared" si="29"/>
        <v>1.066370792</v>
      </c>
      <c r="AC339" s="15">
        <f t="shared" si="10"/>
        <v>1219.714286</v>
      </c>
      <c r="AD339" s="15">
        <f t="shared" si="27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3"/>
        <v>2417</v>
      </c>
      <c r="AI339" s="4">
        <f t="shared" si="426"/>
        <v>12638.85714</v>
      </c>
      <c r="AJ339" s="3">
        <v>84452.0</v>
      </c>
      <c r="AK339" s="3">
        <f t="shared" si="452"/>
        <v>9416</v>
      </c>
      <c r="AL339" s="4">
        <f t="shared" si="458"/>
        <v>8308.428571</v>
      </c>
      <c r="AM339" s="18">
        <f t="shared" si="23"/>
        <v>3615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6"/>
        <v>329514.4898</v>
      </c>
      <c r="H340" s="11"/>
      <c r="I340" s="10">
        <f t="shared" si="237"/>
        <v>0.004236695807</v>
      </c>
      <c r="J340" s="10">
        <f t="shared" si="233"/>
        <v>0.1156816367</v>
      </c>
      <c r="K340" s="10">
        <f t="shared" si="234"/>
        <v>0.005822368698</v>
      </c>
      <c r="L340" s="3">
        <v>84870.0</v>
      </c>
      <c r="M340" s="10">
        <f t="shared" si="238"/>
        <v>0.03461254296</v>
      </c>
      <c r="N340" s="10">
        <f t="shared" si="239"/>
        <v>0.7381974708</v>
      </c>
      <c r="O340" s="3">
        <v>20254.0</v>
      </c>
      <c r="P340" s="22">
        <f t="shared" si="432"/>
        <v>18693</v>
      </c>
      <c r="Q340" s="23">
        <f t="shared" si="324"/>
        <v>0.08430963462</v>
      </c>
      <c r="R340" s="3">
        <f t="shared" si="434"/>
        <v>98</v>
      </c>
      <c r="S340" s="11">
        <f t="shared" si="437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8">T340-T339</f>
        <v>-10</v>
      </c>
      <c r="X340" s="11">
        <f t="shared" si="468"/>
        <v>13</v>
      </c>
      <c r="Y340" s="10">
        <f t="shared" si="98"/>
        <v>0.04286555909</v>
      </c>
      <c r="Z340" s="10">
        <f t="shared" si="99"/>
        <v>0.08301264431</v>
      </c>
      <c r="AA340" s="12">
        <f t="shared" si="20"/>
        <v>1.090599798</v>
      </c>
      <c r="AB340" s="18">
        <f t="shared" si="29"/>
        <v>1.07726863</v>
      </c>
      <c r="AC340" s="15">
        <f t="shared" si="10"/>
        <v>1236.428571</v>
      </c>
      <c r="AD340" s="15">
        <f t="shared" si="27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3"/>
        <v>14843</v>
      </c>
      <c r="AI340" s="4">
        <f t="shared" si="426"/>
        <v>12749.57143</v>
      </c>
      <c r="AJ340" s="3">
        <v>92773.0</v>
      </c>
      <c r="AK340" s="3">
        <f t="shared" si="452"/>
        <v>8321</v>
      </c>
      <c r="AL340" s="4">
        <f t="shared" si="458"/>
        <v>7863.714286</v>
      </c>
      <c r="AM340" s="18">
        <f t="shared" si="23"/>
        <v>2997.285714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6"/>
        <v>331310</v>
      </c>
      <c r="H341" s="11"/>
      <c r="I341" s="10">
        <f t="shared" si="237"/>
        <v>0.00417866818</v>
      </c>
      <c r="J341" s="10">
        <f t="shared" si="233"/>
        <v>0.1155354841</v>
      </c>
      <c r="K341" s="10">
        <f t="shared" si="234"/>
        <v>0.005448956752</v>
      </c>
      <c r="L341" s="3">
        <v>84150.0</v>
      </c>
      <c r="M341" s="10">
        <f t="shared" si="238"/>
        <v>0.03472442519</v>
      </c>
      <c r="N341" s="10">
        <f t="shared" si="239"/>
        <v>0.7409503499</v>
      </c>
      <c r="O341" s="3">
        <v>18124.0</v>
      </c>
      <c r="P341" s="22">
        <f t="shared" si="432"/>
        <v>17596</v>
      </c>
      <c r="Q341" s="23">
        <f t="shared" si="324"/>
        <v>0.08871334394</v>
      </c>
      <c r="R341" s="3">
        <f t="shared" si="434"/>
        <v>96</v>
      </c>
      <c r="S341" s="11">
        <f t="shared" si="437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9">T341-T340</f>
        <v>-37</v>
      </c>
      <c r="X341" s="11">
        <f t="shared" si="469"/>
        <v>-4</v>
      </c>
      <c r="Y341" s="10">
        <f t="shared" si="98"/>
        <v>0.0427926322</v>
      </c>
      <c r="Z341" s="10">
        <f t="shared" si="99"/>
        <v>0.08275479034</v>
      </c>
      <c r="AA341" s="12">
        <f t="shared" si="20"/>
        <v>1.11102738</v>
      </c>
      <c r="AB341" s="18">
        <f t="shared" si="29"/>
        <v>1.088842122</v>
      </c>
      <c r="AC341" s="15">
        <f t="shared" si="10"/>
        <v>1263.714286</v>
      </c>
      <c r="AD341" s="15">
        <f t="shared" si="27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3"/>
        <v>14880</v>
      </c>
      <c r="AI341" s="4">
        <f t="shared" si="426"/>
        <v>11589.57143</v>
      </c>
      <c r="AJ341" s="3">
        <v>101652.0</v>
      </c>
      <c r="AK341" s="3">
        <f t="shared" si="452"/>
        <v>8879</v>
      </c>
      <c r="AL341" s="4">
        <f t="shared" si="458"/>
        <v>7435.142857</v>
      </c>
      <c r="AM341" s="18">
        <f t="shared" si="23"/>
        <v>2627.714286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6"/>
        <v>333251.2245</v>
      </c>
      <c r="H342" s="11"/>
      <c r="I342" s="10">
        <f t="shared" si="237"/>
        <v>0.003652115961</v>
      </c>
      <c r="J342" s="10">
        <f t="shared" si="233"/>
        <v>0.1152819684</v>
      </c>
      <c r="K342" s="10">
        <f t="shared" si="234"/>
        <v>0.00585923905</v>
      </c>
      <c r="L342" s="3">
        <v>83642.0</v>
      </c>
      <c r="M342" s="10">
        <f t="shared" si="238"/>
        <v>0.03476805801</v>
      </c>
      <c r="N342" s="10">
        <f t="shared" si="239"/>
        <v>0.7430722852</v>
      </c>
      <c r="O342" s="3">
        <v>19510.0</v>
      </c>
      <c r="P342" s="22">
        <f t="shared" si="432"/>
        <v>19024</v>
      </c>
      <c r="Q342" s="23">
        <f t="shared" si="324"/>
        <v>0.07201429773</v>
      </c>
      <c r="R342" s="3">
        <f t="shared" si="434"/>
        <v>64</v>
      </c>
      <c r="S342" s="11">
        <f t="shared" si="437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70">T342-T341</f>
        <v>-23</v>
      </c>
      <c r="X342" s="11">
        <f t="shared" si="470"/>
        <v>-7</v>
      </c>
      <c r="Y342" s="10">
        <f t="shared" si="98"/>
        <v>0.04277755195</v>
      </c>
      <c r="Z342" s="10">
        <f t="shared" si="99"/>
        <v>0.08133035215</v>
      </c>
      <c r="AA342" s="12">
        <f t="shared" si="20"/>
        <v>1.111957064</v>
      </c>
      <c r="AB342" s="18">
        <f t="shared" si="29"/>
        <v>1.099930231</v>
      </c>
      <c r="AC342" s="15">
        <f t="shared" si="10"/>
        <v>1272.714286</v>
      </c>
      <c r="AD342" s="15">
        <f t="shared" si="27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3"/>
        <v>6969</v>
      </c>
      <c r="AI342" s="4">
        <f t="shared" si="426"/>
        <v>9196.285714</v>
      </c>
      <c r="AJ342" s="3">
        <v>105242.0</v>
      </c>
      <c r="AK342" s="3">
        <f t="shared" si="452"/>
        <v>3590</v>
      </c>
      <c r="AL342" s="4">
        <f t="shared" si="458"/>
        <v>6916.714286</v>
      </c>
      <c r="AM342" s="18">
        <f t="shared" si="23"/>
        <v>2399.285714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6"/>
        <v>334243.0612</v>
      </c>
      <c r="H343" s="11"/>
      <c r="I343" s="10">
        <f t="shared" si="237"/>
        <v>0.003081050213</v>
      </c>
      <c r="J343" s="10">
        <f t="shared" si="233"/>
        <v>0.1152940149</v>
      </c>
      <c r="K343" s="10">
        <f t="shared" si="234"/>
        <v>0.002976243332</v>
      </c>
      <c r="L343" s="3">
        <v>82661.0</v>
      </c>
      <c r="M343" s="10">
        <f t="shared" si="238"/>
        <v>0.03483337967</v>
      </c>
      <c r="N343" s="10">
        <f t="shared" si="239"/>
        <v>0.746286955</v>
      </c>
      <c r="O343" s="3">
        <v>15847.0</v>
      </c>
      <c r="P343" s="22">
        <f t="shared" si="432"/>
        <v>9720</v>
      </c>
      <c r="Q343" s="23">
        <f t="shared" si="324"/>
        <v>0.1193415638</v>
      </c>
      <c r="R343" s="3">
        <f t="shared" si="434"/>
        <v>65</v>
      </c>
      <c r="S343" s="11">
        <f t="shared" si="437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1">T343-T342</f>
        <v>139</v>
      </c>
      <c r="X343" s="11">
        <f t="shared" si="471"/>
        <v>4</v>
      </c>
      <c r="Y343" s="10">
        <f t="shared" si="98"/>
        <v>0.04496679208</v>
      </c>
      <c r="Z343" s="10">
        <f t="shared" si="99"/>
        <v>0.07936507937</v>
      </c>
      <c r="AA343" s="12">
        <f t="shared" si="20"/>
        <v>1.078750603</v>
      </c>
      <c r="AB343" s="18">
        <f t="shared" si="29"/>
        <v>1.100496121</v>
      </c>
      <c r="AC343" s="15">
        <f t="shared" si="10"/>
        <v>1277.857143</v>
      </c>
      <c r="AD343" s="15">
        <f t="shared" si="27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3"/>
        <v>2663</v>
      </c>
      <c r="AI343" s="4">
        <f t="shared" si="426"/>
        <v>7310</v>
      </c>
      <c r="AJ343" s="3">
        <v>107592.0</v>
      </c>
      <c r="AK343" s="3">
        <f t="shared" si="452"/>
        <v>2350</v>
      </c>
      <c r="AL343" s="4">
        <f t="shared" si="458"/>
        <v>6618</v>
      </c>
      <c r="AM343" s="18">
        <f t="shared" si="23"/>
        <v>2511.285714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6"/>
        <v>334897.1429</v>
      </c>
      <c r="H344" s="11"/>
      <c r="I344" s="10">
        <f t="shared" si="237"/>
        <v>0.00285710503</v>
      </c>
      <c r="J344" s="10">
        <f t="shared" si="233"/>
        <v>0.1153976</v>
      </c>
      <c r="K344" s="10">
        <f t="shared" si="234"/>
        <v>0.001956904147</v>
      </c>
      <c r="L344" s="3">
        <v>82203.0</v>
      </c>
      <c r="M344" s="10">
        <f t="shared" si="238"/>
        <v>0.03498233589</v>
      </c>
      <c r="N344" s="10">
        <f t="shared" si="239"/>
        <v>0.7479708714</v>
      </c>
      <c r="O344" s="3">
        <v>16850.0</v>
      </c>
      <c r="P344" s="22">
        <f t="shared" si="432"/>
        <v>6410</v>
      </c>
      <c r="Q344" s="23">
        <f t="shared" si="324"/>
        <v>0.1683307332</v>
      </c>
      <c r="R344" s="3">
        <f t="shared" si="434"/>
        <v>94</v>
      </c>
      <c r="S344" s="11">
        <f t="shared" si="437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2">T344-T343</f>
        <v>75</v>
      </c>
      <c r="X344" s="11">
        <f t="shared" si="472"/>
        <v>9</v>
      </c>
      <c r="Y344" s="10">
        <f t="shared" si="98"/>
        <v>0.0461297033</v>
      </c>
      <c r="Z344" s="10">
        <f t="shared" si="99"/>
        <v>0.08016877637</v>
      </c>
      <c r="AA344" s="12">
        <f t="shared" si="20"/>
        <v>1.123053145</v>
      </c>
      <c r="AB344" s="18">
        <f t="shared" si="29"/>
        <v>1.102851581</v>
      </c>
      <c r="AC344" s="15">
        <f t="shared" si="10"/>
        <v>1349.428571</v>
      </c>
      <c r="AD344" s="15">
        <f t="shared" si="27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3"/>
        <v>2354</v>
      </c>
      <c r="AI344" s="4">
        <f t="shared" si="426"/>
        <v>6908.571429</v>
      </c>
      <c r="AJ344" s="3">
        <v>110395.0</v>
      </c>
      <c r="AK344" s="3">
        <f t="shared" si="452"/>
        <v>2803</v>
      </c>
      <c r="AL344" s="4">
        <f t="shared" si="458"/>
        <v>5981.285714</v>
      </c>
      <c r="AM344" s="18">
        <f t="shared" si="23"/>
        <v>2068.428571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6"/>
        <v>336613.6735</v>
      </c>
      <c r="H345" s="11"/>
      <c r="I345" s="10">
        <f t="shared" si="237"/>
        <v>0.00337704035</v>
      </c>
      <c r="J345" s="10">
        <f t="shared" si="233"/>
        <v>0.1151968556</v>
      </c>
      <c r="K345" s="10">
        <f t="shared" si="234"/>
        <v>0.005125545705</v>
      </c>
      <c r="L345" s="3">
        <v>81644.0</v>
      </c>
      <c r="M345" s="10">
        <f t="shared" si="238"/>
        <v>0.03512248265</v>
      </c>
      <c r="N345" s="10">
        <f t="shared" si="239"/>
        <v>0.7500322357</v>
      </c>
      <c r="O345" s="3">
        <v>19414.0</v>
      </c>
      <c r="P345" s="22">
        <f t="shared" si="432"/>
        <v>16822</v>
      </c>
      <c r="Q345" s="23">
        <f t="shared" si="324"/>
        <v>0.07603138747</v>
      </c>
      <c r="R345" s="3">
        <f t="shared" si="434"/>
        <v>98</v>
      </c>
      <c r="S345" s="11">
        <f t="shared" si="437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3">T345-T344</f>
        <v>-45</v>
      </c>
      <c r="X345" s="11">
        <f t="shared" si="473"/>
        <v>-8</v>
      </c>
      <c r="Y345" s="10">
        <f t="shared" si="98"/>
        <v>0.04589437068</v>
      </c>
      <c r="Z345" s="10">
        <f t="shared" si="99"/>
        <v>0.07899653056</v>
      </c>
      <c r="AA345" s="12">
        <f t="shared" si="20"/>
        <v>1.144529864</v>
      </c>
      <c r="AB345" s="18">
        <f t="shared" si="29"/>
        <v>1.108031408</v>
      </c>
      <c r="AC345" s="15">
        <f t="shared" si="10"/>
        <v>1382.428571</v>
      </c>
      <c r="AD345" s="15">
        <f t="shared" si="27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3"/>
        <v>1231</v>
      </c>
      <c r="AI345" s="4">
        <f t="shared" si="426"/>
        <v>6479.571429</v>
      </c>
      <c r="AJ345" s="3">
        <v>113570.0</v>
      </c>
      <c r="AK345" s="3">
        <f t="shared" si="452"/>
        <v>3175</v>
      </c>
      <c r="AL345" s="4">
        <f t="shared" si="458"/>
        <v>5504.857143</v>
      </c>
      <c r="AM345" s="18">
        <f t="shared" si="23"/>
        <v>1819.714286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6"/>
        <v>338658.1633</v>
      </c>
      <c r="H346" s="11"/>
      <c r="I346" s="10">
        <f t="shared" si="237"/>
        <v>0.004899832374</v>
      </c>
      <c r="J346" s="10">
        <f t="shared" si="233"/>
        <v>0.1150624463</v>
      </c>
      <c r="K346" s="10">
        <f t="shared" si="234"/>
        <v>0.006073698002</v>
      </c>
      <c r="L346" s="3">
        <v>81297.0</v>
      </c>
      <c r="M346" s="10">
        <f t="shared" si="238"/>
        <v>0.03520523732</v>
      </c>
      <c r="N346" s="10">
        <f t="shared" si="239"/>
        <v>0.7519057283</v>
      </c>
      <c r="O346" s="3">
        <v>21456.0</v>
      </c>
      <c r="P346" s="22">
        <f t="shared" si="432"/>
        <v>20036</v>
      </c>
      <c r="Q346" s="23">
        <f t="shared" si="324"/>
        <v>0.0929327211</v>
      </c>
      <c r="R346" s="3">
        <f t="shared" si="434"/>
        <v>97</v>
      </c>
      <c r="S346" s="11">
        <f t="shared" si="437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4">T346-T345</f>
        <v>52</v>
      </c>
      <c r="X346" s="11">
        <f t="shared" si="474"/>
        <v>3</v>
      </c>
      <c r="Y346" s="10">
        <f t="shared" si="98"/>
        <v>0.04672989163</v>
      </c>
      <c r="Z346" s="10">
        <f t="shared" si="99"/>
        <v>0.07870492235</v>
      </c>
      <c r="AA346" s="12">
        <f t="shared" si="20"/>
        <v>1.157999532</v>
      </c>
      <c r="AB346" s="18">
        <f t="shared" si="29"/>
        <v>1.116845341</v>
      </c>
      <c r="AC346" s="15">
        <f t="shared" si="10"/>
        <v>1412.428571</v>
      </c>
      <c r="AD346" s="15">
        <f t="shared" si="27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3"/>
        <v>1997</v>
      </c>
      <c r="AI346" s="4">
        <f t="shared" si="426"/>
        <v>6419.571429</v>
      </c>
      <c r="AJ346" s="3">
        <v>117368.0</v>
      </c>
      <c r="AK346" s="3">
        <f t="shared" si="452"/>
        <v>3798</v>
      </c>
      <c r="AL346" s="4">
        <f t="shared" si="458"/>
        <v>4702.285714</v>
      </c>
      <c r="AM346" s="18">
        <f t="shared" si="23"/>
        <v>1832.285714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6"/>
        <v>340641.7347</v>
      </c>
      <c r="H347" s="11"/>
      <c r="I347" s="10">
        <f t="shared" si="237"/>
        <v>0.004870703764</v>
      </c>
      <c r="J347" s="10">
        <f t="shared" si="233"/>
        <v>0.1149496044</v>
      </c>
      <c r="K347" s="10">
        <f t="shared" si="234"/>
        <v>0.005857149314</v>
      </c>
      <c r="L347" s="3">
        <v>80672.0</v>
      </c>
      <c r="M347" s="10">
        <f t="shared" si="238"/>
        <v>0.03529258473</v>
      </c>
      <c r="N347" s="10">
        <f t="shared" si="239"/>
        <v>0.7544790024</v>
      </c>
      <c r="O347" s="3">
        <v>22525.0</v>
      </c>
      <c r="P347" s="22">
        <f t="shared" si="432"/>
        <v>19439</v>
      </c>
      <c r="Q347" s="23">
        <f t="shared" si="324"/>
        <v>0.09568393436</v>
      </c>
      <c r="R347" s="3">
        <f t="shared" si="434"/>
        <v>99</v>
      </c>
      <c r="S347" s="11">
        <f t="shared" si="437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5">T347-T346</f>
        <v>29</v>
      </c>
      <c r="X347" s="11">
        <f t="shared" si="475"/>
        <v>0</v>
      </c>
      <c r="Y347" s="10">
        <f t="shared" si="98"/>
        <v>0.04745140817</v>
      </c>
      <c r="Z347" s="10">
        <f t="shared" si="99"/>
        <v>0.07810867294</v>
      </c>
      <c r="AA347" s="12">
        <f t="shared" si="20"/>
        <v>1.175158868</v>
      </c>
      <c r="AB347" s="18">
        <f t="shared" si="29"/>
        <v>1.128925208</v>
      </c>
      <c r="AC347" s="15">
        <f t="shared" si="10"/>
        <v>1453</v>
      </c>
      <c r="AD347" s="15">
        <f t="shared" si="27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3"/>
        <v>15824</v>
      </c>
      <c r="AI347" s="4">
        <f t="shared" si="426"/>
        <v>6559.714286</v>
      </c>
      <c r="AJ347" s="3">
        <v>120649.0</v>
      </c>
      <c r="AK347" s="3">
        <f t="shared" si="452"/>
        <v>3281</v>
      </c>
      <c r="AL347" s="4">
        <f t="shared" si="458"/>
        <v>3982.285714</v>
      </c>
      <c r="AM347" s="18">
        <f t="shared" si="23"/>
        <v>1965.142857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6"/>
        <v>342619.5918</v>
      </c>
      <c r="H348" s="11"/>
      <c r="I348" s="10">
        <f t="shared" si="237"/>
        <v>0.005264049409</v>
      </c>
      <c r="J348" s="10">
        <f t="shared" si="233"/>
        <v>0.1148876364</v>
      </c>
      <c r="K348" s="10">
        <f t="shared" si="234"/>
        <v>0.005806267822</v>
      </c>
      <c r="L348" s="3">
        <v>78577.0</v>
      </c>
      <c r="M348" s="10">
        <f t="shared" si="238"/>
        <v>0.03534886132</v>
      </c>
      <c r="N348" s="10">
        <f t="shared" si="239"/>
        <v>0.7609544918</v>
      </c>
      <c r="O348" s="3">
        <v>20794.0</v>
      </c>
      <c r="P348" s="22">
        <f t="shared" si="432"/>
        <v>19383</v>
      </c>
      <c r="Q348" s="23">
        <f t="shared" si="324"/>
        <v>0.1042150338</v>
      </c>
      <c r="R348" s="3">
        <f t="shared" si="434"/>
        <v>93</v>
      </c>
      <c r="S348" s="11">
        <f t="shared" si="437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6">T348-T347</f>
        <v>-57</v>
      </c>
      <c r="X348" s="11">
        <f t="shared" si="476"/>
        <v>0</v>
      </c>
      <c r="Y348" s="10">
        <f t="shared" si="98"/>
        <v>0.04799114245</v>
      </c>
      <c r="Z348" s="10">
        <f t="shared" si="99"/>
        <v>0.07928931318</v>
      </c>
      <c r="AA348" s="12">
        <f t="shared" si="20"/>
        <v>1.201673073</v>
      </c>
      <c r="AB348" s="18">
        <f t="shared" si="29"/>
        <v>1.141874593</v>
      </c>
      <c r="AC348" s="15">
        <f t="shared" si="10"/>
        <v>1518.571429</v>
      </c>
      <c r="AD348" s="15">
        <f t="shared" si="27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3"/>
        <v>20297</v>
      </c>
      <c r="AI348" s="4">
        <f t="shared" si="426"/>
        <v>7333.571429</v>
      </c>
      <c r="AJ348" s="3">
        <v>124423.0</v>
      </c>
      <c r="AK348" s="3">
        <f t="shared" si="452"/>
        <v>3774</v>
      </c>
      <c r="AL348" s="4">
        <f t="shared" si="458"/>
        <v>3253</v>
      </c>
      <c r="AM348" s="18">
        <f t="shared" si="23"/>
        <v>2227.571429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6"/>
        <v>344610.9184</v>
      </c>
      <c r="H349" s="11"/>
      <c r="I349" s="10">
        <f t="shared" si="237"/>
        <v>0.004425088463</v>
      </c>
      <c r="J349" s="10">
        <f t="shared" si="233"/>
        <v>0.114729211</v>
      </c>
      <c r="K349" s="10">
        <f t="shared" si="234"/>
        <v>0.005812062643</v>
      </c>
      <c r="L349" s="3">
        <v>77583.0</v>
      </c>
      <c r="M349" s="10">
        <f t="shared" si="238"/>
        <v>0.03537379149</v>
      </c>
      <c r="N349" s="10">
        <f t="shared" si="239"/>
        <v>0.7643923791</v>
      </c>
      <c r="O349" s="3">
        <v>19927.0</v>
      </c>
      <c r="P349" s="22">
        <f t="shared" si="432"/>
        <v>19515</v>
      </c>
      <c r="Q349" s="23">
        <f t="shared" si="324"/>
        <v>0.08747117602</v>
      </c>
      <c r="R349" s="3">
        <f t="shared" si="434"/>
        <v>70</v>
      </c>
      <c r="S349" s="11">
        <f t="shared" si="437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7">T349-T348</f>
        <v>-16</v>
      </c>
      <c r="X349" s="11">
        <f t="shared" si="477"/>
        <v>13</v>
      </c>
      <c r="Y349" s="10">
        <f t="shared" si="98"/>
        <v>0.0483997783</v>
      </c>
      <c r="Z349" s="10">
        <f t="shared" si="99"/>
        <v>0.08308921438</v>
      </c>
      <c r="AA349" s="12">
        <f t="shared" si="20"/>
        <v>1.231002357</v>
      </c>
      <c r="AB349" s="18">
        <f t="shared" si="29"/>
        <v>1.158881063</v>
      </c>
      <c r="AC349" s="15">
        <f t="shared" si="10"/>
        <v>1566.714286</v>
      </c>
      <c r="AD349" s="15">
        <f t="shared" si="27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3"/>
        <v>4443</v>
      </c>
      <c r="AI349" s="4">
        <f t="shared" si="426"/>
        <v>6972.714286</v>
      </c>
      <c r="AJ349" s="3">
        <v>128195.0</v>
      </c>
      <c r="AK349" s="3">
        <f t="shared" si="452"/>
        <v>3772</v>
      </c>
      <c r="AL349" s="4">
        <f t="shared" si="458"/>
        <v>3279</v>
      </c>
      <c r="AM349" s="18">
        <f t="shared" si="23"/>
        <v>2344.285714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6"/>
        <v>345760.9184</v>
      </c>
      <c r="H350" s="11"/>
      <c r="I350" s="10">
        <f t="shared" si="237"/>
        <v>0.003450660968</v>
      </c>
      <c r="J350" s="10">
        <f t="shared" si="233"/>
        <v>0.1147421968</v>
      </c>
      <c r="K350" s="10">
        <f t="shared" si="234"/>
        <v>0.003337096821</v>
      </c>
      <c r="L350" s="3">
        <v>77039.0</v>
      </c>
      <c r="M350" s="10">
        <f t="shared" si="238"/>
        <v>0.03537046134</v>
      </c>
      <c r="N350" s="10">
        <f t="shared" si="239"/>
        <v>0.7664834529</v>
      </c>
      <c r="O350" s="3">
        <v>20718.0</v>
      </c>
      <c r="P350" s="22">
        <f t="shared" si="432"/>
        <v>11270</v>
      </c>
      <c r="Q350" s="23">
        <f t="shared" si="324"/>
        <v>0.1186335404</v>
      </c>
      <c r="R350" s="3">
        <f t="shared" si="434"/>
        <v>46</v>
      </c>
      <c r="S350" s="11">
        <f t="shared" si="437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8">T350-T349</f>
        <v>128</v>
      </c>
      <c r="X350" s="11">
        <f t="shared" si="478"/>
        <v>2</v>
      </c>
      <c r="Y350" s="10">
        <f t="shared" si="98"/>
        <v>0.05040304261</v>
      </c>
      <c r="Z350" s="10">
        <f t="shared" si="99"/>
        <v>0.08086531033</v>
      </c>
      <c r="AA350" s="12">
        <f t="shared" si="20"/>
        <v>1.245835662</v>
      </c>
      <c r="AB350" s="18">
        <f t="shared" si="29"/>
        <v>1.182750357</v>
      </c>
      <c r="AC350" s="15">
        <f t="shared" si="10"/>
        <v>1592</v>
      </c>
      <c r="AD350" s="15">
        <f t="shared" si="27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3"/>
        <v>1109</v>
      </c>
      <c r="AI350" s="4">
        <f t="shared" si="426"/>
        <v>6750.714286</v>
      </c>
      <c r="AJ350" s="3">
        <v>129339.0</v>
      </c>
      <c r="AK350" s="3">
        <f t="shared" si="452"/>
        <v>1144</v>
      </c>
      <c r="AL350" s="4">
        <f t="shared" si="458"/>
        <v>3106.714286</v>
      </c>
      <c r="AM350" s="18">
        <f t="shared" si="23"/>
        <v>2309.857143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6"/>
        <v>346396.3265</v>
      </c>
      <c r="H351" s="11"/>
      <c r="I351" s="10">
        <f t="shared" si="237"/>
        <v>0.002116774992</v>
      </c>
      <c r="J351" s="10">
        <f t="shared" si="233"/>
        <v>0.1147741587</v>
      </c>
      <c r="K351" s="10">
        <f t="shared" si="234"/>
        <v>0.001837709612</v>
      </c>
      <c r="L351" s="3">
        <v>77012.0</v>
      </c>
      <c r="M351" s="10">
        <f t="shared" si="238"/>
        <v>0.03551390835</v>
      </c>
      <c r="N351" s="10">
        <f t="shared" si="239"/>
        <v>0.7668278485</v>
      </c>
      <c r="O351" s="3">
        <v>20224.0</v>
      </c>
      <c r="P351" s="22">
        <f t="shared" si="432"/>
        <v>6227</v>
      </c>
      <c r="Q351" s="23">
        <f t="shared" si="324"/>
        <v>0.1321663722</v>
      </c>
      <c r="R351" s="3">
        <f t="shared" si="434"/>
        <v>85</v>
      </c>
      <c r="S351" s="11">
        <f t="shared" si="437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9">T351-T350</f>
        <v>96</v>
      </c>
      <c r="X351" s="11">
        <f t="shared" si="479"/>
        <v>4</v>
      </c>
      <c r="Y351" s="10">
        <f t="shared" si="98"/>
        <v>0.05166727263</v>
      </c>
      <c r="Z351" s="10">
        <f t="shared" si="99"/>
        <v>0.07991957778</v>
      </c>
      <c r="AA351" s="12">
        <f t="shared" si="20"/>
        <v>1.152657209</v>
      </c>
      <c r="AB351" s="18">
        <f t="shared" si="29"/>
        <v>1.186979509</v>
      </c>
      <c r="AC351" s="15">
        <f t="shared" si="10"/>
        <v>1555.428571</v>
      </c>
      <c r="AD351" s="15">
        <f t="shared" si="27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3"/>
        <v>5661</v>
      </c>
      <c r="AI351" s="4">
        <f t="shared" si="426"/>
        <v>7223.142857</v>
      </c>
      <c r="AJ351" s="3">
        <v>131593.0</v>
      </c>
      <c r="AK351" s="3">
        <f t="shared" si="452"/>
        <v>2254</v>
      </c>
      <c r="AL351" s="4">
        <f t="shared" si="458"/>
        <v>3028.285714</v>
      </c>
      <c r="AM351" s="18">
        <f t="shared" si="23"/>
        <v>2213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6"/>
        <v>348369.6939</v>
      </c>
      <c r="H352" s="11"/>
      <c r="I352" s="10">
        <f t="shared" si="237"/>
        <v>0.003973081602</v>
      </c>
      <c r="J352" s="10">
        <f t="shared" si="233"/>
        <v>0.1145774355</v>
      </c>
      <c r="K352" s="10">
        <f t="shared" si="234"/>
        <v>0.005696848366</v>
      </c>
      <c r="L352" s="3">
        <v>77250.0</v>
      </c>
      <c r="M352" s="10">
        <f t="shared" si="238"/>
        <v>0.03561367181</v>
      </c>
      <c r="N352" s="10">
        <f t="shared" si="239"/>
        <v>0.7669018585</v>
      </c>
      <c r="O352" s="3">
        <v>18205.0</v>
      </c>
      <c r="P352" s="22">
        <f t="shared" si="432"/>
        <v>19339</v>
      </c>
      <c r="Q352" s="23">
        <f t="shared" si="324"/>
        <v>0.0800455039</v>
      </c>
      <c r="R352" s="3">
        <f t="shared" si="434"/>
        <v>94</v>
      </c>
      <c r="S352" s="11">
        <f t="shared" si="437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80">T352-T351</f>
        <v>35</v>
      </c>
      <c r="X352" s="11">
        <f t="shared" si="480"/>
        <v>3</v>
      </c>
      <c r="Y352" s="10">
        <f t="shared" si="98"/>
        <v>0.05196116505</v>
      </c>
      <c r="Z352" s="10">
        <f t="shared" si="99"/>
        <v>0.07997010463</v>
      </c>
      <c r="AA352" s="12">
        <f t="shared" si="20"/>
        <v>1.152939961</v>
      </c>
      <c r="AB352" s="18">
        <f t="shared" si="29"/>
        <v>1.188180952</v>
      </c>
      <c r="AC352" s="15">
        <f t="shared" si="10"/>
        <v>1593.857143</v>
      </c>
      <c r="AD352" s="15">
        <f t="shared" si="27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3"/>
        <v>6969</v>
      </c>
      <c r="AI352" s="4">
        <f t="shared" si="426"/>
        <v>8042.857143</v>
      </c>
      <c r="AJ352" s="3">
        <v>134824.0</v>
      </c>
      <c r="AK352" s="3">
        <f t="shared" si="452"/>
        <v>3231</v>
      </c>
      <c r="AL352" s="4">
        <f t="shared" si="458"/>
        <v>3036.285714</v>
      </c>
      <c r="AM352" s="18">
        <f t="shared" si="23"/>
        <v>2138.142857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6"/>
        <v>350497.7551</v>
      </c>
      <c r="H353" s="11"/>
      <c r="I353" s="10">
        <f t="shared" si="237"/>
        <v>0.007293504103</v>
      </c>
      <c r="J353" s="10">
        <f t="shared" si="233"/>
        <v>0.1147123712</v>
      </c>
      <c r="K353" s="10">
        <f t="shared" si="234"/>
        <v>0.006108629028</v>
      </c>
      <c r="L353" s="3">
        <v>78625.0</v>
      </c>
      <c r="M353" s="10">
        <f t="shared" si="238"/>
        <v>0.03561974809</v>
      </c>
      <c r="N353" s="10">
        <f t="shared" si="239"/>
        <v>0.7648360629</v>
      </c>
      <c r="O353" s="3">
        <v>22893.0</v>
      </c>
      <c r="P353" s="22">
        <f t="shared" si="432"/>
        <v>20855</v>
      </c>
      <c r="Q353" s="23">
        <f t="shared" si="324"/>
        <v>0.1368017262</v>
      </c>
      <c r="R353" s="3">
        <f t="shared" si="434"/>
        <v>104</v>
      </c>
      <c r="S353" s="11">
        <f t="shared" si="437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1">T353-T352</f>
        <v>7</v>
      </c>
      <c r="X353" s="11">
        <f t="shared" si="481"/>
        <v>11</v>
      </c>
      <c r="Y353" s="10">
        <f t="shared" si="98"/>
        <v>0.05114149444</v>
      </c>
      <c r="Z353" s="10">
        <f t="shared" si="99"/>
        <v>0.08256652574</v>
      </c>
      <c r="AA353" s="12">
        <f t="shared" si="20"/>
        <v>1.228684131</v>
      </c>
      <c r="AB353" s="18">
        <f t="shared" si="29"/>
        <v>1.198278752</v>
      </c>
      <c r="AC353" s="15">
        <f t="shared" si="10"/>
        <v>1735.428571</v>
      </c>
      <c r="AD353" s="15">
        <f t="shared" si="27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3"/>
        <v>16094</v>
      </c>
      <c r="AI353" s="4">
        <f t="shared" si="426"/>
        <v>10056.71429</v>
      </c>
      <c r="AJ353" s="3">
        <v>141023.0</v>
      </c>
      <c r="AK353" s="3">
        <f t="shared" si="452"/>
        <v>6199</v>
      </c>
      <c r="AL353" s="4">
        <f t="shared" si="458"/>
        <v>3379.285714</v>
      </c>
      <c r="AM353" s="18">
        <f t="shared" si="23"/>
        <v>2032.714286</v>
      </c>
    </row>
    <row r="354">
      <c r="A354" s="24">
        <v>44246.0</v>
      </c>
      <c r="B354" s="11">
        <f t="shared" ref="B354:B415" si="483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6"/>
        <v>352810</v>
      </c>
      <c r="H354" s="11"/>
      <c r="I354" s="10">
        <f t="shared" si="237"/>
        <v>0.00784979557</v>
      </c>
      <c r="J354" s="10">
        <f t="shared" si="233"/>
        <v>0.1148551368</v>
      </c>
      <c r="K354" s="10">
        <f t="shared" si="234"/>
        <v>0.006597031976</v>
      </c>
      <c r="L354" s="3">
        <v>80282.0</v>
      </c>
      <c r="M354" s="10">
        <f t="shared" si="238"/>
        <v>0.03561931526</v>
      </c>
      <c r="N354" s="10">
        <f t="shared" si="239"/>
        <v>0.7622180924</v>
      </c>
      <c r="O354" s="3">
        <v>25536.0</v>
      </c>
      <c r="P354" s="22">
        <f t="shared" si="432"/>
        <v>22660</v>
      </c>
      <c r="Q354" s="23">
        <f t="shared" si="324"/>
        <v>0.1364960282</v>
      </c>
      <c r="R354" s="3">
        <f t="shared" si="434"/>
        <v>110</v>
      </c>
      <c r="S354" s="11">
        <f t="shared" si="437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2">T354-T353</f>
        <v>3</v>
      </c>
      <c r="X354" s="11">
        <f t="shared" si="482"/>
        <v>20</v>
      </c>
      <c r="Y354" s="10">
        <f t="shared" si="98"/>
        <v>0.05012331531</v>
      </c>
      <c r="Z354" s="10">
        <f t="shared" si="99"/>
        <v>0.08747514911</v>
      </c>
      <c r="AA354" s="12">
        <f t="shared" si="20"/>
        <v>1.315603186</v>
      </c>
      <c r="AB354" s="18">
        <f t="shared" si="29"/>
        <v>1.218342225</v>
      </c>
      <c r="AC354" s="15">
        <f t="shared" si="10"/>
        <v>1911.571429</v>
      </c>
      <c r="AD354" s="15">
        <f t="shared" si="27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3"/>
        <v>26800</v>
      </c>
      <c r="AI354" s="4">
        <f t="shared" si="426"/>
        <v>11624.71429</v>
      </c>
      <c r="AJ354" s="3">
        <v>152432.0</v>
      </c>
      <c r="AK354" s="3">
        <f t="shared" si="452"/>
        <v>11409</v>
      </c>
      <c r="AL354" s="4">
        <f t="shared" si="458"/>
        <v>4540.428571</v>
      </c>
      <c r="AM354" s="18">
        <f t="shared" si="23"/>
        <v>1881.285714</v>
      </c>
    </row>
    <row r="355">
      <c r="A355" s="24">
        <v>44247.0</v>
      </c>
      <c r="B355" s="11">
        <f t="shared" si="483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6"/>
        <v>355147.3469</v>
      </c>
      <c r="H355" s="11"/>
      <c r="I355" s="10">
        <f t="shared" si="237"/>
        <v>0.007541876933</v>
      </c>
      <c r="J355" s="10">
        <f t="shared" si="233"/>
        <v>0.114959758</v>
      </c>
      <c r="K355" s="10">
        <f t="shared" si="234"/>
        <v>0.006624945265</v>
      </c>
      <c r="L355" s="3">
        <v>81179.0</v>
      </c>
      <c r="M355" s="10">
        <f t="shared" si="238"/>
        <v>0.03562011542</v>
      </c>
      <c r="N355" s="10">
        <f t="shared" si="239"/>
        <v>0.7614886869</v>
      </c>
      <c r="O355" s="3">
        <v>26068.0</v>
      </c>
      <c r="P355" s="22">
        <f t="shared" si="432"/>
        <v>22906</v>
      </c>
      <c r="Q355" s="23">
        <f t="shared" si="324"/>
        <v>0.1307517681</v>
      </c>
      <c r="R355" s="3">
        <f t="shared" si="434"/>
        <v>107</v>
      </c>
      <c r="S355" s="11">
        <f t="shared" si="437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4">T355-T354</f>
        <v>123</v>
      </c>
      <c r="X355" s="11">
        <f t="shared" si="484"/>
        <v>-1</v>
      </c>
      <c r="Y355" s="10">
        <f t="shared" si="98"/>
        <v>0.05108464012</v>
      </c>
      <c r="Z355" s="10">
        <f t="shared" si="99"/>
        <v>0.08463949843</v>
      </c>
      <c r="AA355" s="12">
        <f t="shared" si="20"/>
        <v>1.350517404</v>
      </c>
      <c r="AB355" s="18">
        <f t="shared" si="29"/>
        <v>1.239605701</v>
      </c>
      <c r="AC355" s="15">
        <f t="shared" si="10"/>
        <v>2050.857143</v>
      </c>
      <c r="AD355" s="15">
        <f t="shared" si="27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3"/>
        <v>35488</v>
      </c>
      <c r="AI355" s="4">
        <f t="shared" si="426"/>
        <v>13794.85714</v>
      </c>
      <c r="AJ355" s="3">
        <v>172739.0</v>
      </c>
      <c r="AK355" s="3">
        <f t="shared" si="452"/>
        <v>20307</v>
      </c>
      <c r="AL355" s="4">
        <f t="shared" si="458"/>
        <v>6902.285714</v>
      </c>
      <c r="AM355" s="18">
        <f t="shared" si="23"/>
        <v>1591.142857</v>
      </c>
    </row>
    <row r="356">
      <c r="A356" s="24">
        <v>44248.0</v>
      </c>
      <c r="B356" s="11">
        <f t="shared" si="483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6"/>
        <v>357511.3265</v>
      </c>
      <c r="H356" s="11"/>
      <c r="I356" s="10">
        <f t="shared" si="237"/>
        <v>0.00727798036</v>
      </c>
      <c r="J356" s="10">
        <f t="shared" si="233"/>
        <v>0.1150307497</v>
      </c>
      <c r="K356" s="10">
        <f t="shared" si="234"/>
        <v>0.006656334652</v>
      </c>
      <c r="L356" s="3">
        <v>82103.0</v>
      </c>
      <c r="M356" s="10">
        <f t="shared" si="238"/>
        <v>0.0354793647</v>
      </c>
      <c r="N356" s="10">
        <f t="shared" si="239"/>
        <v>0.7608027333</v>
      </c>
      <c r="O356" s="3">
        <v>27179.0</v>
      </c>
      <c r="P356" s="22">
        <f t="shared" si="432"/>
        <v>23167</v>
      </c>
      <c r="Q356" s="23">
        <f t="shared" si="324"/>
        <v>0.1256960332</v>
      </c>
      <c r="R356" s="3">
        <f t="shared" si="434"/>
        <v>47</v>
      </c>
      <c r="S356" s="11">
        <f t="shared" si="437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5">T356-T355</f>
        <v>86</v>
      </c>
      <c r="X356" s="11">
        <f t="shared" si="485"/>
        <v>15</v>
      </c>
      <c r="Y356" s="10">
        <f t="shared" si="98"/>
        <v>0.05155719036</v>
      </c>
      <c r="Z356" s="10">
        <f t="shared" si="99"/>
        <v>0.08646350106</v>
      </c>
      <c r="AA356" s="12">
        <f t="shared" si="20"/>
        <v>1.418893043</v>
      </c>
      <c r="AB356" s="18">
        <f t="shared" si="29"/>
        <v>1.266447228</v>
      </c>
      <c r="AC356" s="15">
        <f t="shared" si="10"/>
        <v>2223</v>
      </c>
      <c r="AD356" s="15">
        <f t="shared" si="27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3"/>
        <v>18226</v>
      </c>
      <c r="AI356" s="4">
        <f t="shared" si="426"/>
        <v>15763.85714</v>
      </c>
      <c r="AJ356" s="3">
        <v>190705.0</v>
      </c>
      <c r="AK356" s="3">
        <f t="shared" si="452"/>
        <v>17966</v>
      </c>
      <c r="AL356" s="4">
        <f t="shared" si="458"/>
        <v>8930</v>
      </c>
      <c r="AM356" s="18">
        <f t="shared" si="23"/>
        <v>1492.571429</v>
      </c>
    </row>
    <row r="357">
      <c r="A357" s="24">
        <v>44249.0</v>
      </c>
      <c r="B357" s="11">
        <f t="shared" si="483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6"/>
        <v>359136.3265</v>
      </c>
      <c r="H357" s="11"/>
      <c r="I357" s="10">
        <f t="shared" si="237"/>
        <v>0.006508313421</v>
      </c>
      <c r="J357" s="10">
        <f t="shared" si="233"/>
        <v>0.1152555337</v>
      </c>
      <c r="K357" s="10">
        <f t="shared" si="234"/>
        <v>0.004545310538</v>
      </c>
      <c r="L357" s="3">
        <v>82649.0</v>
      </c>
      <c r="M357" s="10">
        <f t="shared" si="238"/>
        <v>0.03536827677</v>
      </c>
      <c r="N357" s="10">
        <f t="shared" si="239"/>
        <v>0.7608851067</v>
      </c>
      <c r="O357" s="3">
        <v>25589.0</v>
      </c>
      <c r="P357" s="22">
        <f t="shared" si="432"/>
        <v>15925</v>
      </c>
      <c r="Q357" s="23">
        <f t="shared" si="324"/>
        <v>0.1647095761</v>
      </c>
      <c r="R357" s="3">
        <f t="shared" si="434"/>
        <v>48</v>
      </c>
      <c r="S357" s="11">
        <f t="shared" si="437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6">T357-T356</f>
        <v>256</v>
      </c>
      <c r="X357" s="11">
        <f t="shared" si="486"/>
        <v>28</v>
      </c>
      <c r="Y357" s="10">
        <f t="shared" si="98"/>
        <v>0.05431402679</v>
      </c>
      <c r="Z357" s="10">
        <f t="shared" si="99"/>
        <v>0.0877701047</v>
      </c>
      <c r="AA357" s="12">
        <f t="shared" si="20"/>
        <v>1.511755205</v>
      </c>
      <c r="AB357" s="18">
        <f t="shared" si="29"/>
        <v>1.304435734</v>
      </c>
      <c r="AC357" s="15">
        <f t="shared" si="10"/>
        <v>2406.714286</v>
      </c>
      <c r="AD357" s="15">
        <f t="shared" si="27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3"/>
        <v>7922</v>
      </c>
      <c r="AI357" s="4">
        <f t="shared" si="426"/>
        <v>16737.14286</v>
      </c>
      <c r="AJ357" s="3">
        <v>201005.0</v>
      </c>
      <c r="AK357" s="3">
        <f t="shared" si="452"/>
        <v>10300</v>
      </c>
      <c r="AL357" s="4">
        <f t="shared" si="458"/>
        <v>10238</v>
      </c>
      <c r="AM357" s="18">
        <f t="shared" si="23"/>
        <v>1520.285714</v>
      </c>
    </row>
    <row r="358">
      <c r="A358" s="24">
        <v>44250.0</v>
      </c>
      <c r="B358" s="11">
        <f t="shared" si="483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6"/>
        <v>360087.9592</v>
      </c>
      <c r="H358" s="11"/>
      <c r="I358" s="10">
        <f t="shared" si="237"/>
        <v>0.004013351543</v>
      </c>
      <c r="J358" s="10">
        <f t="shared" si="233"/>
        <v>0.1154122774</v>
      </c>
      <c r="K358" s="10">
        <f t="shared" si="234"/>
        <v>0.002649781108</v>
      </c>
      <c r="L358" s="3">
        <v>81976.0</v>
      </c>
      <c r="M358" s="10">
        <f t="shared" si="238"/>
        <v>0.03547979984</v>
      </c>
      <c r="N358" s="10">
        <f t="shared" si="239"/>
        <v>0.763240472</v>
      </c>
      <c r="O358" s="3">
        <v>26549.0</v>
      </c>
      <c r="P358" s="22">
        <f t="shared" si="432"/>
        <v>9326</v>
      </c>
      <c r="Q358" s="23">
        <f t="shared" si="324"/>
        <v>0.1745657302</v>
      </c>
      <c r="R358" s="3">
        <f t="shared" si="434"/>
        <v>103</v>
      </c>
      <c r="S358" s="11">
        <f t="shared" si="437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7">T358-T357</f>
        <v>93</v>
      </c>
      <c r="X358" s="11">
        <f t="shared" si="487"/>
        <v>2</v>
      </c>
      <c r="Y358" s="10">
        <f t="shared" si="98"/>
        <v>0.05589440812</v>
      </c>
      <c r="Z358" s="10">
        <f t="shared" si="99"/>
        <v>0.08642514186</v>
      </c>
      <c r="AA358" s="12">
        <f t="shared" si="20"/>
        <v>1.621234386</v>
      </c>
      <c r="AB358" s="18">
        <f t="shared" si="29"/>
        <v>1.371375331</v>
      </c>
      <c r="AC358" s="15">
        <f t="shared" si="10"/>
        <v>2521.714286</v>
      </c>
      <c r="AD358" s="15">
        <f t="shared" si="27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3"/>
        <v>3639</v>
      </c>
      <c r="AI358" s="4">
        <f t="shared" si="426"/>
        <v>16448.28571</v>
      </c>
      <c r="AJ358" s="3">
        <v>205720.0</v>
      </c>
      <c r="AK358" s="3">
        <f t="shared" si="452"/>
        <v>4715</v>
      </c>
      <c r="AL358" s="4">
        <f t="shared" si="458"/>
        <v>10589.57143</v>
      </c>
      <c r="AM358" s="18">
        <f t="shared" si="23"/>
        <v>1725</v>
      </c>
    </row>
    <row r="359">
      <c r="A359" s="24">
        <v>44251.0</v>
      </c>
      <c r="B359" s="11">
        <f t="shared" si="483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6"/>
        <v>362475.6122</v>
      </c>
      <c r="H359" s="11"/>
      <c r="I359" s="10">
        <f t="shared" si="237"/>
        <v>0.007010022737</v>
      </c>
      <c r="J359" s="10">
        <f t="shared" si="233"/>
        <v>0.1154557618</v>
      </c>
      <c r="K359" s="10">
        <f t="shared" si="234"/>
        <v>0.006630749516</v>
      </c>
      <c r="L359" s="3">
        <v>82127.0</v>
      </c>
      <c r="M359" s="10">
        <f t="shared" si="238"/>
        <v>0.03548151923</v>
      </c>
      <c r="N359" s="10">
        <f t="shared" si="239"/>
        <v>0.7642717291</v>
      </c>
      <c r="O359" s="3">
        <v>27737.0</v>
      </c>
      <c r="P359" s="22">
        <f t="shared" si="432"/>
        <v>23399</v>
      </c>
      <c r="Q359" s="23">
        <f t="shared" si="324"/>
        <v>0.1220137613</v>
      </c>
      <c r="R359" s="3">
        <f t="shared" si="434"/>
        <v>102</v>
      </c>
      <c r="S359" s="11">
        <f t="shared" si="437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8">T359-T358</f>
        <v>-229</v>
      </c>
      <c r="X359" s="11">
        <f t="shared" si="488"/>
        <v>11</v>
      </c>
      <c r="Y359" s="10">
        <f t="shared" si="98"/>
        <v>0.05300327541</v>
      </c>
      <c r="Z359" s="10">
        <f t="shared" si="99"/>
        <v>0.0934987365</v>
      </c>
      <c r="AA359" s="12">
        <f t="shared" si="20"/>
        <v>1.699291924</v>
      </c>
      <c r="AB359" s="18">
        <f t="shared" si="29"/>
        <v>1.449425611</v>
      </c>
      <c r="AC359" s="15">
        <f t="shared" si="10"/>
        <v>2708.428571</v>
      </c>
      <c r="AD359" s="15">
        <f t="shared" si="27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3"/>
        <v>13908</v>
      </c>
      <c r="AI359" s="4">
        <f t="shared" si="426"/>
        <v>17439.57143</v>
      </c>
      <c r="AJ359" s="3">
        <v>208846.0</v>
      </c>
      <c r="AK359" s="3">
        <f t="shared" si="452"/>
        <v>3126</v>
      </c>
      <c r="AL359" s="4">
        <f t="shared" si="458"/>
        <v>10574.57143</v>
      </c>
      <c r="AM359" s="18">
        <f t="shared" si="23"/>
        <v>1923</v>
      </c>
    </row>
    <row r="360">
      <c r="A360" s="24">
        <v>44252.0</v>
      </c>
      <c r="B360" s="11">
        <f t="shared" si="483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6"/>
        <v>365078.5714</v>
      </c>
      <c r="H360" s="11"/>
      <c r="I360" s="10">
        <f t="shared" si="237"/>
        <v>0.01069175796</v>
      </c>
      <c r="J360" s="10">
        <f t="shared" si="233"/>
        <v>0.1158582022</v>
      </c>
      <c r="K360" s="10">
        <f t="shared" si="234"/>
        <v>0.007181060175</v>
      </c>
      <c r="L360" s="3">
        <v>84061.0</v>
      </c>
      <c r="M360" s="10">
        <f t="shared" si="238"/>
        <v>0.03539566818</v>
      </c>
      <c r="N360" s="10">
        <f t="shared" si="239"/>
        <v>0.7618102163</v>
      </c>
      <c r="O360" s="3">
        <v>29389.0</v>
      </c>
      <c r="P360" s="22">
        <f t="shared" si="432"/>
        <v>25509</v>
      </c>
      <c r="Q360" s="23">
        <f t="shared" si="324"/>
        <v>0.1719001137</v>
      </c>
      <c r="R360" s="3">
        <f t="shared" si="434"/>
        <v>120</v>
      </c>
      <c r="S360" s="11">
        <f t="shared" si="437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9">T360-T359</f>
        <v>483</v>
      </c>
      <c r="X360" s="11">
        <f t="shared" si="489"/>
        <v>4</v>
      </c>
      <c r="Y360" s="10">
        <f t="shared" si="98"/>
        <v>0.05752965109</v>
      </c>
      <c r="Z360" s="10">
        <f t="shared" si="99"/>
        <v>0.08498759305</v>
      </c>
      <c r="AA360" s="12">
        <f t="shared" si="20"/>
        <v>1.686779717</v>
      </c>
      <c r="AB360" s="18">
        <f t="shared" si="29"/>
        <v>1.514867838</v>
      </c>
      <c r="AC360" s="15">
        <f t="shared" si="10"/>
        <v>2927.285714</v>
      </c>
      <c r="AD360" s="15">
        <f t="shared" si="27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3"/>
        <v>37069</v>
      </c>
      <c r="AI360" s="4">
        <f t="shared" si="426"/>
        <v>20436</v>
      </c>
      <c r="AJ360" s="3">
        <v>211073.0</v>
      </c>
      <c r="AK360" s="3">
        <f t="shared" si="452"/>
        <v>2227</v>
      </c>
      <c r="AL360" s="4">
        <f t="shared" si="458"/>
        <v>10007.14286</v>
      </c>
      <c r="AM360" s="18">
        <f t="shared" si="23"/>
        <v>2059.714286</v>
      </c>
    </row>
    <row r="361">
      <c r="A361" s="24">
        <v>44253.0</v>
      </c>
      <c r="B361" s="11">
        <f t="shared" si="483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6"/>
        <v>367846.7347</v>
      </c>
      <c r="H361" s="11"/>
      <c r="I361" s="10">
        <f t="shared" si="237"/>
        <v>0.0112613808</v>
      </c>
      <c r="J361" s="10">
        <f t="shared" si="233"/>
        <v>0.1162812374</v>
      </c>
      <c r="K361" s="10">
        <f t="shared" si="234"/>
        <v>0.007582376732</v>
      </c>
      <c r="L361" s="3">
        <v>86488.0</v>
      </c>
      <c r="M361" s="10">
        <f t="shared" si="238"/>
        <v>0.03529493156</v>
      </c>
      <c r="N361" s="10">
        <f t="shared" si="239"/>
        <v>0.7583794151</v>
      </c>
      <c r="O361" s="3">
        <v>35303.0</v>
      </c>
      <c r="P361" s="22">
        <f t="shared" si="432"/>
        <v>27128</v>
      </c>
      <c r="Q361" s="23">
        <f t="shared" si="324"/>
        <v>0.1720731348</v>
      </c>
      <c r="R361" s="3">
        <f t="shared" si="434"/>
        <v>123</v>
      </c>
      <c r="S361" s="11">
        <f t="shared" si="437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90">T361-T360</f>
        <v>191</v>
      </c>
      <c r="X361" s="11">
        <f t="shared" si="490"/>
        <v>40</v>
      </c>
      <c r="Y361" s="10">
        <f t="shared" si="98"/>
        <v>0.05812367034</v>
      </c>
      <c r="Z361" s="10">
        <f t="shared" si="99"/>
        <v>0.08971553611</v>
      </c>
      <c r="AA361" s="12">
        <f t="shared" si="20"/>
        <v>1.64905463</v>
      </c>
      <c r="AB361" s="18">
        <f t="shared" si="29"/>
        <v>1.562503758</v>
      </c>
      <c r="AC361" s="15">
        <f t="shared" si="10"/>
        <v>3152.285714</v>
      </c>
      <c r="AD361" s="15">
        <f t="shared" si="27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3"/>
        <v>13210</v>
      </c>
      <c r="AI361" s="4">
        <f t="shared" si="426"/>
        <v>18494.57143</v>
      </c>
      <c r="AJ361" s="3">
        <v>240622.0</v>
      </c>
      <c r="AK361" s="3">
        <f t="shared" si="452"/>
        <v>29549</v>
      </c>
      <c r="AL361" s="4">
        <f t="shared" si="458"/>
        <v>12598.57143</v>
      </c>
      <c r="AM361" s="18">
        <f t="shared" si="23"/>
        <v>2172.857143</v>
      </c>
    </row>
    <row r="362">
      <c r="A362" s="24">
        <v>44254.0</v>
      </c>
      <c r="B362" s="11">
        <f t="shared" si="483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6"/>
        <v>370684.898</v>
      </c>
      <c r="H362" s="11"/>
      <c r="I362" s="10">
        <f t="shared" si="237"/>
        <v>0.01180394196</v>
      </c>
      <c r="J362" s="10">
        <f t="shared" si="233"/>
        <v>0.1167529934</v>
      </c>
      <c r="K362" s="10">
        <f t="shared" si="234"/>
        <v>0.00771561359</v>
      </c>
      <c r="L362" s="3">
        <v>89537.0</v>
      </c>
      <c r="M362" s="10">
        <f t="shared" si="238"/>
        <v>0.03513545375</v>
      </c>
      <c r="N362" s="10">
        <f t="shared" si="239"/>
        <v>0.7537571028</v>
      </c>
      <c r="O362" s="3">
        <v>37658.0</v>
      </c>
      <c r="P362" s="22">
        <f t="shared" si="432"/>
        <v>27814</v>
      </c>
      <c r="Q362" s="23">
        <f t="shared" si="324"/>
        <v>0.1778960236</v>
      </c>
      <c r="R362" s="3">
        <f t="shared" si="434"/>
        <v>107</v>
      </c>
      <c r="S362" s="11">
        <f t="shared" si="437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1">T362-T361</f>
        <v>255</v>
      </c>
      <c r="X362" s="11">
        <f t="shared" si="491"/>
        <v>31</v>
      </c>
      <c r="Y362" s="10">
        <f t="shared" si="98"/>
        <v>0.05899237187</v>
      </c>
      <c r="Z362" s="10">
        <f t="shared" si="99"/>
        <v>0.09125331314</v>
      </c>
      <c r="AA362" s="12">
        <f t="shared" si="20"/>
        <v>1.673098356</v>
      </c>
      <c r="AB362" s="18">
        <f t="shared" si="29"/>
        <v>1.608586752</v>
      </c>
      <c r="AC362" s="15">
        <f t="shared" si="10"/>
        <v>3431.285714</v>
      </c>
      <c r="AD362" s="15">
        <f t="shared" si="27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3"/>
        <v>42318</v>
      </c>
      <c r="AI362" s="4">
        <f t="shared" si="426"/>
        <v>19470.28571</v>
      </c>
      <c r="AJ362" s="3">
        <v>244407.0</v>
      </c>
      <c r="AK362" s="3">
        <f t="shared" si="452"/>
        <v>3785</v>
      </c>
      <c r="AL362" s="4">
        <f t="shared" si="458"/>
        <v>10238.28571</v>
      </c>
      <c r="AM362" s="18">
        <f t="shared" si="23"/>
        <v>2144.428571</v>
      </c>
    </row>
    <row r="363">
      <c r="A363" s="24">
        <v>44255.0</v>
      </c>
      <c r="B363" s="11">
        <f t="shared" si="483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6"/>
        <v>373504.2857</v>
      </c>
      <c r="H363" s="11"/>
      <c r="I363" s="10">
        <f t="shared" si="237"/>
        <v>0.0105368637</v>
      </c>
      <c r="J363" s="10">
        <f t="shared" si="233"/>
        <v>0.1170926105</v>
      </c>
      <c r="K363" s="10">
        <f t="shared" si="234"/>
        <v>0.007605887833</v>
      </c>
      <c r="L363" s="3">
        <v>92497.0</v>
      </c>
      <c r="M363" s="10">
        <f t="shared" si="238"/>
        <v>0.03493708571</v>
      </c>
      <c r="N363" s="10">
        <f t="shared" si="239"/>
        <v>0.7492504649</v>
      </c>
      <c r="O363" s="3">
        <v>33353.0</v>
      </c>
      <c r="P363" s="22">
        <f t="shared" si="432"/>
        <v>27630</v>
      </c>
      <c r="Q363" s="23">
        <f t="shared" si="324"/>
        <v>0.1617444806</v>
      </c>
      <c r="R363" s="3">
        <f t="shared" si="434"/>
        <v>72</v>
      </c>
      <c r="S363" s="11">
        <f t="shared" si="437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2">T363-T362</f>
        <v>200</v>
      </c>
      <c r="X363" s="11">
        <f t="shared" si="492"/>
        <v>42</v>
      </c>
      <c r="Y363" s="10">
        <f t="shared" si="98"/>
        <v>0.05926678703</v>
      </c>
      <c r="Z363" s="10">
        <f t="shared" si="99"/>
        <v>0.09558555272</v>
      </c>
      <c r="AA363" s="12">
        <f t="shared" si="20"/>
        <v>1.64359617</v>
      </c>
      <c r="AB363" s="18">
        <f t="shared" si="29"/>
        <v>1.640687198</v>
      </c>
      <c r="AC363" s="15">
        <f t="shared" si="10"/>
        <v>3653.714286</v>
      </c>
      <c r="AD363" s="15">
        <f t="shared" si="27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3"/>
        <v>114081</v>
      </c>
      <c r="AI363" s="4">
        <f t="shared" si="426"/>
        <v>33163.85714</v>
      </c>
      <c r="AJ363" s="3">
        <v>249499.0</v>
      </c>
      <c r="AK363" s="3">
        <f t="shared" si="452"/>
        <v>5092</v>
      </c>
      <c r="AL363" s="4">
        <f t="shared" si="458"/>
        <v>8399.142857</v>
      </c>
      <c r="AM363" s="18">
        <f t="shared" si="23"/>
        <v>2072.428571</v>
      </c>
    </row>
    <row r="364">
      <c r="A364" s="24">
        <v>44256.0</v>
      </c>
      <c r="B364" s="11">
        <f t="shared" si="483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6"/>
        <v>375568.5714</v>
      </c>
      <c r="H364" s="11"/>
      <c r="I364" s="10">
        <f t="shared" si="237"/>
        <v>0.01009335066</v>
      </c>
      <c r="J364" s="10">
        <f t="shared" si="233"/>
        <v>0.1176243801</v>
      </c>
      <c r="K364" s="10">
        <f t="shared" si="234"/>
        <v>0.005526805965</v>
      </c>
      <c r="L364" s="3">
        <v>94911.0</v>
      </c>
      <c r="M364" s="10">
        <f t="shared" si="238"/>
        <v>0.03478200612</v>
      </c>
      <c r="N364" s="10">
        <f t="shared" si="239"/>
        <v>0.7459860253</v>
      </c>
      <c r="O364" s="3">
        <v>34716.0</v>
      </c>
      <c r="P364" s="22">
        <f t="shared" si="432"/>
        <v>20230</v>
      </c>
      <c r="Q364" s="23">
        <f t="shared" si="324"/>
        <v>0.2138408304</v>
      </c>
      <c r="R364" s="3">
        <f t="shared" si="434"/>
        <v>84</v>
      </c>
      <c r="S364" s="11">
        <f t="shared" si="437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3">T364-T363</f>
        <v>197</v>
      </c>
      <c r="X364" s="11">
        <f t="shared" si="493"/>
        <v>13</v>
      </c>
      <c r="Y364" s="10">
        <f t="shared" si="98"/>
        <v>0.05983500332</v>
      </c>
      <c r="Z364" s="10">
        <f t="shared" si="99"/>
        <v>0.09455890122</v>
      </c>
      <c r="AA364" s="12">
        <f t="shared" si="20"/>
        <v>1.619220039</v>
      </c>
      <c r="AB364" s="18">
        <f t="shared" si="29"/>
        <v>1.656039318</v>
      </c>
      <c r="AC364" s="15">
        <f t="shared" si="10"/>
        <v>3897</v>
      </c>
      <c r="AD364" s="15">
        <f t="shared" si="27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3"/>
        <v>7565</v>
      </c>
      <c r="AI364" s="4">
        <f t="shared" si="426"/>
        <v>33112.85714</v>
      </c>
      <c r="AJ364" s="3">
        <v>251691.0</v>
      </c>
      <c r="AK364" s="3">
        <f t="shared" si="452"/>
        <v>2192</v>
      </c>
      <c r="AL364" s="4">
        <f t="shared" si="458"/>
        <v>7240.857143</v>
      </c>
      <c r="AM364" s="18">
        <f t="shared" si="23"/>
        <v>2043.714286</v>
      </c>
    </row>
    <row r="365">
      <c r="A365" s="24">
        <v>44257.0</v>
      </c>
      <c r="B365" s="11">
        <f t="shared" si="483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6"/>
        <v>376876.5306</v>
      </c>
      <c r="H365" s="11"/>
      <c r="I365" s="10">
        <f t="shared" si="237"/>
        <v>0.006384477681</v>
      </c>
      <c r="J365" s="10">
        <f t="shared" si="233"/>
        <v>0.1179645258</v>
      </c>
      <c r="K365" s="10">
        <f t="shared" si="234"/>
        <v>0.003482610855</v>
      </c>
      <c r="L365" s="3">
        <v>96299.0</v>
      </c>
      <c r="M365" s="10">
        <f t="shared" si="238"/>
        <v>0.03485972793</v>
      </c>
      <c r="N365" s="10">
        <f t="shared" si="239"/>
        <v>0.7441133469</v>
      </c>
      <c r="O365" s="3">
        <v>35023.0</v>
      </c>
      <c r="P365" s="22">
        <f t="shared" si="432"/>
        <v>12818</v>
      </c>
      <c r="Q365" s="23">
        <f t="shared" si="324"/>
        <v>0.2156342643</v>
      </c>
      <c r="R365" s="3">
        <f t="shared" si="434"/>
        <v>130</v>
      </c>
      <c r="S365" s="11">
        <f t="shared" si="437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4">T365-T364</f>
        <v>392</v>
      </c>
      <c r="X365" s="11">
        <f t="shared" si="494"/>
        <v>44</v>
      </c>
      <c r="Y365" s="10">
        <f t="shared" si="98"/>
        <v>0.06304322994</v>
      </c>
      <c r="Z365" s="10">
        <f t="shared" si="99"/>
        <v>0.095700873</v>
      </c>
      <c r="AA365" s="12">
        <f t="shared" si="20"/>
        <v>1.609732608</v>
      </c>
      <c r="AB365" s="18">
        <f t="shared" si="29"/>
        <v>1.654396206</v>
      </c>
      <c r="AC365" s="15">
        <f t="shared" si="10"/>
        <v>4059.285714</v>
      </c>
      <c r="AD365" s="15">
        <f t="shared" si="27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3"/>
        <v>36430</v>
      </c>
      <c r="AI365" s="4">
        <f t="shared" si="426"/>
        <v>37797.28571</v>
      </c>
      <c r="AJ365" s="3">
        <v>252847.0</v>
      </c>
      <c r="AK365" s="3">
        <f t="shared" si="452"/>
        <v>1156</v>
      </c>
      <c r="AL365" s="4">
        <f t="shared" si="458"/>
        <v>6732.428571</v>
      </c>
      <c r="AM365" s="18">
        <f t="shared" si="23"/>
        <v>1907.714286</v>
      </c>
    </row>
    <row r="366">
      <c r="A366" s="24">
        <v>44258.0</v>
      </c>
      <c r="B366" s="11">
        <f t="shared" si="483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6"/>
        <v>379501.3265</v>
      </c>
      <c r="H366" s="11"/>
      <c r="I366" s="10">
        <f t="shared" si="237"/>
        <v>0.00966515106</v>
      </c>
      <c r="J366" s="10">
        <f t="shared" si="233"/>
        <v>0.1182808912</v>
      </c>
      <c r="K366" s="10">
        <f t="shared" si="234"/>
        <v>0.006964604334</v>
      </c>
      <c r="L366" s="3">
        <v>98361.0</v>
      </c>
      <c r="M366" s="10">
        <f t="shared" si="238"/>
        <v>0.03483518982</v>
      </c>
      <c r="N366" s="10">
        <f t="shared" si="239"/>
        <v>0.7415662651</v>
      </c>
      <c r="O366" s="3">
        <v>37005.0</v>
      </c>
      <c r="P366" s="22">
        <f t="shared" si="432"/>
        <v>25723</v>
      </c>
      <c r="Q366" s="23">
        <f t="shared" si="324"/>
        <v>0.1637056331</v>
      </c>
      <c r="R366" s="3">
        <f t="shared" si="434"/>
        <v>136</v>
      </c>
      <c r="S366" s="11">
        <f t="shared" si="437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5">T366-T365</f>
        <v>296</v>
      </c>
      <c r="X366" s="11">
        <f t="shared" si="495"/>
        <v>41</v>
      </c>
      <c r="Y366" s="10">
        <f t="shared" si="98"/>
        <v>0.06473094011</v>
      </c>
      <c r="Z366" s="10">
        <f t="shared" si="99"/>
        <v>0.09769122035</v>
      </c>
      <c r="AA366" s="12">
        <f t="shared" si="20"/>
        <v>1.570283243</v>
      </c>
      <c r="AB366" s="18">
        <f t="shared" si="29"/>
        <v>1.635966395</v>
      </c>
      <c r="AC366" s="15">
        <f t="shared" si="10"/>
        <v>4253</v>
      </c>
      <c r="AD366" s="15">
        <f t="shared" si="27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3"/>
        <v>36360</v>
      </c>
      <c r="AI366" s="4">
        <f t="shared" si="426"/>
        <v>41004.71429</v>
      </c>
      <c r="AJ366" s="3">
        <v>253368.0</v>
      </c>
      <c r="AK366" s="3">
        <f t="shared" si="452"/>
        <v>521</v>
      </c>
      <c r="AL366" s="4">
        <f t="shared" si="458"/>
        <v>6360.285714</v>
      </c>
      <c r="AM366" s="18">
        <f t="shared" si="23"/>
        <v>1823.571429</v>
      </c>
    </row>
    <row r="367">
      <c r="A367" s="24">
        <v>44259.0</v>
      </c>
      <c r="B367" s="11">
        <f t="shared" si="483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6"/>
        <v>382643.5714</v>
      </c>
      <c r="H367" s="11"/>
      <c r="I367" s="10">
        <f t="shared" si="237"/>
        <v>0.01427142532</v>
      </c>
      <c r="J367" s="10">
        <f t="shared" si="233"/>
        <v>0.1189837508</v>
      </c>
      <c r="K367" s="10">
        <f t="shared" si="234"/>
        <v>0.008279931263</v>
      </c>
      <c r="L367" s="3">
        <v>102566.0</v>
      </c>
      <c r="M367" s="10">
        <f t="shared" si="238"/>
        <v>0.03468570839</v>
      </c>
      <c r="N367" s="10">
        <f t="shared" si="239"/>
        <v>0.7354374263</v>
      </c>
      <c r="O367" s="3">
        <v>41440.0</v>
      </c>
      <c r="P367" s="22">
        <f t="shared" si="432"/>
        <v>30794</v>
      </c>
      <c r="Q367" s="23">
        <f t="shared" si="324"/>
        <v>0.2038708839</v>
      </c>
      <c r="R367" s="3">
        <f t="shared" si="434"/>
        <v>152</v>
      </c>
      <c r="S367" s="11">
        <f t="shared" si="437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6">T367-T366</f>
        <v>187</v>
      </c>
      <c r="X367" s="11">
        <f t="shared" si="496"/>
        <v>17</v>
      </c>
      <c r="Y367" s="10">
        <f t="shared" si="98"/>
        <v>0.06390031784</v>
      </c>
      <c r="Z367" s="10">
        <f t="shared" si="99"/>
        <v>0.09749771132</v>
      </c>
      <c r="AA367" s="12">
        <f t="shared" si="20"/>
        <v>1.545263774</v>
      </c>
      <c r="AB367" s="18">
        <f t="shared" si="29"/>
        <v>1.615749831</v>
      </c>
      <c r="AC367" s="15">
        <f t="shared" si="10"/>
        <v>4523.428571</v>
      </c>
      <c r="AD367" s="15">
        <f t="shared" si="27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3"/>
        <v>27403</v>
      </c>
      <c r="AI367" s="4">
        <f t="shared" si="426"/>
        <v>39623.85714</v>
      </c>
      <c r="AJ367" s="3">
        <v>267153.0</v>
      </c>
      <c r="AK367" s="3">
        <f t="shared" si="452"/>
        <v>13785</v>
      </c>
      <c r="AL367" s="4">
        <f t="shared" si="458"/>
        <v>8011.428571</v>
      </c>
      <c r="AM367" s="18">
        <f t="shared" si="23"/>
        <v>1765</v>
      </c>
    </row>
    <row r="368">
      <c r="A368" s="24">
        <v>44260.0</v>
      </c>
      <c r="B368" s="11">
        <f t="shared" si="483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6"/>
        <v>385834.7959</v>
      </c>
      <c r="H368" s="11"/>
      <c r="I368" s="10">
        <f t="shared" si="237"/>
        <v>0.01427457203</v>
      </c>
      <c r="J368" s="10">
        <f t="shared" si="233"/>
        <v>0.1196840352</v>
      </c>
      <c r="K368" s="10">
        <f t="shared" si="234"/>
        <v>0.008339940164</v>
      </c>
      <c r="L368" s="3">
        <v>105371.0</v>
      </c>
      <c r="M368" s="10">
        <f t="shared" si="238"/>
        <v>0.03451354224</v>
      </c>
      <c r="N368" s="10">
        <f t="shared" si="239"/>
        <v>0.7326465538</v>
      </c>
      <c r="O368" s="3">
        <v>45164.0</v>
      </c>
      <c r="P368" s="22">
        <f t="shared" si="432"/>
        <v>31274</v>
      </c>
      <c r="Q368" s="23">
        <f t="shared" si="324"/>
        <v>0.2036515956</v>
      </c>
      <c r="R368" s="3">
        <f t="shared" si="434"/>
        <v>143</v>
      </c>
      <c r="S368" s="11">
        <f t="shared" si="437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7">T368-T367</f>
        <v>313</v>
      </c>
      <c r="X368" s="11">
        <f t="shared" si="497"/>
        <v>38</v>
      </c>
      <c r="Y368" s="10">
        <f t="shared" si="98"/>
        <v>0.06516973361</v>
      </c>
      <c r="Z368" s="10">
        <f t="shared" si="99"/>
        <v>0.09858744721</v>
      </c>
      <c r="AA368" s="12">
        <f t="shared" si="20"/>
        <v>1.512054745</v>
      </c>
      <c r="AB368" s="18">
        <f t="shared" si="29"/>
        <v>1.596178419</v>
      </c>
      <c r="AC368" s="15">
        <f t="shared" si="10"/>
        <v>4766.428571</v>
      </c>
      <c r="AD368" s="15">
        <f t="shared" si="27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3"/>
        <v>77513</v>
      </c>
      <c r="AI368" s="4">
        <f t="shared" si="426"/>
        <v>48810</v>
      </c>
      <c r="AJ368" s="3">
        <v>279727.0</v>
      </c>
      <c r="AK368" s="3">
        <f t="shared" si="452"/>
        <v>12574</v>
      </c>
      <c r="AL368" s="4">
        <f t="shared" si="458"/>
        <v>5586.428571</v>
      </c>
      <c r="AM368" s="18">
        <f t="shared" si="23"/>
        <v>1951.142857</v>
      </c>
    </row>
    <row r="369">
      <c r="A369" s="24">
        <v>44261.0</v>
      </c>
      <c r="B369" s="11">
        <f t="shared" si="483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6"/>
        <v>389474.6939</v>
      </c>
      <c r="H369" s="11"/>
      <c r="I369" s="10">
        <f t="shared" si="237"/>
        <v>0.01606242004</v>
      </c>
      <c r="J369" s="10">
        <f t="shared" si="233"/>
        <v>0.120469958</v>
      </c>
      <c r="K369" s="10">
        <f t="shared" si="234"/>
        <v>0.00943382504</v>
      </c>
      <c r="L369" s="3">
        <v>111006.0</v>
      </c>
      <c r="M369" s="10">
        <f t="shared" si="238"/>
        <v>0.03428545331</v>
      </c>
      <c r="N369" s="10">
        <f t="shared" si="239"/>
        <v>0.7243005898</v>
      </c>
      <c r="O369" s="3">
        <v>46620.0</v>
      </c>
      <c r="P369" s="22">
        <f t="shared" si="432"/>
        <v>35671</v>
      </c>
      <c r="Q369" s="23">
        <f t="shared" si="324"/>
        <v>0.2037789801</v>
      </c>
      <c r="R369" s="3">
        <f t="shared" si="434"/>
        <v>146</v>
      </c>
      <c r="S369" s="11">
        <f t="shared" si="437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8">T369-T368</f>
        <v>376</v>
      </c>
      <c r="X369" s="11">
        <f t="shared" si="498"/>
        <v>74</v>
      </c>
      <c r="Y369" s="10">
        <f t="shared" si="98"/>
        <v>0.06524872529</v>
      </c>
      <c r="Z369" s="10">
        <f t="shared" si="99"/>
        <v>0.1036863178</v>
      </c>
      <c r="AA369" s="12">
        <f t="shared" si="20"/>
        <v>1.485740455</v>
      </c>
      <c r="AB369" s="18">
        <f t="shared" si="29"/>
        <v>1.569413005</v>
      </c>
      <c r="AC369" s="15">
        <f t="shared" si="10"/>
        <v>5098</v>
      </c>
      <c r="AD369" s="15">
        <f t="shared" si="27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3"/>
        <v>86544</v>
      </c>
      <c r="AI369" s="4">
        <f t="shared" si="426"/>
        <v>55128</v>
      </c>
      <c r="AJ369" s="3">
        <v>304880.0</v>
      </c>
      <c r="AK369" s="3">
        <f t="shared" si="452"/>
        <v>25153</v>
      </c>
      <c r="AL369" s="4">
        <f t="shared" si="458"/>
        <v>8639</v>
      </c>
      <c r="AM369" s="18">
        <f t="shared" si="23"/>
        <v>1907.714286</v>
      </c>
    </row>
    <row r="370">
      <c r="A370" s="24">
        <v>44262.0</v>
      </c>
      <c r="B370" s="11">
        <f t="shared" si="483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6"/>
        <v>392920.7143</v>
      </c>
      <c r="H370" s="11"/>
      <c r="I370" s="10">
        <f t="shared" si="237"/>
        <v>0.01348582911</v>
      </c>
      <c r="J370" s="10">
        <f t="shared" si="233"/>
        <v>0.1210237928</v>
      </c>
      <c r="K370" s="10">
        <f t="shared" si="234"/>
        <v>0.0088478673</v>
      </c>
      <c r="L370" s="3">
        <v>114632.0</v>
      </c>
      <c r="M370" s="10">
        <f t="shared" si="238"/>
        <v>0.03406098919</v>
      </c>
      <c r="N370" s="10">
        <f t="shared" si="239"/>
        <v>0.7199565681</v>
      </c>
      <c r="O370" s="3">
        <v>44217.0</v>
      </c>
      <c r="P370" s="22">
        <f t="shared" si="432"/>
        <v>33771</v>
      </c>
      <c r="Q370" s="23">
        <f t="shared" si="324"/>
        <v>0.1836190815</v>
      </c>
      <c r="R370" s="3">
        <f t="shared" si="434"/>
        <v>108</v>
      </c>
      <c r="S370" s="11">
        <f t="shared" si="437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9">T370-T369</f>
        <v>202</v>
      </c>
      <c r="X370" s="11">
        <f t="shared" si="499"/>
        <v>27</v>
      </c>
      <c r="Y370" s="10">
        <f t="shared" si="98"/>
        <v>0.06494696071</v>
      </c>
      <c r="Z370" s="10">
        <f t="shared" si="99"/>
        <v>0.1044996642</v>
      </c>
      <c r="AA370" s="12">
        <f t="shared" si="20"/>
        <v>1.463012199</v>
      </c>
      <c r="AB370" s="18">
        <f t="shared" si="29"/>
        <v>1.543615295</v>
      </c>
      <c r="AC370" s="15">
        <f t="shared" si="10"/>
        <v>5345.428571</v>
      </c>
      <c r="AD370" s="15">
        <f t="shared" si="27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3"/>
        <v>31904</v>
      </c>
      <c r="AI370" s="4">
        <f t="shared" si="426"/>
        <v>43388.42857</v>
      </c>
      <c r="AJ370" s="3">
        <v>307573.0</v>
      </c>
      <c r="AK370" s="3">
        <f t="shared" si="452"/>
        <v>2693</v>
      </c>
      <c r="AL370" s="4">
        <f t="shared" si="458"/>
        <v>8296.285714</v>
      </c>
      <c r="AM370" s="18">
        <f t="shared" si="23"/>
        <v>2054.857143</v>
      </c>
    </row>
    <row r="371">
      <c r="A371" s="24">
        <v>44263.0</v>
      </c>
      <c r="B371" s="11">
        <f t="shared" si="483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6"/>
        <v>395358.4694</v>
      </c>
      <c r="H371" s="11"/>
      <c r="I371" s="10">
        <f t="shared" si="237"/>
        <v>0.005785196677</v>
      </c>
      <c r="J371" s="10">
        <f t="shared" si="233"/>
        <v>0.1209733972</v>
      </c>
      <c r="K371" s="10">
        <f t="shared" si="234"/>
        <v>0.006204190854</v>
      </c>
      <c r="L371" s="3">
        <v>115981.0</v>
      </c>
      <c r="M371" s="10">
        <f t="shared" si="238"/>
        <v>0.03411042578</v>
      </c>
      <c r="N371" s="10">
        <f t="shared" si="239"/>
        <v>0.7184439092</v>
      </c>
      <c r="O371" s="3">
        <v>37343.0</v>
      </c>
      <c r="P371" s="22">
        <f t="shared" si="432"/>
        <v>23890</v>
      </c>
      <c r="Q371" s="23">
        <f t="shared" si="324"/>
        <v>0.1128505651</v>
      </c>
      <c r="R371" s="3">
        <f t="shared" si="434"/>
        <v>115</v>
      </c>
      <c r="S371" s="11">
        <f t="shared" si="437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500">T371-T370</f>
        <v>479</v>
      </c>
      <c r="X371" s="11">
        <f t="shared" si="500"/>
        <v>28</v>
      </c>
      <c r="Y371" s="10">
        <f t="shared" si="98"/>
        <v>0.06832153542</v>
      </c>
      <c r="Z371" s="10">
        <f t="shared" si="99"/>
        <v>0.1017163049</v>
      </c>
      <c r="AA371" s="12">
        <f t="shared" si="20"/>
        <v>1.311924924</v>
      </c>
      <c r="AB371" s="18">
        <f t="shared" si="29"/>
        <v>1.499715993</v>
      </c>
      <c r="AC371" s="15">
        <f t="shared" si="10"/>
        <v>5112.571429</v>
      </c>
      <c r="AD371" s="15">
        <f t="shared" si="27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3"/>
        <v>21313</v>
      </c>
      <c r="AI371" s="4">
        <f t="shared" si="426"/>
        <v>45352.42857</v>
      </c>
      <c r="AJ371" s="3">
        <v>307929.0</v>
      </c>
      <c r="AK371" s="3">
        <f t="shared" si="452"/>
        <v>356</v>
      </c>
      <c r="AL371" s="4">
        <f t="shared" si="458"/>
        <v>8034</v>
      </c>
      <c r="AM371" s="18">
        <f t="shared" si="23"/>
        <v>1969.714286</v>
      </c>
    </row>
    <row r="372">
      <c r="A372" s="24">
        <v>44264.0</v>
      </c>
      <c r="B372" s="11">
        <f t="shared" si="483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6"/>
        <v>397120.2041</v>
      </c>
      <c r="H372" s="11"/>
      <c r="I372" s="10">
        <f t="shared" si="237"/>
        <v>0.01385496028</v>
      </c>
      <c r="J372" s="10">
        <f t="shared" si="233"/>
        <v>0.1221053719</v>
      </c>
      <c r="K372" s="10">
        <f t="shared" si="234"/>
        <v>0.004456043895</v>
      </c>
      <c r="L372" s="3">
        <v>120115.0</v>
      </c>
      <c r="M372" s="10">
        <f t="shared" si="238"/>
        <v>0.03397677223</v>
      </c>
      <c r="N372" s="10">
        <f t="shared" si="239"/>
        <v>0.7132596952</v>
      </c>
      <c r="O372" s="3">
        <v>40869.0</v>
      </c>
      <c r="P372" s="22">
        <f t="shared" si="432"/>
        <v>17265</v>
      </c>
      <c r="Q372" s="23">
        <f t="shared" si="324"/>
        <v>0.3761366927</v>
      </c>
      <c r="R372" s="3">
        <f t="shared" si="434"/>
        <v>158</v>
      </c>
      <c r="S372" s="11">
        <f t="shared" si="437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1">T372-T371</f>
        <v>346</v>
      </c>
      <c r="X372" s="11">
        <f t="shared" si="501"/>
        <v>27</v>
      </c>
      <c r="Y372" s="10">
        <f t="shared" si="98"/>
        <v>0.06885068476</v>
      </c>
      <c r="Z372" s="10">
        <f t="shared" si="99"/>
        <v>0.1007255139</v>
      </c>
      <c r="AA372" s="12">
        <f t="shared" si="20"/>
        <v>1.390744325</v>
      </c>
      <c r="AB372" s="18">
        <f t="shared" si="29"/>
        <v>1.468431952</v>
      </c>
      <c r="AC372" s="15">
        <f t="shared" si="10"/>
        <v>5645.428571</v>
      </c>
      <c r="AD372" s="15">
        <f t="shared" si="27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3"/>
        <v>44331</v>
      </c>
      <c r="AI372" s="4">
        <f t="shared" si="426"/>
        <v>46481.14286</v>
      </c>
      <c r="AJ372" s="3">
        <v>314485.0</v>
      </c>
      <c r="AK372" s="3">
        <f t="shared" si="452"/>
        <v>6556</v>
      </c>
      <c r="AL372" s="4">
        <f t="shared" si="458"/>
        <v>8805.428571</v>
      </c>
      <c r="AM372" s="18">
        <f t="shared" si="23"/>
        <v>2106.285714</v>
      </c>
    </row>
    <row r="373">
      <c r="A373" s="24">
        <v>44265.0</v>
      </c>
      <c r="B373" s="11">
        <f t="shared" si="483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6"/>
        <v>400258.1633</v>
      </c>
      <c r="H373" s="11"/>
      <c r="I373" s="10">
        <f t="shared" si="237"/>
        <v>0.01189586854</v>
      </c>
      <c r="J373" s="10">
        <f t="shared" si="233"/>
        <v>0.1225892472</v>
      </c>
      <c r="K373" s="10">
        <f t="shared" si="234"/>
        <v>0.007901786793</v>
      </c>
      <c r="L373" s="3">
        <v>123691.0</v>
      </c>
      <c r="M373" s="10">
        <f t="shared" si="238"/>
        <v>0.03394959032</v>
      </c>
      <c r="N373" s="10">
        <f t="shared" si="239"/>
        <v>0.7088216945</v>
      </c>
      <c r="O373" s="3">
        <v>42362.0</v>
      </c>
      <c r="P373" s="22">
        <f t="shared" si="432"/>
        <v>30752</v>
      </c>
      <c r="Q373" s="23">
        <f t="shared" si="324"/>
        <v>0.1838254422</v>
      </c>
      <c r="R373" s="3">
        <f t="shared" si="434"/>
        <v>179</v>
      </c>
      <c r="S373" s="11">
        <f t="shared" si="437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2">T373-T372</f>
        <v>78</v>
      </c>
      <c r="X373" s="11">
        <f t="shared" si="502"/>
        <v>11</v>
      </c>
      <c r="Y373" s="10">
        <f t="shared" si="98"/>
        <v>0.06749076327</v>
      </c>
      <c r="Z373" s="10">
        <f t="shared" si="99"/>
        <v>0.1011020604</v>
      </c>
      <c r="AA373" s="12">
        <f t="shared" si="20"/>
        <v>1.375835545</v>
      </c>
      <c r="AB373" s="18">
        <f t="shared" si="29"/>
        <v>1.44065371</v>
      </c>
      <c r="AC373" s="15">
        <f t="shared" si="10"/>
        <v>5851.428571</v>
      </c>
      <c r="AD373" s="15">
        <f t="shared" si="27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3"/>
        <v>60746</v>
      </c>
      <c r="AI373" s="4">
        <f t="shared" si="426"/>
        <v>49964.85714</v>
      </c>
      <c r="AJ373" s="3">
        <v>317906.0</v>
      </c>
      <c r="AK373" s="3">
        <f t="shared" si="452"/>
        <v>3421</v>
      </c>
      <c r="AL373" s="4">
        <f t="shared" si="458"/>
        <v>9219.714286</v>
      </c>
      <c r="AM373" s="18">
        <f t="shared" si="23"/>
        <v>2089.857143</v>
      </c>
    </row>
    <row r="374">
      <c r="A374" s="24">
        <v>44266.0</v>
      </c>
      <c r="B374" s="11">
        <f t="shared" si="483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6"/>
        <v>403672.8571</v>
      </c>
      <c r="H374" s="11"/>
      <c r="I374" s="10">
        <f t="shared" si="237"/>
        <v>0.01728569646</v>
      </c>
      <c r="J374" s="10">
        <f t="shared" si="233"/>
        <v>0.1236533726</v>
      </c>
      <c r="K374" s="10">
        <f t="shared" si="234"/>
        <v>0.008531228569</v>
      </c>
      <c r="L374" s="3">
        <v>128408.0</v>
      </c>
      <c r="M374" s="10">
        <f t="shared" si="238"/>
        <v>0.03372433418</v>
      </c>
      <c r="N374" s="10">
        <f t="shared" si="239"/>
        <v>0.7037749503</v>
      </c>
      <c r="O374" s="3">
        <v>46302.0</v>
      </c>
      <c r="P374" s="22">
        <f t="shared" si="432"/>
        <v>33464</v>
      </c>
      <c r="Q374" s="23">
        <f t="shared" si="324"/>
        <v>0.2483863256</v>
      </c>
      <c r="R374" s="3">
        <f t="shared" si="434"/>
        <v>172</v>
      </c>
      <c r="S374" s="11">
        <f t="shared" si="437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3">T374-T373</f>
        <v>-19</v>
      </c>
      <c r="X374" s="11">
        <f t="shared" si="503"/>
        <v>67</v>
      </c>
      <c r="Y374" s="10">
        <f t="shared" si="98"/>
        <v>0.0648635599</v>
      </c>
      <c r="Z374" s="10">
        <f t="shared" si="99"/>
        <v>0.109376876</v>
      </c>
      <c r="AA374" s="12">
        <f t="shared" si="20"/>
        <v>1.357819606</v>
      </c>
      <c r="AB374" s="18">
        <f t="shared" si="29"/>
        <v>1.413875971</v>
      </c>
      <c r="AC374" s="15">
        <f t="shared" si="10"/>
        <v>6142</v>
      </c>
      <c r="AD374" s="15">
        <f t="shared" si="27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3"/>
        <v>41766</v>
      </c>
      <c r="AI374" s="4">
        <f t="shared" si="426"/>
        <v>52016.71429</v>
      </c>
      <c r="AJ374" s="3">
        <v>327428.0</v>
      </c>
      <c r="AK374" s="3">
        <f t="shared" si="452"/>
        <v>9522</v>
      </c>
      <c r="AL374" s="4">
        <f t="shared" si="458"/>
        <v>8610.714286</v>
      </c>
      <c r="AM374" s="18">
        <f t="shared" si="23"/>
        <v>2304.428571</v>
      </c>
    </row>
    <row r="375">
      <c r="A375" s="24">
        <v>44267.0</v>
      </c>
      <c r="B375" s="11">
        <f t="shared" si="483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6"/>
        <v>407427.551</v>
      </c>
      <c r="H375" s="11"/>
      <c r="I375" s="10">
        <f t="shared" si="237"/>
        <v>0.01842092352</v>
      </c>
      <c r="J375" s="10">
        <f t="shared" si="233"/>
        <v>0.1247706491</v>
      </c>
      <c r="K375" s="10">
        <f t="shared" si="234"/>
        <v>0.009301328566</v>
      </c>
      <c r="L375" s="3">
        <v>134652.0</v>
      </c>
      <c r="M375" s="10">
        <f t="shared" si="238"/>
        <v>0.03337528579</v>
      </c>
      <c r="N375" s="10">
        <f t="shared" si="239"/>
        <v>0.6963384941</v>
      </c>
      <c r="O375" s="3">
        <v>48677.0</v>
      </c>
      <c r="P375" s="22">
        <f t="shared" si="432"/>
        <v>36796</v>
      </c>
      <c r="Q375" s="23">
        <f t="shared" si="324"/>
        <v>0.244890749</v>
      </c>
      <c r="R375" s="3">
        <f t="shared" si="434"/>
        <v>130</v>
      </c>
      <c r="S375" s="11">
        <f t="shared" si="437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4">T375-T374</f>
        <v>389</v>
      </c>
      <c r="X375" s="11">
        <f t="shared" si="504"/>
        <v>38</v>
      </c>
      <c r="Y375" s="10">
        <f t="shared" si="98"/>
        <v>0.06474467516</v>
      </c>
      <c r="Z375" s="10">
        <f t="shared" si="99"/>
        <v>0.108855242</v>
      </c>
      <c r="AA375" s="12">
        <f t="shared" si="20"/>
        <v>1.367780608</v>
      </c>
      <c r="AB375" s="18">
        <f t="shared" si="29"/>
        <v>1.39326538</v>
      </c>
      <c r="AC375" s="15">
        <f t="shared" si="10"/>
        <v>6519.428571</v>
      </c>
      <c r="AD375" s="15">
        <f t="shared" si="27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3"/>
        <v>80270</v>
      </c>
      <c r="AI375" s="4">
        <f t="shared" si="426"/>
        <v>52410.57143</v>
      </c>
      <c r="AJ375" s="3">
        <v>351694.0</v>
      </c>
      <c r="AK375" s="3">
        <f t="shared" si="452"/>
        <v>24266</v>
      </c>
      <c r="AL375" s="4">
        <f t="shared" si="458"/>
        <v>10281</v>
      </c>
      <c r="AM375" s="18">
        <f t="shared" si="23"/>
        <v>2192.428571</v>
      </c>
    </row>
    <row r="376">
      <c r="A376" s="24">
        <v>44268.0</v>
      </c>
      <c r="B376" s="11">
        <f t="shared" si="483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6"/>
        <v>411697.449</v>
      </c>
      <c r="H376" s="11"/>
      <c r="I376" s="10">
        <f t="shared" si="237"/>
        <v>0.01895688934</v>
      </c>
      <c r="J376" s="10">
        <f t="shared" si="233"/>
        <v>0.1258173292</v>
      </c>
      <c r="K376" s="10">
        <f t="shared" si="234"/>
        <v>0.01048014045</v>
      </c>
      <c r="L376" s="3">
        <v>141307.0</v>
      </c>
      <c r="M376" s="10">
        <f t="shared" si="238"/>
        <v>0.03307546683</v>
      </c>
      <c r="N376" s="10">
        <f t="shared" si="239"/>
        <v>0.6885567553</v>
      </c>
      <c r="O376" s="3">
        <v>46249.0</v>
      </c>
      <c r="P376" s="22">
        <f t="shared" si="432"/>
        <v>41845</v>
      </c>
      <c r="Q376" s="23">
        <f t="shared" si="324"/>
        <v>0.2256900466</v>
      </c>
      <c r="R376" s="3">
        <f t="shared" si="434"/>
        <v>163</v>
      </c>
      <c r="S376" s="11">
        <f t="shared" si="437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5">T376-T375</f>
        <v>179</v>
      </c>
      <c r="X376" s="11">
        <f t="shared" si="505"/>
        <v>40</v>
      </c>
      <c r="Y376" s="10">
        <f t="shared" si="98"/>
        <v>0.06296220286</v>
      </c>
      <c r="Z376" s="10">
        <f t="shared" si="99"/>
        <v>0.1111610655</v>
      </c>
      <c r="AA376" s="12">
        <f t="shared" si="20"/>
        <v>1.339769097</v>
      </c>
      <c r="AB376" s="18">
        <f t="shared" si="29"/>
        <v>1.372412329</v>
      </c>
      <c r="AC376" s="15">
        <f t="shared" si="10"/>
        <v>6830.142857</v>
      </c>
      <c r="AD376" s="15">
        <f t="shared" si="27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3"/>
        <v>63587</v>
      </c>
      <c r="AI376" s="4">
        <f t="shared" si="426"/>
        <v>49131</v>
      </c>
      <c r="AJ376" s="3">
        <v>377343.0</v>
      </c>
      <c r="AK376" s="3">
        <f t="shared" si="452"/>
        <v>25649</v>
      </c>
      <c r="AL376" s="4">
        <f t="shared" si="458"/>
        <v>10351.85714</v>
      </c>
      <c r="AM376" s="18">
        <f t="shared" si="23"/>
        <v>2355</v>
      </c>
    </row>
    <row r="377">
      <c r="A377" s="24">
        <v>44269.0</v>
      </c>
      <c r="B377" s="11">
        <f t="shared" si="483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6"/>
        <v>416014.5918</v>
      </c>
      <c r="H377" s="11"/>
      <c r="I377" s="10">
        <f t="shared" si="237"/>
        <v>0.01745967019</v>
      </c>
      <c r="J377" s="10">
        <f t="shared" si="233"/>
        <v>0.1266856073</v>
      </c>
      <c r="K377" s="10">
        <f t="shared" si="234"/>
        <v>0.01048620259</v>
      </c>
      <c r="L377" s="3">
        <v>147647.0</v>
      </c>
      <c r="M377" s="10">
        <f t="shared" si="238"/>
        <v>0.03282154543</v>
      </c>
      <c r="N377" s="10">
        <f t="shared" si="239"/>
        <v>0.6813123197</v>
      </c>
      <c r="O377" s="3">
        <v>48329.0</v>
      </c>
      <c r="P377" s="22">
        <f t="shared" si="432"/>
        <v>42308</v>
      </c>
      <c r="Q377" s="23">
        <f t="shared" si="324"/>
        <v>0.2094875674</v>
      </c>
      <c r="R377" s="3">
        <f t="shared" si="434"/>
        <v>162</v>
      </c>
      <c r="S377" s="11">
        <f t="shared" si="437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6">T377-T376</f>
        <v>-133</v>
      </c>
      <c r="X377" s="11">
        <f t="shared" si="506"/>
        <v>16</v>
      </c>
      <c r="Y377" s="10">
        <f t="shared" si="98"/>
        <v>0.05935779257</v>
      </c>
      <c r="Z377" s="10">
        <f t="shared" si="99"/>
        <v>0.114673665</v>
      </c>
      <c r="AA377" s="12">
        <f t="shared" si="20"/>
        <v>1.348896253</v>
      </c>
      <c r="AB377" s="18">
        <f t="shared" si="29"/>
        <v>1.356110051</v>
      </c>
      <c r="AC377" s="15">
        <f t="shared" si="10"/>
        <v>7210.428571</v>
      </c>
      <c r="AD377" s="15">
        <f t="shared" si="27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3"/>
        <v>25852</v>
      </c>
      <c r="AI377" s="4">
        <f t="shared" si="426"/>
        <v>48266.42857</v>
      </c>
      <c r="AJ377" s="3">
        <v>392703.0</v>
      </c>
      <c r="AK377" s="3">
        <f t="shared" si="452"/>
        <v>15360</v>
      </c>
      <c r="AL377" s="4">
        <f t="shared" si="458"/>
        <v>12161.42857</v>
      </c>
      <c r="AM377" s="18">
        <f t="shared" si="23"/>
        <v>2339.857143</v>
      </c>
    </row>
    <row r="378">
      <c r="A378" s="24">
        <v>44270.0</v>
      </c>
      <c r="B378" s="11">
        <f t="shared" si="483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6"/>
        <v>418817.8571</v>
      </c>
      <c r="H378" s="11"/>
      <c r="I378" s="10">
        <f t="shared" si="237"/>
        <v>0.01491994037</v>
      </c>
      <c r="J378" s="10">
        <f t="shared" si="233"/>
        <v>0.1277151555</v>
      </c>
      <c r="K378" s="10">
        <f t="shared" si="234"/>
        <v>0.006738382165</v>
      </c>
      <c r="L378" s="3">
        <v>152296.0</v>
      </c>
      <c r="M378" s="10">
        <f t="shared" si="238"/>
        <v>0.03258895528</v>
      </c>
      <c r="N378" s="10">
        <f t="shared" si="239"/>
        <v>0.6768784958</v>
      </c>
      <c r="O378" s="3">
        <v>45605.0</v>
      </c>
      <c r="P378" s="22">
        <f t="shared" si="432"/>
        <v>27472</v>
      </c>
      <c r="Q378" s="23">
        <f t="shared" si="324"/>
        <v>0.2805037857</v>
      </c>
      <c r="R378" s="3">
        <f t="shared" si="434"/>
        <v>131</v>
      </c>
      <c r="S378" s="11">
        <f t="shared" si="437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7">T378-T377</f>
        <v>536</v>
      </c>
      <c r="X378" s="11">
        <f t="shared" si="507"/>
        <v>3</v>
      </c>
      <c r="Y378" s="10">
        <f t="shared" si="98"/>
        <v>0.0610652939</v>
      </c>
      <c r="Z378" s="10">
        <f t="shared" si="99"/>
        <v>0.1083870968</v>
      </c>
      <c r="AA378" s="12">
        <f t="shared" si="20"/>
        <v>1.550324131</v>
      </c>
      <c r="AB378" s="18">
        <f t="shared" si="29"/>
        <v>1.390167081</v>
      </c>
      <c r="AC378" s="15">
        <f t="shared" si="10"/>
        <v>7926.142857</v>
      </c>
      <c r="AD378" s="15">
        <f t="shared" si="27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3"/>
        <v>15329</v>
      </c>
      <c r="AI378" s="4">
        <f t="shared" si="426"/>
        <v>47411.57143</v>
      </c>
      <c r="AJ378" s="3">
        <v>398962.0</v>
      </c>
      <c r="AK378" s="3">
        <f t="shared" si="452"/>
        <v>6259</v>
      </c>
      <c r="AL378" s="4">
        <f t="shared" si="458"/>
        <v>13004.71429</v>
      </c>
      <c r="AM378" s="18">
        <f t="shared" si="23"/>
        <v>2581.857143</v>
      </c>
    </row>
    <row r="379">
      <c r="A379" s="24">
        <v>44271.0</v>
      </c>
      <c r="B379" s="11">
        <f t="shared" si="483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6"/>
        <v>420667.449</v>
      </c>
      <c r="H379" s="11"/>
      <c r="I379" s="10">
        <f t="shared" si="237"/>
        <v>0.009397248357</v>
      </c>
      <c r="J379" s="10">
        <f t="shared" si="233"/>
        <v>0.1283485113</v>
      </c>
      <c r="K379" s="10">
        <f t="shared" si="234"/>
        <v>0.004416220095</v>
      </c>
      <c r="L379" s="3">
        <v>155217.0</v>
      </c>
      <c r="M379" s="10">
        <f t="shared" si="238"/>
        <v>0.03255581888</v>
      </c>
      <c r="N379" s="10">
        <f t="shared" si="239"/>
        <v>0.6740959552</v>
      </c>
      <c r="O379" s="3">
        <v>43553.0</v>
      </c>
      <c r="P379" s="22">
        <f t="shared" si="432"/>
        <v>18126</v>
      </c>
      <c r="Q379" s="23">
        <f t="shared" si="324"/>
        <v>0.2717643165</v>
      </c>
      <c r="R379" s="3">
        <f t="shared" si="434"/>
        <v>143</v>
      </c>
      <c r="S379" s="11">
        <f t="shared" si="437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8">T379-T378</f>
        <v>544</v>
      </c>
      <c r="X379" s="11">
        <f t="shared" si="508"/>
        <v>59</v>
      </c>
      <c r="Y379" s="10">
        <f t="shared" si="98"/>
        <v>0.06342088818</v>
      </c>
      <c r="Z379" s="10">
        <f t="shared" si="99"/>
        <v>0.108390898</v>
      </c>
      <c r="AA379" s="12">
        <f t="shared" si="20"/>
        <v>1.364314996</v>
      </c>
      <c r="AB379" s="18">
        <f t="shared" si="29"/>
        <v>1.386391462</v>
      </c>
      <c r="AC379" s="15">
        <f t="shared" si="10"/>
        <v>7702.142857</v>
      </c>
      <c r="AD379" s="15">
        <f t="shared" si="27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3"/>
        <v>12478</v>
      </c>
      <c r="AI379" s="4">
        <f t="shared" si="426"/>
        <v>42861.14286</v>
      </c>
      <c r="AJ379" s="3">
        <v>399505.0</v>
      </c>
      <c r="AK379" s="3">
        <f t="shared" si="452"/>
        <v>543</v>
      </c>
      <c r="AL379" s="4">
        <f t="shared" si="458"/>
        <v>12145.71429</v>
      </c>
      <c r="AM379" s="18">
        <f t="shared" si="23"/>
        <v>2533.285714</v>
      </c>
    </row>
    <row r="380">
      <c r="A380" s="24">
        <v>44272.0</v>
      </c>
      <c r="B380" s="11">
        <f t="shared" si="483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6"/>
        <v>422060.2041</v>
      </c>
      <c r="H380" s="11"/>
      <c r="I380" s="10">
        <f t="shared" si="237"/>
        <v>0.006531574949</v>
      </c>
      <c r="J380" s="10">
        <f t="shared" si="233"/>
        <v>0.128760526</v>
      </c>
      <c r="K380" s="10">
        <f t="shared" si="234"/>
        <v>0.003310822136</v>
      </c>
      <c r="L380" s="3">
        <v>156096.0</v>
      </c>
      <c r="M380" s="10">
        <f t="shared" si="238"/>
        <v>0.03271070153</v>
      </c>
      <c r="N380" s="10">
        <f t="shared" si="239"/>
        <v>0.6741942025</v>
      </c>
      <c r="O380" s="3">
        <v>44648.0</v>
      </c>
      <c r="P380" s="22">
        <f t="shared" si="432"/>
        <v>13649</v>
      </c>
      <c r="Q380" s="23">
        <f t="shared" si="324"/>
        <v>0.253205363</v>
      </c>
      <c r="R380" s="3">
        <f t="shared" si="434"/>
        <v>195</v>
      </c>
      <c r="S380" s="11">
        <f t="shared" si="437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9">T380-T379</f>
        <v>440</v>
      </c>
      <c r="X380" s="11">
        <f t="shared" si="509"/>
        <v>100</v>
      </c>
      <c r="Y380" s="10">
        <f t="shared" si="98"/>
        <v>0.06588253383</v>
      </c>
      <c r="Z380" s="10">
        <f t="shared" si="99"/>
        <v>0.1134772462</v>
      </c>
      <c r="AA380" s="12">
        <f t="shared" si="20"/>
        <v>1.262646484</v>
      </c>
      <c r="AB380" s="18">
        <f t="shared" si="29"/>
        <v>1.370221597</v>
      </c>
      <c r="AC380" s="15">
        <f t="shared" si="10"/>
        <v>7388.285714</v>
      </c>
      <c r="AD380" s="15">
        <f t="shared" si="27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3"/>
        <v>50269</v>
      </c>
      <c r="AI380" s="4">
        <f t="shared" si="426"/>
        <v>41364.42857</v>
      </c>
      <c r="AJ380" s="3">
        <v>406746.0</v>
      </c>
      <c r="AK380" s="3">
        <f t="shared" si="452"/>
        <v>7241</v>
      </c>
      <c r="AL380" s="4">
        <f t="shared" si="458"/>
        <v>12691.42857</v>
      </c>
      <c r="AM380" s="18">
        <f t="shared" si="23"/>
        <v>2602.428571</v>
      </c>
    </row>
    <row r="381">
      <c r="A381" s="24">
        <v>44273.0</v>
      </c>
      <c r="B381" s="11">
        <f t="shared" si="483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6"/>
        <v>424764.0816</v>
      </c>
      <c r="H381" s="11"/>
      <c r="I381" s="10">
        <f t="shared" si="237"/>
        <v>0.01220854035</v>
      </c>
      <c r="J381" s="10">
        <f t="shared" si="233"/>
        <v>0.1295028597</v>
      </c>
      <c r="K381" s="10">
        <f t="shared" si="234"/>
        <v>0.006406378817</v>
      </c>
      <c r="L381" s="3">
        <v>160557.0</v>
      </c>
      <c r="M381" s="10">
        <f t="shared" si="238"/>
        <v>0.03270015582</v>
      </c>
      <c r="N381" s="10">
        <f t="shared" si="239"/>
        <v>0.6694646435</v>
      </c>
      <c r="O381" s="3">
        <v>47116.0</v>
      </c>
      <c r="P381" s="22">
        <f t="shared" si="432"/>
        <v>26498</v>
      </c>
      <c r="Q381" s="23">
        <f t="shared" si="324"/>
        <v>0.2453770096</v>
      </c>
      <c r="R381" s="3">
        <f t="shared" si="434"/>
        <v>207</v>
      </c>
      <c r="S381" s="11">
        <f t="shared" si="437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10">T381-T380</f>
        <v>102</v>
      </c>
      <c r="X381" s="11">
        <f t="shared" si="510"/>
        <v>3</v>
      </c>
      <c r="Y381" s="10">
        <f t="shared" si="98"/>
        <v>0.06468730731</v>
      </c>
      <c r="Z381" s="10">
        <f t="shared" si="99"/>
        <v>0.1126516464</v>
      </c>
      <c r="AA381" s="12">
        <f t="shared" si="20"/>
        <v>1.160813137</v>
      </c>
      <c r="AB381" s="18">
        <f t="shared" si="29"/>
        <v>1.342077815</v>
      </c>
      <c r="AC381" s="15">
        <f t="shared" si="10"/>
        <v>7129.714286</v>
      </c>
      <c r="AD381" s="15">
        <f t="shared" si="27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3"/>
        <v>44364</v>
      </c>
      <c r="AI381" s="4">
        <f t="shared" si="426"/>
        <v>41735.57143</v>
      </c>
      <c r="AJ381" s="3">
        <v>421915.0</v>
      </c>
      <c r="AK381" s="3">
        <f t="shared" si="452"/>
        <v>15169</v>
      </c>
      <c r="AL381" s="4">
        <f t="shared" si="458"/>
        <v>13498.14286</v>
      </c>
      <c r="AM381" s="18">
        <f t="shared" si="23"/>
        <v>2375.428571</v>
      </c>
    </row>
    <row r="382">
      <c r="A382" s="24">
        <v>44274.0</v>
      </c>
      <c r="B382" s="11">
        <f t="shared" si="483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6"/>
        <v>428804.6939</v>
      </c>
      <c r="H382" s="11"/>
      <c r="I382" s="10">
        <f t="shared" si="237"/>
        <v>0.01995807672</v>
      </c>
      <c r="J382" s="10">
        <f t="shared" si="233"/>
        <v>0.1308428317</v>
      </c>
      <c r="K382" s="10">
        <f t="shared" si="234"/>
        <v>0.009512603395</v>
      </c>
      <c r="L382" s="3">
        <v>167190.0</v>
      </c>
      <c r="M382" s="10">
        <f t="shared" si="238"/>
        <v>0.03244768014</v>
      </c>
      <c r="N382" s="10">
        <f t="shared" si="239"/>
        <v>0.6634814919</v>
      </c>
      <c r="O382" s="3">
        <v>50701.0</v>
      </c>
      <c r="P382" s="22">
        <f t="shared" si="432"/>
        <v>39598</v>
      </c>
      <c r="Q382" s="23">
        <f t="shared" si="324"/>
        <v>0.2717056417</v>
      </c>
      <c r="R382" s="3">
        <f t="shared" si="434"/>
        <v>213</v>
      </c>
      <c r="S382" s="11">
        <f t="shared" si="437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1">T382-T381</f>
        <v>-122</v>
      </c>
      <c r="X382" s="11">
        <f t="shared" si="511"/>
        <v>4</v>
      </c>
      <c r="Y382" s="10">
        <f t="shared" si="98"/>
        <v>0.06139123153</v>
      </c>
      <c r="Z382" s="10">
        <f t="shared" si="99"/>
        <v>0.1143803585</v>
      </c>
      <c r="AA382" s="12">
        <f t="shared" si="20"/>
        <v>1.131913402</v>
      </c>
      <c r="AB382" s="18">
        <f t="shared" si="29"/>
        <v>1.3083825</v>
      </c>
      <c r="AC382" s="15">
        <f t="shared" si="10"/>
        <v>7379.428571</v>
      </c>
      <c r="AD382" s="15">
        <f t="shared" si="27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3"/>
        <v>35848</v>
      </c>
      <c r="AI382" s="4">
        <f t="shared" si="426"/>
        <v>35389.57143</v>
      </c>
      <c r="AJ382" s="3">
        <v>444451.0</v>
      </c>
      <c r="AK382" s="3">
        <f t="shared" si="452"/>
        <v>22536</v>
      </c>
      <c r="AL382" s="4">
        <f t="shared" si="458"/>
        <v>13251</v>
      </c>
      <c r="AM382" s="18">
        <f t="shared" si="23"/>
        <v>2557.714286</v>
      </c>
    </row>
    <row r="383">
      <c r="A383" s="24">
        <v>44275.0</v>
      </c>
      <c r="B383" s="11">
        <f t="shared" si="483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6"/>
        <v>432934.898</v>
      </c>
      <c r="H383" s="11"/>
      <c r="I383" s="10">
        <f t="shared" si="237"/>
        <v>0.02024592653</v>
      </c>
      <c r="J383" s="10">
        <f t="shared" si="233"/>
        <v>0.1322183521</v>
      </c>
      <c r="K383" s="10">
        <f t="shared" si="234"/>
        <v>0.009631900351</v>
      </c>
      <c r="L383" s="3">
        <v>176129.0</v>
      </c>
      <c r="M383" s="10">
        <f t="shared" si="238"/>
        <v>0.03220843858</v>
      </c>
      <c r="N383" s="10">
        <f t="shared" si="239"/>
        <v>0.6538198944</v>
      </c>
      <c r="O383" s="3">
        <v>52885.0</v>
      </c>
      <c r="P383" s="22">
        <f t="shared" si="432"/>
        <v>40476</v>
      </c>
      <c r="Q383" s="23">
        <f t="shared" si="324"/>
        <v>0.2750271766</v>
      </c>
      <c r="R383" s="3">
        <f t="shared" si="434"/>
        <v>227</v>
      </c>
      <c r="S383" s="11">
        <f t="shared" si="437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2">T383-T382</f>
        <v>319</v>
      </c>
      <c r="X383" s="11">
        <f t="shared" si="512"/>
        <v>63</v>
      </c>
      <c r="Y383" s="10">
        <f t="shared" si="98"/>
        <v>0.06008664104</v>
      </c>
      <c r="Z383" s="10">
        <f t="shared" si="99"/>
        <v>0.1168855712</v>
      </c>
      <c r="AA383" s="12">
        <f t="shared" si="20"/>
        <v>1.115726506</v>
      </c>
      <c r="AB383" s="18">
        <f t="shared" si="29"/>
        <v>1.276376416</v>
      </c>
      <c r="AC383" s="15">
        <f t="shared" si="10"/>
        <v>7620.571429</v>
      </c>
      <c r="AD383" s="15">
        <f t="shared" si="27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3"/>
        <v>42796</v>
      </c>
      <c r="AI383" s="4">
        <f t="shared" si="426"/>
        <v>32419.42857</v>
      </c>
      <c r="AJ383" s="3">
        <v>465643.0</v>
      </c>
      <c r="AK383" s="3">
        <f t="shared" si="452"/>
        <v>21192</v>
      </c>
      <c r="AL383" s="4">
        <f t="shared" si="458"/>
        <v>12614.28571</v>
      </c>
      <c r="AM383" s="18">
        <f t="shared" si="23"/>
        <v>2463.428571</v>
      </c>
    </row>
    <row r="384">
      <c r="A384" s="24">
        <v>44276.0</v>
      </c>
      <c r="B384" s="11">
        <f t="shared" si="483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6"/>
        <v>437116.4286</v>
      </c>
      <c r="H384" s="11"/>
      <c r="I384" s="10">
        <f t="shared" si="237"/>
        <v>0.01894037303</v>
      </c>
      <c r="J384" s="10">
        <f t="shared" si="233"/>
        <v>0.1334338374</v>
      </c>
      <c r="K384" s="10">
        <f t="shared" si="234"/>
        <v>0.009658566754</v>
      </c>
      <c r="L384" s="3">
        <v>183336.0</v>
      </c>
      <c r="M384" s="10">
        <f t="shared" si="238"/>
        <v>0.0319491389</v>
      </c>
      <c r="N384" s="10">
        <f t="shared" si="239"/>
        <v>0.6473068391</v>
      </c>
      <c r="O384" s="3">
        <v>50512.0</v>
      </c>
      <c r="P384" s="22">
        <f t="shared" si="432"/>
        <v>40979</v>
      </c>
      <c r="Q384" s="23">
        <f t="shared" si="324"/>
        <v>0.259279143</v>
      </c>
      <c r="R384" s="3">
        <f t="shared" si="434"/>
        <v>194</v>
      </c>
      <c r="S384" s="11">
        <f t="shared" si="437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3">T384-T383</f>
        <v>69</v>
      </c>
      <c r="X384" s="11">
        <f t="shared" si="513"/>
        <v>36</v>
      </c>
      <c r="Y384" s="10">
        <f t="shared" si="98"/>
        <v>0.05810097308</v>
      </c>
      <c r="Z384" s="10">
        <f t="shared" si="99"/>
        <v>0.1195080736</v>
      </c>
      <c r="AA384" s="12">
        <f t="shared" si="20"/>
        <v>1.091791651</v>
      </c>
      <c r="AB384" s="18">
        <f t="shared" si="29"/>
        <v>1.239647187</v>
      </c>
      <c r="AC384" s="15">
        <f t="shared" si="10"/>
        <v>7872.285714</v>
      </c>
      <c r="AD384" s="15">
        <f t="shared" si="27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3"/>
        <v>42892</v>
      </c>
      <c r="AI384" s="4">
        <f t="shared" si="426"/>
        <v>34853.71429</v>
      </c>
      <c r="AJ384" s="3">
        <v>474891.0</v>
      </c>
      <c r="AK384" s="3">
        <f t="shared" si="452"/>
        <v>9248</v>
      </c>
      <c r="AL384" s="4">
        <f t="shared" si="458"/>
        <v>11741.14286</v>
      </c>
      <c r="AM384" s="18">
        <f t="shared" si="23"/>
        <v>2586.714286</v>
      </c>
    </row>
    <row r="385">
      <c r="A385" s="24">
        <v>44277.0</v>
      </c>
      <c r="B385" s="11">
        <f t="shared" si="483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6"/>
        <v>440337.2449</v>
      </c>
      <c r="H385" s="11"/>
      <c r="I385" s="10">
        <f t="shared" si="237"/>
        <v>0.01582586302</v>
      </c>
      <c r="J385" s="10">
        <f t="shared" si="233"/>
        <v>0.1345541045</v>
      </c>
      <c r="K385" s="10">
        <f t="shared" si="234"/>
        <v>0.007368325956</v>
      </c>
      <c r="L385" s="3">
        <v>188525.0</v>
      </c>
      <c r="M385" s="10">
        <f t="shared" si="238"/>
        <v>0.03177689523</v>
      </c>
      <c r="N385" s="10">
        <f t="shared" si="239"/>
        <v>0.6435393926</v>
      </c>
      <c r="O385" s="3">
        <v>43961.0</v>
      </c>
      <c r="P385" s="22">
        <f t="shared" si="432"/>
        <v>31564</v>
      </c>
      <c r="Q385" s="23">
        <f t="shared" si="324"/>
        <v>0.2865923204</v>
      </c>
      <c r="R385" s="3">
        <f t="shared" si="434"/>
        <v>189</v>
      </c>
      <c r="S385" s="11">
        <f t="shared" si="437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4">T385-T384</f>
        <v>624</v>
      </c>
      <c r="X385" s="11">
        <f t="shared" si="514"/>
        <v>67</v>
      </c>
      <c r="Y385" s="10">
        <f t="shared" si="98"/>
        <v>0.05981169606</v>
      </c>
      <c r="Z385" s="10">
        <f t="shared" si="99"/>
        <v>0.1188364668</v>
      </c>
      <c r="AA385" s="12">
        <f t="shared" si="20"/>
        <v>1.017356668</v>
      </c>
      <c r="AB385" s="18">
        <f t="shared" si="29"/>
        <v>1.163508978</v>
      </c>
      <c r="AC385" s="15">
        <f t="shared" si="10"/>
        <v>8063.714286</v>
      </c>
      <c r="AD385" s="15">
        <f t="shared" si="27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3"/>
        <v>26370</v>
      </c>
      <c r="AI385" s="4">
        <f t="shared" si="426"/>
        <v>36431</v>
      </c>
      <c r="AJ385" s="3">
        <v>479389.0</v>
      </c>
      <c r="AK385" s="3">
        <f t="shared" si="452"/>
        <v>4498</v>
      </c>
      <c r="AL385" s="4">
        <f t="shared" si="458"/>
        <v>11489.57143</v>
      </c>
      <c r="AM385" s="18">
        <f t="shared" si="23"/>
        <v>2692.714286</v>
      </c>
    </row>
    <row r="386">
      <c r="A386" s="24">
        <v>44278.0</v>
      </c>
      <c r="B386" s="11">
        <f t="shared" si="483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6"/>
        <v>442304.4898</v>
      </c>
      <c r="H386" s="11"/>
      <c r="I386" s="10">
        <f t="shared" si="237"/>
        <v>0.009439551393</v>
      </c>
      <c r="J386" s="10">
        <f t="shared" si="233"/>
        <v>0.1352201272</v>
      </c>
      <c r="K386" s="10">
        <f t="shared" si="234"/>
        <v>0.00446758688</v>
      </c>
      <c r="L386" s="3">
        <v>189244.0</v>
      </c>
      <c r="M386" s="10">
        <f t="shared" si="238"/>
        <v>0.03190968449</v>
      </c>
      <c r="N386" s="10">
        <f t="shared" si="239"/>
        <v>0.6452161065</v>
      </c>
      <c r="O386" s="3">
        <v>50096.0</v>
      </c>
      <c r="P386" s="22">
        <f t="shared" si="432"/>
        <v>19279</v>
      </c>
      <c r="Q386" s="23">
        <f t="shared" si="324"/>
        <v>0.2842989782</v>
      </c>
      <c r="R386" s="3">
        <f t="shared" si="434"/>
        <v>252</v>
      </c>
      <c r="S386" s="11">
        <f t="shared" si="437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5">T386-T385</f>
        <v>597</v>
      </c>
      <c r="X386" s="11">
        <f t="shared" si="515"/>
        <v>49</v>
      </c>
      <c r="Y386" s="10">
        <f t="shared" si="98"/>
        <v>0.0627391093</v>
      </c>
      <c r="Z386" s="10">
        <f t="shared" si="99"/>
        <v>0.1169881243</v>
      </c>
      <c r="AA386" s="12">
        <f t="shared" si="20"/>
        <v>1.057238245</v>
      </c>
      <c r="AB386" s="18">
        <f t="shared" si="29"/>
        <v>1.11964087</v>
      </c>
      <c r="AC386" s="15">
        <f t="shared" si="10"/>
        <v>8143</v>
      </c>
      <c r="AD386" s="15">
        <f t="shared" si="27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3"/>
        <v>46824</v>
      </c>
      <c r="AI386" s="4">
        <f t="shared" si="426"/>
        <v>41337.57143</v>
      </c>
      <c r="AJ386" s="3">
        <v>481820.0</v>
      </c>
      <c r="AK386" s="3">
        <f t="shared" si="452"/>
        <v>2431</v>
      </c>
      <c r="AL386" s="4">
        <f t="shared" si="458"/>
        <v>11759.28571</v>
      </c>
      <c r="AM386" s="18">
        <f t="shared" si="23"/>
        <v>3071</v>
      </c>
    </row>
    <row r="387">
      <c r="A387" s="24">
        <v>44279.0</v>
      </c>
      <c r="B387" s="11">
        <f t="shared" si="483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6"/>
        <v>445704.0816</v>
      </c>
      <c r="H387" s="11"/>
      <c r="I387" s="10">
        <f t="shared" si="237"/>
        <v>0.01294438198</v>
      </c>
      <c r="J387" s="10">
        <f t="shared" si="233"/>
        <v>0.1359257309</v>
      </c>
      <c r="K387" s="10">
        <f t="shared" si="234"/>
        <v>0.007686089369</v>
      </c>
      <c r="L387" s="3">
        <v>192951.0</v>
      </c>
      <c r="M387" s="10">
        <f t="shared" si="238"/>
        <v>0.03192130838</v>
      </c>
      <c r="N387" s="10">
        <f t="shared" si="239"/>
        <v>0.6430866922</v>
      </c>
      <c r="O387" s="3">
        <v>51230.0</v>
      </c>
      <c r="P387" s="22">
        <f t="shared" si="432"/>
        <v>33316</v>
      </c>
      <c r="Q387" s="23">
        <f t="shared" si="324"/>
        <v>0.2277284188</v>
      </c>
      <c r="R387" s="3">
        <f t="shared" si="434"/>
        <v>249</v>
      </c>
      <c r="S387" s="11">
        <f t="shared" si="437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6">T387-T386</f>
        <v>-68</v>
      </c>
      <c r="X387" s="11">
        <f t="shared" si="516"/>
        <v>34</v>
      </c>
      <c r="Y387" s="10">
        <f t="shared" si="98"/>
        <v>0.06118133619</v>
      </c>
      <c r="Z387" s="10">
        <f t="shared" si="99"/>
        <v>0.1205421432</v>
      </c>
      <c r="AA387" s="12">
        <f t="shared" si="20"/>
        <v>1.1820256</v>
      </c>
      <c r="AB387" s="18">
        <f t="shared" si="29"/>
        <v>1.108123601</v>
      </c>
      <c r="AC387" s="15">
        <f t="shared" si="10"/>
        <v>8733.142857</v>
      </c>
      <c r="AD387" s="15">
        <f t="shared" si="27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3"/>
        <v>59674</v>
      </c>
      <c r="AI387" s="4">
        <f t="shared" si="426"/>
        <v>42681.14286</v>
      </c>
      <c r="AJ387" s="3">
        <v>494520.0</v>
      </c>
      <c r="AK387" s="3">
        <f t="shared" si="452"/>
        <v>12700</v>
      </c>
      <c r="AL387" s="4">
        <f t="shared" si="458"/>
        <v>12539.14286</v>
      </c>
      <c r="AM387" s="18">
        <f t="shared" si="23"/>
        <v>3249.428571</v>
      </c>
    </row>
    <row r="388">
      <c r="A388" s="24">
        <v>44280.0</v>
      </c>
      <c r="B388" s="11">
        <f t="shared" si="483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6"/>
        <v>449318.0612</v>
      </c>
      <c r="H388" s="11"/>
      <c r="I388" s="10">
        <f t="shared" si="237"/>
        <v>0.01623183035</v>
      </c>
      <c r="J388" s="10">
        <f t="shared" si="233"/>
        <v>0.137021023</v>
      </c>
      <c r="K388" s="10">
        <f t="shared" si="234"/>
        <v>0.008108473179</v>
      </c>
      <c r="L388" s="3">
        <v>196553.0</v>
      </c>
      <c r="M388" s="10">
        <f t="shared" si="238"/>
        <v>0.03186226168</v>
      </c>
      <c r="N388" s="10">
        <f t="shared" si="239"/>
        <v>0.6423666646</v>
      </c>
      <c r="O388" s="3">
        <v>54422.0</v>
      </c>
      <c r="P388" s="22">
        <f t="shared" si="432"/>
        <v>35417</v>
      </c>
      <c r="Q388" s="23">
        <f t="shared" si="324"/>
        <v>0.2721009685</v>
      </c>
      <c r="R388" s="3">
        <f t="shared" si="434"/>
        <v>272</v>
      </c>
      <c r="S388" s="11">
        <f t="shared" si="437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7">T388-T387</f>
        <v>-45</v>
      </c>
      <c r="X388" s="11">
        <f t="shared" si="517"/>
        <v>44</v>
      </c>
      <c r="Y388" s="10">
        <f t="shared" si="98"/>
        <v>0.05983119057</v>
      </c>
      <c r="Z388" s="10">
        <f t="shared" si="99"/>
        <v>0.124744898</v>
      </c>
      <c r="AA388" s="12">
        <f t="shared" si="20"/>
        <v>1.287709385</v>
      </c>
      <c r="AB388" s="18">
        <f t="shared" si="29"/>
        <v>1.126251637</v>
      </c>
      <c r="AC388" s="15">
        <f t="shared" si="10"/>
        <v>9181</v>
      </c>
      <c r="AD388" s="15">
        <f t="shared" si="27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3"/>
        <v>51409</v>
      </c>
      <c r="AI388" s="4">
        <f t="shared" si="426"/>
        <v>43687.57143</v>
      </c>
      <c r="AJ388" s="3">
        <v>524604.0</v>
      </c>
      <c r="AK388" s="3">
        <f t="shared" si="452"/>
        <v>30084</v>
      </c>
      <c r="AL388" s="4">
        <f t="shared" si="458"/>
        <v>14669.85714</v>
      </c>
      <c r="AM388" s="18">
        <f t="shared" si="23"/>
        <v>3810.714286</v>
      </c>
    </row>
    <row r="389">
      <c r="A389" s="24">
        <v>44281.0</v>
      </c>
      <c r="B389" s="11">
        <f t="shared" si="483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6"/>
        <v>453429.5918</v>
      </c>
      <c r="H389" s="11"/>
      <c r="I389" s="10">
        <f t="shared" si="237"/>
        <v>0.01867084779</v>
      </c>
      <c r="J389" s="10">
        <f t="shared" si="233"/>
        <v>0.1383136684</v>
      </c>
      <c r="K389" s="10">
        <f t="shared" si="234"/>
        <v>0.009150601694</v>
      </c>
      <c r="L389" s="3">
        <v>202799.0</v>
      </c>
      <c r="M389" s="10">
        <f t="shared" si="238"/>
        <v>0.03172570662</v>
      </c>
      <c r="N389" s="10">
        <f t="shared" si="239"/>
        <v>0.6383116503</v>
      </c>
      <c r="O389" s="3">
        <v>58667.0</v>
      </c>
      <c r="P389" s="22">
        <f t="shared" si="432"/>
        <v>40293</v>
      </c>
      <c r="Q389" s="23">
        <f t="shared" si="324"/>
        <v>0.2795770978</v>
      </c>
      <c r="R389" s="3">
        <f t="shared" si="434"/>
        <v>275</v>
      </c>
      <c r="S389" s="11">
        <f t="shared" si="437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8">T389-T388</f>
        <v>63</v>
      </c>
      <c r="X389" s="11">
        <f t="shared" si="518"/>
        <v>13</v>
      </c>
      <c r="Y389" s="10">
        <f t="shared" si="98"/>
        <v>0.05829910404</v>
      </c>
      <c r="Z389" s="10">
        <f t="shared" si="99"/>
        <v>0.1251797344</v>
      </c>
      <c r="AA389" s="12">
        <f t="shared" si="20"/>
        <v>1.253929844</v>
      </c>
      <c r="AB389" s="18">
        <f t="shared" si="29"/>
        <v>1.143682557</v>
      </c>
      <c r="AC389" s="15">
        <f t="shared" si="10"/>
        <v>9253.285714</v>
      </c>
      <c r="AD389" s="15">
        <f t="shared" si="27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3"/>
        <v>56014</v>
      </c>
      <c r="AI389" s="4">
        <f t="shared" si="426"/>
        <v>46568.42857</v>
      </c>
      <c r="AJ389" s="3">
        <v>594662.0</v>
      </c>
      <c r="AK389" s="3">
        <f t="shared" si="452"/>
        <v>70058</v>
      </c>
      <c r="AL389" s="4">
        <f t="shared" si="458"/>
        <v>21458.71429</v>
      </c>
      <c r="AM389" s="18">
        <f t="shared" si="23"/>
        <v>3929.428571</v>
      </c>
    </row>
    <row r="390">
      <c r="A390" s="24">
        <v>44282.0</v>
      </c>
      <c r="B390" s="11">
        <f t="shared" si="483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6"/>
        <v>457771.7347</v>
      </c>
      <c r="H390" s="11"/>
      <c r="I390" s="10">
        <f t="shared" si="237"/>
        <v>0.01654214366</v>
      </c>
      <c r="J390" s="10">
        <f t="shared" si="233"/>
        <v>0.1392680114</v>
      </c>
      <c r="K390" s="10">
        <f t="shared" si="234"/>
        <v>0.009576222936</v>
      </c>
      <c r="L390" s="3">
        <v>211028.0</v>
      </c>
      <c r="M390" s="10">
        <f t="shared" si="238"/>
        <v>0.03161437884</v>
      </c>
      <c r="N390" s="10">
        <f t="shared" si="239"/>
        <v>0.6306213877</v>
      </c>
      <c r="O390" s="3">
        <v>61430.0</v>
      </c>
      <c r="P390" s="22">
        <f t="shared" si="432"/>
        <v>42553</v>
      </c>
      <c r="Q390" s="23">
        <f t="shared" si="324"/>
        <v>0.2389255752</v>
      </c>
      <c r="R390" s="3">
        <f t="shared" si="434"/>
        <v>253</v>
      </c>
      <c r="S390" s="11">
        <f t="shared" si="437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9">T390-T389</f>
        <v>-44</v>
      </c>
      <c r="X390" s="11">
        <f t="shared" si="519"/>
        <v>32</v>
      </c>
      <c r="Y390" s="10">
        <f t="shared" si="98"/>
        <v>0.05581723752</v>
      </c>
      <c r="Z390" s="10">
        <f t="shared" si="99"/>
        <v>0.1283640377</v>
      </c>
      <c r="AA390" s="12">
        <f t="shared" si="20"/>
        <v>1.196160768</v>
      </c>
      <c r="AB390" s="18">
        <f t="shared" si="29"/>
        <v>1.155173166</v>
      </c>
      <c r="AC390" s="15">
        <f t="shared" si="10"/>
        <v>9115.428571</v>
      </c>
      <c r="AD390" s="15">
        <f t="shared" si="27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3"/>
        <v>67098</v>
      </c>
      <c r="AI390" s="4">
        <f t="shared" si="426"/>
        <v>50040.14286</v>
      </c>
      <c r="AJ390" s="3">
        <v>667303.0</v>
      </c>
      <c r="AK390" s="3">
        <f t="shared" si="452"/>
        <v>72641</v>
      </c>
      <c r="AL390" s="4">
        <f t="shared" si="458"/>
        <v>28808.57143</v>
      </c>
      <c r="AM390" s="18">
        <f t="shared" si="23"/>
        <v>3889.285714</v>
      </c>
    </row>
    <row r="391">
      <c r="A391" s="24">
        <v>44283.0</v>
      </c>
      <c r="B391" s="11">
        <f t="shared" si="483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6"/>
        <v>460761.6327</v>
      </c>
      <c r="H391" s="11"/>
      <c r="I391" s="10">
        <f t="shared" si="237"/>
        <v>0.01453634005</v>
      </c>
      <c r="J391" s="10">
        <f t="shared" si="233"/>
        <v>0.140375607</v>
      </c>
      <c r="K391" s="10">
        <f t="shared" si="234"/>
        <v>0.006531416714</v>
      </c>
      <c r="L391" s="3">
        <v>218099.0</v>
      </c>
      <c r="M391" s="10">
        <f t="shared" si="238"/>
        <v>0.0315084853</v>
      </c>
      <c r="N391" s="10">
        <f t="shared" si="239"/>
        <v>0.6244113457</v>
      </c>
      <c r="O391" s="3">
        <v>59018.0</v>
      </c>
      <c r="P391" s="22">
        <f t="shared" si="432"/>
        <v>29301</v>
      </c>
      <c r="Q391" s="23">
        <f t="shared" si="324"/>
        <v>0.3099552916</v>
      </c>
      <c r="R391" s="3">
        <f t="shared" si="434"/>
        <v>220</v>
      </c>
      <c r="S391" s="11">
        <f t="shared" si="437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20">T391-T390</f>
        <v>26</v>
      </c>
      <c r="X391" s="11">
        <f t="shared" si="520"/>
        <v>15</v>
      </c>
      <c r="Y391" s="10">
        <f t="shared" si="98"/>
        <v>0.05412679563</v>
      </c>
      <c r="Z391" s="10">
        <f t="shared" si="99"/>
        <v>0.1293519695</v>
      </c>
      <c r="AA391" s="12">
        <f t="shared" si="20"/>
        <v>1.129913258</v>
      </c>
      <c r="AB391" s="18">
        <f t="shared" si="29"/>
        <v>1.16061911</v>
      </c>
      <c r="AC391" s="15">
        <f t="shared" si="10"/>
        <v>8895</v>
      </c>
      <c r="AD391" s="15">
        <f t="shared" si="27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3"/>
        <v>32867</v>
      </c>
      <c r="AI391" s="4">
        <f t="shared" si="426"/>
        <v>48608</v>
      </c>
      <c r="AJ391" s="3">
        <v>685971.0</v>
      </c>
      <c r="AK391" s="3">
        <f t="shared" si="452"/>
        <v>18668</v>
      </c>
      <c r="AL391" s="4">
        <f t="shared" si="458"/>
        <v>30154.28571</v>
      </c>
      <c r="AM391" s="18">
        <f t="shared" si="23"/>
        <v>3684.571429</v>
      </c>
    </row>
    <row r="392">
      <c r="A392" s="24">
        <v>44284.0</v>
      </c>
      <c r="B392" s="11">
        <f t="shared" si="483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6"/>
        <v>465096.2245</v>
      </c>
      <c r="H392" s="11"/>
      <c r="I392" s="10">
        <f t="shared" si="237"/>
        <v>0.01145834812</v>
      </c>
      <c r="J392" s="10">
        <f t="shared" si="233"/>
        <v>0.14066082</v>
      </c>
      <c r="K392" s="10">
        <f t="shared" si="234"/>
        <v>0.0094074496</v>
      </c>
      <c r="L392" s="3">
        <v>221002.0</v>
      </c>
      <c r="M392" s="10">
        <f t="shared" si="238"/>
        <v>0.03144633487</v>
      </c>
      <c r="N392" s="10">
        <f t="shared" si="239"/>
        <v>0.6238434375</v>
      </c>
      <c r="O392" s="3">
        <v>55511.0</v>
      </c>
      <c r="P392" s="22">
        <f t="shared" si="432"/>
        <v>42479</v>
      </c>
      <c r="Q392" s="23">
        <f t="shared" si="324"/>
        <v>0.1709786012</v>
      </c>
      <c r="R392" s="3">
        <f t="shared" si="434"/>
        <v>189</v>
      </c>
      <c r="S392" s="11">
        <f t="shared" si="437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1">T392-T391</f>
        <v>486</v>
      </c>
      <c r="X392" s="11">
        <f t="shared" si="521"/>
        <v>-30</v>
      </c>
      <c r="Y392" s="10">
        <f t="shared" si="98"/>
        <v>0.05561488131</v>
      </c>
      <c r="Z392" s="10">
        <f t="shared" si="99"/>
        <v>0.1217964364</v>
      </c>
      <c r="AA392" s="12">
        <f t="shared" si="20"/>
        <v>1.071501966</v>
      </c>
      <c r="AB392" s="18">
        <f t="shared" si="29"/>
        <v>1.168354152</v>
      </c>
      <c r="AC392" s="15">
        <f t="shared" si="10"/>
        <v>8640.285714</v>
      </c>
      <c r="AD392" s="15">
        <f t="shared" si="27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3"/>
        <v>16849</v>
      </c>
      <c r="AI392" s="4">
        <f t="shared" si="426"/>
        <v>47247.85714</v>
      </c>
      <c r="AJ392" s="3">
        <v>689392.0</v>
      </c>
      <c r="AK392" s="3">
        <f t="shared" si="452"/>
        <v>3421</v>
      </c>
      <c r="AL392" s="4">
        <f t="shared" si="458"/>
        <v>30000.42857</v>
      </c>
      <c r="AM392" s="18">
        <f t="shared" si="23"/>
        <v>3756.428571</v>
      </c>
    </row>
    <row r="393">
      <c r="A393" s="24">
        <v>44285.0</v>
      </c>
      <c r="B393" s="11">
        <f t="shared" si="483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6"/>
        <v>466979.3878</v>
      </c>
      <c r="H393" s="11"/>
      <c r="I393" s="10">
        <f t="shared" si="237"/>
        <v>0.00718893693</v>
      </c>
      <c r="J393" s="10">
        <f t="shared" si="233"/>
        <v>0.1411007085</v>
      </c>
      <c r="K393" s="10">
        <f t="shared" si="234"/>
        <v>0.004048975601</v>
      </c>
      <c r="L393" s="3">
        <v>222234.0</v>
      </c>
      <c r="M393" s="10">
        <f t="shared" si="238"/>
        <v>0.03164620671</v>
      </c>
      <c r="N393" s="10">
        <f t="shared" si="239"/>
        <v>0.6240412059</v>
      </c>
      <c r="O393" s="3">
        <v>55280.0</v>
      </c>
      <c r="P393" s="22">
        <f t="shared" si="432"/>
        <v>18455</v>
      </c>
      <c r="Q393" s="23">
        <f t="shared" si="324"/>
        <v>0.2497426172</v>
      </c>
      <c r="R393" s="3">
        <f t="shared" si="434"/>
        <v>274</v>
      </c>
      <c r="S393" s="11">
        <f t="shared" si="437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2">T393-T392</f>
        <v>262</v>
      </c>
      <c r="X393" s="11">
        <f t="shared" si="522"/>
        <v>32</v>
      </c>
      <c r="Y393" s="10">
        <f t="shared" si="98"/>
        <v>0.05648550627</v>
      </c>
      <c r="Z393" s="10">
        <f t="shared" si="99"/>
        <v>0.1218035529</v>
      </c>
      <c r="AA393" s="12">
        <f t="shared" si="20"/>
        <v>1.045771127</v>
      </c>
      <c r="AB393" s="18">
        <f t="shared" si="29"/>
        <v>1.166715993</v>
      </c>
      <c r="AC393" s="15">
        <f t="shared" si="10"/>
        <v>8515.714286</v>
      </c>
      <c r="AD393" s="15">
        <f t="shared" si="27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3"/>
        <v>80651</v>
      </c>
      <c r="AI393" s="4">
        <f t="shared" si="426"/>
        <v>52080.28571</v>
      </c>
      <c r="AJ393" s="28">
        <v>721289.0</v>
      </c>
      <c r="AK393" s="3">
        <v>31897.0</v>
      </c>
      <c r="AL393" s="4">
        <f t="shared" si="458"/>
        <v>34209.85714</v>
      </c>
      <c r="AM393" s="18">
        <f t="shared" si="23"/>
        <v>3541.142857</v>
      </c>
    </row>
    <row r="394">
      <c r="A394" s="24">
        <v>44286.0</v>
      </c>
      <c r="B394" s="11">
        <f t="shared" si="483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6"/>
        <v>470321.6327</v>
      </c>
      <c r="H394" s="11"/>
      <c r="I394" s="10">
        <f t="shared" si="237"/>
        <v>0.01037580548</v>
      </c>
      <c r="J394" s="10">
        <f t="shared" si="233"/>
        <v>0.1415516347</v>
      </c>
      <c r="K394" s="10">
        <f t="shared" si="234"/>
        <v>0.007157157223</v>
      </c>
      <c r="L394" s="3">
        <v>224761.0</v>
      </c>
      <c r="M394" s="10">
        <f t="shared" si="238"/>
        <v>0.03178410657</v>
      </c>
      <c r="N394" s="10">
        <f t="shared" si="239"/>
        <v>0.6237192171</v>
      </c>
      <c r="O394" s="3">
        <v>55287.0</v>
      </c>
      <c r="P394" s="22">
        <f t="shared" si="432"/>
        <v>32754</v>
      </c>
      <c r="Q394" s="23">
        <f t="shared" si="324"/>
        <v>0.2045551688</v>
      </c>
      <c r="R394" s="3">
        <f t="shared" si="434"/>
        <v>302</v>
      </c>
      <c r="S394" s="11">
        <f t="shared" si="437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3">T394-T393</f>
        <v>-207</v>
      </c>
      <c r="X394" s="11">
        <f t="shared" si="523"/>
        <v>-37</v>
      </c>
      <c r="Y394" s="10">
        <f t="shared" si="98"/>
        <v>0.0549294584</v>
      </c>
      <c r="Z394" s="10">
        <f t="shared" si="99"/>
        <v>0.1208488579</v>
      </c>
      <c r="AA394" s="12">
        <f t="shared" si="20"/>
        <v>0.9605934699</v>
      </c>
      <c r="AB394" s="18">
        <f t="shared" si="29"/>
        <v>1.135082831</v>
      </c>
      <c r="AC394" s="15">
        <f t="shared" si="10"/>
        <v>8389</v>
      </c>
      <c r="AD394" s="15">
        <f t="shared" si="27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3"/>
        <v>10031</v>
      </c>
      <c r="AI394" s="4">
        <f t="shared" si="426"/>
        <v>44988.42857</v>
      </c>
      <c r="AJ394" s="3">
        <v>753187.0</v>
      </c>
      <c r="AK394" s="28">
        <f t="shared" ref="AK394:AK415" si="525">AJ394-AJ393</f>
        <v>31898</v>
      </c>
      <c r="AL394" s="4">
        <f t="shared" si="458"/>
        <v>36952.42857</v>
      </c>
      <c r="AM394" s="18">
        <f t="shared" si="23"/>
        <v>3589.714286</v>
      </c>
    </row>
    <row r="395">
      <c r="A395" s="24">
        <v>44287.0</v>
      </c>
      <c r="B395" s="11">
        <f t="shared" si="483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6"/>
        <v>474448.5714</v>
      </c>
      <c r="H395" s="11"/>
      <c r="I395" s="10">
        <f t="shared" si="237"/>
        <v>0.01423594453</v>
      </c>
      <c r="J395" s="10">
        <f t="shared" si="233"/>
        <v>0.1423179562</v>
      </c>
      <c r="K395" s="10">
        <f t="shared" si="234"/>
        <v>0.008774716043</v>
      </c>
      <c r="L395" s="3">
        <v>230161.0</v>
      </c>
      <c r="M395" s="10">
        <f t="shared" si="238"/>
        <v>0.03172787323</v>
      </c>
      <c r="N395" s="10">
        <f t="shared" si="239"/>
        <v>0.6204503106</v>
      </c>
      <c r="O395" s="3">
        <v>55915.0</v>
      </c>
      <c r="P395" s="22">
        <f t="shared" si="432"/>
        <v>40444</v>
      </c>
      <c r="Q395" s="23">
        <f t="shared" si="324"/>
        <v>0.2296508753</v>
      </c>
      <c r="R395" s="3">
        <f t="shared" si="434"/>
        <v>258</v>
      </c>
      <c r="S395" s="11">
        <f t="shared" si="437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4">T395-T394</f>
        <v>-284</v>
      </c>
      <c r="X395" s="11">
        <f t="shared" si="524"/>
        <v>20</v>
      </c>
      <c r="Y395" s="10">
        <f t="shared" si="98"/>
        <v>0.05240679351</v>
      </c>
      <c r="Z395" s="10">
        <f t="shared" si="99"/>
        <v>0.1253523462</v>
      </c>
      <c r="AA395" s="12">
        <f t="shared" si="20"/>
        <v>0.9083044175</v>
      </c>
      <c r="AB395" s="18">
        <f t="shared" si="29"/>
        <v>1.080882121</v>
      </c>
      <c r="AC395" s="15">
        <f t="shared" si="10"/>
        <v>8339.142857</v>
      </c>
      <c r="AD395" s="15">
        <f t="shared" si="27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3"/>
        <v>54919</v>
      </c>
      <c r="AI395" s="4">
        <f t="shared" si="426"/>
        <v>45489.85714</v>
      </c>
      <c r="AJ395" s="3">
        <v>787207.0</v>
      </c>
      <c r="AK395" s="3">
        <f t="shared" si="525"/>
        <v>34020</v>
      </c>
      <c r="AL395" s="4">
        <f t="shared" si="458"/>
        <v>37514.71429</v>
      </c>
      <c r="AM395" s="18">
        <f t="shared" si="23"/>
        <v>3285</v>
      </c>
    </row>
    <row r="396">
      <c r="A396" s="24">
        <v>44288.0</v>
      </c>
      <c r="B396" s="11">
        <f t="shared" si="483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6"/>
        <v>478529.4898</v>
      </c>
      <c r="H396" s="11"/>
      <c r="I396" s="10">
        <f t="shared" si="237"/>
        <v>0.01368401486</v>
      </c>
      <c r="J396" s="10">
        <f t="shared" si="233"/>
        <v>0.1430351359</v>
      </c>
      <c r="K396" s="10">
        <f t="shared" si="234"/>
        <v>0.008601392465</v>
      </c>
      <c r="L396" s="3">
        <v>236144.0</v>
      </c>
      <c r="M396" s="10">
        <f t="shared" si="238"/>
        <v>0.0316976159</v>
      </c>
      <c r="N396" s="10">
        <f t="shared" si="239"/>
        <v>0.6162563956</v>
      </c>
      <c r="O396" s="3">
        <v>57800.0</v>
      </c>
      <c r="P396" s="22">
        <f t="shared" si="432"/>
        <v>39993</v>
      </c>
      <c r="Q396" s="23">
        <f t="shared" si="324"/>
        <v>0.2264146226</v>
      </c>
      <c r="R396" s="3">
        <f t="shared" si="434"/>
        <v>267</v>
      </c>
      <c r="S396" s="11">
        <f t="shared" si="437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6">T396-T395</f>
        <v>-315</v>
      </c>
      <c r="X396" s="11">
        <f t="shared" si="526"/>
        <v>-45</v>
      </c>
      <c r="Y396" s="10">
        <f t="shared" si="98"/>
        <v>0.0497450708</v>
      </c>
      <c r="Z396" s="10">
        <f t="shared" si="99"/>
        <v>0.1248829488</v>
      </c>
      <c r="AA396" s="12">
        <f t="shared" si="20"/>
        <v>0.8670896824</v>
      </c>
      <c r="AB396" s="18">
        <f t="shared" si="29"/>
        <v>1.025619241</v>
      </c>
      <c r="AC396" s="15">
        <f t="shared" si="10"/>
        <v>8023.428571</v>
      </c>
      <c r="AD396" s="15">
        <f t="shared" si="27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3"/>
        <v>90732</v>
      </c>
      <c r="AI396" s="4">
        <f t="shared" si="426"/>
        <v>50449.57143</v>
      </c>
      <c r="AJ396" s="3">
        <v>863195.0</v>
      </c>
      <c r="AK396" s="3">
        <f t="shared" si="525"/>
        <v>75988</v>
      </c>
      <c r="AL396" s="4">
        <f t="shared" si="458"/>
        <v>38361.85714</v>
      </c>
      <c r="AM396" s="18">
        <f t="shared" si="23"/>
        <v>3008</v>
      </c>
    </row>
    <row r="397">
      <c r="A397" s="24">
        <v>44289.0</v>
      </c>
      <c r="B397" s="11">
        <f t="shared" si="483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6"/>
        <v>482263.9796</v>
      </c>
      <c r="H397" s="11"/>
      <c r="I397" s="10">
        <f t="shared" si="237"/>
        <v>0.01287613153</v>
      </c>
      <c r="J397" s="10">
        <f t="shared" si="233"/>
        <v>0.1437549974</v>
      </c>
      <c r="K397" s="10">
        <f t="shared" si="234"/>
        <v>0.007804095412</v>
      </c>
      <c r="L397" s="3">
        <v>242308.0</v>
      </c>
      <c r="M397" s="10">
        <f t="shared" si="238"/>
        <v>0.03165085154</v>
      </c>
      <c r="N397" s="10">
        <f t="shared" si="239"/>
        <v>0.6117059874</v>
      </c>
      <c r="O397" s="3">
        <v>55056.0</v>
      </c>
      <c r="P397" s="22">
        <f t="shared" si="432"/>
        <v>36598</v>
      </c>
      <c r="Q397" s="23">
        <f t="shared" si="324"/>
        <v>0.2359965025</v>
      </c>
      <c r="R397" s="3">
        <f t="shared" si="434"/>
        <v>242</v>
      </c>
      <c r="S397" s="11">
        <f t="shared" si="437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7">T397-T396</f>
        <v>-364</v>
      </c>
      <c r="X397" s="11">
        <f t="shared" si="527"/>
        <v>-30</v>
      </c>
      <c r="Y397" s="10">
        <f t="shared" si="98"/>
        <v>0.04697740066</v>
      </c>
      <c r="Z397" s="10">
        <f t="shared" si="99"/>
        <v>0.1262408855</v>
      </c>
      <c r="AA397" s="12">
        <f t="shared" si="20"/>
        <v>0.8562249248</v>
      </c>
      <c r="AB397" s="18">
        <f t="shared" si="29"/>
        <v>0.977056978</v>
      </c>
      <c r="AC397" s="15">
        <f t="shared" si="10"/>
        <v>7804.857143</v>
      </c>
      <c r="AD397" s="15">
        <f t="shared" si="27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3"/>
        <v>79051</v>
      </c>
      <c r="AI397" s="4">
        <f t="shared" si="426"/>
        <v>52157.14286</v>
      </c>
      <c r="AJ397" s="3">
        <v>891002.0</v>
      </c>
      <c r="AK397" s="3">
        <f t="shared" si="525"/>
        <v>27807</v>
      </c>
      <c r="AL397" s="4">
        <f t="shared" si="458"/>
        <v>31957</v>
      </c>
      <c r="AM397" s="18">
        <f t="shared" si="23"/>
        <v>3086</v>
      </c>
    </row>
    <row r="398">
      <c r="A398" s="24">
        <v>44290.0</v>
      </c>
      <c r="B398" s="11">
        <f t="shared" si="483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6"/>
        <v>485028.6735</v>
      </c>
      <c r="H398" s="11"/>
      <c r="I398" s="10">
        <f t="shared" si="237"/>
        <v>0.009664224853</v>
      </c>
      <c r="J398" s="10">
        <f t="shared" si="233"/>
        <v>0.1443169465</v>
      </c>
      <c r="K398" s="10">
        <f t="shared" si="234"/>
        <v>0.005732739733</v>
      </c>
      <c r="L398" s="3">
        <v>247292.0</v>
      </c>
      <c r="M398" s="10">
        <f t="shared" si="238"/>
        <v>0.031655488</v>
      </c>
      <c r="N398" s="10">
        <f t="shared" si="239"/>
        <v>0.6078495114</v>
      </c>
      <c r="O398" s="3">
        <v>52528.0</v>
      </c>
      <c r="P398" s="22">
        <f t="shared" si="432"/>
        <v>27094</v>
      </c>
      <c r="Q398" s="23">
        <f t="shared" si="324"/>
        <v>0.2423414778</v>
      </c>
      <c r="R398" s="3">
        <f t="shared" si="434"/>
        <v>211</v>
      </c>
      <c r="S398" s="11">
        <f t="shared" si="437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8">T398-T397</f>
        <v>188</v>
      </c>
      <c r="X398" s="11">
        <f t="shared" si="528"/>
        <v>3</v>
      </c>
      <c r="Y398" s="10">
        <f t="shared" si="98"/>
        <v>0.04679083836</v>
      </c>
      <c r="Z398" s="10">
        <f t="shared" si="99"/>
        <v>0.1244490537</v>
      </c>
      <c r="AA398" s="12">
        <f t="shared" si="20"/>
        <v>0.8370352525</v>
      </c>
      <c r="AB398" s="18">
        <f t="shared" si="29"/>
        <v>0.9352172629</v>
      </c>
      <c r="AC398" s="15">
        <f t="shared" si="10"/>
        <v>7445.428571</v>
      </c>
      <c r="AD398" s="15">
        <f t="shared" si="27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3"/>
        <v>76770</v>
      </c>
      <c r="AI398" s="4">
        <f t="shared" si="426"/>
        <v>58429</v>
      </c>
      <c r="AJ398" s="3">
        <v>905117.0</v>
      </c>
      <c r="AK398" s="3">
        <f t="shared" si="525"/>
        <v>14115</v>
      </c>
      <c r="AL398" s="4">
        <f t="shared" si="458"/>
        <v>31306.57143</v>
      </c>
      <c r="AM398" s="18">
        <f t="shared" si="23"/>
        <v>3026</v>
      </c>
    </row>
    <row r="399">
      <c r="A399" s="24">
        <v>44291.0</v>
      </c>
      <c r="B399" s="11">
        <f t="shared" si="483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6"/>
        <v>486958.0612</v>
      </c>
      <c r="H399" s="11"/>
      <c r="I399" s="10">
        <f t="shared" si="237"/>
        <v>0.0056474032</v>
      </c>
      <c r="J399" s="10">
        <f t="shared" si="233"/>
        <v>0.1445569318</v>
      </c>
      <c r="K399" s="10">
        <f t="shared" si="234"/>
        <v>0.003977883908</v>
      </c>
      <c r="L399" s="3">
        <v>249841.0</v>
      </c>
      <c r="M399" s="10">
        <f t="shared" si="238"/>
        <v>0.03178648205</v>
      </c>
      <c r="N399" s="10">
        <f t="shared" si="239"/>
        <v>0.6060479551</v>
      </c>
      <c r="O399" s="3">
        <v>50052.0</v>
      </c>
      <c r="P399" s="22">
        <f t="shared" si="432"/>
        <v>18908</v>
      </c>
      <c r="Q399" s="23">
        <f t="shared" si="324"/>
        <v>0.2048868204</v>
      </c>
      <c r="R399" s="3">
        <f t="shared" si="434"/>
        <v>213</v>
      </c>
      <c r="S399" s="11">
        <f t="shared" si="437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9">T399-T398</f>
        <v>235</v>
      </c>
      <c r="X399" s="11">
        <f t="shared" si="529"/>
        <v>11</v>
      </c>
      <c r="Y399" s="10">
        <f t="shared" si="98"/>
        <v>0.04725405358</v>
      </c>
      <c r="Z399" s="10">
        <f t="shared" si="99"/>
        <v>0.1229036083</v>
      </c>
      <c r="AA399" s="12">
        <f t="shared" si="20"/>
        <v>0.8056777223</v>
      </c>
      <c r="AB399" s="18">
        <f t="shared" si="29"/>
        <v>0.8972423709</v>
      </c>
      <c r="AC399" s="15">
        <f t="shared" si="10"/>
        <v>6961.285714</v>
      </c>
      <c r="AD399" s="15">
        <f t="shared" si="27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3"/>
        <v>50338</v>
      </c>
      <c r="AI399" s="4">
        <f t="shared" si="426"/>
        <v>63213.14286</v>
      </c>
      <c r="AJ399" s="3">
        <v>913012.0</v>
      </c>
      <c r="AK399" s="3">
        <f t="shared" si="525"/>
        <v>7895</v>
      </c>
      <c r="AL399" s="4">
        <f t="shared" si="458"/>
        <v>31945.71429</v>
      </c>
      <c r="AM399" s="18">
        <f t="shared" si="23"/>
        <v>2589</v>
      </c>
    </row>
    <row r="400">
      <c r="A400" s="24">
        <v>44292.0</v>
      </c>
      <c r="B400" s="11">
        <f t="shared" si="483"/>
        <v>691743</v>
      </c>
      <c r="C400" s="3">
        <v>1890.0</v>
      </c>
      <c r="D400" s="3">
        <v>22098.0</v>
      </c>
      <c r="E400" s="3">
        <v>418568.0</v>
      </c>
      <c r="F400" s="3">
        <v>4783383.0</v>
      </c>
      <c r="G400" s="7">
        <f t="shared" si="206"/>
        <v>488100.3061</v>
      </c>
      <c r="H400" s="11"/>
      <c r="I400" s="10">
        <f t="shared" si="237"/>
        <v>0.002739714113</v>
      </c>
      <c r="J400" s="10">
        <f t="shared" si="233"/>
        <v>0.1446137598</v>
      </c>
      <c r="K400" s="10">
        <f t="shared" si="234"/>
        <v>0.002345674071</v>
      </c>
      <c r="L400" s="3">
        <v>251077.0</v>
      </c>
      <c r="M400" s="10">
        <f t="shared" si="238"/>
        <v>0.03194539012</v>
      </c>
      <c r="N400" s="10">
        <f t="shared" si="239"/>
        <v>0.6050917754</v>
      </c>
      <c r="O400" s="3">
        <v>44172.0</v>
      </c>
      <c r="P400" s="22">
        <f t="shared" si="432"/>
        <v>11194</v>
      </c>
      <c r="Q400" s="23">
        <f t="shared" si="324"/>
        <v>0.1688404502</v>
      </c>
      <c r="R400" s="3">
        <f t="shared" si="434"/>
        <v>170</v>
      </c>
      <c r="S400" s="11">
        <f t="shared" si="437"/>
        <v>484</v>
      </c>
      <c r="T400" s="3">
        <v>12007.0</v>
      </c>
      <c r="U400" s="3">
        <v>1440.0</v>
      </c>
      <c r="V400" s="10">
        <f t="shared" si="1"/>
        <v>0.3629628345</v>
      </c>
      <c r="W400" s="11">
        <f t="shared" ref="W400:X400" si="530">T400-T399</f>
        <v>201</v>
      </c>
      <c r="X400" s="11">
        <f t="shared" si="530"/>
        <v>-11</v>
      </c>
      <c r="Y400" s="10">
        <f t="shared" si="98"/>
        <v>0.0478219829</v>
      </c>
      <c r="Z400" s="10">
        <f t="shared" si="99"/>
        <v>0.1199300408</v>
      </c>
      <c r="AA400" s="12">
        <f t="shared" si="20"/>
        <v>0.7718503607</v>
      </c>
      <c r="AB400" s="18">
        <f t="shared" si="29"/>
        <v>0.8581108329</v>
      </c>
      <c r="AC400" s="15">
        <f t="shared" si="10"/>
        <v>6572.857143</v>
      </c>
      <c r="AD400" s="15">
        <f t="shared" si="27"/>
        <v>237.5714286</v>
      </c>
      <c r="AE400" s="15">
        <f t="shared" si="11"/>
        <v>29569.28571</v>
      </c>
      <c r="AF400" s="17">
        <f t="shared" si="15"/>
        <v>0.2160979882</v>
      </c>
      <c r="AG400" s="3">
        <v>2432313.0</v>
      </c>
      <c r="AH400" s="4">
        <f t="shared" si="443"/>
        <v>69474</v>
      </c>
      <c r="AI400" s="4">
        <f t="shared" si="426"/>
        <v>61616.42857</v>
      </c>
      <c r="AJ400" s="3">
        <v>922886.0</v>
      </c>
      <c r="AK400" s="3">
        <f t="shared" si="525"/>
        <v>9874</v>
      </c>
      <c r="AL400" s="4">
        <f t="shared" si="458"/>
        <v>28799.57143</v>
      </c>
      <c r="AM400" s="18">
        <f t="shared" si="23"/>
        <v>2229.142857</v>
      </c>
    </row>
    <row r="401">
      <c r="A401" s="24">
        <v>44293.0</v>
      </c>
      <c r="B401" s="11">
        <f t="shared" si="483"/>
        <v>693676</v>
      </c>
      <c r="C401" s="3">
        <v>1933.0</v>
      </c>
      <c r="D401" s="3">
        <v>22409.0</v>
      </c>
      <c r="E401" s="3">
        <v>419152.0</v>
      </c>
      <c r="F401" s="3">
        <v>4795584.0</v>
      </c>
      <c r="G401" s="7">
        <f t="shared" si="206"/>
        <v>489345.3061</v>
      </c>
      <c r="H401" s="11"/>
      <c r="I401" s="10">
        <f t="shared" si="237"/>
        <v>0.002794390402</v>
      </c>
      <c r="J401" s="10">
        <f t="shared" si="233"/>
        <v>0.1446489103</v>
      </c>
      <c r="K401" s="10">
        <f t="shared" si="234"/>
        <v>0.002550705223</v>
      </c>
      <c r="L401" s="3">
        <v>252115.0</v>
      </c>
      <c r="M401" s="10">
        <f t="shared" si="238"/>
        <v>0.0323047071</v>
      </c>
      <c r="N401" s="10">
        <f t="shared" si="239"/>
        <v>0.6042475161</v>
      </c>
      <c r="O401" s="3">
        <v>47578.0</v>
      </c>
      <c r="P401" s="22">
        <f t="shared" si="432"/>
        <v>12201</v>
      </c>
      <c r="Q401" s="23">
        <f t="shared" si="324"/>
        <v>0.1584296369</v>
      </c>
      <c r="R401" s="3">
        <f t="shared" si="434"/>
        <v>311</v>
      </c>
      <c r="S401" s="11">
        <f t="shared" si="437"/>
        <v>584</v>
      </c>
      <c r="T401" s="3">
        <v>12202.0</v>
      </c>
      <c r="U401" s="3">
        <v>1407.0</v>
      </c>
      <c r="V401" s="10">
        <f t="shared" si="1"/>
        <v>0.3634477768</v>
      </c>
      <c r="W401" s="11">
        <f t="shared" ref="W401:X401" si="531">T401-T400</f>
        <v>195</v>
      </c>
      <c r="X401" s="11">
        <f t="shared" si="531"/>
        <v>-33</v>
      </c>
      <c r="Y401" s="10">
        <f t="shared" si="98"/>
        <v>0.04839854828</v>
      </c>
      <c r="Z401" s="10">
        <f t="shared" si="99"/>
        <v>0.1153089657</v>
      </c>
      <c r="AA401" s="12">
        <f t="shared" si="20"/>
        <v>0.7023312842</v>
      </c>
      <c r="AB401" s="18">
        <f t="shared" si="29"/>
        <v>0.8212162349</v>
      </c>
      <c r="AC401" s="15">
        <f t="shared" si="10"/>
        <v>5891.857143</v>
      </c>
      <c r="AD401" s="15">
        <f t="shared" si="27"/>
        <v>238.8571429</v>
      </c>
      <c r="AE401" s="15">
        <f t="shared" si="11"/>
        <v>26633.14286</v>
      </c>
      <c r="AF401" s="17">
        <f t="shared" si="15"/>
        <v>0.2095086265</v>
      </c>
      <c r="AG401" s="3">
        <v>2536751.0</v>
      </c>
      <c r="AH401" s="4">
        <f t="shared" si="443"/>
        <v>104438</v>
      </c>
      <c r="AI401" s="4">
        <f t="shared" si="426"/>
        <v>75103.14286</v>
      </c>
      <c r="AJ401" s="3">
        <v>1005936.0</v>
      </c>
      <c r="AK401" s="3">
        <f t="shared" si="525"/>
        <v>83050</v>
      </c>
      <c r="AL401" s="4">
        <f t="shared" si="458"/>
        <v>36107</v>
      </c>
      <c r="AM401" s="18">
        <f t="shared" si="23"/>
        <v>1745.285714</v>
      </c>
    </row>
    <row r="402">
      <c r="A402" s="24">
        <v>44294.0</v>
      </c>
      <c r="B402" s="11">
        <f t="shared" si="483"/>
        <v>698490</v>
      </c>
      <c r="C402" s="3">
        <v>4814.0</v>
      </c>
      <c r="D402" s="3">
        <v>22681.0</v>
      </c>
      <c r="E402" s="3">
        <v>419765.0</v>
      </c>
      <c r="F402" s="3">
        <v>4825607.0</v>
      </c>
      <c r="G402" s="7">
        <f t="shared" si="206"/>
        <v>492408.8776</v>
      </c>
      <c r="H402" s="11"/>
      <c r="I402" s="10">
        <f t="shared" si="237"/>
        <v>0.006939839349</v>
      </c>
      <c r="J402" s="10">
        <f t="shared" si="233"/>
        <v>0.1447465573</v>
      </c>
      <c r="K402" s="10">
        <f t="shared" si="234"/>
        <v>0.006260551374</v>
      </c>
      <c r="L402" s="3">
        <v>256044.0</v>
      </c>
      <c r="M402" s="10">
        <f t="shared" si="238"/>
        <v>0.03247147418</v>
      </c>
      <c r="N402" s="10">
        <f t="shared" si="239"/>
        <v>0.6009606437</v>
      </c>
      <c r="O402" s="3">
        <v>46612.0</v>
      </c>
      <c r="P402" s="22">
        <f t="shared" si="432"/>
        <v>30023</v>
      </c>
      <c r="Q402" s="23">
        <f t="shared" si="324"/>
        <v>0.1603437365</v>
      </c>
      <c r="R402" s="3">
        <f t="shared" si="434"/>
        <v>272</v>
      </c>
      <c r="S402" s="11">
        <f t="shared" si="437"/>
        <v>613</v>
      </c>
      <c r="T402" s="3">
        <v>11663.0</v>
      </c>
      <c r="U402" s="3">
        <v>1337.0</v>
      </c>
      <c r="V402" s="10">
        <f t="shared" si="1"/>
        <v>0.3665678821</v>
      </c>
      <c r="W402" s="11">
        <f t="shared" ref="W402:X402" si="532">T402-T401</f>
        <v>-539</v>
      </c>
      <c r="X402" s="11">
        <f t="shared" si="532"/>
        <v>-70</v>
      </c>
      <c r="Y402" s="10">
        <f t="shared" si="98"/>
        <v>0.04555076471</v>
      </c>
      <c r="Z402" s="10">
        <f t="shared" si="99"/>
        <v>0.1146360285</v>
      </c>
      <c r="AA402" s="12">
        <f t="shared" si="20"/>
        <v>0.6298865933</v>
      </c>
      <c r="AB402" s="18">
        <f t="shared" si="29"/>
        <v>0.78144226</v>
      </c>
      <c r="AC402" s="15">
        <f t="shared" si="10"/>
        <v>5252.714286</v>
      </c>
      <c r="AD402" s="15">
        <f t="shared" si="27"/>
        <v>240.8571429</v>
      </c>
      <c r="AE402" s="15">
        <f t="shared" si="11"/>
        <v>25144.42857</v>
      </c>
      <c r="AF402" s="17">
        <f t="shared" si="15"/>
        <v>0.1996076067</v>
      </c>
      <c r="AG402" s="3">
        <v>2608084.0</v>
      </c>
      <c r="AH402" s="4">
        <f t="shared" si="443"/>
        <v>71333</v>
      </c>
      <c r="AI402" s="4">
        <f t="shared" si="426"/>
        <v>77448</v>
      </c>
      <c r="AJ402" s="3">
        <v>1077947.0</v>
      </c>
      <c r="AK402" s="3">
        <f t="shared" si="525"/>
        <v>72011</v>
      </c>
      <c r="AL402" s="4">
        <f t="shared" si="458"/>
        <v>41534.28571</v>
      </c>
      <c r="AM402" s="18">
        <f t="shared" si="23"/>
        <v>1314.285714</v>
      </c>
    </row>
    <row r="403">
      <c r="A403" s="24">
        <v>44295.0</v>
      </c>
      <c r="B403" s="11">
        <f t="shared" si="483"/>
        <v>705815</v>
      </c>
      <c r="C403" s="3">
        <v>7325.0</v>
      </c>
      <c r="D403" s="3">
        <v>22966.0</v>
      </c>
      <c r="E403" s="3">
        <v>420275.0</v>
      </c>
      <c r="F403" s="3">
        <v>4861310.0</v>
      </c>
      <c r="G403" s="7">
        <f t="shared" si="206"/>
        <v>496052.0408</v>
      </c>
      <c r="H403" s="11"/>
      <c r="I403" s="10">
        <f t="shared" si="237"/>
        <v>0.01048690747</v>
      </c>
      <c r="J403" s="10">
        <f t="shared" si="233"/>
        <v>0.1451902882</v>
      </c>
      <c r="K403" s="10">
        <f t="shared" si="234"/>
        <v>0.007398654718</v>
      </c>
      <c r="L403" s="3">
        <v>262574.0</v>
      </c>
      <c r="M403" s="10">
        <f t="shared" si="238"/>
        <v>0.03253827136</v>
      </c>
      <c r="N403" s="10">
        <f t="shared" si="239"/>
        <v>0.5954463988</v>
      </c>
      <c r="O403" s="3">
        <v>46775.0</v>
      </c>
      <c r="P403" s="22">
        <f t="shared" si="432"/>
        <v>35703</v>
      </c>
      <c r="Q403" s="23">
        <f t="shared" si="324"/>
        <v>0.2051648321</v>
      </c>
      <c r="R403" s="3">
        <f t="shared" si="434"/>
        <v>285</v>
      </c>
      <c r="S403" s="11">
        <f t="shared" si="437"/>
        <v>510</v>
      </c>
      <c r="T403" s="3">
        <v>11363.0</v>
      </c>
      <c r="U403" s="3">
        <v>1364.0</v>
      </c>
      <c r="V403" s="10">
        <f t="shared" si="1"/>
        <v>0.3720153298</v>
      </c>
      <c r="W403" s="11">
        <f t="shared" ref="W403:X403" si="533">T403-T402</f>
        <v>-300</v>
      </c>
      <c r="X403" s="11">
        <f t="shared" si="533"/>
        <v>27</v>
      </c>
      <c r="Y403" s="10">
        <f t="shared" si="98"/>
        <v>0.0432754195</v>
      </c>
      <c r="Z403" s="10">
        <f t="shared" si="99"/>
        <v>0.1200387222</v>
      </c>
      <c r="AA403" s="12">
        <f t="shared" si="20"/>
        <v>0.6238693825</v>
      </c>
      <c r="AB403" s="18">
        <f t="shared" si="29"/>
        <v>0.7466965029</v>
      </c>
      <c r="AC403" s="15">
        <f t="shared" si="10"/>
        <v>5005.571429</v>
      </c>
      <c r="AD403" s="15">
        <f t="shared" si="27"/>
        <v>243.4285714</v>
      </c>
      <c r="AE403" s="15">
        <f t="shared" si="11"/>
        <v>24531.57143</v>
      </c>
      <c r="AF403" s="17">
        <f t="shared" si="15"/>
        <v>0.1965719224</v>
      </c>
      <c r="AG403" s="3">
        <v>2689102.0</v>
      </c>
      <c r="AH403" s="4">
        <f t="shared" si="443"/>
        <v>81018</v>
      </c>
      <c r="AI403" s="4">
        <f t="shared" si="426"/>
        <v>76060.28571</v>
      </c>
      <c r="AJ403" s="3">
        <v>1126139.0</v>
      </c>
      <c r="AK403" s="3">
        <f t="shared" si="525"/>
        <v>48192</v>
      </c>
      <c r="AL403" s="4">
        <f t="shared" si="458"/>
        <v>37563.42857</v>
      </c>
      <c r="AM403" s="18">
        <f t="shared" si="23"/>
        <v>986.4285714</v>
      </c>
    </row>
    <row r="404">
      <c r="A404" s="24">
        <v>44296.0</v>
      </c>
      <c r="B404" s="11">
        <f t="shared" si="483"/>
        <v>713868</v>
      </c>
      <c r="C404" s="3">
        <v>8053.0</v>
      </c>
      <c r="D404" s="3">
        <v>23211.0</v>
      </c>
      <c r="E404" s="3">
        <v>423366.0</v>
      </c>
      <c r="F404" s="3">
        <v>4897922.0</v>
      </c>
      <c r="G404" s="7">
        <f t="shared" si="206"/>
        <v>499787.9592</v>
      </c>
      <c r="H404" s="11"/>
      <c r="I404" s="10">
        <f t="shared" si="237"/>
        <v>0.01140950532</v>
      </c>
      <c r="J404" s="10">
        <f t="shared" si="233"/>
        <v>0.1457491565</v>
      </c>
      <c r="K404" s="10">
        <f t="shared" si="234"/>
        <v>0.007531303291</v>
      </c>
      <c r="L404" s="3">
        <v>267291.0</v>
      </c>
      <c r="M404" s="10">
        <f t="shared" si="238"/>
        <v>0.03251441443</v>
      </c>
      <c r="N404" s="10">
        <f t="shared" si="239"/>
        <v>0.593059221</v>
      </c>
      <c r="O404" s="3">
        <v>47041.0</v>
      </c>
      <c r="P404" s="22">
        <f t="shared" si="432"/>
        <v>36612</v>
      </c>
      <c r="Q404" s="23">
        <f t="shared" si="324"/>
        <v>0.2199552059</v>
      </c>
      <c r="R404" s="3">
        <f t="shared" si="434"/>
        <v>245</v>
      </c>
      <c r="S404" s="11">
        <f t="shared" si="437"/>
        <v>3091</v>
      </c>
      <c r="T404" s="3">
        <v>10921.0</v>
      </c>
      <c r="U404" s="3">
        <v>1344.0</v>
      </c>
      <c r="V404" s="10">
        <f t="shared" si="1"/>
        <v>0.3744263645</v>
      </c>
      <c r="W404" s="11">
        <f t="shared" ref="W404:X404" si="534">T404-T403</f>
        <v>-442</v>
      </c>
      <c r="X404" s="11">
        <f t="shared" si="534"/>
        <v>-20</v>
      </c>
      <c r="Y404" s="10">
        <f t="shared" si="98"/>
        <v>0.04085809099</v>
      </c>
      <c r="Z404" s="10">
        <f t="shared" si="99"/>
        <v>0.1230656533</v>
      </c>
      <c r="AA404" s="12">
        <f t="shared" si="20"/>
        <v>0.6306512428</v>
      </c>
      <c r="AB404" s="18">
        <f t="shared" si="29"/>
        <v>0.7144716912</v>
      </c>
      <c r="AC404" s="15">
        <f t="shared" si="10"/>
        <v>4922.142857</v>
      </c>
      <c r="AD404" s="15">
        <f t="shared" si="27"/>
        <v>243.8571429</v>
      </c>
      <c r="AE404" s="15">
        <f t="shared" si="11"/>
        <v>24533.57143</v>
      </c>
      <c r="AF404" s="17">
        <f t="shared" si="15"/>
        <v>0.1942803086</v>
      </c>
      <c r="AG404" s="3">
        <v>2760938.0</v>
      </c>
      <c r="AH404" s="4">
        <f t="shared" si="443"/>
        <v>71836</v>
      </c>
      <c r="AI404" s="4">
        <f t="shared" si="426"/>
        <v>75029.57143</v>
      </c>
      <c r="AJ404" s="3">
        <v>1171475.0</v>
      </c>
      <c r="AK404" s="3">
        <f t="shared" si="525"/>
        <v>45336</v>
      </c>
      <c r="AL404" s="4">
        <f t="shared" si="458"/>
        <v>40067.57143</v>
      </c>
      <c r="AM404" s="18">
        <f t="shared" si="23"/>
        <v>1109.285714</v>
      </c>
    </row>
    <row r="405">
      <c r="A405" s="24">
        <v>44297.0</v>
      </c>
      <c r="B405" s="11">
        <f t="shared" si="483"/>
        <v>720164</v>
      </c>
      <c r="C405" s="3">
        <v>6296.0</v>
      </c>
      <c r="D405" s="3">
        <v>23417.0</v>
      </c>
      <c r="E405" s="3">
        <v>426394.0</v>
      </c>
      <c r="F405" s="3">
        <v>4934786.0</v>
      </c>
      <c r="G405" s="7">
        <f t="shared" si="206"/>
        <v>503549.5918</v>
      </c>
      <c r="H405" s="11"/>
      <c r="I405" s="10">
        <f t="shared" si="237"/>
        <v>0.008819557677</v>
      </c>
      <c r="J405" s="10">
        <f t="shared" si="233"/>
        <v>0.1459362169</v>
      </c>
      <c r="K405" s="10">
        <f t="shared" si="234"/>
        <v>0.007526457138</v>
      </c>
      <c r="L405" s="3">
        <v>270353.0</v>
      </c>
      <c r="M405" s="10">
        <f t="shared" si="238"/>
        <v>0.03251620464</v>
      </c>
      <c r="N405" s="10">
        <f t="shared" si="239"/>
        <v>0.5920790264</v>
      </c>
      <c r="O405" s="3">
        <v>44370.0</v>
      </c>
      <c r="P405" s="22">
        <f t="shared" si="432"/>
        <v>36864</v>
      </c>
      <c r="Q405" s="23">
        <f t="shared" si="324"/>
        <v>0.1707899306</v>
      </c>
      <c r="R405" s="3">
        <f t="shared" si="434"/>
        <v>206</v>
      </c>
      <c r="S405" s="11">
        <f t="shared" si="437"/>
        <v>3028</v>
      </c>
      <c r="T405" s="3">
        <v>10484.0</v>
      </c>
      <c r="U405" s="3">
        <v>1290.0</v>
      </c>
      <c r="V405" s="10">
        <f t="shared" si="1"/>
        <v>0.3754047689</v>
      </c>
      <c r="W405" s="11">
        <f t="shared" ref="W405:X405" si="535">T405-T404</f>
        <v>-437</v>
      </c>
      <c r="X405" s="11">
        <f t="shared" si="535"/>
        <v>-54</v>
      </c>
      <c r="Y405" s="10">
        <f t="shared" si="98"/>
        <v>0.03877892977</v>
      </c>
      <c r="Z405" s="10">
        <f t="shared" si="99"/>
        <v>0.1230446395</v>
      </c>
      <c r="AA405" s="12">
        <f t="shared" si="20"/>
        <v>0.6559154227</v>
      </c>
      <c r="AB405" s="18">
        <f t="shared" si="29"/>
        <v>0.6885974298</v>
      </c>
      <c r="AC405" s="15">
        <f t="shared" si="10"/>
        <v>4883.571429</v>
      </c>
      <c r="AD405" s="15">
        <f t="shared" si="27"/>
        <v>243.1428571</v>
      </c>
      <c r="AE405" s="15">
        <f t="shared" si="11"/>
        <v>25929.28571</v>
      </c>
      <c r="AF405" s="17">
        <f t="shared" si="15"/>
        <v>0.1840586589</v>
      </c>
      <c r="AG405" s="3">
        <v>2835894.0</v>
      </c>
      <c r="AH405" s="4">
        <f t="shared" si="443"/>
        <v>74956</v>
      </c>
      <c r="AI405" s="4">
        <f t="shared" si="426"/>
        <v>74770.42857</v>
      </c>
      <c r="AJ405" s="3">
        <v>1197685.0</v>
      </c>
      <c r="AK405" s="3">
        <f t="shared" si="525"/>
        <v>26210</v>
      </c>
      <c r="AL405" s="4">
        <f t="shared" si="458"/>
        <v>41795.42857</v>
      </c>
      <c r="AM405" s="18">
        <f t="shared" si="23"/>
        <v>1346</v>
      </c>
    </row>
    <row r="406">
      <c r="A406" s="24">
        <v>44298.0</v>
      </c>
      <c r="B406" s="11">
        <f t="shared" si="483"/>
        <v>725241</v>
      </c>
      <c r="C406" s="3">
        <v>5077.0</v>
      </c>
      <c r="D406" s="3">
        <v>23708.0</v>
      </c>
      <c r="E406" s="3">
        <v>429074.0</v>
      </c>
      <c r="F406" s="3">
        <v>4961146.0</v>
      </c>
      <c r="G406" s="7">
        <f t="shared" si="206"/>
        <v>506239.3878</v>
      </c>
      <c r="H406" s="11"/>
      <c r="I406" s="10">
        <f t="shared" si="237"/>
        <v>0.007049783105</v>
      </c>
      <c r="J406" s="10">
        <f t="shared" si="233"/>
        <v>0.1461841679</v>
      </c>
      <c r="K406" s="10">
        <f t="shared" si="234"/>
        <v>0.005341670338</v>
      </c>
      <c r="L406" s="3">
        <v>272459.0</v>
      </c>
      <c r="M406" s="10">
        <f t="shared" si="238"/>
        <v>0.03268982311</v>
      </c>
      <c r="N406" s="10">
        <f t="shared" si="239"/>
        <v>0.5916295411</v>
      </c>
      <c r="O406" s="3">
        <v>43002.0</v>
      </c>
      <c r="P406" s="22">
        <f t="shared" si="432"/>
        <v>26360</v>
      </c>
      <c r="Q406" s="23">
        <f t="shared" si="324"/>
        <v>0.1926024279</v>
      </c>
      <c r="R406" s="3">
        <f t="shared" si="434"/>
        <v>291</v>
      </c>
      <c r="S406" s="11">
        <f t="shared" si="437"/>
        <v>2680</v>
      </c>
      <c r="T406" s="3">
        <v>10740.0</v>
      </c>
      <c r="U406" s="3">
        <v>1249.0</v>
      </c>
      <c r="V406" s="10">
        <f t="shared" si="1"/>
        <v>0.3756806358</v>
      </c>
      <c r="W406" s="11">
        <f t="shared" ref="W406:X406" si="536">T406-T405</f>
        <v>256</v>
      </c>
      <c r="X406" s="11">
        <f t="shared" si="536"/>
        <v>-41</v>
      </c>
      <c r="Y406" s="10">
        <f t="shared" si="98"/>
        <v>0.03941877493</v>
      </c>
      <c r="Z406" s="10">
        <f t="shared" si="99"/>
        <v>0.1162942272</v>
      </c>
      <c r="AA406" s="12">
        <f t="shared" si="20"/>
        <v>0.7262205258</v>
      </c>
      <c r="AB406" s="18">
        <f t="shared" si="29"/>
        <v>0.6772464017</v>
      </c>
      <c r="AC406" s="15">
        <f t="shared" si="10"/>
        <v>5055.428571</v>
      </c>
      <c r="AD406" s="15">
        <f t="shared" si="27"/>
        <v>254.2857143</v>
      </c>
      <c r="AE406" s="15">
        <f t="shared" si="11"/>
        <v>26993.85714</v>
      </c>
      <c r="AF406" s="17">
        <f t="shared" si="15"/>
        <v>0.1823037457</v>
      </c>
      <c r="AG406" s="3">
        <v>2900383.0</v>
      </c>
      <c r="AH406" s="4">
        <f t="shared" si="443"/>
        <v>64489</v>
      </c>
      <c r="AI406" s="4">
        <f t="shared" si="426"/>
        <v>76792</v>
      </c>
      <c r="AJ406" s="3">
        <v>1217258.0</v>
      </c>
      <c r="AK406" s="3">
        <f t="shared" si="525"/>
        <v>19573</v>
      </c>
      <c r="AL406" s="4">
        <f t="shared" si="458"/>
        <v>43463.71429</v>
      </c>
      <c r="AM406" s="18">
        <f t="shared" si="23"/>
        <v>1570</v>
      </c>
    </row>
    <row r="407">
      <c r="A407" s="24">
        <v>44299.0</v>
      </c>
      <c r="B407" s="11">
        <f t="shared" si="483"/>
        <v>728078</v>
      </c>
      <c r="C407" s="3">
        <v>2837.0</v>
      </c>
      <c r="D407" s="3">
        <v>23980.0</v>
      </c>
      <c r="E407" s="3">
        <v>431124.0</v>
      </c>
      <c r="F407" s="3">
        <v>4976613.0</v>
      </c>
      <c r="G407" s="7">
        <f t="shared" si="206"/>
        <v>507817.6531</v>
      </c>
      <c r="H407" s="11"/>
      <c r="I407" s="10">
        <f t="shared" si="237"/>
        <v>0.003911803111</v>
      </c>
      <c r="J407" s="10">
        <f t="shared" si="233"/>
        <v>0.1462999032</v>
      </c>
      <c r="K407" s="10">
        <f t="shared" si="234"/>
        <v>0.003117626452</v>
      </c>
      <c r="L407" s="3">
        <v>272974.0</v>
      </c>
      <c r="M407" s="10">
        <f t="shared" si="238"/>
        <v>0.03293603158</v>
      </c>
      <c r="N407" s="10">
        <f t="shared" si="239"/>
        <v>0.5921398531</v>
      </c>
      <c r="O407" s="3">
        <v>43532.0</v>
      </c>
      <c r="P407" s="22">
        <f t="shared" si="432"/>
        <v>15467</v>
      </c>
      <c r="Q407" s="23">
        <f t="shared" si="324"/>
        <v>0.1834227711</v>
      </c>
      <c r="R407" s="3">
        <f t="shared" si="434"/>
        <v>272</v>
      </c>
      <c r="S407" s="11">
        <f t="shared" si="437"/>
        <v>2050</v>
      </c>
      <c r="T407" s="3">
        <v>10818.0</v>
      </c>
      <c r="U407" s="3">
        <v>1209.0</v>
      </c>
      <c r="V407" s="10">
        <f t="shared" si="1"/>
        <v>0.3749241153</v>
      </c>
      <c r="W407" s="11">
        <f t="shared" ref="W407:X407" si="537">T407-T406</f>
        <v>78</v>
      </c>
      <c r="X407" s="11">
        <f t="shared" si="537"/>
        <v>-40</v>
      </c>
      <c r="Y407" s="10">
        <f t="shared" si="98"/>
        <v>0.03963014793</v>
      </c>
      <c r="Z407" s="10">
        <f t="shared" si="99"/>
        <v>0.1117581808</v>
      </c>
      <c r="AA407" s="12">
        <f t="shared" si="20"/>
        <v>0.7897196262</v>
      </c>
      <c r="AB407" s="18">
        <f t="shared" si="29"/>
        <v>0.6797991539</v>
      </c>
      <c r="AC407" s="15">
        <f t="shared" si="10"/>
        <v>5190.714286</v>
      </c>
      <c r="AD407" s="15">
        <f t="shared" si="27"/>
        <v>268.8571429</v>
      </c>
      <c r="AE407" s="15">
        <f t="shared" si="11"/>
        <v>27604.28571</v>
      </c>
      <c r="AF407" s="17">
        <f t="shared" si="15"/>
        <v>0.1843869344</v>
      </c>
      <c r="AG407" s="3">
        <v>2969647.0</v>
      </c>
      <c r="AH407" s="4">
        <f t="shared" si="443"/>
        <v>69264</v>
      </c>
      <c r="AI407" s="4">
        <f t="shared" si="426"/>
        <v>76762</v>
      </c>
      <c r="AJ407" s="3">
        <v>1250582.0</v>
      </c>
      <c r="AK407" s="3">
        <f t="shared" si="525"/>
        <v>33324</v>
      </c>
      <c r="AL407" s="4">
        <f t="shared" si="458"/>
        <v>46813.71429</v>
      </c>
      <c r="AM407" s="18">
        <f t="shared" si="23"/>
        <v>1793.714286</v>
      </c>
    </row>
    <row r="408">
      <c r="A408" s="24">
        <v>44300.0</v>
      </c>
      <c r="B408" s="11">
        <f t="shared" si="483"/>
        <v>731675</v>
      </c>
      <c r="C408" s="3">
        <v>3597.0</v>
      </c>
      <c r="D408" s="3">
        <v>24265.0</v>
      </c>
      <c r="E408" s="3">
        <v>435344.0</v>
      </c>
      <c r="F408" s="3">
        <v>5011794.0</v>
      </c>
      <c r="G408" s="7">
        <f t="shared" si="206"/>
        <v>511407.551</v>
      </c>
      <c r="H408" s="11"/>
      <c r="I408" s="10">
        <f t="shared" si="237"/>
        <v>0.004940404737</v>
      </c>
      <c r="J408" s="10">
        <f t="shared" si="233"/>
        <v>0.1459906373</v>
      </c>
      <c r="K408" s="10">
        <f t="shared" si="234"/>
        <v>0.007069265784</v>
      </c>
      <c r="L408" s="3">
        <v>272066.0</v>
      </c>
      <c r="M408" s="10">
        <f t="shared" si="238"/>
        <v>0.03316363139</v>
      </c>
      <c r="N408" s="10">
        <f t="shared" si="239"/>
        <v>0.5949964123</v>
      </c>
      <c r="O408" s="3">
        <v>43992.0</v>
      </c>
      <c r="P408" s="22">
        <f t="shared" si="432"/>
        <v>35181</v>
      </c>
      <c r="Q408" s="23">
        <f t="shared" si="324"/>
        <v>0.1022426878</v>
      </c>
      <c r="R408" s="3">
        <f t="shared" si="434"/>
        <v>285</v>
      </c>
      <c r="S408" s="11">
        <f t="shared" si="437"/>
        <v>4220</v>
      </c>
      <c r="T408" s="3">
        <v>10364.0</v>
      </c>
      <c r="U408" s="3">
        <v>1204.0</v>
      </c>
      <c r="V408" s="10">
        <f t="shared" si="1"/>
        <v>0.3718399563</v>
      </c>
      <c r="W408" s="11">
        <f t="shared" ref="W408:X408" si="538">T408-T407</f>
        <v>-454</v>
      </c>
      <c r="X408" s="11">
        <f t="shared" si="538"/>
        <v>-5</v>
      </c>
      <c r="Y408" s="10">
        <f t="shared" si="98"/>
        <v>0.03809369785</v>
      </c>
      <c r="Z408" s="10">
        <f t="shared" si="99"/>
        <v>0.1161713624</v>
      </c>
      <c r="AA408" s="12">
        <f t="shared" si="20"/>
        <v>0.9213442281</v>
      </c>
      <c r="AB408" s="18">
        <f t="shared" si="29"/>
        <v>0.7110867173</v>
      </c>
      <c r="AC408" s="15">
        <f t="shared" si="10"/>
        <v>5428.428571</v>
      </c>
      <c r="AD408" s="15">
        <f t="shared" si="27"/>
        <v>265.1428571</v>
      </c>
      <c r="AE408" s="15">
        <f t="shared" si="11"/>
        <v>30887.14286</v>
      </c>
      <c r="AF408" s="17">
        <f t="shared" si="15"/>
        <v>0.1763602274</v>
      </c>
      <c r="AG408" s="3">
        <v>3037023.0</v>
      </c>
      <c r="AH408" s="4">
        <f t="shared" si="443"/>
        <v>67376</v>
      </c>
      <c r="AI408" s="4">
        <f t="shared" si="426"/>
        <v>71467.42857</v>
      </c>
      <c r="AJ408" s="3">
        <v>1290709.0</v>
      </c>
      <c r="AK408" s="3">
        <f t="shared" si="525"/>
        <v>40127</v>
      </c>
      <c r="AL408" s="4">
        <f t="shared" si="458"/>
        <v>40681.85714</v>
      </c>
      <c r="AM408" s="18">
        <f t="shared" si="23"/>
        <v>2313.142857</v>
      </c>
    </row>
    <row r="409">
      <c r="A409" s="24">
        <v>44301.0</v>
      </c>
      <c r="B409" s="11">
        <f t="shared" si="483"/>
        <v>736982</v>
      </c>
      <c r="C409" s="3">
        <v>5307.0</v>
      </c>
      <c r="D409" s="3">
        <v>24521.0</v>
      </c>
      <c r="E409" s="3">
        <v>440498.0</v>
      </c>
      <c r="F409" s="3">
        <v>5033736.0</v>
      </c>
      <c r="G409" s="7">
        <f t="shared" si="206"/>
        <v>513646.5306</v>
      </c>
      <c r="H409" s="11"/>
      <c r="I409" s="10">
        <f t="shared" si="237"/>
        <v>0.007253220351</v>
      </c>
      <c r="J409" s="10">
        <f t="shared" si="233"/>
        <v>0.1464085522</v>
      </c>
      <c r="K409" s="10">
        <f t="shared" si="234"/>
        <v>0.004378073001</v>
      </c>
      <c r="L409" s="3">
        <v>271963.0</v>
      </c>
      <c r="M409" s="10">
        <f t="shared" si="238"/>
        <v>0.03327218304</v>
      </c>
      <c r="N409" s="10">
        <f t="shared" si="239"/>
        <v>0.5977052357</v>
      </c>
      <c r="O409" s="3">
        <v>47671.0</v>
      </c>
      <c r="P409" s="22">
        <f t="shared" si="432"/>
        <v>21942</v>
      </c>
      <c r="Q409" s="23">
        <f t="shared" si="324"/>
        <v>0.2418649166</v>
      </c>
      <c r="R409" s="3">
        <f t="shared" si="434"/>
        <v>256</v>
      </c>
      <c r="S409" s="11">
        <f t="shared" si="437"/>
        <v>5154</v>
      </c>
      <c r="T409" s="3">
        <v>9848.0</v>
      </c>
      <c r="U409" s="3">
        <v>1156.0</v>
      </c>
      <c r="V409" s="10">
        <f t="shared" si="1"/>
        <v>0.3690225813</v>
      </c>
      <c r="W409" s="11">
        <f t="shared" ref="W409:X409" si="539">T409-T408</f>
        <v>-516</v>
      </c>
      <c r="X409" s="11">
        <f t="shared" si="539"/>
        <v>-48</v>
      </c>
      <c r="Y409" s="10">
        <f t="shared" si="98"/>
        <v>0.03621080809</v>
      </c>
      <c r="Z409" s="10">
        <f t="shared" si="99"/>
        <v>0.1173842405</v>
      </c>
      <c r="AA409" s="12">
        <f t="shared" si="20"/>
        <v>1.046860127</v>
      </c>
      <c r="AB409" s="18">
        <f t="shared" si="29"/>
        <v>0.770654365</v>
      </c>
      <c r="AC409" s="15">
        <f t="shared" si="10"/>
        <v>5498.857143</v>
      </c>
      <c r="AD409" s="15">
        <f t="shared" si="27"/>
        <v>262.8571429</v>
      </c>
      <c r="AE409" s="15">
        <f t="shared" si="11"/>
        <v>29732.71429</v>
      </c>
      <c r="AF409" s="17">
        <f t="shared" si="15"/>
        <v>0.1880061103</v>
      </c>
      <c r="AG409" s="3">
        <v>3090994.0</v>
      </c>
      <c r="AH409" s="4">
        <f t="shared" si="443"/>
        <v>53971</v>
      </c>
      <c r="AI409" s="4">
        <f t="shared" si="426"/>
        <v>68987.14286</v>
      </c>
      <c r="AJ409" s="3">
        <v>1325587.0</v>
      </c>
      <c r="AK409" s="3">
        <f t="shared" si="525"/>
        <v>34878</v>
      </c>
      <c r="AL409" s="4">
        <f t="shared" si="458"/>
        <v>35377.14286</v>
      </c>
      <c r="AM409" s="18">
        <f t="shared" si="23"/>
        <v>2961.857143</v>
      </c>
    </row>
    <row r="410">
      <c r="A410" s="24">
        <v>44302.0</v>
      </c>
      <c r="B410" s="11">
        <f t="shared" si="483"/>
        <v>742198</v>
      </c>
      <c r="C410" s="3">
        <v>5216.0</v>
      </c>
      <c r="D410" s="3">
        <v>24762.0</v>
      </c>
      <c r="E410" s="3">
        <v>445920.0</v>
      </c>
      <c r="F410" s="3">
        <v>5065759.0</v>
      </c>
      <c r="G410" s="7">
        <f t="shared" si="206"/>
        <v>516914.1837</v>
      </c>
      <c r="H410" s="11"/>
      <c r="I410" s="10">
        <f t="shared" si="237"/>
        <v>0.007077513426</v>
      </c>
      <c r="J410" s="10">
        <f t="shared" si="233"/>
        <v>0.1465126943</v>
      </c>
      <c r="K410" s="10">
        <f t="shared" si="234"/>
        <v>0.006361676496</v>
      </c>
      <c r="L410" s="3">
        <v>271516.0</v>
      </c>
      <c r="M410" s="10">
        <f t="shared" si="238"/>
        <v>0.03336306484</v>
      </c>
      <c r="N410" s="10">
        <f t="shared" si="239"/>
        <v>0.6008100264</v>
      </c>
      <c r="O410" s="3">
        <v>50446.0</v>
      </c>
      <c r="P410" s="22">
        <f t="shared" si="432"/>
        <v>32023</v>
      </c>
      <c r="Q410" s="23">
        <f t="shared" si="324"/>
        <v>0.1628829279</v>
      </c>
      <c r="R410" s="3">
        <f t="shared" si="434"/>
        <v>241</v>
      </c>
      <c r="S410" s="11">
        <f t="shared" si="437"/>
        <v>5422</v>
      </c>
      <c r="T410" s="3">
        <v>9459.0</v>
      </c>
      <c r="U410" s="3">
        <v>1117.0</v>
      </c>
      <c r="V410" s="10">
        <f t="shared" si="1"/>
        <v>0.3658269087</v>
      </c>
      <c r="W410" s="11">
        <f t="shared" ref="W410:X410" si="540">T410-T409</f>
        <v>-389</v>
      </c>
      <c r="X410" s="11">
        <f t="shared" si="540"/>
        <v>-39</v>
      </c>
      <c r="Y410" s="10">
        <f t="shared" si="98"/>
        <v>0.03483772595</v>
      </c>
      <c r="Z410" s="10">
        <f t="shared" si="99"/>
        <v>0.1180885929</v>
      </c>
      <c r="AA410" s="12">
        <f t="shared" si="20"/>
        <v>1.038357259</v>
      </c>
      <c r="AB410" s="18">
        <f t="shared" si="29"/>
        <v>0.8298669188</v>
      </c>
      <c r="AC410" s="15">
        <f t="shared" si="10"/>
        <v>5197.571429</v>
      </c>
      <c r="AD410" s="15">
        <f t="shared" si="27"/>
        <v>256.5714286</v>
      </c>
      <c r="AE410" s="15">
        <f t="shared" si="11"/>
        <v>29207</v>
      </c>
      <c r="AF410" s="17">
        <f t="shared" si="15"/>
        <v>0.1819658383</v>
      </c>
      <c r="AG410" s="3">
        <v>3145592.0</v>
      </c>
      <c r="AH410" s="4">
        <f t="shared" si="443"/>
        <v>54598</v>
      </c>
      <c r="AI410" s="4">
        <f t="shared" si="426"/>
        <v>65212.85714</v>
      </c>
      <c r="AJ410" s="3">
        <v>1349314.0</v>
      </c>
      <c r="AK410" s="3">
        <f t="shared" si="525"/>
        <v>23727</v>
      </c>
      <c r="AL410" s="4">
        <f t="shared" si="458"/>
        <v>31882.14286</v>
      </c>
      <c r="AM410" s="18">
        <f t="shared" si="23"/>
        <v>3663.571429</v>
      </c>
    </row>
    <row r="411">
      <c r="A411" s="24">
        <v>44303.0</v>
      </c>
      <c r="B411" s="11">
        <f t="shared" si="483"/>
        <v>746802</v>
      </c>
      <c r="C411" s="3">
        <v>4604.0</v>
      </c>
      <c r="D411" s="3">
        <v>24979.0</v>
      </c>
      <c r="E411" s="3">
        <v>450791.0</v>
      </c>
      <c r="F411" s="3">
        <v>5096421.0</v>
      </c>
      <c r="G411" s="7">
        <f t="shared" si="206"/>
        <v>520042.9592</v>
      </c>
      <c r="H411" s="11"/>
      <c r="I411" s="10">
        <f t="shared" si="237"/>
        <v>0.006203196452</v>
      </c>
      <c r="J411" s="10">
        <f t="shared" si="233"/>
        <v>0.1465345975</v>
      </c>
      <c r="K411" s="10">
        <f t="shared" si="234"/>
        <v>0.006052794853</v>
      </c>
      <c r="L411" s="3">
        <v>271032.0</v>
      </c>
      <c r="M411" s="10">
        <f t="shared" si="238"/>
        <v>0.03344795542</v>
      </c>
      <c r="N411" s="10">
        <f t="shared" si="239"/>
        <v>0.6036285388</v>
      </c>
      <c r="O411" s="3">
        <v>51049.0</v>
      </c>
      <c r="P411" s="22">
        <f t="shared" si="432"/>
        <v>30662</v>
      </c>
      <c r="Q411" s="23">
        <f t="shared" si="324"/>
        <v>0.1501532842</v>
      </c>
      <c r="R411" s="3">
        <f t="shared" si="434"/>
        <v>217</v>
      </c>
      <c r="S411" s="11">
        <f t="shared" si="437"/>
        <v>4871</v>
      </c>
      <c r="T411" s="3">
        <v>8947.0</v>
      </c>
      <c r="U411" s="3">
        <v>1093.0</v>
      </c>
      <c r="V411" s="10">
        <f t="shared" si="1"/>
        <v>0.3629235058</v>
      </c>
      <c r="W411" s="11">
        <f t="shared" ref="W411:X411" si="541">T411-T410</f>
        <v>-512</v>
      </c>
      <c r="X411" s="11">
        <f t="shared" si="541"/>
        <v>-24</v>
      </c>
      <c r="Y411" s="10">
        <f t="shared" si="98"/>
        <v>0.03301086219</v>
      </c>
      <c r="Z411" s="10">
        <f t="shared" si="99"/>
        <v>0.1221638538</v>
      </c>
      <c r="AA411" s="12">
        <f t="shared" si="20"/>
        <v>0.9558554636</v>
      </c>
      <c r="AB411" s="18">
        <f t="shared" si="29"/>
        <v>0.8763246646</v>
      </c>
      <c r="AC411" s="15">
        <f t="shared" si="10"/>
        <v>4704.857143</v>
      </c>
      <c r="AD411" s="15">
        <f t="shared" si="27"/>
        <v>252.5714286</v>
      </c>
      <c r="AE411" s="15">
        <f t="shared" si="11"/>
        <v>28357</v>
      </c>
      <c r="AF411" s="17">
        <f t="shared" si="15"/>
        <v>0.1719941351</v>
      </c>
      <c r="AG411" s="3">
        <v>3213837.0</v>
      </c>
      <c r="AH411" s="4">
        <f t="shared" si="443"/>
        <v>68245</v>
      </c>
      <c r="AI411" s="4">
        <f t="shared" si="426"/>
        <v>64699.85714</v>
      </c>
      <c r="AJ411" s="3">
        <v>1371702.0</v>
      </c>
      <c r="AK411" s="3">
        <f t="shared" si="525"/>
        <v>22388</v>
      </c>
      <c r="AL411" s="4">
        <f t="shared" si="458"/>
        <v>28603.85714</v>
      </c>
      <c r="AM411" s="18">
        <f t="shared" si="23"/>
        <v>3917.857143</v>
      </c>
    </row>
    <row r="412">
      <c r="A412" s="24">
        <v>44304.0</v>
      </c>
      <c r="B412" s="11">
        <f t="shared" si="483"/>
        <v>750508</v>
      </c>
      <c r="C412" s="3">
        <v>3706.0</v>
      </c>
      <c r="D412" s="3">
        <v>25184.0</v>
      </c>
      <c r="E412" s="3">
        <v>455029.0</v>
      </c>
      <c r="F412" s="3">
        <v>5124731.0</v>
      </c>
      <c r="G412" s="7">
        <f t="shared" si="206"/>
        <v>522931.7347</v>
      </c>
      <c r="H412" s="11"/>
      <c r="I412" s="10">
        <f t="shared" si="237"/>
        <v>0.004962493405</v>
      </c>
      <c r="J412" s="10">
        <f t="shared" si="233"/>
        <v>0.1464482721</v>
      </c>
      <c r="K412" s="10">
        <f t="shared" si="234"/>
        <v>0.00555487861</v>
      </c>
      <c r="L412" s="3">
        <v>270295.0</v>
      </c>
      <c r="M412" s="10">
        <f t="shared" si="238"/>
        <v>0.03355593811</v>
      </c>
      <c r="N412" s="10">
        <f t="shared" si="239"/>
        <v>0.6062946697</v>
      </c>
      <c r="O412" s="3">
        <v>47751.0</v>
      </c>
      <c r="P412" s="22">
        <f t="shared" si="432"/>
        <v>28310</v>
      </c>
      <c r="Q412" s="23">
        <f t="shared" si="324"/>
        <v>0.1309078064</v>
      </c>
      <c r="R412" s="3">
        <f t="shared" si="434"/>
        <v>205</v>
      </c>
      <c r="S412" s="11">
        <f t="shared" si="437"/>
        <v>4238</v>
      </c>
      <c r="T412" s="3">
        <v>8445.0</v>
      </c>
      <c r="U412" s="3">
        <v>1051.0</v>
      </c>
      <c r="V412" s="10">
        <f t="shared" si="1"/>
        <v>0.3601493921</v>
      </c>
      <c r="W412" s="11">
        <f t="shared" ref="W412:X412" si="542">T412-T411</f>
        <v>-502</v>
      </c>
      <c r="X412" s="11">
        <f t="shared" si="542"/>
        <v>-42</v>
      </c>
      <c r="Y412" s="10">
        <f t="shared" si="98"/>
        <v>0.03124364121</v>
      </c>
      <c r="Z412" s="10">
        <f t="shared" si="99"/>
        <v>0.1244523387</v>
      </c>
      <c r="AA412" s="12">
        <f t="shared" si="20"/>
        <v>0.8876407781</v>
      </c>
      <c r="AB412" s="18">
        <f t="shared" si="29"/>
        <v>0.9094282868</v>
      </c>
      <c r="AC412" s="15">
        <f t="shared" si="10"/>
        <v>4334.857143</v>
      </c>
      <c r="AD412" s="15">
        <f t="shared" si="27"/>
        <v>252.4285714</v>
      </c>
      <c r="AE412" s="15">
        <f t="shared" si="11"/>
        <v>27135</v>
      </c>
      <c r="AF412" s="17">
        <f t="shared" si="15"/>
        <v>0.1662966888</v>
      </c>
      <c r="AG412" s="3">
        <v>3252579.0</v>
      </c>
      <c r="AH412" s="4">
        <f t="shared" si="443"/>
        <v>38742</v>
      </c>
      <c r="AI412" s="4">
        <f t="shared" si="426"/>
        <v>59526.42857</v>
      </c>
      <c r="AJ412" s="3">
        <v>1385898.0</v>
      </c>
      <c r="AK412" s="3">
        <f t="shared" si="525"/>
        <v>14196</v>
      </c>
      <c r="AL412" s="4">
        <f t="shared" si="458"/>
        <v>26887.57143</v>
      </c>
      <c r="AM412" s="18">
        <f t="shared" si="23"/>
        <v>4090.714286</v>
      </c>
    </row>
    <row r="413">
      <c r="A413" s="24">
        <v>44305.0</v>
      </c>
      <c r="B413" s="11">
        <f t="shared" si="483"/>
        <v>753188</v>
      </c>
      <c r="C413" s="3">
        <v>2680.0</v>
      </c>
      <c r="D413" s="3">
        <v>25381.0</v>
      </c>
      <c r="E413" s="3">
        <v>458212.0</v>
      </c>
      <c r="F413" s="3">
        <v>5144130.0</v>
      </c>
      <c r="G413" s="7">
        <f t="shared" si="206"/>
        <v>524911.2245</v>
      </c>
      <c r="H413" s="11"/>
      <c r="I413" s="10">
        <f t="shared" si="237"/>
        <v>0.003570914634</v>
      </c>
      <c r="J413" s="10">
        <f t="shared" si="233"/>
        <v>0.146416984</v>
      </c>
      <c r="K413" s="10">
        <f t="shared" si="234"/>
        <v>0.003785369417</v>
      </c>
      <c r="L413" s="3">
        <v>269595.0</v>
      </c>
      <c r="M413" s="10">
        <f t="shared" si="238"/>
        <v>0.03369809397</v>
      </c>
      <c r="N413" s="10">
        <f t="shared" si="239"/>
        <v>0.6083633834</v>
      </c>
      <c r="O413" s="3">
        <v>45132.0</v>
      </c>
      <c r="P413" s="22">
        <f t="shared" si="432"/>
        <v>19399</v>
      </c>
      <c r="Q413" s="23">
        <f t="shared" si="324"/>
        <v>0.1381514511</v>
      </c>
      <c r="R413" s="3">
        <f t="shared" si="434"/>
        <v>197</v>
      </c>
      <c r="S413" s="11">
        <f t="shared" si="437"/>
        <v>3183</v>
      </c>
      <c r="T413" s="3">
        <v>8650.0</v>
      </c>
      <c r="U413" s="3">
        <v>1052.0</v>
      </c>
      <c r="V413" s="10">
        <f t="shared" si="1"/>
        <v>0.3579385227</v>
      </c>
      <c r="W413" s="11">
        <f t="shared" ref="W413:X413" si="543">T413-T412</f>
        <v>205</v>
      </c>
      <c r="X413" s="11">
        <f t="shared" si="543"/>
        <v>1</v>
      </c>
      <c r="Y413" s="10">
        <f t="shared" si="98"/>
        <v>0.03208516478</v>
      </c>
      <c r="Z413" s="10">
        <f t="shared" si="99"/>
        <v>0.1216184971</v>
      </c>
      <c r="AA413" s="12">
        <f t="shared" si="20"/>
        <v>0.7897309823</v>
      </c>
      <c r="AB413" s="18">
        <f t="shared" si="29"/>
        <v>0.9185012092</v>
      </c>
      <c r="AC413" s="15">
        <f t="shared" si="10"/>
        <v>3992.428571</v>
      </c>
      <c r="AD413" s="15">
        <f t="shared" si="27"/>
        <v>239</v>
      </c>
      <c r="AE413" s="15">
        <f t="shared" si="11"/>
        <v>26140.57143</v>
      </c>
      <c r="AF413" s="17">
        <f t="shared" si="15"/>
        <v>0.1585179779</v>
      </c>
      <c r="AG413" s="3">
        <v>3266425.0</v>
      </c>
      <c r="AH413" s="4">
        <f t="shared" si="443"/>
        <v>13846</v>
      </c>
      <c r="AI413" s="4">
        <f t="shared" si="426"/>
        <v>52291.71429</v>
      </c>
      <c r="AJ413" s="3">
        <v>1391381.0</v>
      </c>
      <c r="AK413" s="3">
        <f t="shared" si="525"/>
        <v>5483</v>
      </c>
      <c r="AL413" s="4">
        <f t="shared" si="458"/>
        <v>24874.71429</v>
      </c>
      <c r="AM413" s="18">
        <f t="shared" si="23"/>
        <v>4162.571429</v>
      </c>
    </row>
    <row r="414">
      <c r="A414" s="24">
        <v>44306.0</v>
      </c>
      <c r="B414" s="11">
        <f t="shared" si="483"/>
        <v>754833</v>
      </c>
      <c r="C414" s="3">
        <v>1645.0</v>
      </c>
      <c r="D414" s="3">
        <v>25580.0</v>
      </c>
      <c r="E414" s="3">
        <v>461181.0</v>
      </c>
      <c r="F414" s="3">
        <v>5157082.0</v>
      </c>
      <c r="G414" s="7">
        <f t="shared" si="206"/>
        <v>526232.8571</v>
      </c>
      <c r="H414" s="11"/>
      <c r="I414" s="10">
        <f t="shared" si="237"/>
        <v>0.002184049666</v>
      </c>
      <c r="J414" s="10">
        <f t="shared" si="233"/>
        <v>0.1463682369</v>
      </c>
      <c r="K414" s="10">
        <f t="shared" si="234"/>
        <v>0.002517821284</v>
      </c>
      <c r="L414" s="3">
        <v>268072.0</v>
      </c>
      <c r="M414" s="10">
        <f t="shared" si="238"/>
        <v>0.03388829052</v>
      </c>
      <c r="N414" s="10">
        <f t="shared" si="239"/>
        <v>0.6109709035</v>
      </c>
      <c r="O414" s="3">
        <v>45132.0</v>
      </c>
      <c r="P414" s="22">
        <f t="shared" si="432"/>
        <v>12952</v>
      </c>
      <c r="Q414" s="23">
        <f t="shared" si="324"/>
        <v>0.127007412</v>
      </c>
      <c r="R414" s="3">
        <f t="shared" si="434"/>
        <v>199</v>
      </c>
      <c r="S414" s="11">
        <f t="shared" si="437"/>
        <v>2969</v>
      </c>
      <c r="T414" s="3">
        <v>8602.0</v>
      </c>
      <c r="U414" s="3">
        <v>980.0</v>
      </c>
      <c r="V414" s="10">
        <f t="shared" si="1"/>
        <v>0.355140806</v>
      </c>
      <c r="W414" s="11">
        <f t="shared" ref="W414:X414" si="544">T414-T413</f>
        <v>-48</v>
      </c>
      <c r="X414" s="11">
        <f t="shared" si="544"/>
        <v>-72</v>
      </c>
      <c r="Y414" s="10">
        <f t="shared" si="98"/>
        <v>0.03208839416</v>
      </c>
      <c r="Z414" s="10">
        <f t="shared" si="99"/>
        <v>0.1139269937</v>
      </c>
      <c r="AA414" s="12">
        <f t="shared" si="20"/>
        <v>0.7363423696</v>
      </c>
      <c r="AB414" s="18">
        <f t="shared" si="29"/>
        <v>0.9108758868</v>
      </c>
      <c r="AC414" s="15">
        <f t="shared" si="10"/>
        <v>3822.142857</v>
      </c>
      <c r="AD414" s="15">
        <f t="shared" si="27"/>
        <v>228.5714286</v>
      </c>
      <c r="AE414" s="15">
        <f t="shared" si="11"/>
        <v>25781.28571</v>
      </c>
      <c r="AF414" s="17">
        <f t="shared" si="15"/>
        <v>0.1504586409</v>
      </c>
      <c r="AG414" s="3">
        <v>3317052.0</v>
      </c>
      <c r="AH414" s="4">
        <f t="shared" si="443"/>
        <v>50627</v>
      </c>
      <c r="AI414" s="4">
        <f t="shared" si="426"/>
        <v>49629.28571</v>
      </c>
      <c r="AJ414" s="3">
        <v>1400703.0</v>
      </c>
      <c r="AK414" s="3">
        <f t="shared" si="525"/>
        <v>9322</v>
      </c>
      <c r="AL414" s="4">
        <f t="shared" si="458"/>
        <v>21445.85714</v>
      </c>
      <c r="AM414" s="18">
        <f t="shared" si="23"/>
        <v>4293.857143</v>
      </c>
    </row>
    <row r="415">
      <c r="A415" s="24">
        <v>44307.0</v>
      </c>
      <c r="B415" s="11">
        <f t="shared" si="483"/>
        <v>757360</v>
      </c>
      <c r="C415" s="3">
        <v>2527.0</v>
      </c>
      <c r="D415" s="3">
        <v>25787.0</v>
      </c>
      <c r="E415" s="3">
        <v>464750.0</v>
      </c>
      <c r="F415" s="3">
        <v>5179517.0</v>
      </c>
      <c r="G415" s="7">
        <f t="shared" si="206"/>
        <v>528522.1429</v>
      </c>
      <c r="H415" s="11"/>
      <c r="I415" s="10">
        <f t="shared" si="237"/>
        <v>0.003347760366</v>
      </c>
      <c r="J415" s="10">
        <f t="shared" si="233"/>
        <v>0.1462221284</v>
      </c>
      <c r="K415" s="10">
        <f t="shared" si="234"/>
        <v>0.004350328345</v>
      </c>
      <c r="L415" s="3">
        <v>266823.0</v>
      </c>
      <c r="M415" s="10">
        <f t="shared" si="238"/>
        <v>0.03404853702</v>
      </c>
      <c r="N415" s="10">
        <f t="shared" si="239"/>
        <v>0.613644766</v>
      </c>
      <c r="O415" s="3">
        <v>42068.0</v>
      </c>
      <c r="P415" s="22">
        <f t="shared" si="432"/>
        <v>22435</v>
      </c>
      <c r="Q415" s="23">
        <f t="shared" si="324"/>
        <v>0.1126365055</v>
      </c>
      <c r="R415" s="3">
        <f t="shared" si="434"/>
        <v>207</v>
      </c>
      <c r="S415" s="11">
        <f t="shared" si="437"/>
        <v>3569</v>
      </c>
      <c r="T415" s="3">
        <v>8097.0</v>
      </c>
      <c r="U415" s="3">
        <v>925.0</v>
      </c>
      <c r="V415" s="10">
        <f t="shared" si="1"/>
        <v>0.3523066969</v>
      </c>
      <c r="W415" s="11">
        <f t="shared" ref="W415:X415" si="545">T415-T414</f>
        <v>-505</v>
      </c>
      <c r="X415" s="11">
        <f t="shared" si="545"/>
        <v>-55</v>
      </c>
      <c r="Y415" s="10">
        <f t="shared" si="98"/>
        <v>0.03034595968</v>
      </c>
      <c r="Z415" s="10">
        <f t="shared" si="99"/>
        <v>0.1142398419</v>
      </c>
      <c r="AA415" s="12">
        <f t="shared" si="20"/>
        <v>0.6759388405</v>
      </c>
      <c r="AB415" s="18">
        <f t="shared" si="29"/>
        <v>0.8758179743</v>
      </c>
      <c r="AC415" s="15">
        <f t="shared" si="10"/>
        <v>3669.285714</v>
      </c>
      <c r="AD415" s="15">
        <f t="shared" si="27"/>
        <v>217.4285714</v>
      </c>
      <c r="AE415" s="15">
        <f t="shared" si="11"/>
        <v>23960.42857</v>
      </c>
      <c r="AF415" s="17">
        <f t="shared" si="15"/>
        <v>0.151943472</v>
      </c>
      <c r="AG415" s="3">
        <v>3363596.0</v>
      </c>
      <c r="AH415" s="4">
        <f t="shared" si="443"/>
        <v>46544</v>
      </c>
      <c r="AI415" s="4">
        <f t="shared" si="426"/>
        <v>46653.28571</v>
      </c>
      <c r="AJ415" s="3">
        <v>1425124.0</v>
      </c>
      <c r="AK415" s="3">
        <f t="shared" si="525"/>
        <v>24421</v>
      </c>
      <c r="AL415" s="4">
        <f t="shared" si="458"/>
        <v>19202.14286</v>
      </c>
      <c r="AM415" s="18">
        <f t="shared" si="23"/>
        <v>4200.857143</v>
      </c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</sheetData>
  <drawing r:id="rId1"/>
</worksheet>
</file>