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IA\Documents\PEDRO ROMERO\Curso\notebooks\1.Hidrogeoquímica\"/>
    </mc:Choice>
  </mc:AlternateContent>
  <xr:revisionPtr revIDLastSave="0" documentId="13_ncr:1_{AE849877-2B49-4E89-A32C-5110815E0EB1}" xr6:coauthVersionLast="47" xr6:coauthVersionMax="47" xr10:uidLastSave="{00000000-0000-0000-0000-000000000000}"/>
  <bookViews>
    <workbookView xWindow="-108" yWindow="-108" windowWidth="23256" windowHeight="12456" activeTab="1" xr2:uid="{4D053174-FDA8-4BCE-8BC7-5DCB761D8F56}"/>
  </bookViews>
  <sheets>
    <sheet name="PuntosMuestreo" sheetId="1" r:id="rId1"/>
    <sheet name="Muestreo mgL" sheetId="4" r:id="rId2"/>
    <sheet name="Muestreo meqL" sheetId="5" r:id="rId3"/>
  </sheets>
  <externalReferences>
    <externalReference r:id="rId4"/>
  </externalReferences>
  <definedNames>
    <definedName name="_xlnm._FilterDatabase" localSheetId="2" hidden="1">'Muestreo meqL'!$A$1:$Z$45</definedName>
    <definedName name="_xlnm._FilterDatabase" localSheetId="1" hidden="1">'Muestreo mgL'!$A$1:$Z$40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5" l="1" a="1"/>
  <c r="J3" i="5" s="1"/>
  <c r="J4" i="5" a="1"/>
  <c r="J4" i="5" s="1"/>
  <c r="J5" i="5" a="1"/>
  <c r="J5" i="5" s="1"/>
  <c r="J6" i="5" a="1"/>
  <c r="J6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J12" i="5" a="1"/>
  <c r="J12" i="5" s="1"/>
  <c r="J13" i="5" a="1"/>
  <c r="J13" i="5" s="1"/>
  <c r="J14" i="5" a="1"/>
  <c r="J14" i="5" s="1"/>
  <c r="J15" i="5" a="1"/>
  <c r="J15" i="5" s="1"/>
  <c r="J16" i="5" a="1"/>
  <c r="J16" i="5" s="1"/>
  <c r="J17" i="5" a="1"/>
  <c r="J17" i="5" s="1"/>
  <c r="J18" i="5" a="1"/>
  <c r="J18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 s="1"/>
  <c r="J30" i="5" a="1"/>
  <c r="J30" i="5" s="1"/>
  <c r="J31" i="5" a="1"/>
  <c r="J31" i="5" s="1"/>
  <c r="J32" i="5" a="1"/>
  <c r="J32" i="5" s="1"/>
  <c r="J33" i="5" a="1"/>
  <c r="J33" i="5" s="1"/>
  <c r="J34" i="5" a="1"/>
  <c r="J34" i="5" s="1"/>
  <c r="J35" i="5" a="1"/>
  <c r="J35" i="5" s="1"/>
  <c r="J36" i="5" a="1"/>
  <c r="J36" i="5" s="1"/>
  <c r="J37" i="5" a="1"/>
  <c r="J37" i="5" s="1"/>
  <c r="J38" i="5" a="1"/>
  <c r="J38" i="5" s="1"/>
  <c r="J39" i="5" a="1"/>
  <c r="J39" i="5" s="1"/>
  <c r="J40" i="5" a="1"/>
  <c r="J40" i="5" s="1"/>
  <c r="J41" i="5" a="1"/>
  <c r="J41" i="5" s="1"/>
  <c r="J42" i="5" a="1"/>
  <c r="J42" i="5" s="1"/>
  <c r="J43" i="5" a="1"/>
  <c r="J43" i="5" s="1"/>
  <c r="J44" i="5" a="1"/>
  <c r="J44" i="5" s="1"/>
  <c r="J45" i="5" a="1"/>
  <c r="J45" i="5" s="1"/>
  <c r="J2" i="5" a="1"/>
  <c r="J2" i="5" s="1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7EEF7B24-361A-4E8A-800A-B1F227132CE7}">
      <text>
        <r>
          <rPr>
            <sz val="11"/>
            <color theme="1"/>
            <rFont val="Aptos Narrow"/>
            <family val="2"/>
            <scheme val="minor"/>
          </rPr>
          <t>Compañeros, no puse septiembre porque en la carpeta estan estos mismos datos.
(Posdata: Que Crack!)
======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570368EC-B9C0-4A3B-B371-4EF57AE89808}">
      <text>
        <r>
          <rPr>
            <sz val="11"/>
            <color theme="1"/>
            <rFont val="Aptos Narrow"/>
            <family val="2"/>
            <scheme val="minor"/>
          </rPr>
          <t>Compañeros, no puse septiembre porque en la carpeta estan estos mismos datos.
(Posdata: Que Crack!)
======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<sst xmlns="http://schemas.openxmlformats.org/spreadsheetml/2006/main" count="400" uniqueCount="57">
  <si>
    <t>Name</t>
  </si>
  <si>
    <t>Longitude</t>
  </si>
  <si>
    <t>Latitude</t>
  </si>
  <si>
    <t>PIEZÓMETRO P04</t>
  </si>
  <si>
    <t>PZ 02 (PA 35)</t>
  </si>
  <si>
    <t>PZ 03 (POS DERECHO 2)</t>
  </si>
  <si>
    <t>PIEZÓMETRO GENÉTICA</t>
  </si>
  <si>
    <t>TOT HIDRÁULICA</t>
  </si>
  <si>
    <t>PA-01 POZO INGEOMINAS 1 PZ-13-0015</t>
  </si>
  <si>
    <t>PIEZOMETRO 103 - PA-02 PZ-13-0018</t>
  </si>
  <si>
    <t>Fecha</t>
  </si>
  <si>
    <t>pH</t>
  </si>
  <si>
    <t>HCO3</t>
  </si>
  <si>
    <t>CO3</t>
  </si>
  <si>
    <t>Ca</t>
  </si>
  <si>
    <t>Mg</t>
  </si>
  <si>
    <t>Fe</t>
  </si>
  <si>
    <t>Mn</t>
  </si>
  <si>
    <t>K</t>
  </si>
  <si>
    <t>Na</t>
  </si>
  <si>
    <t>F</t>
  </si>
  <si>
    <t>NO2</t>
  </si>
  <si>
    <t>NO3</t>
  </si>
  <si>
    <t>Cl</t>
  </si>
  <si>
    <t>SO4</t>
  </si>
  <si>
    <t>PO4</t>
  </si>
  <si>
    <t>TDS</t>
  </si>
  <si>
    <t>BALANCE CBE</t>
  </si>
  <si>
    <t>Muestra</t>
  </si>
  <si>
    <t>6.59</t>
  </si>
  <si>
    <t xml:space="preserve">5.65
</t>
  </si>
  <si>
    <t>PZ 01 (POZO PA-05 HIDRAULICA)</t>
  </si>
  <si>
    <t>Label</t>
  </si>
  <si>
    <t>Color</t>
  </si>
  <si>
    <t>Marker</t>
  </si>
  <si>
    <t>o</t>
  </si>
  <si>
    <t>Size</t>
  </si>
  <si>
    <t>Alpha</t>
  </si>
  <si>
    <t>TOT_HID</t>
  </si>
  <si>
    <t>PIEZ_GEN</t>
  </si>
  <si>
    <t>0.1</t>
  </si>
  <si>
    <t>0.2</t>
  </si>
  <si>
    <t>0.05</t>
  </si>
  <si>
    <t>Punto de Control</t>
  </si>
  <si>
    <t>PIEZ_HID</t>
  </si>
  <si>
    <t>POZO_INGEO</t>
  </si>
  <si>
    <t>PIEZ_INGEO</t>
  </si>
  <si>
    <t>s</t>
  </si>
  <si>
    <t>*</t>
  </si>
  <si>
    <t>D</t>
  </si>
  <si>
    <t>^</t>
  </si>
  <si>
    <t>#1f77b4</t>
  </si>
  <si>
    <t>#2ca02c</t>
  </si>
  <si>
    <t>#d62728</t>
  </si>
  <si>
    <t>#ff7f0e</t>
  </si>
  <si>
    <t>#9467bd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</si>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</sst>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Aptos Narrow"/>
      <family val="2"/>
      <scheme val="minor"/>
    </font>
    <font>
      <sz val="10"/>
      <color rgb="FF0D0D0D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3" fillId="0" borderId="0" xfId="0" applyFont="1"/>
    <xf numFmtId="0" fontId="4" fillId="0" borderId="0" xfId="0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5" fillId="0" borderId="0" xfId="0" applyFont="1"/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IA\Downloads\Digitalizaci&#243;n.xlsx" TargetMode="External"/><Relationship Id="rId1" Type="http://schemas.openxmlformats.org/officeDocument/2006/relationships/externalLinkPath" Target="/Users/MEGIA/Downloads/Digitaliza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PONSABLES"/>
      <sheetName val="Noviembre_2022"/>
      <sheetName val="Diciembre_2022"/>
      <sheetName val="Enero_2023"/>
      <sheetName val="Febrero_2023"/>
      <sheetName val="Marzo_2023"/>
      <sheetName val="Abril_2023"/>
      <sheetName val="Mayo_2023"/>
      <sheetName val="Junio_2023"/>
      <sheetName val="Julio_2023"/>
      <sheetName val="Septiembre_2023"/>
      <sheetName val="Octube_2023"/>
      <sheetName val="Nov_2023"/>
      <sheetName val="Isotopos solicitud 02 1 1 "/>
      <sheetName val="Isotopos solicitud 06"/>
      <sheetName val="Muestras"/>
      <sheetName val="base_compilacion"/>
      <sheetName val="base_compilacion (mEq_L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">
          <cell r="D3">
            <v>38033</v>
          </cell>
          <cell r="F3">
            <v>6.39</v>
          </cell>
          <cell r="G3">
            <v>1.1967213114754101</v>
          </cell>
          <cell r="H3">
            <v>0</v>
          </cell>
          <cell r="I3">
            <v>0.24951344877488896</v>
          </cell>
          <cell r="J3">
            <v>0.32915038058012758</v>
          </cell>
          <cell r="K3">
            <v>7.8789506670248019E-2</v>
          </cell>
          <cell r="L3">
            <v>1.2741636026065748E-4</v>
          </cell>
          <cell r="M3">
            <v>6.1384214026292905E-2</v>
          </cell>
          <cell r="N3">
            <v>0.25228360156589824</v>
          </cell>
          <cell r="O3">
            <v>4.7373407727129167E-3</v>
          </cell>
          <cell r="P3">
            <v>2.173676774263667E-5</v>
          </cell>
          <cell r="Q3">
            <v>1.6127991742468228E-5</v>
          </cell>
          <cell r="R3">
            <v>0.16077623896426255</v>
          </cell>
          <cell r="S3">
            <v>2.0820103892318421E-5</v>
          </cell>
          <cell r="T3">
            <v>2.0999999999999999E-5</v>
          </cell>
          <cell r="U3">
            <v>16</v>
          </cell>
          <cell r="V3">
            <v>-16.760000000000002</v>
          </cell>
        </row>
        <row r="4">
          <cell r="D4">
            <v>38034</v>
          </cell>
          <cell r="F4">
            <v>6.52</v>
          </cell>
          <cell r="G4">
            <v>0.75409836065573765</v>
          </cell>
          <cell r="H4">
            <v>0</v>
          </cell>
          <cell r="I4">
            <v>0.39922151803982231</v>
          </cell>
          <cell r="J4">
            <v>0.49372557087019131</v>
          </cell>
          <cell r="K4">
            <v>2.5069388485988001E-2</v>
          </cell>
          <cell r="L4">
            <v>1.2741636026065748E-4</v>
          </cell>
          <cell r="M4">
            <v>0.21996010026088292</v>
          </cell>
          <cell r="N4">
            <v>0.25228360156589824</v>
          </cell>
          <cell r="O4">
            <v>6.3164543636172223E-3</v>
          </cell>
          <cell r="P4">
            <v>2.173676774263667E-5</v>
          </cell>
          <cell r="Q4">
            <v>1.6127991742468228E-5</v>
          </cell>
          <cell r="R4">
            <v>7.0515894282571281E-2</v>
          </cell>
          <cell r="S4">
            <v>2.0820103892318421E-5</v>
          </cell>
          <cell r="T4">
            <v>2.1059281878487944E-5</v>
          </cell>
          <cell r="U4">
            <v>1934</v>
          </cell>
          <cell r="V4">
            <v>25.18</v>
          </cell>
        </row>
        <row r="5">
          <cell r="D5">
            <v>38035</v>
          </cell>
          <cell r="F5">
            <v>5.99</v>
          </cell>
          <cell r="G5">
            <v>0.47540983606557374</v>
          </cell>
          <cell r="H5">
            <v>0</v>
          </cell>
          <cell r="I5">
            <v>0.49902689754977791</v>
          </cell>
          <cell r="J5">
            <v>0.57601316601522323</v>
          </cell>
          <cell r="K5">
            <v>0.18622974303876802</v>
          </cell>
          <cell r="L5">
            <v>1.2741636026065747E-2</v>
          </cell>
          <cell r="M5">
            <v>0.11765307688372806</v>
          </cell>
          <cell r="N5">
            <v>7.3945193562418451E-2</v>
          </cell>
          <cell r="O5">
            <v>8.4219391514896297E-3</v>
          </cell>
          <cell r="P5">
            <v>2.173676774263667E-5</v>
          </cell>
          <cell r="Q5">
            <v>3.2255983484936459E-3</v>
          </cell>
          <cell r="R5">
            <v>1.9744450399119959E-2</v>
          </cell>
          <cell r="S5">
            <v>3.3312166227709473E-2</v>
          </cell>
          <cell r="T5">
            <v>2.1059281878487944E-5</v>
          </cell>
          <cell r="U5">
            <v>156</v>
          </cell>
          <cell r="V5">
            <v>46.14</v>
          </cell>
        </row>
        <row r="6">
          <cell r="D6">
            <v>38036</v>
          </cell>
          <cell r="F6">
            <v>6.57</v>
          </cell>
          <cell r="G6">
            <v>0.50819672131147542</v>
          </cell>
          <cell r="H6">
            <v>0</v>
          </cell>
          <cell r="I6">
            <v>0.34931882828484451</v>
          </cell>
          <cell r="J6">
            <v>0.57601316601522323</v>
          </cell>
          <cell r="K6">
            <v>4.2976094547408E-2</v>
          </cell>
          <cell r="L6">
            <v>1.2741636026065748E-4</v>
          </cell>
          <cell r="M6">
            <v>0.18415264207887871</v>
          </cell>
          <cell r="N6">
            <v>0.12614180078294912</v>
          </cell>
          <cell r="O6">
            <v>8.9483103484577324E-3</v>
          </cell>
          <cell r="P6">
            <v>2.173676774263667E-5</v>
          </cell>
          <cell r="Q6">
            <v>1.6127991742468228E-5</v>
          </cell>
          <cell r="R6">
            <v>3.1026993484331369E-2</v>
          </cell>
          <cell r="S6">
            <v>1.041005194615921E-2</v>
          </cell>
          <cell r="T6">
            <v>2.1059281878487944E-5</v>
          </cell>
          <cell r="U6">
            <v>252</v>
          </cell>
          <cell r="V6">
            <v>39.19</v>
          </cell>
        </row>
        <row r="7">
          <cell r="D7">
            <v>38056</v>
          </cell>
          <cell r="F7">
            <v>6.88</v>
          </cell>
          <cell r="G7">
            <v>0.18032786885245902</v>
          </cell>
          <cell r="H7">
            <v>0</v>
          </cell>
          <cell r="I7">
            <v>0.14970806926493338</v>
          </cell>
          <cell r="J7">
            <v>8.2287595145031894E-2</v>
          </cell>
          <cell r="K7">
            <v>3.5813412122840002E-5</v>
          </cell>
          <cell r="L7">
            <v>1.2741636026065748E-4</v>
          </cell>
          <cell r="M7">
            <v>5.1153511688577426E-3</v>
          </cell>
          <cell r="N7">
            <v>3.9147455415398005E-2</v>
          </cell>
          <cell r="O7">
            <v>2.1054847878724074E-3</v>
          </cell>
          <cell r="P7">
            <v>2.1736767742636669E-3</v>
          </cell>
          <cell r="Q7">
            <v>2.2579188439455517E-2</v>
          </cell>
          <cell r="R7">
            <v>5.6412715426057032E-3</v>
          </cell>
          <cell r="S7">
            <v>2.082010389231842E-2</v>
          </cell>
          <cell r="T7">
            <v>2.1059281878487944E-5</v>
          </cell>
          <cell r="U7">
            <v>6</v>
          </cell>
          <cell r="V7">
            <v>8.3800000000000008</v>
          </cell>
        </row>
        <row r="8">
          <cell r="D8">
            <v>38125</v>
          </cell>
          <cell r="F8" t="str">
            <v>6.59</v>
          </cell>
          <cell r="G8">
            <v>0.05</v>
          </cell>
          <cell r="H8">
            <v>0</v>
          </cell>
          <cell r="I8">
            <v>0.04</v>
          </cell>
          <cell r="J8">
            <v>0.02</v>
          </cell>
          <cell r="K8">
            <v>3.5999999999999999E-3</v>
          </cell>
          <cell r="L8">
            <v>3.5999999999999999E-3</v>
          </cell>
          <cell r="M8">
            <v>1.2999999999999999E-3</v>
          </cell>
          <cell r="N8">
            <v>3.9100000000000003E-2</v>
          </cell>
          <cell r="O8">
            <v>1.6000000000000001E-3</v>
          </cell>
          <cell r="P8">
            <v>1.1000000000000001E-3</v>
          </cell>
          <cell r="Q8">
            <v>9.7000000000000003E-3</v>
          </cell>
          <cell r="R8">
            <v>2.8999999999999998E-3</v>
          </cell>
          <cell r="S8">
            <v>2.92E-2</v>
          </cell>
          <cell r="T8">
            <v>3.2000000000000002E-3</v>
          </cell>
          <cell r="U8">
            <v>12.25</v>
          </cell>
          <cell r="V8">
            <v>11.59</v>
          </cell>
        </row>
        <row r="9">
          <cell r="D9">
            <v>38143</v>
          </cell>
          <cell r="F9" t="str">
            <v xml:space="preserve">5.65
</v>
          </cell>
          <cell r="G9">
            <v>0.05</v>
          </cell>
          <cell r="H9">
            <v>0</v>
          </cell>
          <cell r="I9">
            <v>0.04</v>
          </cell>
          <cell r="J9">
            <v>0.02</v>
          </cell>
          <cell r="K9">
            <v>3.5999999999999999E-3</v>
          </cell>
          <cell r="L9">
            <v>3.5999999999999999E-3</v>
          </cell>
          <cell r="M9">
            <v>1.2999999999999999E-3</v>
          </cell>
          <cell r="N9">
            <v>3.9100000000000003E-2</v>
          </cell>
          <cell r="O9">
            <v>1.6000000000000001E-3</v>
          </cell>
          <cell r="P9">
            <v>1.1000000000000001E-3</v>
          </cell>
          <cell r="Q9">
            <v>9.7000000000000003E-3</v>
          </cell>
          <cell r="R9">
            <v>2.8999999999999998E-3</v>
          </cell>
          <cell r="S9">
            <v>2.92E-2</v>
          </cell>
          <cell r="T9">
            <v>3.2000000000000002E-3</v>
          </cell>
          <cell r="U9">
            <v>5</v>
          </cell>
          <cell r="V9">
            <v>27.77</v>
          </cell>
        </row>
        <row r="10">
          <cell r="D10">
            <v>38144</v>
          </cell>
          <cell r="F10">
            <v>6.43</v>
          </cell>
          <cell r="G10">
            <v>0.1</v>
          </cell>
          <cell r="H10">
            <v>0</v>
          </cell>
          <cell r="I10">
            <v>0.1</v>
          </cell>
          <cell r="J10">
            <v>0.12</v>
          </cell>
          <cell r="K10">
            <v>0.13569999999999999</v>
          </cell>
          <cell r="L10">
            <v>3.5999999999999999E-3</v>
          </cell>
          <cell r="M10">
            <v>6.9199999999999998E-2</v>
          </cell>
          <cell r="N10">
            <v>0.22170000000000001</v>
          </cell>
          <cell r="O10">
            <v>4.7000000000000002E-3</v>
          </cell>
          <cell r="P10">
            <v>2.2000000000000001E-3</v>
          </cell>
          <cell r="Q10">
            <v>1.6000000000000001E-3</v>
          </cell>
          <cell r="R10">
            <v>5.7000000000000002E-3</v>
          </cell>
          <cell r="S10">
            <v>2.0999999999999999E-3</v>
          </cell>
          <cell r="T10">
            <v>1.26E-2</v>
          </cell>
          <cell r="U10">
            <v>121</v>
          </cell>
          <cell r="V10">
            <v>-6.4</v>
          </cell>
        </row>
        <row r="11">
          <cell r="D11">
            <v>38145</v>
          </cell>
          <cell r="F11">
            <v>6.5</v>
          </cell>
          <cell r="G11">
            <v>0.96</v>
          </cell>
          <cell r="H11">
            <v>0</v>
          </cell>
          <cell r="I11">
            <v>0.04</v>
          </cell>
          <cell r="J11">
            <v>0.1</v>
          </cell>
          <cell r="K11">
            <v>0.17499999999999999</v>
          </cell>
          <cell r="L11">
            <v>3.5999999999999999E-3</v>
          </cell>
          <cell r="M11">
            <v>5.8999999999999997E-2</v>
          </cell>
          <cell r="N11">
            <v>0.36959999999999998</v>
          </cell>
          <cell r="O11">
            <v>5.7999999999999996E-3</v>
          </cell>
          <cell r="P11">
            <v>2.2000000000000001E-3</v>
          </cell>
          <cell r="Q11">
            <v>1.6000000000000001E-3</v>
          </cell>
          <cell r="R11">
            <v>1.43E-2</v>
          </cell>
          <cell r="S11">
            <v>2.0999999999999999E-3</v>
          </cell>
          <cell r="T11">
            <v>3.0632000000000001</v>
          </cell>
          <cell r="U11">
            <v>119</v>
          </cell>
          <cell r="V11">
            <v>7.61</v>
          </cell>
        </row>
        <row r="12">
          <cell r="D12">
            <v>38146</v>
          </cell>
          <cell r="F12">
            <v>6.05</v>
          </cell>
          <cell r="G12">
            <v>1.1599999999999999</v>
          </cell>
          <cell r="H12">
            <v>0</v>
          </cell>
          <cell r="I12">
            <v>0.24</v>
          </cell>
          <cell r="J12">
            <v>0.14000000000000001</v>
          </cell>
          <cell r="K12">
            <v>4.2900000000000001E-2</v>
          </cell>
          <cell r="L12">
            <v>7.3000000000000001E-3</v>
          </cell>
          <cell r="M12">
            <v>6.9199999999999998E-2</v>
          </cell>
          <cell r="N12">
            <v>0.1174</v>
          </cell>
          <cell r="O12">
            <v>6.3E-3</v>
          </cell>
          <cell r="P12">
            <v>2.2000000000000001E-3</v>
          </cell>
          <cell r="Q12">
            <v>1.6000000000000001E-3</v>
          </cell>
          <cell r="R12">
            <v>2.86E-2</v>
          </cell>
          <cell r="S12">
            <v>2.0999999999999999E-3</v>
          </cell>
          <cell r="T12">
            <v>6.3E-3</v>
          </cell>
          <cell r="U12">
            <v>181</v>
          </cell>
          <cell r="V12">
            <v>16.05</v>
          </cell>
        </row>
        <row r="13">
          <cell r="D13">
            <v>38155</v>
          </cell>
          <cell r="F13">
            <v>6.47</v>
          </cell>
          <cell r="G13">
            <v>1.5243</v>
          </cell>
          <cell r="H13">
            <v>0</v>
          </cell>
          <cell r="I13">
            <v>0.1497</v>
          </cell>
          <cell r="J13">
            <v>0.6583</v>
          </cell>
          <cell r="K13">
            <v>0.40289999999999998</v>
          </cell>
          <cell r="L13">
            <v>6.4000000000000003E-3</v>
          </cell>
          <cell r="M13">
            <v>0.12790000000000001</v>
          </cell>
          <cell r="N13">
            <v>0.57420000000000004</v>
          </cell>
          <cell r="O13">
            <v>5.3E-3</v>
          </cell>
          <cell r="P13">
            <v>1.1000000000000001E-3</v>
          </cell>
          <cell r="Q13">
            <v>8.0000000000000004E-4</v>
          </cell>
          <cell r="R13">
            <v>8.4620000000000008E-3</v>
          </cell>
          <cell r="S13">
            <v>1.042E-3</v>
          </cell>
          <cell r="T13">
            <v>3.2000000000000002E-3</v>
          </cell>
          <cell r="U13">
            <v>3796</v>
          </cell>
          <cell r="V13">
            <v>-0.84</v>
          </cell>
        </row>
        <row r="14">
          <cell r="D14">
            <v>38156</v>
          </cell>
          <cell r="F14">
            <v>6.39</v>
          </cell>
          <cell r="G14">
            <v>1.2621</v>
          </cell>
          <cell r="H14">
            <v>0</v>
          </cell>
          <cell r="I14">
            <v>0.2495</v>
          </cell>
          <cell r="J14">
            <v>0.41139999999999999</v>
          </cell>
          <cell r="K14">
            <v>0.30080000000000001</v>
          </cell>
          <cell r="L14">
            <v>6.4000000000000003E-3</v>
          </cell>
          <cell r="M14">
            <v>8.4400000000000003E-2</v>
          </cell>
          <cell r="N14">
            <v>0.42630000000000001</v>
          </cell>
          <cell r="O14">
            <v>4.1999999999999997E-3</v>
          </cell>
          <cell r="P14">
            <v>1.1000000000000001E-3</v>
          </cell>
          <cell r="Q14">
            <v>8.0000000000000004E-4</v>
          </cell>
          <cell r="R14">
            <v>1.1283E-2</v>
          </cell>
          <cell r="S14">
            <v>1.042E-3</v>
          </cell>
          <cell r="T14">
            <v>3.7900000000000003E-2</v>
          </cell>
          <cell r="U14">
            <v>154</v>
          </cell>
          <cell r="V14">
            <v>-4.28</v>
          </cell>
        </row>
        <row r="15">
          <cell r="D15">
            <v>38157</v>
          </cell>
          <cell r="F15">
            <v>6.42</v>
          </cell>
          <cell r="G15">
            <v>0.93430000000000002</v>
          </cell>
          <cell r="H15">
            <v>0</v>
          </cell>
          <cell r="I15">
            <v>4.99E-2</v>
          </cell>
          <cell r="J15">
            <v>0.41139999999999999</v>
          </cell>
          <cell r="K15">
            <v>0.30620000000000003</v>
          </cell>
          <cell r="L15">
            <v>6.4000000000000003E-3</v>
          </cell>
          <cell r="M15">
            <v>6.6500000000000004E-2</v>
          </cell>
          <cell r="N15">
            <v>0.59589999999999999</v>
          </cell>
          <cell r="O15">
            <v>5.3E-3</v>
          </cell>
          <cell r="P15">
            <v>1.1000000000000001E-3</v>
          </cell>
          <cell r="Q15">
            <v>8.0000000000000004E-4</v>
          </cell>
          <cell r="R15">
            <v>5.6410000000000002E-3</v>
          </cell>
          <cell r="S15">
            <v>1.042E-3</v>
          </cell>
          <cell r="T15">
            <v>2.2100000000000002E-2</v>
          </cell>
          <cell r="U15">
            <v>143</v>
          </cell>
          <cell r="V15">
            <v>8.75</v>
          </cell>
        </row>
        <row r="16">
          <cell r="D16">
            <v>38158</v>
          </cell>
          <cell r="F16">
            <v>6.02</v>
          </cell>
          <cell r="G16">
            <v>1.5570999999999999</v>
          </cell>
          <cell r="H16">
            <v>0</v>
          </cell>
          <cell r="I16">
            <v>0.499</v>
          </cell>
          <cell r="J16">
            <v>0.74060000000000004</v>
          </cell>
          <cell r="K16">
            <v>1.1389</v>
          </cell>
          <cell r="L16">
            <v>2.5499999999999998E-2</v>
          </cell>
          <cell r="M16">
            <v>8.4400000000000003E-2</v>
          </cell>
          <cell r="N16">
            <v>0.622</v>
          </cell>
          <cell r="O16">
            <v>7.4000000000000003E-3</v>
          </cell>
          <cell r="P16">
            <v>1.1000000000000001E-3</v>
          </cell>
          <cell r="Q16">
            <v>8.0000000000000004E-4</v>
          </cell>
          <cell r="R16">
            <v>3.3848000000000003E-2</v>
          </cell>
          <cell r="S16">
            <v>1.2500000000000001E-2</v>
          </cell>
          <cell r="T16">
            <v>3.2000000000000002E-3</v>
          </cell>
          <cell r="U16">
            <v>593</v>
          </cell>
          <cell r="V16">
            <v>9.59</v>
          </cell>
        </row>
        <row r="17">
          <cell r="D17">
            <v>38159</v>
          </cell>
          <cell r="F17">
            <v>6.53</v>
          </cell>
          <cell r="G17">
            <v>9.8299999999999998E-2</v>
          </cell>
          <cell r="H17">
            <v>0</v>
          </cell>
          <cell r="I17">
            <v>4.99E-2</v>
          </cell>
          <cell r="J17">
            <v>0.1646</v>
          </cell>
          <cell r="K17">
            <v>2.7000000000000001E-3</v>
          </cell>
          <cell r="L17">
            <v>6.4000000000000003E-3</v>
          </cell>
          <cell r="M17">
            <v>7.1999999999999998E-3</v>
          </cell>
          <cell r="N17">
            <v>1.7399999999999999E-2</v>
          </cell>
          <cell r="O17">
            <v>1.6000000000000001E-3</v>
          </cell>
          <cell r="P17">
            <v>1.1000000000000001E-3</v>
          </cell>
          <cell r="Q17">
            <v>2.2599999999999999E-2</v>
          </cell>
          <cell r="R17">
            <v>8.4620000000000008E-3</v>
          </cell>
          <cell r="S17">
            <v>3.7499999999999999E-2</v>
          </cell>
          <cell r="T17">
            <v>3.2000000000000002E-3</v>
          </cell>
          <cell r="U17">
            <v>0</v>
          </cell>
          <cell r="V17">
            <v>17.46</v>
          </cell>
        </row>
        <row r="18">
          <cell r="D18">
            <v>38186</v>
          </cell>
          <cell r="F18">
            <v>6.42</v>
          </cell>
          <cell r="G18">
            <v>1.3438216999999999</v>
          </cell>
          <cell r="H18">
            <v>0</v>
          </cell>
          <cell r="I18">
            <v>0.19960079999999999</v>
          </cell>
          <cell r="J18">
            <v>0.49362402</v>
          </cell>
          <cell r="K18">
            <v>8.0572959999999999E-2</v>
          </cell>
          <cell r="L18">
            <v>6.3705899999999998E-3</v>
          </cell>
          <cell r="M18">
            <v>7.9283889999999996E-2</v>
          </cell>
          <cell r="N18">
            <v>0.44782609000000001</v>
          </cell>
          <cell r="O18">
            <v>4.2105299999999997E-3</v>
          </cell>
          <cell r="P18">
            <v>1.0869600000000001E-3</v>
          </cell>
          <cell r="Q18">
            <v>8.0645000000000001E-4</v>
          </cell>
          <cell r="R18">
            <v>1.410437E-2</v>
          </cell>
          <cell r="S18">
            <v>1.04167E-3</v>
          </cell>
          <cell r="T18">
            <v>3.4736839999999998E-2</v>
          </cell>
          <cell r="U18">
            <v>153</v>
          </cell>
          <cell r="V18">
            <v>3</v>
          </cell>
        </row>
        <row r="19">
          <cell r="D19">
            <v>38187</v>
          </cell>
          <cell r="F19">
            <v>6.44</v>
          </cell>
          <cell r="G19">
            <v>1.14716486</v>
          </cell>
          <cell r="H19">
            <v>0</v>
          </cell>
          <cell r="I19">
            <v>4.9900199999999999E-2</v>
          </cell>
          <cell r="J19">
            <v>0.32908268000000002</v>
          </cell>
          <cell r="K19">
            <v>3.2229189999999998E-2</v>
          </cell>
          <cell r="L19">
            <v>6.3705899999999998E-3</v>
          </cell>
          <cell r="M19">
            <v>6.3938620000000002E-2</v>
          </cell>
          <cell r="N19">
            <v>0.59565217000000004</v>
          </cell>
          <cell r="O19">
            <v>6.3157899999999999E-3</v>
          </cell>
          <cell r="P19">
            <v>1.0869600000000001E-3</v>
          </cell>
          <cell r="Q19">
            <v>8.0645000000000001E-4</v>
          </cell>
          <cell r="R19">
            <v>1.12835E-2</v>
          </cell>
          <cell r="S19">
            <v>1.04167E-3</v>
          </cell>
          <cell r="T19">
            <v>6.6315789999999999E-2</v>
          </cell>
          <cell r="U19">
            <v>177</v>
          </cell>
          <cell r="V19">
            <v>7</v>
          </cell>
        </row>
        <row r="20">
          <cell r="D20">
            <v>38188</v>
          </cell>
          <cell r="F20">
            <v>6.57</v>
          </cell>
          <cell r="G20">
            <v>2.0485086899999998</v>
          </cell>
          <cell r="H20">
            <v>0</v>
          </cell>
          <cell r="I20">
            <v>4.9900199999999999E-2</v>
          </cell>
          <cell r="J20">
            <v>0.32908268000000002</v>
          </cell>
          <cell r="K20">
            <v>0.11280215</v>
          </cell>
          <cell r="L20">
            <v>6.3705899999999998E-3</v>
          </cell>
          <cell r="M20">
            <v>0.11508951000000001</v>
          </cell>
          <cell r="N20">
            <v>0.57391303999999999</v>
          </cell>
          <cell r="O20">
            <v>3.6842099999999998E-3</v>
          </cell>
          <cell r="P20">
            <v>1.0869600000000001E-3</v>
          </cell>
          <cell r="Q20">
            <v>8.0645000000000001E-4</v>
          </cell>
          <cell r="R20">
            <v>8.4626200000000006E-3</v>
          </cell>
          <cell r="S20">
            <v>1.04167E-3</v>
          </cell>
          <cell r="T20">
            <v>3.1578950000000001E-2</v>
          </cell>
          <cell r="U20">
            <v>17720</v>
          </cell>
          <cell r="V20">
            <v>28</v>
          </cell>
        </row>
        <row r="21">
          <cell r="D21">
            <v>38189</v>
          </cell>
          <cell r="F21">
            <v>5.94</v>
          </cell>
          <cell r="G21">
            <v>1.9010160599999999</v>
          </cell>
          <cell r="H21">
            <v>0</v>
          </cell>
          <cell r="I21">
            <v>0.4491018</v>
          </cell>
          <cell r="J21">
            <v>0.90497738000000005</v>
          </cell>
          <cell r="K21">
            <v>7.520143E-2</v>
          </cell>
          <cell r="L21">
            <v>2.5482339999999999E-2</v>
          </cell>
          <cell r="M21">
            <v>6.6496159999999999E-2</v>
          </cell>
          <cell r="N21">
            <v>0.53478261000000005</v>
          </cell>
          <cell r="O21">
            <v>6.8421100000000002E-3</v>
          </cell>
          <cell r="P21">
            <v>1.0869600000000001E-3</v>
          </cell>
          <cell r="Q21">
            <v>8.0645000000000001E-4</v>
          </cell>
          <cell r="R21">
            <v>2.538787E-2</v>
          </cell>
          <cell r="S21">
            <v>4.3749999999999997E-2</v>
          </cell>
          <cell r="T21">
            <v>3.15789E-3</v>
          </cell>
          <cell r="U21">
            <v>330</v>
          </cell>
          <cell r="V21">
            <v>2</v>
          </cell>
        </row>
        <row r="22">
          <cell r="D22">
            <v>38190</v>
          </cell>
          <cell r="F22">
            <v>6.11</v>
          </cell>
          <cell r="G22">
            <v>9.832842E-2</v>
          </cell>
          <cell r="H22">
            <v>0</v>
          </cell>
          <cell r="I22">
            <v>2.4950099999999999E-2</v>
          </cell>
          <cell r="J22">
            <v>4.1135339999999999E-2</v>
          </cell>
          <cell r="K22">
            <v>2.6857700000000001E-3</v>
          </cell>
          <cell r="L22">
            <v>6.3705899999999998E-3</v>
          </cell>
          <cell r="M22">
            <v>5.1150900000000001E-3</v>
          </cell>
          <cell r="N22">
            <v>4.3478299999999996E-3</v>
          </cell>
          <cell r="O22">
            <v>5.2632000000000004E-4</v>
          </cell>
          <cell r="P22">
            <v>1.0869600000000001E-3</v>
          </cell>
          <cell r="Q22">
            <v>8.0645000000000001E-4</v>
          </cell>
          <cell r="R22">
            <v>2.8208700000000001E-3</v>
          </cell>
          <cell r="S22">
            <v>2.5000000000000001E-2</v>
          </cell>
          <cell r="T22">
            <v>3.15789E-3</v>
          </cell>
          <cell r="U22">
            <v>10</v>
          </cell>
          <cell r="V22">
            <v>22</v>
          </cell>
        </row>
        <row r="23">
          <cell r="D23">
            <v>38303</v>
          </cell>
          <cell r="F23">
            <v>6.2</v>
          </cell>
          <cell r="G23">
            <v>4.097017E-2</v>
          </cell>
          <cell r="H23">
            <v>0</v>
          </cell>
          <cell r="I23">
            <v>4.9900199999999999E-2</v>
          </cell>
          <cell r="J23">
            <v>0.16454134000000001</v>
          </cell>
          <cell r="K23">
            <v>2.6857700000000001E-3</v>
          </cell>
          <cell r="L23">
            <v>6.3705899999999998E-3</v>
          </cell>
          <cell r="M23">
            <v>2.5575400000000001E-3</v>
          </cell>
          <cell r="N23">
            <v>4.3478299999999996E-3</v>
          </cell>
          <cell r="O23">
            <v>2.1052599999999999E-3</v>
          </cell>
          <cell r="P23">
            <v>1.0869600000000001E-3</v>
          </cell>
          <cell r="Q23">
            <v>3.0645160000000001E-2</v>
          </cell>
          <cell r="R23">
            <v>0.14668547000000001</v>
          </cell>
          <cell r="S23">
            <v>4.1666670000000003E-2</v>
          </cell>
          <cell r="T23">
            <v>3.15789E-3</v>
          </cell>
          <cell r="U23">
            <v>0</v>
          </cell>
          <cell r="V23">
            <v>7</v>
          </cell>
        </row>
        <row r="24">
          <cell r="D24">
            <v>38304</v>
          </cell>
          <cell r="F24">
            <v>5.9</v>
          </cell>
          <cell r="G24">
            <v>1.1307767900000001</v>
          </cell>
          <cell r="H24">
            <v>0</v>
          </cell>
          <cell r="I24">
            <v>0.59880239999999996</v>
          </cell>
          <cell r="J24">
            <v>0.49362402</v>
          </cell>
          <cell r="K24">
            <v>1.42345568</v>
          </cell>
          <cell r="L24">
            <v>2.5482339999999999E-2</v>
          </cell>
          <cell r="M24">
            <v>6.6496159999999999E-2</v>
          </cell>
          <cell r="N24">
            <v>0.43478261000000001</v>
          </cell>
          <cell r="O24">
            <v>1.7894739999999999E-2</v>
          </cell>
          <cell r="P24">
            <v>1.0869600000000001E-3</v>
          </cell>
          <cell r="Q24">
            <v>8.0645000000000001E-4</v>
          </cell>
          <cell r="R24">
            <v>6.4880110000000005E-2</v>
          </cell>
          <cell r="S24">
            <v>7.7083330000000005E-2</v>
          </cell>
          <cell r="T24">
            <v>3.15789E-3</v>
          </cell>
          <cell r="U24">
            <v>287</v>
          </cell>
          <cell r="V24">
            <v>40</v>
          </cell>
        </row>
        <row r="25">
          <cell r="D25">
            <v>38305</v>
          </cell>
          <cell r="F25">
            <v>6.57</v>
          </cell>
          <cell r="G25">
            <v>1.8682399199999999</v>
          </cell>
          <cell r="H25">
            <v>0</v>
          </cell>
          <cell r="I25">
            <v>0.34930139999999998</v>
          </cell>
          <cell r="J25">
            <v>0.41135335000000001</v>
          </cell>
          <cell r="K25">
            <v>0.81647269</v>
          </cell>
          <cell r="L25">
            <v>1.274117E-2</v>
          </cell>
          <cell r="M25">
            <v>0.11764706</v>
          </cell>
          <cell r="N25">
            <v>0.57826087000000004</v>
          </cell>
          <cell r="O25">
            <v>6.8421100000000002E-3</v>
          </cell>
          <cell r="P25">
            <v>1.0869600000000001E-3</v>
          </cell>
          <cell r="Q25">
            <v>8.0645000000000001E-4</v>
          </cell>
          <cell r="R25">
            <v>2.8208700000000001E-3</v>
          </cell>
          <cell r="S25">
            <v>1.04167E-3</v>
          </cell>
          <cell r="T25">
            <v>3.15789E-3</v>
          </cell>
          <cell r="U25">
            <v>1867</v>
          </cell>
          <cell r="V25">
            <v>10</v>
          </cell>
        </row>
        <row r="26">
          <cell r="D26">
            <v>38306</v>
          </cell>
          <cell r="F26">
            <v>6.45</v>
          </cell>
          <cell r="G26">
            <v>1.36020977</v>
          </cell>
          <cell r="H26">
            <v>0</v>
          </cell>
          <cell r="I26">
            <v>0.19960079999999999</v>
          </cell>
          <cell r="J26">
            <v>0.41135335000000001</v>
          </cell>
          <cell r="K26">
            <v>0.34914951</v>
          </cell>
          <cell r="L26">
            <v>6.3705899999999998E-3</v>
          </cell>
          <cell r="M26">
            <v>7.9283889999999996E-2</v>
          </cell>
          <cell r="N26">
            <v>0.41739130000000002</v>
          </cell>
          <cell r="O26">
            <v>1.315789E-2</v>
          </cell>
          <cell r="P26">
            <v>1.0869600000000001E-3</v>
          </cell>
          <cell r="Q26">
            <v>8.0645000000000001E-4</v>
          </cell>
          <cell r="R26">
            <v>1.6925249999999999E-2</v>
          </cell>
          <cell r="S26">
            <v>2.08333E-3</v>
          </cell>
          <cell r="T26">
            <v>3.15789E-3</v>
          </cell>
          <cell r="U26">
            <v>143</v>
          </cell>
          <cell r="V26">
            <v>2</v>
          </cell>
        </row>
        <row r="27">
          <cell r="D27">
            <v>38307</v>
          </cell>
          <cell r="F27">
            <v>6.59</v>
          </cell>
          <cell r="G27">
            <v>1.08161259</v>
          </cell>
          <cell r="H27">
            <v>0</v>
          </cell>
          <cell r="I27">
            <v>4.9900199999999999E-2</v>
          </cell>
          <cell r="J27">
            <v>0.24681201</v>
          </cell>
          <cell r="K27">
            <v>0.31154879000000002</v>
          </cell>
          <cell r="L27">
            <v>6.3705899999999998E-3</v>
          </cell>
          <cell r="M27">
            <v>6.3938620000000002E-2</v>
          </cell>
          <cell r="N27">
            <v>0.58260869999999998</v>
          </cell>
          <cell r="O27">
            <v>5.7894699999999997E-3</v>
          </cell>
          <cell r="P27">
            <v>1.0869600000000001E-3</v>
          </cell>
          <cell r="Q27">
            <v>8.0645200000000004E-3</v>
          </cell>
          <cell r="R27">
            <v>1.12835E-2</v>
          </cell>
          <cell r="S27">
            <v>4.1666699999999999E-3</v>
          </cell>
          <cell r="T27">
            <v>3.15789E-3</v>
          </cell>
          <cell r="U27">
            <v>151</v>
          </cell>
          <cell r="V27">
            <v>6</v>
          </cell>
        </row>
        <row r="28">
          <cell r="D28">
            <v>38334</v>
          </cell>
          <cell r="F28">
            <v>6.08</v>
          </cell>
          <cell r="G28">
            <v>1.8025</v>
          </cell>
          <cell r="H28">
            <v>0</v>
          </cell>
          <cell r="I28">
            <v>0.499</v>
          </cell>
          <cell r="J28">
            <v>0.82240000000000002</v>
          </cell>
          <cell r="K28">
            <v>0.23630000000000001</v>
          </cell>
          <cell r="L28">
            <v>2.5499999999999998E-2</v>
          </cell>
          <cell r="M28">
            <v>7.6700000000000004E-2</v>
          </cell>
          <cell r="N28">
            <v>0.55659999999999998</v>
          </cell>
          <cell r="O28">
            <v>-9.4999999999999998E-3</v>
          </cell>
          <cell r="P28">
            <v>-1.1000000000000001E-3</v>
          </cell>
          <cell r="Q28">
            <v>-8.0000000000000004E-4</v>
          </cell>
          <cell r="R28">
            <v>-3.3799999999999997E-2</v>
          </cell>
          <cell r="S28">
            <v>-4.3700000000000003E-2</v>
          </cell>
          <cell r="T28">
            <v>-3.2000000000000002E-3</v>
          </cell>
          <cell r="U28">
            <v>1244</v>
          </cell>
          <cell r="V28">
            <v>1.89</v>
          </cell>
        </row>
        <row r="29">
          <cell r="D29">
            <v>38335</v>
          </cell>
          <cell r="F29">
            <v>6.52</v>
          </cell>
          <cell r="G29">
            <v>0.90129999999999999</v>
          </cell>
          <cell r="H29">
            <v>0</v>
          </cell>
          <cell r="I29">
            <v>4.99E-2</v>
          </cell>
          <cell r="J29">
            <v>0.2467</v>
          </cell>
          <cell r="K29">
            <v>0.2954</v>
          </cell>
          <cell r="L29">
            <v>6.4000000000000003E-3</v>
          </cell>
          <cell r="M29">
            <v>6.1400000000000003E-2</v>
          </cell>
          <cell r="N29">
            <v>0.59570000000000001</v>
          </cell>
          <cell r="O29">
            <v>-6.3E-3</v>
          </cell>
          <cell r="P29">
            <v>-1.1000000000000001E-3</v>
          </cell>
          <cell r="Q29">
            <v>-8.0000000000000004E-4</v>
          </cell>
          <cell r="R29">
            <v>-1.41E-2</v>
          </cell>
          <cell r="S29">
            <v>-1E-3</v>
          </cell>
          <cell r="T29">
            <v>-2.2100000000000002E-2</v>
          </cell>
          <cell r="U29">
            <v>11</v>
          </cell>
          <cell r="V29">
            <v>1.89</v>
          </cell>
        </row>
        <row r="30">
          <cell r="D30">
            <v>38336</v>
          </cell>
          <cell r="F30">
            <v>6.42</v>
          </cell>
          <cell r="G30">
            <v>1.5241</v>
          </cell>
          <cell r="H30">
            <v>0</v>
          </cell>
          <cell r="I30">
            <v>0.1996</v>
          </cell>
          <cell r="J30">
            <v>0.32890000000000003</v>
          </cell>
          <cell r="K30">
            <v>0.1719</v>
          </cell>
          <cell r="L30">
            <v>6.4000000000000003E-3</v>
          </cell>
          <cell r="M30">
            <v>7.1599999999999997E-2</v>
          </cell>
          <cell r="N30">
            <v>0.45660000000000001</v>
          </cell>
          <cell r="O30">
            <v>-5.3E-3</v>
          </cell>
          <cell r="P30">
            <v>-3.6900000000000002E-2</v>
          </cell>
          <cell r="Q30">
            <v>-8.0000000000000004E-4</v>
          </cell>
          <cell r="R30">
            <v>-5.5999999999999999E-3</v>
          </cell>
          <cell r="S30">
            <v>-1E-3</v>
          </cell>
          <cell r="T30">
            <v>-1.9E-2</v>
          </cell>
          <cell r="U30">
            <v>5</v>
          </cell>
          <cell r="V30">
            <v>-19.489999999999998</v>
          </cell>
        </row>
        <row r="31">
          <cell r="D31">
            <v>38337</v>
          </cell>
          <cell r="F31">
            <v>6.56</v>
          </cell>
          <cell r="G31">
            <v>1.8027</v>
          </cell>
          <cell r="H31">
            <v>0</v>
          </cell>
          <cell r="I31">
            <v>0.2994</v>
          </cell>
          <cell r="J31">
            <v>0.41120000000000001</v>
          </cell>
          <cell r="K31">
            <v>9.6699999999999994E-2</v>
          </cell>
          <cell r="L31">
            <v>6.4000000000000003E-3</v>
          </cell>
          <cell r="M31">
            <v>0.11</v>
          </cell>
          <cell r="N31">
            <v>0.61309999999999998</v>
          </cell>
          <cell r="O31">
            <v>-5.3E-3</v>
          </cell>
          <cell r="P31">
            <v>-1.1000000000000001E-3</v>
          </cell>
          <cell r="Q31">
            <v>-3.2000000000000002E-3</v>
          </cell>
          <cell r="R31">
            <v>-2.2599999999999999E-2</v>
          </cell>
          <cell r="S31">
            <v>-2.0999999999999999E-3</v>
          </cell>
          <cell r="T31">
            <v>-3.2000000000000002E-3</v>
          </cell>
          <cell r="U31">
            <v>284</v>
          </cell>
          <cell r="V31">
            <v>-12.19</v>
          </cell>
        </row>
        <row r="32">
          <cell r="D32">
            <v>38338</v>
          </cell>
          <cell r="F32">
            <v>8.58</v>
          </cell>
          <cell r="G32">
            <v>0.19670000000000001</v>
          </cell>
          <cell r="H32">
            <v>0</v>
          </cell>
          <cell r="I32">
            <v>0.1497</v>
          </cell>
          <cell r="J32">
            <v>8.2199999999999995E-2</v>
          </cell>
          <cell r="K32">
            <v>2.7000000000000001E-3</v>
          </cell>
          <cell r="L32">
            <v>6.4000000000000003E-3</v>
          </cell>
          <cell r="M32">
            <v>8.6999999999999994E-2</v>
          </cell>
          <cell r="N32">
            <v>8.6999999999999994E-3</v>
          </cell>
          <cell r="O32">
            <v>-1.6000000000000001E-3</v>
          </cell>
          <cell r="P32">
            <v>-1.1000000000000001E-3</v>
          </cell>
          <cell r="Q32">
            <v>-2.1000000000000001E-2</v>
          </cell>
          <cell r="R32">
            <v>-9.0300000000000005E-2</v>
          </cell>
          <cell r="S32">
            <v>-2.29E-2</v>
          </cell>
          <cell r="T32">
            <v>-4.4000000000000003E-3</v>
          </cell>
          <cell r="U32">
            <v>2.5</v>
          </cell>
          <cell r="V32">
            <v>-0.65</v>
          </cell>
        </row>
        <row r="33">
          <cell r="D33">
            <v>38418</v>
          </cell>
          <cell r="F33">
            <v>6.59</v>
          </cell>
          <cell r="G33">
            <v>1.8683379003815299</v>
          </cell>
          <cell r="H33">
            <v>0</v>
          </cell>
          <cell r="I33">
            <v>0.64873496681471099</v>
          </cell>
          <cell r="J33">
            <v>0.822875951450319</v>
          </cell>
          <cell r="K33">
            <v>3.2232070910556E-2</v>
          </cell>
          <cell r="L33">
            <v>6.3708129106307496E-3</v>
          </cell>
          <cell r="M33">
            <v>0.117652174135448</v>
          </cell>
          <cell r="N33">
            <v>0.34363111695467702</v>
          </cell>
          <cell r="O33">
            <v>4.2108802513558599E-3</v>
          </cell>
          <cell r="P33">
            <v>1.0868265750834101E-3</v>
          </cell>
          <cell r="Q33">
            <v>8.0638788224801604E-3</v>
          </cell>
          <cell r="R33">
            <v>2.2565086170422799E-2</v>
          </cell>
          <cell r="S33">
            <v>2.0820320632937701E-3</v>
          </cell>
          <cell r="T33">
            <v>6.3176914313151098E-3</v>
          </cell>
          <cell r="U33">
            <v>1669</v>
          </cell>
          <cell r="V33">
            <v>0.5</v>
          </cell>
        </row>
        <row r="34">
          <cell r="D34">
            <v>38419</v>
          </cell>
          <cell r="F34">
            <v>6.17</v>
          </cell>
          <cell r="G34">
            <v>1.93389361618439</v>
          </cell>
          <cell r="H34">
            <v>0</v>
          </cell>
          <cell r="I34">
            <v>0.64873496681471099</v>
          </cell>
          <cell r="J34">
            <v>0.822875951450319</v>
          </cell>
          <cell r="K34">
            <v>0.16116035455277999</v>
          </cell>
          <cell r="L34">
            <v>2.5483251642522999E-2</v>
          </cell>
          <cell r="M34">
            <v>7.9287334743454299E-2</v>
          </cell>
          <cell r="N34">
            <v>0.36972968279933599</v>
          </cell>
          <cell r="O34">
            <v>9.47448056555069E-3</v>
          </cell>
          <cell r="P34">
            <v>1.0868265750834101E-3</v>
          </cell>
          <cell r="Q34">
            <v>8.0638788224801595E-4</v>
          </cell>
          <cell r="R34">
            <v>4.2309536569542797E-2</v>
          </cell>
          <cell r="S34">
            <v>2.0820320632937701E-3</v>
          </cell>
          <cell r="T34">
            <v>3.1588457156575601E-3</v>
          </cell>
          <cell r="U34">
            <v>446</v>
          </cell>
          <cell r="V34">
            <v>1</v>
          </cell>
        </row>
        <row r="35">
          <cell r="D35">
            <v>38420</v>
          </cell>
          <cell r="F35">
            <v>6.54</v>
          </cell>
          <cell r="G35">
            <v>1.1308360975993501</v>
          </cell>
          <cell r="H35">
            <v>0</v>
          </cell>
          <cell r="I35">
            <v>4.9902689754977803E-2</v>
          </cell>
          <cell r="J35">
            <v>0.32915038058012802</v>
          </cell>
          <cell r="K35">
            <v>0.32232070910555999</v>
          </cell>
          <cell r="L35">
            <v>6.3708129106307496E-3</v>
          </cell>
          <cell r="M35">
            <v>6.13837430271904E-2</v>
          </cell>
          <cell r="N35">
            <v>0.52197131689317999</v>
          </cell>
          <cell r="O35">
            <v>8.4217605027117302E-3</v>
          </cell>
          <cell r="P35">
            <v>1.0868265750834101E-3</v>
          </cell>
          <cell r="Q35">
            <v>1.61277576449603E-3</v>
          </cell>
          <cell r="R35">
            <v>1.6923814627817099E-2</v>
          </cell>
          <cell r="S35">
            <v>5.4132833645638097E-2</v>
          </cell>
          <cell r="T35">
            <v>1.57942285782878E-3</v>
          </cell>
          <cell r="U35">
            <v>158</v>
          </cell>
          <cell r="V35">
            <v>-1.9</v>
          </cell>
        </row>
        <row r="36">
          <cell r="D36">
            <v>38421</v>
          </cell>
          <cell r="F36">
            <v>6.57</v>
          </cell>
          <cell r="G36">
            <v>1.34389217395865</v>
          </cell>
          <cell r="H36">
            <v>0</v>
          </cell>
          <cell r="I36">
            <v>0.24951344877488901</v>
          </cell>
          <cell r="J36">
            <v>0.32915038058012802</v>
          </cell>
          <cell r="K36">
            <v>0.16116035455277999</v>
          </cell>
          <cell r="L36">
            <v>6.3708129106307496E-3</v>
          </cell>
          <cell r="M36">
            <v>5.6268431108257903E-2</v>
          </cell>
          <cell r="N36">
            <v>0.37407944377344499</v>
          </cell>
          <cell r="O36">
            <v>3.68452021993638E-3</v>
          </cell>
          <cell r="P36">
            <v>1.0868265750834101E-3</v>
          </cell>
          <cell r="Q36">
            <v>8.0638788224801595E-4</v>
          </cell>
          <cell r="R36">
            <v>5.6412715426056997E-3</v>
          </cell>
          <cell r="S36">
            <v>1.04101603164689E-3</v>
          </cell>
          <cell r="T36">
            <v>8.8447680038411594E-2</v>
          </cell>
          <cell r="U36">
            <v>150</v>
          </cell>
          <cell r="V36">
            <v>-9.9700000000000006</v>
          </cell>
        </row>
        <row r="37">
          <cell r="D37">
            <v>38422</v>
          </cell>
          <cell r="F37">
            <v>6.5</v>
          </cell>
          <cell r="G37">
            <v>0.114722502655006</v>
          </cell>
          <cell r="H37">
            <v>0</v>
          </cell>
          <cell r="I37">
            <v>9.9805379509955605E-2</v>
          </cell>
          <cell r="J37">
            <v>8.2287595145031894E-2</v>
          </cell>
          <cell r="K37">
            <v>2.686005909213E-3</v>
          </cell>
          <cell r="L37">
            <v>6.3708129106307496E-3</v>
          </cell>
          <cell r="M37">
            <v>1.02306238378651E-2</v>
          </cell>
          <cell r="N37">
            <v>2.6098565844659E-2</v>
          </cell>
          <cell r="O37">
            <v>1.5790800942584501E-3</v>
          </cell>
          <cell r="P37">
            <v>2.1736531501668301E-3</v>
          </cell>
          <cell r="Q37">
            <v>1.12894303514722E-2</v>
          </cell>
          <cell r="R37">
            <v>2.5385721941725701E-2</v>
          </cell>
          <cell r="S37">
            <v>2.9148448886112802E-2</v>
          </cell>
          <cell r="T37">
            <v>1.57942285782878E-2</v>
          </cell>
          <cell r="U37">
            <v>0</v>
          </cell>
          <cell r="V37">
            <v>1.33</v>
          </cell>
        </row>
        <row r="38">
          <cell r="D38">
            <v>38442</v>
          </cell>
          <cell r="F38" t="str">
            <v>6.62</v>
          </cell>
          <cell r="G38">
            <v>1.8683366755800499</v>
          </cell>
          <cell r="H38">
            <v>0</v>
          </cell>
          <cell r="I38">
            <v>0.2994</v>
          </cell>
          <cell r="J38">
            <v>0.41139999999999999</v>
          </cell>
          <cell r="K38">
            <v>3.7600000000000001E-2</v>
          </cell>
          <cell r="L38">
            <v>6.4000000000000003E-3</v>
          </cell>
          <cell r="M38">
            <v>0.1023</v>
          </cell>
          <cell r="N38">
            <v>0.33929999999999999</v>
          </cell>
          <cell r="O38">
            <v>3.7000000000000002E-3</v>
          </cell>
          <cell r="P38">
            <v>1.1000000000000001E-3</v>
          </cell>
          <cell r="Q38">
            <v>8.0000000000000004E-4</v>
          </cell>
          <cell r="R38">
            <v>8.4620000000000008E-3</v>
          </cell>
          <cell r="S38">
            <v>1.042E-3</v>
          </cell>
          <cell r="T38">
            <v>0.14530000000000001</v>
          </cell>
          <cell r="U38">
            <v>120753</v>
          </cell>
          <cell r="V38">
            <v>-23.98</v>
          </cell>
        </row>
        <row r="39">
          <cell r="D39">
            <v>38443</v>
          </cell>
          <cell r="F39" t="str">
            <v>6.17</v>
          </cell>
          <cell r="G39">
            <v>2.0651999999999999</v>
          </cell>
          <cell r="H39">
            <v>0</v>
          </cell>
          <cell r="I39">
            <v>0.74850000000000005</v>
          </cell>
          <cell r="J39">
            <v>0.9052</v>
          </cell>
          <cell r="K39">
            <v>0.17730000000000001</v>
          </cell>
          <cell r="L39">
            <v>2.5499999999999998E-2</v>
          </cell>
          <cell r="M39">
            <v>0.1177</v>
          </cell>
          <cell r="N39">
            <v>0.48720000000000002</v>
          </cell>
          <cell r="O39">
            <v>8.3999999999999995E-3</v>
          </cell>
          <cell r="P39">
            <v>1.1000000000000001E-3</v>
          </cell>
          <cell r="Q39">
            <v>8.0000000000000004E-4</v>
          </cell>
          <cell r="R39">
            <v>3.3840000000000002E-2</v>
          </cell>
          <cell r="S39">
            <v>6.2500000000000003E-3</v>
          </cell>
          <cell r="T39">
            <v>6.3E-3</v>
          </cell>
          <cell r="U39">
            <v>4330</v>
          </cell>
          <cell r="V39">
            <v>3.4710000000000001</v>
          </cell>
        </row>
        <row r="40">
          <cell r="D40">
            <v>38444</v>
          </cell>
          <cell r="F40" t="str">
            <v>6.44</v>
          </cell>
          <cell r="G40">
            <v>1.1473</v>
          </cell>
          <cell r="H40">
            <v>0</v>
          </cell>
          <cell r="I40">
            <v>9.98E-2</v>
          </cell>
          <cell r="J40">
            <v>0.32919999999999999</v>
          </cell>
          <cell r="K40">
            <v>0.1719</v>
          </cell>
          <cell r="L40">
            <v>6.4000000000000003E-3</v>
          </cell>
          <cell r="M40">
            <v>5.8799999999999998E-2</v>
          </cell>
          <cell r="N40">
            <v>0.56110000000000004</v>
          </cell>
          <cell r="O40">
            <v>5.3E-3</v>
          </cell>
          <cell r="P40">
            <v>1.1000000000000001E-3</v>
          </cell>
          <cell r="Q40">
            <v>8.0000000000000004E-4</v>
          </cell>
          <cell r="R40">
            <v>2.538E-2</v>
          </cell>
          <cell r="S40">
            <v>1.042E-3</v>
          </cell>
          <cell r="T40">
            <v>5.3699999999999998E-2</v>
          </cell>
          <cell r="U40">
            <v>150</v>
          </cell>
          <cell r="V40">
            <v>-5.6929999999999996</v>
          </cell>
        </row>
        <row r="41">
          <cell r="D41">
            <v>38445</v>
          </cell>
          <cell r="F41" t="str">
            <v>6.38</v>
          </cell>
          <cell r="G41">
            <v>1.4259999999999999</v>
          </cell>
          <cell r="H41">
            <v>0</v>
          </cell>
          <cell r="I41">
            <v>0.1996</v>
          </cell>
          <cell r="J41">
            <v>0.41139999999999999</v>
          </cell>
          <cell r="K41">
            <v>0.29010000000000002</v>
          </cell>
          <cell r="L41">
            <v>6.4000000000000003E-3</v>
          </cell>
          <cell r="M41">
            <v>7.4200000000000002E-2</v>
          </cell>
          <cell r="N41">
            <v>0.33489999999999998</v>
          </cell>
          <cell r="O41">
            <v>3.7000000000000002E-3</v>
          </cell>
          <cell r="P41">
            <v>1.1000000000000001E-3</v>
          </cell>
          <cell r="Q41">
            <v>8.0000000000000004E-4</v>
          </cell>
          <cell r="R41">
            <v>5.5999999999999999E-3</v>
          </cell>
          <cell r="S41">
            <v>1.042E-3</v>
          </cell>
          <cell r="T41">
            <v>9.4799999999999995E-2</v>
          </cell>
          <cell r="U41">
            <v>142</v>
          </cell>
          <cell r="V41">
            <v>-16.876999999999999</v>
          </cell>
        </row>
        <row r="42">
          <cell r="D42">
            <v>38446</v>
          </cell>
          <cell r="F42" t="str">
            <v>6.58</v>
          </cell>
          <cell r="G42">
            <v>4.1000000000000002E-2</v>
          </cell>
          <cell r="H42">
            <v>0</v>
          </cell>
          <cell r="I42">
            <v>4.99E-2</v>
          </cell>
          <cell r="J42">
            <v>4.1099999999999998E-2</v>
          </cell>
          <cell r="K42">
            <v>2.7000000000000001E-3</v>
          </cell>
          <cell r="L42">
            <v>6.4000000000000003E-3</v>
          </cell>
          <cell r="M42">
            <v>5.1000000000000004E-3</v>
          </cell>
          <cell r="N42">
            <v>6.1000000000000004E-3</v>
          </cell>
          <cell r="O42">
            <v>2.0999999999999999E-3</v>
          </cell>
          <cell r="P42">
            <v>1.1000000000000001E-3</v>
          </cell>
          <cell r="Q42">
            <v>8.0999999999999996E-3</v>
          </cell>
          <cell r="R42">
            <v>8.4620000000000008E-3</v>
          </cell>
          <cell r="S42">
            <v>1.4579999999999999E-2</v>
          </cell>
          <cell r="T42">
            <v>2.53E-2</v>
          </cell>
          <cell r="U42">
            <v>0</v>
          </cell>
          <cell r="V42">
            <v>16.585000000000001</v>
          </cell>
        </row>
        <row r="43">
          <cell r="D43">
            <v>38531</v>
          </cell>
          <cell r="F43">
            <v>5.9</v>
          </cell>
          <cell r="G43">
            <v>2.1480000000000001</v>
          </cell>
          <cell r="H43">
            <v>0</v>
          </cell>
          <cell r="I43">
            <v>0.998</v>
          </cell>
          <cell r="J43">
            <v>0.65800000000000003</v>
          </cell>
          <cell r="K43">
            <v>1.032</v>
          </cell>
          <cell r="L43">
            <v>3.7999999999999999E-2</v>
          </cell>
          <cell r="M43">
            <v>0.10199999999999999</v>
          </cell>
          <cell r="N43">
            <v>0.748</v>
          </cell>
          <cell r="O43">
            <v>1.0999999999999999E-2</v>
          </cell>
          <cell r="P43">
            <v>2E-3</v>
          </cell>
          <cell r="Q43">
            <v>2E-3</v>
          </cell>
          <cell r="R43">
            <v>5.8999999999999997E-2</v>
          </cell>
          <cell r="S43">
            <v>8.3000000000000004E-2</v>
          </cell>
          <cell r="T43">
            <v>6.0000000000000001E-3</v>
          </cell>
          <cell r="U43">
            <v>450</v>
          </cell>
          <cell r="V43">
            <v>21.5</v>
          </cell>
        </row>
        <row r="44">
          <cell r="D44">
            <v>38532</v>
          </cell>
          <cell r="F44">
            <v>6.37</v>
          </cell>
          <cell r="G44">
            <v>1.1639999999999999</v>
          </cell>
          <cell r="H44">
            <v>0</v>
          </cell>
          <cell r="I44">
            <v>0.15</v>
          </cell>
          <cell r="J44">
            <v>0.65800000000000003</v>
          </cell>
          <cell r="K44">
            <v>0.33300000000000002</v>
          </cell>
          <cell r="L44">
            <v>1.2999999999999999E-2</v>
          </cell>
          <cell r="M44">
            <v>6.6000000000000003E-2</v>
          </cell>
          <cell r="N44">
            <v>0.622</v>
          </cell>
          <cell r="O44">
            <v>6.0000000000000001E-3</v>
          </cell>
          <cell r="P44">
            <v>2E-3</v>
          </cell>
          <cell r="Q44">
            <v>2E-3</v>
          </cell>
          <cell r="R44">
            <v>0.02</v>
          </cell>
          <cell r="S44">
            <v>2E-3</v>
          </cell>
          <cell r="T44">
            <v>6.0000000000000001E-3</v>
          </cell>
          <cell r="U44">
            <v>52</v>
          </cell>
          <cell r="V44">
            <v>21.03</v>
          </cell>
        </row>
        <row r="45">
          <cell r="D45">
            <v>38533</v>
          </cell>
          <cell r="F45">
            <v>6.61</v>
          </cell>
          <cell r="G45">
            <v>1.6719999999999999</v>
          </cell>
          <cell r="H45">
            <v>0</v>
          </cell>
          <cell r="I45">
            <v>0.54900000000000004</v>
          </cell>
          <cell r="J45">
            <v>0.16500000000000001</v>
          </cell>
          <cell r="K45">
            <v>0.108</v>
          </cell>
          <cell r="L45">
            <v>1.2999999999999999E-2</v>
          </cell>
          <cell r="M45">
            <v>0.17599999999999999</v>
          </cell>
          <cell r="N45">
            <v>0.57399999999999995</v>
          </cell>
          <cell r="O45">
            <v>5.0000000000000001E-3</v>
          </cell>
          <cell r="P45">
            <v>2E-3</v>
          </cell>
          <cell r="Q45">
            <v>2E-3</v>
          </cell>
          <cell r="R45">
            <v>8.2000000000000003E-2</v>
          </cell>
          <cell r="S45">
            <v>2E-3</v>
          </cell>
          <cell r="T45">
            <v>1.2999999999999999E-2</v>
          </cell>
          <cell r="U45">
            <v>102</v>
          </cell>
          <cell r="V45">
            <v>-5.77</v>
          </cell>
        </row>
        <row r="46">
          <cell r="D46">
            <v>38534</v>
          </cell>
          <cell r="F46">
            <v>6.35</v>
          </cell>
          <cell r="G46">
            <v>1.361</v>
          </cell>
          <cell r="H46">
            <v>0</v>
          </cell>
          <cell r="I46">
            <v>0.29899999999999999</v>
          </cell>
          <cell r="J46">
            <v>0.32900000000000001</v>
          </cell>
          <cell r="K46">
            <v>0.253</v>
          </cell>
          <cell r="L46">
            <v>1.2999999999999999E-2</v>
          </cell>
          <cell r="M46">
            <v>7.1999999999999995E-2</v>
          </cell>
          <cell r="N46">
            <v>0.43</v>
          </cell>
          <cell r="O46">
            <v>8.0000000000000002E-3</v>
          </cell>
          <cell r="P46">
            <v>2E-3</v>
          </cell>
          <cell r="Q46">
            <v>2E-3</v>
          </cell>
          <cell r="R46">
            <v>6.0000000000000001E-3</v>
          </cell>
          <cell r="S46">
            <v>2E-3</v>
          </cell>
          <cell r="T46">
            <v>1.9E-2</v>
          </cell>
          <cell r="U46">
            <v>10</v>
          </cell>
          <cell r="V46">
            <v>-0.13</v>
          </cell>
        </row>
        <row r="47">
          <cell r="D47">
            <v>38535</v>
          </cell>
          <cell r="F47">
            <v>7.04</v>
          </cell>
          <cell r="G47">
            <v>0.13100000000000001</v>
          </cell>
          <cell r="H47">
            <v>0</v>
          </cell>
          <cell r="I47">
            <v>0.1</v>
          </cell>
          <cell r="J47">
            <v>8.2000000000000003E-2</v>
          </cell>
          <cell r="K47">
            <v>5.0000000000000001E-3</v>
          </cell>
          <cell r="L47">
            <v>1.2999999999999999E-2</v>
          </cell>
          <cell r="M47">
            <v>0.128</v>
          </cell>
          <cell r="N47">
            <v>0.03</v>
          </cell>
          <cell r="O47">
            <v>1E-3</v>
          </cell>
          <cell r="P47">
            <v>2E-3</v>
          </cell>
          <cell r="Q47">
            <v>2E-3</v>
          </cell>
          <cell r="R47">
            <v>0.189</v>
          </cell>
          <cell r="S47">
            <v>2E-3</v>
          </cell>
          <cell r="T47">
            <v>6.0000000000000001E-3</v>
          </cell>
          <cell r="U47">
            <v>12</v>
          </cell>
          <cell r="V47">
            <v>3.66</v>
          </cell>
        </row>
        <row r="48">
          <cell r="D48">
            <v>38565</v>
          </cell>
          <cell r="F48">
            <v>6.9</v>
          </cell>
          <cell r="G48">
            <v>8.1944591034212796E-2</v>
          </cell>
          <cell r="H48">
            <v>0</v>
          </cell>
          <cell r="I48">
            <v>4.9902689754977698E-2</v>
          </cell>
          <cell r="J48">
            <v>0.16457519029006301</v>
          </cell>
          <cell r="K48">
            <v>2.686005909213E-3</v>
          </cell>
          <cell r="L48">
            <v>6.3708123308128398E-3</v>
          </cell>
          <cell r="M48">
            <v>7.6729678783988E-3</v>
          </cell>
          <cell r="N48">
            <v>6.9596172558490099E-3</v>
          </cell>
          <cell r="O48">
            <v>1.0527200517567699E-3</v>
          </cell>
          <cell r="P48">
            <v>1.0868265750834101E-3</v>
          </cell>
          <cell r="Q48">
            <v>2.25788607029444E-2</v>
          </cell>
          <cell r="R48">
            <v>1.4103178856514201E-2</v>
          </cell>
          <cell r="S48">
            <v>3.95575385217556E-2</v>
          </cell>
          <cell r="T48">
            <v>3.1588470128378999E-4</v>
          </cell>
          <cell r="U48">
            <v>136</v>
          </cell>
          <cell r="V48" t="str">
            <v>17.98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2782-EA92-4EFC-AABF-0F4AF32C495B}">
  <dimension ref="A1:F13"/>
  <sheetViews>
    <sheetView workbookViewId="0">
      <selection activeCell="A9" sqref="A9"/>
    </sheetView>
  </sheetViews>
  <sheetFormatPr baseColWidth="10" defaultRowHeight="14.4" x14ac:dyDescent="0.3"/>
  <cols>
    <col min="1" max="1" width="33.44140625" bestFit="1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s="1">
        <v>-74.081587999999996</v>
      </c>
      <c r="C2" s="1">
        <v>4.6389259999999997</v>
      </c>
    </row>
    <row r="3" spans="1:6" x14ac:dyDescent="0.3">
      <c r="A3" t="s">
        <v>31</v>
      </c>
      <c r="B3" s="1">
        <v>-74.081485000000001</v>
      </c>
      <c r="C3" s="1">
        <v>4.6388480000000003</v>
      </c>
    </row>
    <row r="4" spans="1:6" x14ac:dyDescent="0.3">
      <c r="A4" t="s">
        <v>4</v>
      </c>
      <c r="B4" s="1">
        <v>-74.084553999999997</v>
      </c>
      <c r="C4" s="1">
        <v>4.6403889999999999</v>
      </c>
    </row>
    <row r="5" spans="1:6" x14ac:dyDescent="0.3">
      <c r="A5" t="s">
        <v>5</v>
      </c>
      <c r="B5" s="1">
        <v>-74.081946000000002</v>
      </c>
      <c r="C5" s="1">
        <v>4.6337890000000002</v>
      </c>
    </row>
    <row r="6" spans="1:6" x14ac:dyDescent="0.3">
      <c r="A6" t="s">
        <v>6</v>
      </c>
      <c r="B6" s="1">
        <v>-74.082237000000006</v>
      </c>
      <c r="C6" s="1">
        <v>4.6427659999999999</v>
      </c>
    </row>
    <row r="7" spans="1:6" x14ac:dyDescent="0.3">
      <c r="A7" t="s">
        <v>7</v>
      </c>
      <c r="B7" s="1">
        <v>-74.081789000000001</v>
      </c>
      <c r="C7" s="1">
        <v>4.638585</v>
      </c>
    </row>
    <row r="8" spans="1:6" x14ac:dyDescent="0.3">
      <c r="A8" t="s">
        <v>8</v>
      </c>
      <c r="B8" s="1">
        <v>-74.080916000000002</v>
      </c>
      <c r="C8" s="1">
        <v>4.6398149999999996</v>
      </c>
      <c r="F8" s="2"/>
    </row>
    <row r="9" spans="1:6" x14ac:dyDescent="0.3">
      <c r="A9" t="s">
        <v>9</v>
      </c>
      <c r="B9" s="1">
        <v>-74.080938000000003</v>
      </c>
      <c r="C9" s="1">
        <v>4.6397250000000003</v>
      </c>
    </row>
    <row r="11" spans="1:6" x14ac:dyDescent="0.3">
      <c r="B11" s="1"/>
      <c r="C11" s="1"/>
      <c r="D11" s="1"/>
      <c r="E11" s="1"/>
    </row>
    <row r="12" spans="1:6" x14ac:dyDescent="0.3">
      <c r="B12" s="1"/>
      <c r="C12" s="1"/>
      <c r="D12" s="1"/>
      <c r="E12" s="1"/>
    </row>
    <row r="13" spans="1:6" x14ac:dyDescent="0.3">
      <c r="B13" s="1"/>
      <c r="C13" s="1"/>
      <c r="D13" s="1"/>
      <c r="E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A589-2999-4BCA-8DC3-7C625F0DFF3B}">
  <dimension ref="A1:Z40"/>
  <sheetViews>
    <sheetView tabSelected="1" zoomScale="70" zoomScaleNormal="70" workbookViewId="0">
      <selection activeCell="A11" activeCellId="4" sqref="A44:XFD44 A35:XFD35 A27:XFD27 A25:XFD25 A11:XFD11"/>
    </sheetView>
  </sheetViews>
  <sheetFormatPr baseColWidth="10" defaultRowHeight="14.4" x14ac:dyDescent="0.3"/>
  <cols>
    <col min="1" max="2" width="36.6640625" customWidth="1"/>
    <col min="3" max="7" width="12.44140625" customWidth="1"/>
  </cols>
  <sheetData>
    <row r="1" spans="1:26" x14ac:dyDescent="0.3">
      <c r="A1" t="s">
        <v>43</v>
      </c>
      <c r="B1" t="s">
        <v>32</v>
      </c>
      <c r="C1" t="s">
        <v>33</v>
      </c>
      <c r="D1" t="s">
        <v>34</v>
      </c>
      <c r="E1" t="s">
        <v>36</v>
      </c>
      <c r="F1" t="s">
        <v>37</v>
      </c>
      <c r="G1" t="s">
        <v>56</v>
      </c>
      <c r="H1" t="s">
        <v>28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ht="15" x14ac:dyDescent="0.35">
      <c r="A2" t="s">
        <v>31</v>
      </c>
      <c r="B2" t="s">
        <v>44</v>
      </c>
      <c r="C2" s="3" t="s">
        <v>55</v>
      </c>
      <c r="D2" s="9" t="s">
        <v>35</v>
      </c>
      <c r="E2">
        <v>30</v>
      </c>
      <c r="F2">
        <v>0.8</v>
      </c>
      <c r="G2" t="str">
        <f>CONCATENATE(B2," ",H2)</f>
        <v>PIEZ_HID 38035</v>
      </c>
      <c r="H2" s="5">
        <v>38035</v>
      </c>
      <c r="I2" s="4">
        <v>44894</v>
      </c>
      <c r="J2" s="10">
        <v>5.99</v>
      </c>
      <c r="K2" s="10">
        <v>29</v>
      </c>
      <c r="L2" s="10">
        <v>0</v>
      </c>
      <c r="M2" s="10">
        <v>10</v>
      </c>
      <c r="N2" s="10">
        <v>7</v>
      </c>
      <c r="O2" s="10">
        <v>5.2</v>
      </c>
      <c r="P2" s="10">
        <v>0.1</v>
      </c>
      <c r="Q2" s="10">
        <v>1.7</v>
      </c>
      <c r="R2" s="10">
        <v>4.5999999999999996</v>
      </c>
      <c r="S2" s="10">
        <v>0.16</v>
      </c>
      <c r="T2" s="10">
        <v>0.05</v>
      </c>
      <c r="U2" s="10">
        <v>0.2</v>
      </c>
      <c r="V2" s="10">
        <v>0.7</v>
      </c>
      <c r="W2" s="10">
        <v>1.6</v>
      </c>
      <c r="X2" s="10">
        <v>0.01</v>
      </c>
      <c r="Y2" s="10">
        <v>156</v>
      </c>
      <c r="Z2" s="10">
        <v>46.14</v>
      </c>
    </row>
    <row r="3" spans="1:26" ht="15" x14ac:dyDescent="0.35">
      <c r="A3" t="s">
        <v>31</v>
      </c>
      <c r="B3" t="s">
        <v>44</v>
      </c>
      <c r="C3" s="3" t="s">
        <v>55</v>
      </c>
      <c r="D3" s="9" t="s">
        <v>35</v>
      </c>
      <c r="E3">
        <v>30</v>
      </c>
      <c r="F3">
        <v>0.8</v>
      </c>
      <c r="G3" t="str">
        <f t="shared" ref="G3:G40" si="0">CONCATENATE(B3," ",H3)</f>
        <v>PIEZ_HID 38143</v>
      </c>
      <c r="H3" s="8">
        <v>38143</v>
      </c>
      <c r="I3" s="4">
        <v>44957</v>
      </c>
      <c r="J3" s="10" t="s">
        <v>30</v>
      </c>
      <c r="K3" s="10">
        <v>5</v>
      </c>
      <c r="L3" s="10">
        <v>0</v>
      </c>
      <c r="M3" s="10">
        <v>2</v>
      </c>
      <c r="N3" s="10">
        <v>1</v>
      </c>
      <c r="O3" s="10">
        <v>0.1</v>
      </c>
      <c r="P3" s="10">
        <v>0.1</v>
      </c>
      <c r="Q3" s="10">
        <v>0.05</v>
      </c>
      <c r="R3" s="10">
        <v>0.9</v>
      </c>
      <c r="S3" s="10">
        <v>0.03</v>
      </c>
      <c r="T3" s="10">
        <v>0.05</v>
      </c>
      <c r="U3" s="10">
        <v>0.6</v>
      </c>
      <c r="V3" s="10">
        <v>0.1</v>
      </c>
      <c r="W3" s="10">
        <v>1.4</v>
      </c>
      <c r="X3" s="10">
        <v>0.2</v>
      </c>
      <c r="Y3" s="10">
        <v>5</v>
      </c>
      <c r="Z3" s="10">
        <v>27.77</v>
      </c>
    </row>
    <row r="4" spans="1:26" ht="15" x14ac:dyDescent="0.35">
      <c r="A4" t="s">
        <v>31</v>
      </c>
      <c r="B4" t="s">
        <v>44</v>
      </c>
      <c r="C4" s="3" t="s">
        <v>55</v>
      </c>
      <c r="D4" s="9" t="s">
        <v>35</v>
      </c>
      <c r="E4">
        <v>30</v>
      </c>
      <c r="F4">
        <v>0.8</v>
      </c>
      <c r="G4" t="str">
        <f t="shared" si="0"/>
        <v>PIEZ_HID 38146</v>
      </c>
      <c r="H4" s="8">
        <v>38146</v>
      </c>
      <c r="I4" s="4">
        <v>44957</v>
      </c>
      <c r="J4" s="10">
        <v>6.05</v>
      </c>
      <c r="K4" s="10">
        <v>58</v>
      </c>
      <c r="L4" s="10">
        <v>0</v>
      </c>
      <c r="M4" s="10">
        <v>12</v>
      </c>
      <c r="N4" s="10">
        <v>7</v>
      </c>
      <c r="O4" s="10">
        <v>1.2</v>
      </c>
      <c r="P4" s="10">
        <v>0.2</v>
      </c>
      <c r="Q4" s="10">
        <v>2.7</v>
      </c>
      <c r="R4" s="10">
        <v>2.7</v>
      </c>
      <c r="S4" s="10">
        <v>0.12</v>
      </c>
      <c r="T4" s="10">
        <v>0.05</v>
      </c>
      <c r="U4" s="10">
        <v>0.05</v>
      </c>
      <c r="V4" s="10">
        <v>0.5</v>
      </c>
      <c r="W4" s="10">
        <v>0.05</v>
      </c>
      <c r="X4" s="10">
        <v>0.1</v>
      </c>
      <c r="Y4" s="11">
        <v>181</v>
      </c>
      <c r="Z4" s="10">
        <v>16.05</v>
      </c>
    </row>
    <row r="5" spans="1:26" ht="15" x14ac:dyDescent="0.35">
      <c r="A5" t="s">
        <v>31</v>
      </c>
      <c r="B5" t="s">
        <v>44</v>
      </c>
      <c r="C5" s="3" t="s">
        <v>55</v>
      </c>
      <c r="D5" s="9" t="s">
        <v>35</v>
      </c>
      <c r="E5">
        <v>30</v>
      </c>
      <c r="F5">
        <v>0.8</v>
      </c>
      <c r="G5" t="str">
        <f t="shared" si="0"/>
        <v>PIEZ_HID 38158</v>
      </c>
      <c r="H5" s="5">
        <v>38158</v>
      </c>
      <c r="I5" s="4">
        <v>44985</v>
      </c>
      <c r="J5" s="10">
        <v>6.02</v>
      </c>
      <c r="K5" s="10">
        <v>95</v>
      </c>
      <c r="L5" s="10">
        <v>0</v>
      </c>
      <c r="M5" s="10">
        <v>10</v>
      </c>
      <c r="N5" s="10">
        <v>9</v>
      </c>
      <c r="O5" s="10">
        <v>21.2</v>
      </c>
      <c r="P5" s="10">
        <v>0.2</v>
      </c>
      <c r="Q5" s="10">
        <v>3.3</v>
      </c>
      <c r="R5" s="10">
        <v>14.3</v>
      </c>
      <c r="S5" s="10">
        <v>0.14000000000000001</v>
      </c>
      <c r="T5" s="10">
        <v>0.05</v>
      </c>
      <c r="U5" s="10">
        <v>0.05</v>
      </c>
      <c r="V5" s="10">
        <v>1.2</v>
      </c>
      <c r="W5" s="10">
        <v>0.6</v>
      </c>
      <c r="X5" s="10">
        <v>0.1</v>
      </c>
      <c r="Y5" s="10">
        <v>593</v>
      </c>
      <c r="Z5" s="10">
        <v>9.59</v>
      </c>
    </row>
    <row r="6" spans="1:26" ht="15" x14ac:dyDescent="0.35">
      <c r="A6" t="s">
        <v>31</v>
      </c>
      <c r="B6" t="s">
        <v>44</v>
      </c>
      <c r="C6" s="3" t="s">
        <v>55</v>
      </c>
      <c r="D6" s="9" t="s">
        <v>35</v>
      </c>
      <c r="E6">
        <v>30</v>
      </c>
      <c r="F6">
        <v>0.8</v>
      </c>
      <c r="G6" t="str">
        <f t="shared" si="0"/>
        <v>PIEZ_HID 38189</v>
      </c>
      <c r="H6" s="8">
        <v>38189</v>
      </c>
      <c r="I6" s="4">
        <v>45016</v>
      </c>
      <c r="J6" s="10">
        <v>5.94</v>
      </c>
      <c r="K6" s="10">
        <v>116</v>
      </c>
      <c r="L6" s="10">
        <v>0</v>
      </c>
      <c r="M6" s="10">
        <v>9</v>
      </c>
      <c r="N6" s="10">
        <v>11</v>
      </c>
      <c r="O6" s="10">
        <v>1.4</v>
      </c>
      <c r="P6" s="10">
        <v>0.2</v>
      </c>
      <c r="Q6" s="10">
        <v>2.6</v>
      </c>
      <c r="R6" s="10">
        <v>12.3</v>
      </c>
      <c r="S6" s="10">
        <v>0.13</v>
      </c>
      <c r="T6" s="10">
        <v>0.05</v>
      </c>
      <c r="U6" s="10">
        <v>0.05</v>
      </c>
      <c r="V6" s="10">
        <v>0.9</v>
      </c>
      <c r="W6" s="10">
        <v>2.1</v>
      </c>
      <c r="X6" s="10">
        <v>0.1</v>
      </c>
      <c r="Y6" s="10">
        <v>330</v>
      </c>
      <c r="Z6" s="10">
        <v>2</v>
      </c>
    </row>
    <row r="7" spans="1:26" ht="15" x14ac:dyDescent="0.35">
      <c r="A7" t="s">
        <v>31</v>
      </c>
      <c r="B7" t="s">
        <v>44</v>
      </c>
      <c r="C7" s="3" t="s">
        <v>55</v>
      </c>
      <c r="D7" s="9" t="s">
        <v>35</v>
      </c>
      <c r="E7">
        <v>30</v>
      </c>
      <c r="F7">
        <v>0.8</v>
      </c>
      <c r="G7" t="str">
        <f t="shared" si="0"/>
        <v>PIEZ_HID 38304</v>
      </c>
      <c r="H7" s="8">
        <v>38304</v>
      </c>
      <c r="I7" s="4">
        <v>45045</v>
      </c>
      <c r="J7" s="10">
        <v>5.9</v>
      </c>
      <c r="K7" s="10">
        <v>69</v>
      </c>
      <c r="L7" s="10">
        <v>0</v>
      </c>
      <c r="M7" s="10">
        <v>12</v>
      </c>
      <c r="N7" s="10">
        <v>6</v>
      </c>
      <c r="O7" s="10">
        <v>26.5</v>
      </c>
      <c r="P7" s="10">
        <v>0.2</v>
      </c>
      <c r="Q7" s="10">
        <v>2.6</v>
      </c>
      <c r="R7" s="10">
        <v>10</v>
      </c>
      <c r="S7" s="10">
        <v>0.34</v>
      </c>
      <c r="T7" s="10">
        <v>0.05</v>
      </c>
      <c r="U7" s="10">
        <v>0.05</v>
      </c>
      <c r="V7" s="10">
        <v>2.2999999999999998</v>
      </c>
      <c r="W7" s="10">
        <v>3.7</v>
      </c>
      <c r="X7" s="10">
        <v>0.1</v>
      </c>
      <c r="Y7" s="10">
        <v>287</v>
      </c>
      <c r="Z7" s="10">
        <v>40</v>
      </c>
    </row>
    <row r="8" spans="1:26" ht="15" x14ac:dyDescent="0.35">
      <c r="A8" t="s">
        <v>31</v>
      </c>
      <c r="B8" t="s">
        <v>44</v>
      </c>
      <c r="C8" s="3" t="s">
        <v>55</v>
      </c>
      <c r="D8" s="9" t="s">
        <v>35</v>
      </c>
      <c r="E8">
        <v>30</v>
      </c>
      <c r="F8">
        <v>0.8</v>
      </c>
      <c r="G8" t="str">
        <f t="shared" si="0"/>
        <v>PIEZ_HID 38531</v>
      </c>
      <c r="H8" s="8">
        <v>38531</v>
      </c>
      <c r="I8" s="7">
        <v>45204</v>
      </c>
      <c r="J8" s="10">
        <v>5.9</v>
      </c>
      <c r="K8" s="10">
        <v>131</v>
      </c>
      <c r="L8" s="10">
        <v>0</v>
      </c>
      <c r="M8" s="10">
        <v>20</v>
      </c>
      <c r="N8" s="10">
        <v>8</v>
      </c>
      <c r="O8" s="10">
        <v>19.2</v>
      </c>
      <c r="P8" s="10">
        <v>0.3</v>
      </c>
      <c r="Q8" s="10">
        <v>4</v>
      </c>
      <c r="R8" s="10">
        <v>17.2</v>
      </c>
      <c r="S8" s="10">
        <v>0.2</v>
      </c>
      <c r="T8" s="10">
        <v>0.1</v>
      </c>
      <c r="U8" s="10">
        <v>0.1</v>
      </c>
      <c r="V8" s="10">
        <v>2.1</v>
      </c>
      <c r="W8" s="10">
        <v>4</v>
      </c>
      <c r="X8" s="10">
        <v>0.2</v>
      </c>
      <c r="Y8" s="10">
        <v>450</v>
      </c>
      <c r="Z8" s="10">
        <v>21.5</v>
      </c>
    </row>
    <row r="9" spans="1:26" ht="15" x14ac:dyDescent="0.35">
      <c r="A9" t="s">
        <v>31</v>
      </c>
      <c r="B9" t="s">
        <v>44</v>
      </c>
      <c r="C9" s="3" t="s">
        <v>55</v>
      </c>
      <c r="D9" s="9" t="s">
        <v>35</v>
      </c>
      <c r="E9">
        <v>30</v>
      </c>
      <c r="F9">
        <v>0.8</v>
      </c>
      <c r="G9" t="str">
        <f t="shared" si="0"/>
        <v>PIEZ_HID 38334</v>
      </c>
      <c r="H9" s="6">
        <v>38334</v>
      </c>
      <c r="I9" s="4">
        <v>45077</v>
      </c>
      <c r="J9" s="11">
        <v>6.08</v>
      </c>
      <c r="K9" s="11">
        <v>110</v>
      </c>
      <c r="L9" s="11">
        <v>0</v>
      </c>
      <c r="M9" s="11">
        <v>10</v>
      </c>
      <c r="N9" s="11">
        <v>10</v>
      </c>
      <c r="O9" s="11">
        <v>4.4000000000000004</v>
      </c>
      <c r="P9" s="11">
        <v>0.2</v>
      </c>
      <c r="Q9" s="11">
        <v>3</v>
      </c>
      <c r="R9" s="11">
        <v>12.8</v>
      </c>
      <c r="S9" s="11">
        <v>0.18</v>
      </c>
      <c r="T9" s="11">
        <v>0.05</v>
      </c>
      <c r="U9" s="11">
        <v>0.05</v>
      </c>
      <c r="V9" s="11">
        <v>1.2</v>
      </c>
      <c r="W9" s="11">
        <v>2.1</v>
      </c>
      <c r="X9" s="11">
        <v>0.1</v>
      </c>
      <c r="Y9" s="11">
        <v>1244</v>
      </c>
      <c r="Z9" s="10">
        <v>1.89</v>
      </c>
    </row>
    <row r="10" spans="1:26" ht="15" x14ac:dyDescent="0.35">
      <c r="A10" t="s">
        <v>31</v>
      </c>
      <c r="B10" t="s">
        <v>44</v>
      </c>
      <c r="C10" s="3" t="s">
        <v>55</v>
      </c>
      <c r="D10" s="9" t="s">
        <v>35</v>
      </c>
      <c r="E10">
        <v>30</v>
      </c>
      <c r="F10">
        <v>0.8</v>
      </c>
      <c r="G10" t="str">
        <f t="shared" si="0"/>
        <v>PIEZ_HID 38419</v>
      </c>
      <c r="H10" s="6">
        <v>38419</v>
      </c>
      <c r="I10" s="4">
        <v>45107</v>
      </c>
      <c r="J10" s="11">
        <v>6.17</v>
      </c>
      <c r="K10" s="11">
        <v>118</v>
      </c>
      <c r="L10" s="11">
        <v>0</v>
      </c>
      <c r="M10" s="11">
        <v>13</v>
      </c>
      <c r="N10" s="11">
        <v>10</v>
      </c>
      <c r="O10" s="11">
        <v>3</v>
      </c>
      <c r="P10" s="11">
        <v>0.2</v>
      </c>
      <c r="Q10" s="11">
        <v>3.1</v>
      </c>
      <c r="R10" s="11">
        <v>8.5</v>
      </c>
      <c r="S10" s="11">
        <v>0.18</v>
      </c>
      <c r="T10" s="11">
        <v>0.05</v>
      </c>
      <c r="U10" s="11">
        <v>0.05</v>
      </c>
      <c r="V10" s="11">
        <v>1.5</v>
      </c>
      <c r="W10" s="11">
        <v>0.1</v>
      </c>
      <c r="X10" s="11">
        <v>0.1</v>
      </c>
      <c r="Y10" s="11">
        <v>446</v>
      </c>
      <c r="Z10" s="10">
        <v>1</v>
      </c>
    </row>
    <row r="11" spans="1:26" ht="15" x14ac:dyDescent="0.35">
      <c r="A11" t="s">
        <v>6</v>
      </c>
      <c r="B11" t="s">
        <v>39</v>
      </c>
      <c r="C11" s="3" t="s">
        <v>52</v>
      </c>
      <c r="D11" s="3" t="s">
        <v>47</v>
      </c>
      <c r="E11">
        <v>30</v>
      </c>
      <c r="F11">
        <v>0.8</v>
      </c>
      <c r="G11" t="str">
        <f t="shared" si="0"/>
        <v>PIEZ_GEN 38034</v>
      </c>
      <c r="H11" s="5">
        <v>38034</v>
      </c>
      <c r="I11" s="4">
        <v>44894</v>
      </c>
      <c r="J11" s="10">
        <v>6.52</v>
      </c>
      <c r="K11" s="10">
        <v>46</v>
      </c>
      <c r="L11" s="10">
        <v>0</v>
      </c>
      <c r="M11" s="10">
        <v>8</v>
      </c>
      <c r="N11" s="10">
        <v>6</v>
      </c>
      <c r="O11" s="10">
        <v>0.7</v>
      </c>
      <c r="P11" s="10">
        <v>0.05</v>
      </c>
      <c r="Q11" s="10">
        <v>5.8</v>
      </c>
      <c r="R11" s="10">
        <v>8.6</v>
      </c>
      <c r="S11" s="10">
        <v>0.12</v>
      </c>
      <c r="T11" s="10">
        <v>0.05</v>
      </c>
      <c r="U11" s="10">
        <v>0.05</v>
      </c>
      <c r="V11" s="10">
        <v>2.5</v>
      </c>
      <c r="W11" s="10">
        <v>0.05</v>
      </c>
      <c r="X11" s="10">
        <v>0.01</v>
      </c>
      <c r="Y11" s="10">
        <v>1934</v>
      </c>
      <c r="Z11" s="10">
        <v>25.18</v>
      </c>
    </row>
    <row r="12" spans="1:26" ht="15" x14ac:dyDescent="0.35">
      <c r="A12" t="s">
        <v>6</v>
      </c>
      <c r="B12" t="s">
        <v>39</v>
      </c>
      <c r="C12" s="3" t="s">
        <v>52</v>
      </c>
      <c r="D12" s="3" t="s">
        <v>47</v>
      </c>
      <c r="E12">
        <v>30</v>
      </c>
      <c r="F12">
        <v>0.8</v>
      </c>
      <c r="G12" t="str">
        <f t="shared" si="0"/>
        <v>PIEZ_GEN 38155</v>
      </c>
      <c r="H12" s="5">
        <v>38155</v>
      </c>
      <c r="I12" s="4">
        <v>44985</v>
      </c>
      <c r="J12" s="10">
        <v>6.47</v>
      </c>
      <c r="K12" s="10">
        <v>93</v>
      </c>
      <c r="L12" s="10">
        <v>0</v>
      </c>
      <c r="M12" s="10">
        <v>3</v>
      </c>
      <c r="N12" s="10">
        <v>8</v>
      </c>
      <c r="O12" s="10">
        <v>7.5</v>
      </c>
      <c r="P12" s="10">
        <v>0.05</v>
      </c>
      <c r="Q12" s="10">
        <v>5</v>
      </c>
      <c r="R12" s="10">
        <v>13.2</v>
      </c>
      <c r="S12" s="10">
        <v>0.1</v>
      </c>
      <c r="T12" s="10">
        <v>0.05</v>
      </c>
      <c r="U12" s="10">
        <v>0.05</v>
      </c>
      <c r="V12" s="10">
        <v>0.3</v>
      </c>
      <c r="W12" s="10">
        <v>0.05</v>
      </c>
      <c r="X12" s="10">
        <v>0.1</v>
      </c>
      <c r="Y12" s="10">
        <v>3796</v>
      </c>
      <c r="Z12" s="10">
        <v>-0.84</v>
      </c>
    </row>
    <row r="13" spans="1:26" ht="15" x14ac:dyDescent="0.35">
      <c r="A13" t="s">
        <v>6</v>
      </c>
      <c r="B13" t="s">
        <v>39</v>
      </c>
      <c r="C13" s="3" t="s">
        <v>52</v>
      </c>
      <c r="D13" s="3" t="s">
        <v>47</v>
      </c>
      <c r="E13">
        <v>30</v>
      </c>
      <c r="F13">
        <v>0.8</v>
      </c>
      <c r="G13" t="str">
        <f t="shared" si="0"/>
        <v>PIEZ_GEN 38305</v>
      </c>
      <c r="H13" s="8">
        <v>38305</v>
      </c>
      <c r="I13" s="4">
        <v>45045</v>
      </c>
      <c r="J13" s="10">
        <v>6.57</v>
      </c>
      <c r="K13" s="10">
        <v>114</v>
      </c>
      <c r="L13" s="10">
        <v>0</v>
      </c>
      <c r="M13" s="10">
        <v>7</v>
      </c>
      <c r="N13" s="10">
        <v>5</v>
      </c>
      <c r="O13" s="10">
        <v>15.2</v>
      </c>
      <c r="P13" s="10">
        <v>0.1</v>
      </c>
      <c r="Q13" s="10">
        <v>4.5999999999999996</v>
      </c>
      <c r="R13" s="10">
        <v>13.3</v>
      </c>
      <c r="S13" s="10">
        <v>0.13</v>
      </c>
      <c r="T13" s="10">
        <v>0.05</v>
      </c>
      <c r="U13" s="10">
        <v>0.05</v>
      </c>
      <c r="V13" s="10">
        <v>0.1</v>
      </c>
      <c r="W13" s="10">
        <v>0.05</v>
      </c>
      <c r="X13" s="10">
        <v>0.1</v>
      </c>
      <c r="Y13" s="10">
        <v>1867</v>
      </c>
      <c r="Z13" s="10">
        <v>10</v>
      </c>
    </row>
    <row r="14" spans="1:26" ht="15" x14ac:dyDescent="0.35">
      <c r="A14" t="s">
        <v>6</v>
      </c>
      <c r="B14" t="s">
        <v>39</v>
      </c>
      <c r="C14" s="3" t="s">
        <v>52</v>
      </c>
      <c r="D14" s="3" t="s">
        <v>47</v>
      </c>
      <c r="E14">
        <v>30</v>
      </c>
      <c r="F14">
        <v>0.8</v>
      </c>
      <c r="G14" t="str">
        <f t="shared" si="0"/>
        <v>PIEZ_GEN 38337</v>
      </c>
      <c r="H14" s="6">
        <v>38337</v>
      </c>
      <c r="I14" s="4">
        <v>45077</v>
      </c>
      <c r="J14" s="11">
        <v>6.56</v>
      </c>
      <c r="K14" s="11">
        <v>110</v>
      </c>
      <c r="L14" s="11">
        <v>0</v>
      </c>
      <c r="M14" s="11">
        <v>6</v>
      </c>
      <c r="N14" s="11">
        <v>5</v>
      </c>
      <c r="O14" s="11">
        <v>1.8</v>
      </c>
      <c r="P14" s="11">
        <v>0.05</v>
      </c>
      <c r="Q14" s="11">
        <v>4.3</v>
      </c>
      <c r="R14" s="11">
        <v>14.1</v>
      </c>
      <c r="S14" s="11">
        <v>0.1</v>
      </c>
      <c r="T14" s="11">
        <v>0.05</v>
      </c>
      <c r="U14" s="11">
        <v>0.2</v>
      </c>
      <c r="V14" s="11">
        <v>0.8</v>
      </c>
      <c r="W14" s="11">
        <v>0.1</v>
      </c>
      <c r="X14" s="11">
        <v>0.1</v>
      </c>
      <c r="Y14" s="11">
        <v>284</v>
      </c>
      <c r="Z14" s="10">
        <v>-12.19</v>
      </c>
    </row>
    <row r="15" spans="1:26" ht="15" x14ac:dyDescent="0.35">
      <c r="A15" t="s">
        <v>6</v>
      </c>
      <c r="B15" t="s">
        <v>39</v>
      </c>
      <c r="C15" s="3" t="s">
        <v>52</v>
      </c>
      <c r="D15" s="3" t="s">
        <v>47</v>
      </c>
      <c r="E15">
        <v>30</v>
      </c>
      <c r="F15">
        <v>0.8</v>
      </c>
      <c r="G15" t="str">
        <f t="shared" si="0"/>
        <v>PIEZ_GEN 38418</v>
      </c>
      <c r="H15" s="6">
        <v>38418</v>
      </c>
      <c r="I15" s="4">
        <v>45107</v>
      </c>
      <c r="J15" s="11">
        <v>6.59</v>
      </c>
      <c r="K15" s="11">
        <v>114</v>
      </c>
      <c r="L15" s="11">
        <v>0</v>
      </c>
      <c r="M15" s="11">
        <v>13</v>
      </c>
      <c r="N15" s="11">
        <v>10</v>
      </c>
      <c r="O15" s="11">
        <v>0.6</v>
      </c>
      <c r="P15" s="11">
        <v>0.05</v>
      </c>
      <c r="Q15" s="11">
        <v>4.5999999999999996</v>
      </c>
      <c r="R15" s="11">
        <v>7.9</v>
      </c>
      <c r="S15" s="11">
        <v>0.08</v>
      </c>
      <c r="T15" s="11">
        <v>0.05</v>
      </c>
      <c r="U15" s="11">
        <v>0.5</v>
      </c>
      <c r="V15" s="11">
        <v>0.8</v>
      </c>
      <c r="W15" s="11">
        <v>0.1</v>
      </c>
      <c r="X15" s="11">
        <v>0.2</v>
      </c>
      <c r="Y15" s="11">
        <v>1669</v>
      </c>
      <c r="Z15" s="10">
        <v>0.5</v>
      </c>
    </row>
    <row r="16" spans="1:26" ht="15" x14ac:dyDescent="0.35">
      <c r="A16" t="s">
        <v>6</v>
      </c>
      <c r="B16" t="s">
        <v>39</v>
      </c>
      <c r="C16" s="3" t="s">
        <v>52</v>
      </c>
      <c r="D16" s="3" t="s">
        <v>47</v>
      </c>
      <c r="E16">
        <v>30</v>
      </c>
      <c r="F16">
        <v>0.8</v>
      </c>
      <c r="G16" t="str">
        <f t="shared" si="0"/>
        <v>PIEZ_GEN 38533</v>
      </c>
      <c r="H16" s="8">
        <v>38533</v>
      </c>
      <c r="I16" s="7">
        <v>45204</v>
      </c>
      <c r="J16" s="10">
        <v>6.61</v>
      </c>
      <c r="K16" s="10">
        <v>102</v>
      </c>
      <c r="L16" s="10">
        <v>0</v>
      </c>
      <c r="M16" s="10">
        <v>11</v>
      </c>
      <c r="N16" s="10">
        <v>2</v>
      </c>
      <c r="O16" s="10">
        <v>2</v>
      </c>
      <c r="P16" s="10">
        <v>0.1</v>
      </c>
      <c r="Q16" s="10">
        <v>6.9</v>
      </c>
      <c r="R16" s="10">
        <v>13.2</v>
      </c>
      <c r="S16" s="10">
        <v>0.1</v>
      </c>
      <c r="T16" s="10">
        <v>0.1</v>
      </c>
      <c r="U16" s="10">
        <v>0.1</v>
      </c>
      <c r="V16" s="10">
        <v>2.9</v>
      </c>
      <c r="W16" s="10">
        <v>0.1</v>
      </c>
      <c r="X16" s="10">
        <v>0.4</v>
      </c>
      <c r="Y16" s="10">
        <v>102</v>
      </c>
      <c r="Z16" s="10">
        <v>-5.77</v>
      </c>
    </row>
    <row r="17" spans="1:26" ht="15" x14ac:dyDescent="0.35">
      <c r="A17" t="s">
        <v>7</v>
      </c>
      <c r="B17" t="s">
        <v>38</v>
      </c>
      <c r="C17" s="3" t="s">
        <v>51</v>
      </c>
      <c r="D17" s="9" t="s">
        <v>48</v>
      </c>
      <c r="E17">
        <v>30</v>
      </c>
      <c r="F17">
        <v>0.8</v>
      </c>
      <c r="G17" t="str">
        <f t="shared" si="0"/>
        <v>TOT_HID 38056</v>
      </c>
      <c r="H17" s="5">
        <v>38056</v>
      </c>
      <c r="I17" s="4">
        <v>44894</v>
      </c>
      <c r="J17" s="10">
        <v>6.88</v>
      </c>
      <c r="K17" s="10">
        <v>11</v>
      </c>
      <c r="L17" s="10">
        <v>0</v>
      </c>
      <c r="M17" s="10">
        <v>3</v>
      </c>
      <c r="N17" s="10">
        <v>1</v>
      </c>
      <c r="O17" s="10">
        <v>0.05</v>
      </c>
      <c r="P17" s="10">
        <v>0.05</v>
      </c>
      <c r="Q17" s="10">
        <v>0.9</v>
      </c>
      <c r="R17" s="10">
        <v>0.2</v>
      </c>
      <c r="S17" s="10">
        <v>0.04</v>
      </c>
      <c r="T17" s="10">
        <v>0.1</v>
      </c>
      <c r="U17" s="10">
        <v>1.4</v>
      </c>
      <c r="V17" s="10">
        <v>0.2</v>
      </c>
      <c r="W17" s="10">
        <v>1</v>
      </c>
      <c r="X17" s="10">
        <v>0.01</v>
      </c>
      <c r="Y17" s="10">
        <v>6</v>
      </c>
      <c r="Z17" s="10">
        <v>8.3800000000000008</v>
      </c>
    </row>
    <row r="18" spans="1:26" ht="15" x14ac:dyDescent="0.35">
      <c r="A18" t="s">
        <v>7</v>
      </c>
      <c r="B18" t="s">
        <v>38</v>
      </c>
      <c r="C18" s="3" t="s">
        <v>51</v>
      </c>
      <c r="D18" s="9" t="s">
        <v>48</v>
      </c>
      <c r="E18">
        <v>30</v>
      </c>
      <c r="F18">
        <v>0.8</v>
      </c>
      <c r="G18" t="str">
        <f t="shared" si="0"/>
        <v>TOT_HID 38125</v>
      </c>
      <c r="H18" s="5">
        <v>38125</v>
      </c>
      <c r="I18" s="4">
        <v>44925</v>
      </c>
      <c r="J18" s="10" t="s">
        <v>29</v>
      </c>
      <c r="K18" s="10">
        <v>5</v>
      </c>
      <c r="L18" s="10">
        <v>0</v>
      </c>
      <c r="M18" s="10">
        <v>2</v>
      </c>
      <c r="N18" s="10">
        <v>1</v>
      </c>
      <c r="O18" s="10">
        <v>0</v>
      </c>
      <c r="P18" s="10">
        <v>0</v>
      </c>
      <c r="Q18" s="10" t="s">
        <v>40</v>
      </c>
      <c r="R18" s="10" t="s">
        <v>41</v>
      </c>
      <c r="S18" s="10" t="s">
        <v>42</v>
      </c>
      <c r="T18" s="10">
        <v>0</v>
      </c>
      <c r="U18" s="10">
        <v>2</v>
      </c>
      <c r="V18" s="10">
        <v>0.2</v>
      </c>
      <c r="W18" s="10">
        <v>1.6</v>
      </c>
      <c r="X18" s="10">
        <v>0</v>
      </c>
      <c r="Y18" s="10">
        <v>12.25</v>
      </c>
      <c r="Z18" s="10">
        <v>11.59</v>
      </c>
    </row>
    <row r="19" spans="1:26" ht="15" x14ac:dyDescent="0.35">
      <c r="A19" t="s">
        <v>7</v>
      </c>
      <c r="B19" t="s">
        <v>38</v>
      </c>
      <c r="C19" s="3" t="s">
        <v>51</v>
      </c>
      <c r="D19" s="9" t="s">
        <v>48</v>
      </c>
      <c r="E19">
        <v>30</v>
      </c>
      <c r="F19">
        <v>0.8</v>
      </c>
      <c r="G19" t="str">
        <f t="shared" si="0"/>
        <v>TOT_HID 38159</v>
      </c>
      <c r="H19" s="5">
        <v>38159</v>
      </c>
      <c r="I19" s="4">
        <v>44985</v>
      </c>
      <c r="J19" s="10">
        <v>6.53</v>
      </c>
      <c r="K19" s="10">
        <v>6</v>
      </c>
      <c r="L19" s="10">
        <v>0</v>
      </c>
      <c r="M19" s="10">
        <v>1</v>
      </c>
      <c r="N19" s="10">
        <v>2</v>
      </c>
      <c r="O19" s="10">
        <v>0.05</v>
      </c>
      <c r="P19" s="10">
        <v>0.05</v>
      </c>
      <c r="Q19" s="10">
        <v>0.28000000000000003</v>
      </c>
      <c r="R19" s="10">
        <v>0.4</v>
      </c>
      <c r="S19" s="10">
        <v>0.03</v>
      </c>
      <c r="T19" s="10">
        <v>0.05</v>
      </c>
      <c r="U19" s="10">
        <v>1.4</v>
      </c>
      <c r="V19" s="10">
        <v>0.3</v>
      </c>
      <c r="W19" s="10">
        <v>1.8</v>
      </c>
      <c r="X19" s="10">
        <v>0.1</v>
      </c>
      <c r="Y19" s="10">
        <v>0</v>
      </c>
      <c r="Z19" s="10">
        <v>17.46</v>
      </c>
    </row>
    <row r="20" spans="1:26" ht="15" x14ac:dyDescent="0.35">
      <c r="A20" t="s">
        <v>7</v>
      </c>
      <c r="B20" t="s">
        <v>38</v>
      </c>
      <c r="C20" s="3" t="s">
        <v>51</v>
      </c>
      <c r="D20" s="9" t="s">
        <v>48</v>
      </c>
      <c r="E20">
        <v>30</v>
      </c>
      <c r="F20">
        <v>0.8</v>
      </c>
      <c r="G20" t="str">
        <f t="shared" si="0"/>
        <v>TOT_HID 38190</v>
      </c>
      <c r="H20" s="8">
        <v>38190</v>
      </c>
      <c r="I20" s="4">
        <v>45016</v>
      </c>
      <c r="J20" s="10">
        <v>6.11</v>
      </c>
      <c r="K20" s="10">
        <v>6</v>
      </c>
      <c r="L20" s="10">
        <v>0</v>
      </c>
      <c r="M20" s="10">
        <v>0.5</v>
      </c>
      <c r="N20" s="10">
        <v>0.5</v>
      </c>
      <c r="O20" s="10">
        <v>0.05</v>
      </c>
      <c r="P20" s="10">
        <v>0.05</v>
      </c>
      <c r="Q20" s="10">
        <v>0.2</v>
      </c>
      <c r="R20" s="10">
        <v>0.1</v>
      </c>
      <c r="S20" s="10">
        <v>0.01</v>
      </c>
      <c r="T20" s="10">
        <v>0.05</v>
      </c>
      <c r="U20" s="10">
        <v>0.05</v>
      </c>
      <c r="V20" s="10">
        <v>0.1</v>
      </c>
      <c r="W20" s="10">
        <v>1.2</v>
      </c>
      <c r="X20" s="10">
        <v>0.1</v>
      </c>
      <c r="Y20" s="10">
        <v>10</v>
      </c>
      <c r="Z20" s="10">
        <v>22</v>
      </c>
    </row>
    <row r="21" spans="1:26" ht="15" x14ac:dyDescent="0.35">
      <c r="A21" t="s">
        <v>7</v>
      </c>
      <c r="B21" t="s">
        <v>38</v>
      </c>
      <c r="C21" s="3" t="s">
        <v>51</v>
      </c>
      <c r="D21" s="9" t="s">
        <v>48</v>
      </c>
      <c r="E21">
        <v>30</v>
      </c>
      <c r="F21">
        <v>0.8</v>
      </c>
      <c r="G21" t="str">
        <f t="shared" si="0"/>
        <v>TOT_HID 38303</v>
      </c>
      <c r="H21" s="8">
        <v>38303</v>
      </c>
      <c r="I21" s="4">
        <v>45045</v>
      </c>
      <c r="J21" s="10">
        <v>6.2</v>
      </c>
      <c r="K21" s="10">
        <v>2.5</v>
      </c>
      <c r="L21" s="10">
        <v>0</v>
      </c>
      <c r="M21" s="10">
        <v>1</v>
      </c>
      <c r="N21" s="10">
        <v>2</v>
      </c>
      <c r="O21" s="10">
        <v>0.05</v>
      </c>
      <c r="P21" s="10">
        <v>0.05</v>
      </c>
      <c r="Q21" s="10">
        <v>0.1</v>
      </c>
      <c r="R21" s="10">
        <v>0.1</v>
      </c>
      <c r="S21" s="10">
        <v>0.04</v>
      </c>
      <c r="T21" s="10">
        <v>0.05</v>
      </c>
      <c r="U21" s="10">
        <v>1.9</v>
      </c>
      <c r="V21" s="10">
        <v>5.2</v>
      </c>
      <c r="W21" s="10">
        <v>2</v>
      </c>
      <c r="X21" s="10">
        <v>0.1</v>
      </c>
      <c r="Y21" s="11">
        <v>0</v>
      </c>
      <c r="Z21" s="10">
        <v>7</v>
      </c>
    </row>
    <row r="22" spans="1:26" ht="15" x14ac:dyDescent="0.35">
      <c r="A22" t="s">
        <v>7</v>
      </c>
      <c r="B22" t="s">
        <v>38</v>
      </c>
      <c r="C22" s="3" t="s">
        <v>51</v>
      </c>
      <c r="D22" s="9" t="s">
        <v>48</v>
      </c>
      <c r="E22">
        <v>30</v>
      </c>
      <c r="F22">
        <v>0.8</v>
      </c>
      <c r="G22" t="str">
        <f t="shared" si="0"/>
        <v>TOT_HID 38338</v>
      </c>
      <c r="H22" s="6">
        <v>38338</v>
      </c>
      <c r="I22" s="4">
        <v>45077</v>
      </c>
      <c r="J22" s="11">
        <v>8.58</v>
      </c>
      <c r="K22" s="11">
        <v>12</v>
      </c>
      <c r="L22" s="11">
        <v>0</v>
      </c>
      <c r="M22" s="11">
        <v>3</v>
      </c>
      <c r="N22" s="11">
        <v>1</v>
      </c>
      <c r="O22" s="11">
        <v>0.05</v>
      </c>
      <c r="P22" s="11">
        <v>0.05</v>
      </c>
      <c r="Q22" s="11">
        <v>3.4</v>
      </c>
      <c r="R22" s="11">
        <v>0.2</v>
      </c>
      <c r="S22" s="11">
        <v>0.03</v>
      </c>
      <c r="T22" s="11">
        <v>0.05</v>
      </c>
      <c r="U22" s="11">
        <v>1.3</v>
      </c>
      <c r="V22" s="11">
        <v>3.2</v>
      </c>
      <c r="W22" s="11">
        <v>1.1000000000000001</v>
      </c>
      <c r="X22" s="11">
        <v>0.14000000000000001</v>
      </c>
      <c r="Y22" s="11">
        <v>2.5</v>
      </c>
      <c r="Z22" s="10">
        <v>-0.65</v>
      </c>
    </row>
    <row r="23" spans="1:26" ht="15" x14ac:dyDescent="0.35">
      <c r="A23" t="s">
        <v>7</v>
      </c>
      <c r="B23" t="s">
        <v>38</v>
      </c>
      <c r="C23" s="3" t="s">
        <v>51</v>
      </c>
      <c r="D23" s="9" t="s">
        <v>48</v>
      </c>
      <c r="E23">
        <v>30</v>
      </c>
      <c r="F23">
        <v>0.8</v>
      </c>
      <c r="G23" t="str">
        <f t="shared" si="0"/>
        <v>TOT_HID 38422</v>
      </c>
      <c r="H23" s="6">
        <v>38422</v>
      </c>
      <c r="I23" s="4">
        <v>45107</v>
      </c>
      <c r="J23" s="11">
        <v>6.5</v>
      </c>
      <c r="K23" s="11">
        <v>7</v>
      </c>
      <c r="L23" s="11">
        <v>0</v>
      </c>
      <c r="M23" s="11">
        <v>2</v>
      </c>
      <c r="N23" s="11">
        <v>1</v>
      </c>
      <c r="O23" s="11">
        <v>0.05</v>
      </c>
      <c r="P23" s="11">
        <v>0.05</v>
      </c>
      <c r="Q23" s="11">
        <v>0.4</v>
      </c>
      <c r="R23" s="11">
        <v>0.6</v>
      </c>
      <c r="S23" s="11">
        <v>0.03</v>
      </c>
      <c r="T23" s="11">
        <v>0.1</v>
      </c>
      <c r="U23" s="11">
        <v>0.7</v>
      </c>
      <c r="V23" s="11">
        <v>0.9</v>
      </c>
      <c r="W23" s="11">
        <v>1.4</v>
      </c>
      <c r="X23" s="11">
        <v>0.5</v>
      </c>
      <c r="Y23" s="11">
        <v>0</v>
      </c>
      <c r="Z23" s="10">
        <v>1.33</v>
      </c>
    </row>
    <row r="24" spans="1:26" ht="15" x14ac:dyDescent="0.35">
      <c r="A24" t="s">
        <v>7</v>
      </c>
      <c r="B24" t="s">
        <v>38</v>
      </c>
      <c r="C24" s="3" t="s">
        <v>51</v>
      </c>
      <c r="D24" s="9" t="s">
        <v>48</v>
      </c>
      <c r="E24">
        <v>30</v>
      </c>
      <c r="F24">
        <v>0.8</v>
      </c>
      <c r="G24" t="str">
        <f t="shared" si="0"/>
        <v>TOT_HID 38535</v>
      </c>
      <c r="H24" s="8">
        <v>38535</v>
      </c>
      <c r="I24" s="7">
        <v>45204</v>
      </c>
      <c r="J24" s="10">
        <v>7.04</v>
      </c>
      <c r="K24" s="10">
        <v>8</v>
      </c>
      <c r="L24" s="10">
        <v>0</v>
      </c>
      <c r="M24" s="10">
        <v>2</v>
      </c>
      <c r="N24" s="10">
        <v>1</v>
      </c>
      <c r="O24" s="10">
        <v>0.1</v>
      </c>
      <c r="P24" s="10">
        <v>0.1</v>
      </c>
      <c r="Q24" s="10">
        <v>5</v>
      </c>
      <c r="R24" s="10">
        <v>0.7</v>
      </c>
      <c r="S24" s="10">
        <v>0.02</v>
      </c>
      <c r="T24" s="10">
        <v>0.1</v>
      </c>
      <c r="U24" s="10">
        <v>1.9</v>
      </c>
      <c r="V24" s="10">
        <v>6.7</v>
      </c>
      <c r="W24" s="10">
        <v>1.3</v>
      </c>
      <c r="X24" s="10">
        <v>0.2</v>
      </c>
      <c r="Y24" s="10">
        <v>12</v>
      </c>
      <c r="Z24" s="10">
        <v>3.66</v>
      </c>
    </row>
    <row r="25" spans="1:26" ht="15" x14ac:dyDescent="0.35">
      <c r="A25" t="s">
        <v>8</v>
      </c>
      <c r="B25" t="s">
        <v>45</v>
      </c>
      <c r="C25" s="3" t="s">
        <v>53</v>
      </c>
      <c r="D25" s="9" t="s">
        <v>49</v>
      </c>
      <c r="E25">
        <v>30</v>
      </c>
      <c r="F25">
        <v>0.8</v>
      </c>
      <c r="G25" t="str">
        <f t="shared" si="0"/>
        <v>POZO_INGEO 38033</v>
      </c>
      <c r="H25" s="5">
        <v>38033</v>
      </c>
      <c r="I25" s="4">
        <v>44894</v>
      </c>
      <c r="J25" s="10">
        <v>6.39</v>
      </c>
      <c r="K25" s="10">
        <v>73</v>
      </c>
      <c r="L25" s="10">
        <v>0</v>
      </c>
      <c r="M25" s="10">
        <v>5</v>
      </c>
      <c r="N25" s="10">
        <v>4</v>
      </c>
      <c r="O25" s="10">
        <v>2.2000000000000002</v>
      </c>
      <c r="P25" s="10">
        <v>0.05</v>
      </c>
      <c r="Q25" s="10">
        <v>2.4</v>
      </c>
      <c r="R25" s="10">
        <v>5.8</v>
      </c>
      <c r="S25" s="10">
        <v>0.09</v>
      </c>
      <c r="T25" s="10">
        <v>0.05</v>
      </c>
      <c r="U25" s="10">
        <v>0.05</v>
      </c>
      <c r="V25" s="10">
        <v>5.7</v>
      </c>
      <c r="W25" s="10">
        <v>0.05</v>
      </c>
      <c r="X25" s="10">
        <v>0.01</v>
      </c>
      <c r="Y25" s="13">
        <v>16</v>
      </c>
      <c r="Z25" s="10">
        <v>-16.760000000000002</v>
      </c>
    </row>
    <row r="26" spans="1:26" ht="15" x14ac:dyDescent="0.35">
      <c r="A26" t="s">
        <v>8</v>
      </c>
      <c r="B26" t="s">
        <v>45</v>
      </c>
      <c r="C26" s="3" t="s">
        <v>53</v>
      </c>
      <c r="D26" s="9" t="s">
        <v>49</v>
      </c>
      <c r="E26">
        <v>30</v>
      </c>
      <c r="F26">
        <v>0.8</v>
      </c>
      <c r="G26" t="str">
        <f t="shared" si="0"/>
        <v>POZO_INGEO 38144</v>
      </c>
      <c r="H26" s="8">
        <v>38144</v>
      </c>
      <c r="I26" s="4">
        <v>44957</v>
      </c>
      <c r="J26" s="10">
        <v>6.43</v>
      </c>
      <c r="K26" s="10">
        <v>71</v>
      </c>
      <c r="L26" s="10">
        <v>0</v>
      </c>
      <c r="M26" s="10">
        <v>5</v>
      </c>
      <c r="N26" s="10">
        <v>6</v>
      </c>
      <c r="O26" s="10">
        <v>3.8</v>
      </c>
      <c r="P26" s="10">
        <v>0.1</v>
      </c>
      <c r="Q26" s="10">
        <v>2.7</v>
      </c>
      <c r="R26" s="10">
        <v>5.0999999999999996</v>
      </c>
      <c r="S26" s="10">
        <v>0.09</v>
      </c>
      <c r="T26" s="10">
        <v>0.05</v>
      </c>
      <c r="U26" s="10">
        <v>0.05</v>
      </c>
      <c r="V26" s="10">
        <v>0.2</v>
      </c>
      <c r="W26" s="10">
        <v>0.05</v>
      </c>
      <c r="X26" s="10">
        <v>0.4</v>
      </c>
      <c r="Y26" s="10">
        <v>121</v>
      </c>
      <c r="Z26" s="10">
        <v>-6.4</v>
      </c>
    </row>
    <row r="27" spans="1:26" ht="15" x14ac:dyDescent="0.35">
      <c r="A27" t="s">
        <v>8</v>
      </c>
      <c r="B27" t="s">
        <v>45</v>
      </c>
      <c r="C27" s="3" t="s">
        <v>53</v>
      </c>
      <c r="D27" s="9" t="s">
        <v>49</v>
      </c>
      <c r="E27">
        <v>30</v>
      </c>
      <c r="F27">
        <v>0.8</v>
      </c>
      <c r="G27" t="str">
        <f t="shared" si="0"/>
        <v>POZO_INGEO 38156</v>
      </c>
      <c r="H27" s="5">
        <v>38156</v>
      </c>
      <c r="I27" s="4">
        <v>44985</v>
      </c>
      <c r="J27" s="10">
        <v>6.39</v>
      </c>
      <c r="K27" s="10">
        <v>73</v>
      </c>
      <c r="L27" s="10">
        <v>0</v>
      </c>
      <c r="M27" s="10">
        <v>5</v>
      </c>
      <c r="N27" s="10">
        <v>5</v>
      </c>
      <c r="O27" s="10">
        <v>5.6</v>
      </c>
      <c r="P27" s="10">
        <v>0.05</v>
      </c>
      <c r="Q27" s="10">
        <v>3.3</v>
      </c>
      <c r="R27" s="10">
        <v>9.8000000000000007</v>
      </c>
      <c r="S27" s="10">
        <v>0.08</v>
      </c>
      <c r="T27" s="10">
        <v>0.05</v>
      </c>
      <c r="U27" s="10">
        <v>0.05</v>
      </c>
      <c r="V27" s="10">
        <v>0.4</v>
      </c>
      <c r="W27" s="10">
        <v>0.05</v>
      </c>
      <c r="X27" s="10">
        <v>1.2</v>
      </c>
      <c r="Y27" s="10">
        <v>154</v>
      </c>
      <c r="Z27" s="10">
        <v>-4.28</v>
      </c>
    </row>
    <row r="28" spans="1:26" ht="15" x14ac:dyDescent="0.35">
      <c r="A28" t="s">
        <v>8</v>
      </c>
      <c r="B28" t="s">
        <v>45</v>
      </c>
      <c r="C28" s="3" t="s">
        <v>53</v>
      </c>
      <c r="D28" s="9" t="s">
        <v>49</v>
      </c>
      <c r="E28">
        <v>30</v>
      </c>
      <c r="F28">
        <v>0.8</v>
      </c>
      <c r="G28" t="str">
        <f t="shared" si="0"/>
        <v>POZO_INGEO 38186</v>
      </c>
      <c r="H28" s="8">
        <v>38186</v>
      </c>
      <c r="I28" s="4">
        <v>45016</v>
      </c>
      <c r="J28" s="10">
        <v>6.42</v>
      </c>
      <c r="K28" s="10">
        <v>82</v>
      </c>
      <c r="L28" s="10">
        <v>0</v>
      </c>
      <c r="M28" s="10">
        <v>4</v>
      </c>
      <c r="N28" s="10">
        <v>6</v>
      </c>
      <c r="O28" s="10">
        <v>1.5</v>
      </c>
      <c r="P28" s="10">
        <v>0.05</v>
      </c>
      <c r="Q28" s="10">
        <v>3.1</v>
      </c>
      <c r="R28" s="10">
        <v>10.3</v>
      </c>
      <c r="S28" s="10">
        <v>0.08</v>
      </c>
      <c r="T28" s="10">
        <v>0.05</v>
      </c>
      <c r="U28" s="10">
        <v>0.05</v>
      </c>
      <c r="V28" s="10">
        <v>0.5</v>
      </c>
      <c r="W28" s="10">
        <v>0.05</v>
      </c>
      <c r="X28" s="10">
        <v>1.1000000000000001</v>
      </c>
      <c r="Y28" s="10">
        <v>153</v>
      </c>
      <c r="Z28" s="10">
        <v>3</v>
      </c>
    </row>
    <row r="29" spans="1:26" ht="15" x14ac:dyDescent="0.35">
      <c r="A29" t="s">
        <v>8</v>
      </c>
      <c r="B29" t="s">
        <v>45</v>
      </c>
      <c r="C29" s="3" t="s">
        <v>53</v>
      </c>
      <c r="D29" s="9" t="s">
        <v>49</v>
      </c>
      <c r="E29">
        <v>30</v>
      </c>
      <c r="F29">
        <v>0.8</v>
      </c>
      <c r="G29" t="str">
        <f t="shared" si="0"/>
        <v>POZO_INGEO 38306</v>
      </c>
      <c r="H29" s="8">
        <v>38306</v>
      </c>
      <c r="I29" s="4">
        <v>45045</v>
      </c>
      <c r="J29" s="10">
        <v>6.45</v>
      </c>
      <c r="K29" s="10">
        <v>83</v>
      </c>
      <c r="L29" s="10">
        <v>0</v>
      </c>
      <c r="M29" s="10">
        <v>4</v>
      </c>
      <c r="N29" s="10">
        <v>5</v>
      </c>
      <c r="O29" s="10">
        <v>6.5</v>
      </c>
      <c r="P29" s="10">
        <v>0.05</v>
      </c>
      <c r="Q29" s="10">
        <v>3.1</v>
      </c>
      <c r="R29" s="10">
        <v>9.6</v>
      </c>
      <c r="S29" s="10">
        <v>0.25</v>
      </c>
      <c r="T29" s="10">
        <v>0.05</v>
      </c>
      <c r="U29" s="10">
        <v>0.05</v>
      </c>
      <c r="V29" s="10">
        <v>0.6</v>
      </c>
      <c r="W29" s="10">
        <v>0.1</v>
      </c>
      <c r="X29" s="10">
        <v>0.1</v>
      </c>
      <c r="Y29" s="10">
        <v>143</v>
      </c>
      <c r="Z29" s="10">
        <v>2</v>
      </c>
    </row>
    <row r="30" spans="1:26" ht="15" x14ac:dyDescent="0.35">
      <c r="A30" t="s">
        <v>8</v>
      </c>
      <c r="B30" t="s">
        <v>45</v>
      </c>
      <c r="C30" s="3" t="s">
        <v>53</v>
      </c>
      <c r="D30" s="9" t="s">
        <v>49</v>
      </c>
      <c r="E30">
        <v>30</v>
      </c>
      <c r="F30">
        <v>0.8</v>
      </c>
      <c r="G30" t="str">
        <f t="shared" si="0"/>
        <v>POZO_INGEO 38336</v>
      </c>
      <c r="H30" s="6">
        <v>38336</v>
      </c>
      <c r="I30" s="4">
        <v>45077</v>
      </c>
      <c r="J30" s="11">
        <v>6.42</v>
      </c>
      <c r="K30" s="11">
        <v>93</v>
      </c>
      <c r="L30" s="11">
        <v>0</v>
      </c>
      <c r="M30" s="11">
        <v>4</v>
      </c>
      <c r="N30" s="11">
        <v>4</v>
      </c>
      <c r="O30" s="11">
        <v>3.2</v>
      </c>
      <c r="P30" s="11">
        <v>0.05</v>
      </c>
      <c r="Q30" s="11">
        <v>2.8</v>
      </c>
      <c r="R30" s="11">
        <v>10.5</v>
      </c>
      <c r="S30" s="11">
        <v>0.1</v>
      </c>
      <c r="T30" s="11">
        <v>1.7</v>
      </c>
      <c r="U30" s="11">
        <v>0.05</v>
      </c>
      <c r="V30" s="11">
        <v>0.2</v>
      </c>
      <c r="W30" s="11">
        <v>0.05</v>
      </c>
      <c r="X30" s="11">
        <v>0.6</v>
      </c>
      <c r="Y30" s="11">
        <v>5</v>
      </c>
      <c r="Z30" s="10">
        <v>-19.489999999999998</v>
      </c>
    </row>
    <row r="31" spans="1:26" ht="15" x14ac:dyDescent="0.35">
      <c r="A31" t="s">
        <v>8</v>
      </c>
      <c r="B31" t="s">
        <v>45</v>
      </c>
      <c r="C31" s="3" t="s">
        <v>53</v>
      </c>
      <c r="D31" s="9" t="s">
        <v>49</v>
      </c>
      <c r="E31">
        <v>30</v>
      </c>
      <c r="F31">
        <v>0.8</v>
      </c>
      <c r="G31" t="str">
        <f t="shared" si="0"/>
        <v>POZO_INGEO 38421</v>
      </c>
      <c r="H31" s="6">
        <v>38421</v>
      </c>
      <c r="I31" s="4">
        <v>45107</v>
      </c>
      <c r="J31" s="11">
        <v>6.57</v>
      </c>
      <c r="K31" s="11">
        <v>82</v>
      </c>
      <c r="L31" s="11">
        <v>0</v>
      </c>
      <c r="M31" s="11">
        <v>5</v>
      </c>
      <c r="N31" s="11">
        <v>4</v>
      </c>
      <c r="O31" s="11">
        <v>3</v>
      </c>
      <c r="P31" s="11">
        <v>0.05</v>
      </c>
      <c r="Q31" s="11">
        <v>2.2000000000000002</v>
      </c>
      <c r="R31" s="11">
        <v>8.6</v>
      </c>
      <c r="S31" s="11">
        <v>7.0000000000000007E-2</v>
      </c>
      <c r="T31" s="11">
        <v>0.05</v>
      </c>
      <c r="U31" s="11">
        <v>0.05</v>
      </c>
      <c r="V31" s="11">
        <v>0.2</v>
      </c>
      <c r="W31" s="11">
        <v>0.05</v>
      </c>
      <c r="X31" s="11">
        <v>2.8</v>
      </c>
      <c r="Y31" s="11">
        <v>150</v>
      </c>
      <c r="Z31" s="10">
        <v>-9.9700000000000006</v>
      </c>
    </row>
    <row r="32" spans="1:26" ht="15" x14ac:dyDescent="0.35">
      <c r="A32" t="s">
        <v>8</v>
      </c>
      <c r="B32" t="s">
        <v>45</v>
      </c>
      <c r="C32" s="3" t="s">
        <v>53</v>
      </c>
      <c r="D32" s="9" t="s">
        <v>49</v>
      </c>
      <c r="E32">
        <v>30</v>
      </c>
      <c r="F32">
        <v>0.8</v>
      </c>
      <c r="G32" t="str">
        <f t="shared" si="0"/>
        <v>POZO_INGEO 38534</v>
      </c>
      <c r="H32" s="8">
        <v>38534</v>
      </c>
      <c r="I32" s="7">
        <v>45204</v>
      </c>
      <c r="J32" s="10">
        <v>6.35</v>
      </c>
      <c r="K32" s="10">
        <v>83</v>
      </c>
      <c r="L32" s="10">
        <v>0</v>
      </c>
      <c r="M32" s="10">
        <v>6</v>
      </c>
      <c r="N32" s="10">
        <v>4</v>
      </c>
      <c r="O32" s="10">
        <v>4.7</v>
      </c>
      <c r="P32" s="10">
        <v>0.1</v>
      </c>
      <c r="Q32" s="10">
        <v>2.8</v>
      </c>
      <c r="R32" s="10">
        <v>9.9</v>
      </c>
      <c r="S32" s="10">
        <v>0.16</v>
      </c>
      <c r="T32" s="10">
        <v>0.1</v>
      </c>
      <c r="U32" s="10">
        <v>0.1</v>
      </c>
      <c r="V32" s="10">
        <v>0.2</v>
      </c>
      <c r="W32" s="10">
        <v>0.1</v>
      </c>
      <c r="X32" s="10">
        <v>0.6</v>
      </c>
      <c r="Y32" s="10">
        <v>10</v>
      </c>
      <c r="Z32" s="10">
        <v>-0.13</v>
      </c>
    </row>
    <row r="33" spans="1:26" ht="15" x14ac:dyDescent="0.35">
      <c r="A33" t="s">
        <v>9</v>
      </c>
      <c r="B33" t="s">
        <v>46</v>
      </c>
      <c r="C33" s="3" t="s">
        <v>54</v>
      </c>
      <c r="D33" s="9" t="s">
        <v>50</v>
      </c>
      <c r="E33">
        <v>30</v>
      </c>
      <c r="F33">
        <v>0.8</v>
      </c>
      <c r="G33" t="str">
        <f t="shared" si="0"/>
        <v>PIEZ_INGEO 38036</v>
      </c>
      <c r="H33" s="5">
        <v>38036</v>
      </c>
      <c r="I33" s="4">
        <v>44894</v>
      </c>
      <c r="J33" s="10">
        <v>6.57</v>
      </c>
      <c r="K33" s="10">
        <v>31</v>
      </c>
      <c r="L33" s="10">
        <v>0</v>
      </c>
      <c r="M33" s="10">
        <v>7</v>
      </c>
      <c r="N33" s="10">
        <v>7</v>
      </c>
      <c r="O33" s="10">
        <v>1.2</v>
      </c>
      <c r="P33" s="10">
        <v>0.05</v>
      </c>
      <c r="Q33" s="10">
        <v>2.9</v>
      </c>
      <c r="R33" s="10">
        <v>7.2</v>
      </c>
      <c r="S33" s="10">
        <v>0.17</v>
      </c>
      <c r="T33" s="10">
        <v>0.05</v>
      </c>
      <c r="U33" s="10">
        <v>0.05</v>
      </c>
      <c r="V33" s="10">
        <v>1.1000000000000001</v>
      </c>
      <c r="W33" s="10">
        <v>0.5</v>
      </c>
      <c r="X33" s="10">
        <v>0.01</v>
      </c>
      <c r="Y33" s="10">
        <v>252</v>
      </c>
      <c r="Z33" s="10">
        <v>39.19</v>
      </c>
    </row>
    <row r="34" spans="1:26" ht="15" x14ac:dyDescent="0.35">
      <c r="A34" t="s">
        <v>9</v>
      </c>
      <c r="B34" t="s">
        <v>46</v>
      </c>
      <c r="C34" s="3" t="s">
        <v>54</v>
      </c>
      <c r="D34" s="9" t="s">
        <v>50</v>
      </c>
      <c r="E34">
        <v>30</v>
      </c>
      <c r="F34">
        <v>0.8</v>
      </c>
      <c r="G34" t="str">
        <f t="shared" si="0"/>
        <v>PIEZ_INGEO 38145</v>
      </c>
      <c r="H34" s="8">
        <v>38145</v>
      </c>
      <c r="I34" s="4">
        <v>44957</v>
      </c>
      <c r="J34" s="10">
        <v>6.5</v>
      </c>
      <c r="K34" s="10">
        <v>48</v>
      </c>
      <c r="L34" s="10">
        <v>0</v>
      </c>
      <c r="M34" s="10">
        <v>2</v>
      </c>
      <c r="N34" s="10">
        <v>5</v>
      </c>
      <c r="O34" s="10">
        <v>4.9000000000000004</v>
      </c>
      <c r="P34" s="10">
        <v>0.1</v>
      </c>
      <c r="Q34" s="10">
        <v>2.2999999999999998</v>
      </c>
      <c r="R34" s="10">
        <v>8.5</v>
      </c>
      <c r="S34" s="10">
        <v>0.11</v>
      </c>
      <c r="T34" s="10">
        <v>0.05</v>
      </c>
      <c r="U34" s="10">
        <v>0.05</v>
      </c>
      <c r="V34" s="10">
        <v>0.5</v>
      </c>
      <c r="W34" s="10">
        <v>0.05</v>
      </c>
      <c r="X34" s="10">
        <v>97</v>
      </c>
      <c r="Y34" s="10">
        <v>119</v>
      </c>
      <c r="Z34" s="10">
        <v>7.61</v>
      </c>
    </row>
    <row r="35" spans="1:26" ht="15" x14ac:dyDescent="0.35">
      <c r="A35" t="s">
        <v>9</v>
      </c>
      <c r="B35" t="s">
        <v>46</v>
      </c>
      <c r="C35" s="3" t="s">
        <v>54</v>
      </c>
      <c r="D35" s="9" t="s">
        <v>50</v>
      </c>
      <c r="E35">
        <v>30</v>
      </c>
      <c r="F35">
        <v>0.8</v>
      </c>
      <c r="G35" t="str">
        <f t="shared" si="0"/>
        <v>PIEZ_INGEO 38157</v>
      </c>
      <c r="H35" s="5">
        <v>38157</v>
      </c>
      <c r="I35" s="4">
        <v>44985</v>
      </c>
      <c r="J35" s="10">
        <v>6.42</v>
      </c>
      <c r="K35" s="10">
        <v>57</v>
      </c>
      <c r="L35" s="10">
        <v>0</v>
      </c>
      <c r="M35" s="10">
        <v>1</v>
      </c>
      <c r="N35" s="10">
        <v>5</v>
      </c>
      <c r="O35" s="10">
        <v>5.7</v>
      </c>
      <c r="P35" s="10">
        <v>0.05</v>
      </c>
      <c r="Q35" s="10">
        <v>2.6</v>
      </c>
      <c r="R35" s="10">
        <v>13.7</v>
      </c>
      <c r="S35" s="10">
        <v>0.1</v>
      </c>
      <c r="T35" s="10">
        <v>0.05</v>
      </c>
      <c r="U35" s="10">
        <v>0.05</v>
      </c>
      <c r="V35" s="10">
        <v>0.2</v>
      </c>
      <c r="W35" s="10">
        <v>0.05</v>
      </c>
      <c r="X35" s="10">
        <v>0.7</v>
      </c>
      <c r="Y35" s="10">
        <v>143</v>
      </c>
      <c r="Z35" s="10">
        <v>8.75</v>
      </c>
    </row>
    <row r="36" spans="1:26" ht="15" x14ac:dyDescent="0.35">
      <c r="A36" t="s">
        <v>9</v>
      </c>
      <c r="B36" t="s">
        <v>46</v>
      </c>
      <c r="C36" s="3" t="s">
        <v>54</v>
      </c>
      <c r="D36" s="9" t="s">
        <v>50</v>
      </c>
      <c r="E36">
        <v>30</v>
      </c>
      <c r="F36">
        <v>0.8</v>
      </c>
      <c r="G36" t="str">
        <f t="shared" si="0"/>
        <v>PIEZ_INGEO 38187</v>
      </c>
      <c r="H36" s="8">
        <v>38187</v>
      </c>
      <c r="I36" s="4">
        <v>45016</v>
      </c>
      <c r="J36" s="10">
        <v>6.44</v>
      </c>
      <c r="K36" s="10">
        <v>70</v>
      </c>
      <c r="L36" s="10">
        <v>0</v>
      </c>
      <c r="M36" s="10">
        <v>1</v>
      </c>
      <c r="N36" s="10">
        <v>4</v>
      </c>
      <c r="O36" s="10">
        <v>0.6</v>
      </c>
      <c r="P36" s="10">
        <v>0.05</v>
      </c>
      <c r="Q36" s="10">
        <v>2.5</v>
      </c>
      <c r="R36" s="10">
        <v>13.7</v>
      </c>
      <c r="S36" s="10">
        <v>0.12</v>
      </c>
      <c r="T36" s="10">
        <v>0.05</v>
      </c>
      <c r="U36" s="10">
        <v>0.05</v>
      </c>
      <c r="V36" s="10">
        <v>0.4</v>
      </c>
      <c r="W36" s="10">
        <v>0.05</v>
      </c>
      <c r="X36" s="10">
        <v>2.1</v>
      </c>
      <c r="Y36" s="10">
        <v>177</v>
      </c>
      <c r="Z36" s="10">
        <v>7</v>
      </c>
    </row>
    <row r="37" spans="1:26" ht="15" x14ac:dyDescent="0.35">
      <c r="A37" t="s">
        <v>9</v>
      </c>
      <c r="B37" t="s">
        <v>46</v>
      </c>
      <c r="C37" s="3" t="s">
        <v>54</v>
      </c>
      <c r="D37" s="9" t="s">
        <v>50</v>
      </c>
      <c r="E37">
        <v>30</v>
      </c>
      <c r="F37">
        <v>0.8</v>
      </c>
      <c r="G37" t="str">
        <f t="shared" si="0"/>
        <v>PIEZ_INGEO 38307</v>
      </c>
      <c r="H37" s="8">
        <v>38307</v>
      </c>
      <c r="I37" s="4">
        <v>45045</v>
      </c>
      <c r="J37" s="10">
        <v>6.59</v>
      </c>
      <c r="K37" s="10">
        <v>66</v>
      </c>
      <c r="L37" s="10">
        <v>0</v>
      </c>
      <c r="M37" s="10">
        <v>1</v>
      </c>
      <c r="N37" s="10">
        <v>3</v>
      </c>
      <c r="O37" s="10">
        <v>5.8</v>
      </c>
      <c r="P37" s="10">
        <v>0.05</v>
      </c>
      <c r="Q37" s="10">
        <v>2.5</v>
      </c>
      <c r="R37" s="10">
        <v>13.4</v>
      </c>
      <c r="S37" s="10">
        <v>0.11</v>
      </c>
      <c r="T37" s="10">
        <v>0.05</v>
      </c>
      <c r="U37" s="10">
        <v>0.5</v>
      </c>
      <c r="V37" s="10">
        <v>0.4</v>
      </c>
      <c r="W37" s="10">
        <v>0.2</v>
      </c>
      <c r="X37" s="10">
        <v>0.1</v>
      </c>
      <c r="Y37" s="10">
        <v>151</v>
      </c>
      <c r="Z37" s="10">
        <v>6</v>
      </c>
    </row>
    <row r="38" spans="1:26" ht="15" x14ac:dyDescent="0.35">
      <c r="A38" t="s">
        <v>9</v>
      </c>
      <c r="B38" t="s">
        <v>46</v>
      </c>
      <c r="C38" s="3" t="s">
        <v>54</v>
      </c>
      <c r="D38" s="9" t="s">
        <v>50</v>
      </c>
      <c r="E38">
        <v>30</v>
      </c>
      <c r="F38">
        <v>0.8</v>
      </c>
      <c r="G38" t="str">
        <f t="shared" si="0"/>
        <v>PIEZ_INGEO 38335</v>
      </c>
      <c r="H38" s="6">
        <v>38335</v>
      </c>
      <c r="I38" s="4">
        <v>45077</v>
      </c>
      <c r="J38" s="11">
        <v>6.52</v>
      </c>
      <c r="K38" s="11">
        <v>55</v>
      </c>
      <c r="L38" s="11">
        <v>0</v>
      </c>
      <c r="M38" s="11">
        <v>1</v>
      </c>
      <c r="N38" s="11">
        <v>3</v>
      </c>
      <c r="O38" s="11">
        <v>5.5</v>
      </c>
      <c r="P38" s="11">
        <v>0.05</v>
      </c>
      <c r="Q38" s="11">
        <v>2.4</v>
      </c>
      <c r="R38" s="11">
        <v>13.7</v>
      </c>
      <c r="S38" s="11">
        <v>0.12</v>
      </c>
      <c r="T38" s="11">
        <v>0.05</v>
      </c>
      <c r="U38" s="11">
        <v>0.05</v>
      </c>
      <c r="V38" s="11">
        <v>0.5</v>
      </c>
      <c r="W38" s="11">
        <v>0.05</v>
      </c>
      <c r="X38" s="11">
        <v>0.7</v>
      </c>
      <c r="Y38" s="11">
        <v>11</v>
      </c>
      <c r="Z38" s="10">
        <v>1.89</v>
      </c>
    </row>
    <row r="39" spans="1:26" ht="15" x14ac:dyDescent="0.35">
      <c r="A39" t="s">
        <v>9</v>
      </c>
      <c r="B39" t="s">
        <v>46</v>
      </c>
      <c r="C39" s="3" t="s">
        <v>54</v>
      </c>
      <c r="D39" s="9" t="s">
        <v>50</v>
      </c>
      <c r="E39">
        <v>30</v>
      </c>
      <c r="F39">
        <v>0.8</v>
      </c>
      <c r="G39" t="str">
        <f t="shared" si="0"/>
        <v>PIEZ_INGEO 38420</v>
      </c>
      <c r="H39" s="6">
        <v>38420</v>
      </c>
      <c r="I39" s="4">
        <v>45107</v>
      </c>
      <c r="J39" s="11">
        <v>6.54</v>
      </c>
      <c r="K39" s="11">
        <v>69</v>
      </c>
      <c r="L39" s="11">
        <v>0</v>
      </c>
      <c r="M39" s="11">
        <v>1</v>
      </c>
      <c r="N39" s="11">
        <v>4</v>
      </c>
      <c r="O39" s="11">
        <v>6</v>
      </c>
      <c r="P39" s="11">
        <v>0.05</v>
      </c>
      <c r="Q39" s="11">
        <v>2.4</v>
      </c>
      <c r="R39" s="11">
        <v>12</v>
      </c>
      <c r="S39" s="11">
        <v>0.16</v>
      </c>
      <c r="T39" s="11">
        <v>0.05</v>
      </c>
      <c r="U39" s="11">
        <v>0.1</v>
      </c>
      <c r="V39" s="11">
        <v>0.6</v>
      </c>
      <c r="W39" s="11">
        <v>2.6</v>
      </c>
      <c r="X39" s="11">
        <v>0.05</v>
      </c>
      <c r="Y39" s="11">
        <v>158</v>
      </c>
      <c r="Z39" s="10">
        <v>-1.9</v>
      </c>
    </row>
    <row r="40" spans="1:26" ht="15" x14ac:dyDescent="0.35">
      <c r="A40" t="s">
        <v>9</v>
      </c>
      <c r="B40" t="s">
        <v>46</v>
      </c>
      <c r="C40" s="3" t="s">
        <v>54</v>
      </c>
      <c r="D40" s="9" t="s">
        <v>50</v>
      </c>
      <c r="E40">
        <v>30</v>
      </c>
      <c r="F40">
        <v>0.8</v>
      </c>
      <c r="G40" t="str">
        <f t="shared" si="0"/>
        <v>PIEZ_INGEO 38532</v>
      </c>
      <c r="H40" s="8">
        <v>38532</v>
      </c>
      <c r="I40" s="7">
        <v>45204</v>
      </c>
      <c r="J40" s="10">
        <v>6.37</v>
      </c>
      <c r="K40" s="10">
        <v>71</v>
      </c>
      <c r="L40" s="10">
        <v>0</v>
      </c>
      <c r="M40" s="10">
        <v>3</v>
      </c>
      <c r="N40" s="10">
        <v>8</v>
      </c>
      <c r="O40" s="10">
        <v>6.2</v>
      </c>
      <c r="P40" s="10">
        <v>0.1</v>
      </c>
      <c r="Q40" s="10">
        <v>2.6</v>
      </c>
      <c r="R40" s="10">
        <v>14.3</v>
      </c>
      <c r="S40" s="10">
        <v>0.12</v>
      </c>
      <c r="T40" s="10">
        <v>0.1</v>
      </c>
      <c r="U40" s="10">
        <v>0.1</v>
      </c>
      <c r="V40" s="10">
        <v>0.7</v>
      </c>
      <c r="W40" s="10">
        <v>0.1</v>
      </c>
      <c r="X40" s="10">
        <v>0.5</v>
      </c>
      <c r="Y40" s="10">
        <v>52</v>
      </c>
      <c r="Z40" s="10">
        <v>21.03</v>
      </c>
    </row>
  </sheetData>
  <autoFilter ref="A1:Z40" xr:uid="{E090A589-2999-4BCA-8DC3-7C625F0DFF3B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0A02-1A43-4DE7-AEB1-1F6E68991C6B}">
  <dimension ref="A1:Z45"/>
  <sheetViews>
    <sheetView zoomScale="55" zoomScaleNormal="55" workbookViewId="0">
      <selection activeCell="AB26" sqref="AB26"/>
    </sheetView>
  </sheetViews>
  <sheetFormatPr baseColWidth="10" defaultRowHeight="14.4" x14ac:dyDescent="0.3"/>
  <cols>
    <col min="1" max="2" width="36.6640625" customWidth="1"/>
    <col min="3" max="7" width="12.44140625" customWidth="1"/>
  </cols>
  <sheetData>
    <row r="1" spans="1:26" x14ac:dyDescent="0.3">
      <c r="A1" t="s">
        <v>43</v>
      </c>
      <c r="B1" t="s">
        <v>32</v>
      </c>
      <c r="C1" t="s">
        <v>33</v>
      </c>
      <c r="D1" t="s">
        <v>34</v>
      </c>
      <c r="E1" t="s">
        <v>36</v>
      </c>
      <c r="F1" t="s">
        <v>37</v>
      </c>
      <c r="G1" t="s">
        <v>56</v>
      </c>
      <c r="H1" t="s">
        <v>28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ht="15" x14ac:dyDescent="0.35">
      <c r="A2" t="s">
        <v>31</v>
      </c>
      <c r="B2" t="s">
        <v>44</v>
      </c>
      <c r="C2" s="3" t="s">
        <v>55</v>
      </c>
      <c r="D2" s="9" t="s">
        <v>35</v>
      </c>
      <c r="E2">
        <v>30</v>
      </c>
      <c r="F2">
        <v>0.8</v>
      </c>
      <c r="G2" t="str">
        <f>CONCATENATE(B2," ",H2)</f>
        <v>PIEZ_HID 38035</v>
      </c>
      <c r="H2" s="5">
        <v>38035</v>
      </c>
      <c r="I2" s="4">
        <v>44894</v>
      </c>
      <c r="J2" s="10" cm="1">
        <f t="array" ref="J2:Z2">_xlfn.XLOOKUP(H2,'[1]base_compilacion (mEq_L)'!$D$3:$D$48,'[1]base_compilacion (mEq_L)'!$F$3:$V$48,0,0,1)</f>
        <v>5.99</v>
      </c>
      <c r="K2" s="10">
        <v>0.47540983606557374</v>
      </c>
      <c r="L2" s="10">
        <v>0</v>
      </c>
      <c r="M2" s="10">
        <v>0.49902689754977791</v>
      </c>
      <c r="N2" s="10">
        <v>0.57601316601522323</v>
      </c>
      <c r="O2" s="10">
        <v>0.18622974303876802</v>
      </c>
      <c r="P2" s="10">
        <v>1.2741636026065747E-2</v>
      </c>
      <c r="Q2" s="10">
        <v>0.11765307688372806</v>
      </c>
      <c r="R2" s="10">
        <v>7.3945193562418451E-2</v>
      </c>
      <c r="S2" s="10">
        <v>8.4219391514896297E-3</v>
      </c>
      <c r="T2" s="10">
        <v>2.173676774263667E-5</v>
      </c>
      <c r="U2" s="10">
        <v>3.2255983484936459E-3</v>
      </c>
      <c r="V2" s="10">
        <v>1.9744450399119959E-2</v>
      </c>
      <c r="W2" s="10">
        <v>3.3312166227709473E-2</v>
      </c>
      <c r="X2" s="10">
        <v>2.1059281878487944E-5</v>
      </c>
      <c r="Y2" s="10">
        <v>156</v>
      </c>
      <c r="Z2" s="10">
        <v>46.14</v>
      </c>
    </row>
    <row r="3" spans="1:26" ht="15" x14ac:dyDescent="0.35">
      <c r="A3" t="s">
        <v>31</v>
      </c>
      <c r="B3" t="s">
        <v>44</v>
      </c>
      <c r="C3" s="3" t="s">
        <v>55</v>
      </c>
      <c r="D3" s="9" t="s">
        <v>35</v>
      </c>
      <c r="E3">
        <v>30</v>
      </c>
      <c r="F3">
        <v>0.8</v>
      </c>
      <c r="G3" t="str">
        <f t="shared" ref="G3:G45" si="0">CONCATENATE(B3," ",H3)</f>
        <v>PIEZ_HID 38143</v>
      </c>
      <c r="H3" s="8">
        <v>38143</v>
      </c>
      <c r="I3" s="4">
        <v>44957</v>
      </c>
      <c r="J3" s="10" t="str" cm="1">
        <f t="array" ref="J3:Z3">_xlfn.XLOOKUP(H3,'[1]base_compilacion (mEq_L)'!$D$3:$D$48,'[1]base_compilacion (mEq_L)'!$F$3:$V$48,0,0,1)</f>
        <v xml:space="preserve">5.65
</v>
      </c>
      <c r="K3" s="10">
        <v>0.05</v>
      </c>
      <c r="L3" s="10">
        <v>0</v>
      </c>
      <c r="M3" s="10">
        <v>0.04</v>
      </c>
      <c r="N3" s="10">
        <v>0.02</v>
      </c>
      <c r="O3" s="10">
        <v>3.5999999999999999E-3</v>
      </c>
      <c r="P3" s="10">
        <v>3.5999999999999999E-3</v>
      </c>
      <c r="Q3" s="10">
        <v>1.2999999999999999E-3</v>
      </c>
      <c r="R3" s="10">
        <v>3.9100000000000003E-2</v>
      </c>
      <c r="S3" s="10">
        <v>1.6000000000000001E-3</v>
      </c>
      <c r="T3" s="10">
        <v>1.1000000000000001E-3</v>
      </c>
      <c r="U3" s="10">
        <v>9.7000000000000003E-3</v>
      </c>
      <c r="V3" s="10">
        <v>2.8999999999999998E-3</v>
      </c>
      <c r="W3" s="10">
        <v>2.92E-2</v>
      </c>
      <c r="X3" s="10">
        <v>3.2000000000000002E-3</v>
      </c>
      <c r="Y3" s="10">
        <v>5</v>
      </c>
      <c r="Z3" s="10">
        <v>27.77</v>
      </c>
    </row>
    <row r="4" spans="1:26" ht="15" x14ac:dyDescent="0.35">
      <c r="A4" t="s">
        <v>31</v>
      </c>
      <c r="B4" t="s">
        <v>44</v>
      </c>
      <c r="C4" s="3" t="s">
        <v>55</v>
      </c>
      <c r="D4" s="9" t="s">
        <v>35</v>
      </c>
      <c r="E4">
        <v>30</v>
      </c>
      <c r="F4">
        <v>0.8</v>
      </c>
      <c r="G4" t="str">
        <f t="shared" si="0"/>
        <v>PIEZ_HID 38146</v>
      </c>
      <c r="H4" s="8">
        <v>38146</v>
      </c>
      <c r="I4" s="4">
        <v>44957</v>
      </c>
      <c r="J4" s="10" cm="1">
        <f t="array" ref="J4:Z4">_xlfn.XLOOKUP(H4,'[1]base_compilacion (mEq_L)'!$D$3:$D$48,'[1]base_compilacion (mEq_L)'!$F$3:$V$48,0,0,1)</f>
        <v>6.05</v>
      </c>
      <c r="K4" s="10">
        <v>1.1599999999999999</v>
      </c>
      <c r="L4" s="10">
        <v>0</v>
      </c>
      <c r="M4" s="10">
        <v>0.24</v>
      </c>
      <c r="N4" s="10">
        <v>0.14000000000000001</v>
      </c>
      <c r="O4" s="10">
        <v>4.2900000000000001E-2</v>
      </c>
      <c r="P4" s="10">
        <v>7.3000000000000001E-3</v>
      </c>
      <c r="Q4" s="10">
        <v>6.9199999999999998E-2</v>
      </c>
      <c r="R4" s="10">
        <v>0.1174</v>
      </c>
      <c r="S4" s="10">
        <v>6.3E-3</v>
      </c>
      <c r="T4" s="10">
        <v>2.2000000000000001E-3</v>
      </c>
      <c r="U4" s="10">
        <v>1.6000000000000001E-3</v>
      </c>
      <c r="V4" s="10">
        <v>2.86E-2</v>
      </c>
      <c r="W4" s="10">
        <v>2.0999999999999999E-3</v>
      </c>
      <c r="X4" s="10">
        <v>6.3E-3</v>
      </c>
      <c r="Y4" s="11">
        <v>181</v>
      </c>
      <c r="Z4" s="10">
        <v>16.05</v>
      </c>
    </row>
    <row r="5" spans="1:26" ht="15" x14ac:dyDescent="0.35">
      <c r="A5" t="s">
        <v>31</v>
      </c>
      <c r="B5" t="s">
        <v>44</v>
      </c>
      <c r="C5" s="3" t="s">
        <v>55</v>
      </c>
      <c r="D5" s="9" t="s">
        <v>35</v>
      </c>
      <c r="E5">
        <v>30</v>
      </c>
      <c r="F5">
        <v>0.8</v>
      </c>
      <c r="G5" t="str">
        <f t="shared" si="0"/>
        <v>PIEZ_HID 38158</v>
      </c>
      <c r="H5" s="5">
        <v>38158</v>
      </c>
      <c r="I5" s="4">
        <v>44985</v>
      </c>
      <c r="J5" s="10" cm="1">
        <f t="array" ref="J5:Z5">_xlfn.XLOOKUP(H5,'[1]base_compilacion (mEq_L)'!$D$3:$D$48,'[1]base_compilacion (mEq_L)'!$F$3:$V$48,0,0,1)</f>
        <v>6.02</v>
      </c>
      <c r="K5" s="10">
        <v>1.5570999999999999</v>
      </c>
      <c r="L5" s="10">
        <v>0</v>
      </c>
      <c r="M5" s="10">
        <v>0.499</v>
      </c>
      <c r="N5" s="10">
        <v>0.74060000000000004</v>
      </c>
      <c r="O5" s="10">
        <v>1.1389</v>
      </c>
      <c r="P5" s="10">
        <v>2.5499999999999998E-2</v>
      </c>
      <c r="Q5" s="10">
        <v>8.4400000000000003E-2</v>
      </c>
      <c r="R5" s="10">
        <v>0.622</v>
      </c>
      <c r="S5" s="10">
        <v>7.4000000000000003E-3</v>
      </c>
      <c r="T5" s="10">
        <v>1.1000000000000001E-3</v>
      </c>
      <c r="U5" s="10">
        <v>8.0000000000000004E-4</v>
      </c>
      <c r="V5" s="10">
        <v>3.3848000000000003E-2</v>
      </c>
      <c r="W5" s="10">
        <v>1.2500000000000001E-2</v>
      </c>
      <c r="X5" s="10">
        <v>3.2000000000000002E-3</v>
      </c>
      <c r="Y5" s="10">
        <v>593</v>
      </c>
      <c r="Z5" s="10">
        <v>9.59</v>
      </c>
    </row>
    <row r="6" spans="1:26" ht="15" x14ac:dyDescent="0.35">
      <c r="A6" t="s">
        <v>31</v>
      </c>
      <c r="B6" t="s">
        <v>44</v>
      </c>
      <c r="C6" s="3" t="s">
        <v>55</v>
      </c>
      <c r="D6" s="9" t="s">
        <v>35</v>
      </c>
      <c r="E6">
        <v>30</v>
      </c>
      <c r="F6">
        <v>0.8</v>
      </c>
      <c r="G6" t="str">
        <f t="shared" si="0"/>
        <v>PIEZ_HID 38189</v>
      </c>
      <c r="H6" s="8">
        <v>38189</v>
      </c>
      <c r="I6" s="4">
        <v>45016</v>
      </c>
      <c r="J6" s="10" cm="1">
        <f t="array" ref="J6:Z6">_xlfn.XLOOKUP(H6,'[1]base_compilacion (mEq_L)'!$D$3:$D$48,'[1]base_compilacion (mEq_L)'!$F$3:$V$48,0,0,1)</f>
        <v>5.94</v>
      </c>
      <c r="K6" s="10">
        <v>1.9010160599999999</v>
      </c>
      <c r="L6" s="10">
        <v>0</v>
      </c>
      <c r="M6" s="10">
        <v>0.4491018</v>
      </c>
      <c r="N6" s="10">
        <v>0.90497738000000005</v>
      </c>
      <c r="O6" s="10">
        <v>7.520143E-2</v>
      </c>
      <c r="P6" s="10">
        <v>2.5482339999999999E-2</v>
      </c>
      <c r="Q6" s="10">
        <v>6.6496159999999999E-2</v>
      </c>
      <c r="R6" s="10">
        <v>0.53478261000000005</v>
      </c>
      <c r="S6" s="10">
        <v>6.8421100000000002E-3</v>
      </c>
      <c r="T6" s="10">
        <v>1.0869600000000001E-3</v>
      </c>
      <c r="U6" s="10">
        <v>8.0645000000000001E-4</v>
      </c>
      <c r="V6" s="10">
        <v>2.538787E-2</v>
      </c>
      <c r="W6" s="10">
        <v>4.3749999999999997E-2</v>
      </c>
      <c r="X6" s="10">
        <v>3.15789E-3</v>
      </c>
      <c r="Y6" s="10">
        <v>330</v>
      </c>
      <c r="Z6" s="10">
        <v>2</v>
      </c>
    </row>
    <row r="7" spans="1:26" ht="15" x14ac:dyDescent="0.35">
      <c r="A7" t="s">
        <v>31</v>
      </c>
      <c r="B7" t="s">
        <v>44</v>
      </c>
      <c r="C7" s="3" t="s">
        <v>55</v>
      </c>
      <c r="D7" s="9" t="s">
        <v>35</v>
      </c>
      <c r="E7">
        <v>30</v>
      </c>
      <c r="F7">
        <v>0.8</v>
      </c>
      <c r="G7" t="str">
        <f t="shared" si="0"/>
        <v>PIEZ_HID 38304</v>
      </c>
      <c r="H7" s="8">
        <v>38304</v>
      </c>
      <c r="I7" s="4">
        <v>45045</v>
      </c>
      <c r="J7" s="10" cm="1">
        <f t="array" ref="J7:Z7">_xlfn.XLOOKUP(H7,'[1]base_compilacion (mEq_L)'!$D$3:$D$48,'[1]base_compilacion (mEq_L)'!$F$3:$V$48,0,0,1)</f>
        <v>5.9</v>
      </c>
      <c r="K7" s="10">
        <v>1.1307767900000001</v>
      </c>
      <c r="L7" s="10">
        <v>0</v>
      </c>
      <c r="M7" s="10">
        <v>0.59880239999999996</v>
      </c>
      <c r="N7" s="10">
        <v>0.49362402</v>
      </c>
      <c r="O7" s="10">
        <v>1.42345568</v>
      </c>
      <c r="P7" s="10">
        <v>2.5482339999999999E-2</v>
      </c>
      <c r="Q7" s="10">
        <v>6.6496159999999999E-2</v>
      </c>
      <c r="R7" s="10">
        <v>0.43478261000000001</v>
      </c>
      <c r="S7" s="10">
        <v>1.7894739999999999E-2</v>
      </c>
      <c r="T7" s="10">
        <v>1.0869600000000001E-3</v>
      </c>
      <c r="U7" s="10">
        <v>8.0645000000000001E-4</v>
      </c>
      <c r="V7" s="10">
        <v>6.4880110000000005E-2</v>
      </c>
      <c r="W7" s="10">
        <v>7.7083330000000005E-2</v>
      </c>
      <c r="X7" s="10">
        <v>3.15789E-3</v>
      </c>
      <c r="Y7" s="10">
        <v>287</v>
      </c>
      <c r="Z7" s="10">
        <v>40</v>
      </c>
    </row>
    <row r="8" spans="1:26" ht="15" x14ac:dyDescent="0.35">
      <c r="A8" t="s">
        <v>31</v>
      </c>
      <c r="B8" t="s">
        <v>44</v>
      </c>
      <c r="C8" s="3" t="s">
        <v>55</v>
      </c>
      <c r="D8" s="9" t="s">
        <v>35</v>
      </c>
      <c r="E8">
        <v>30</v>
      </c>
      <c r="F8">
        <v>0.8</v>
      </c>
      <c r="G8" t="str">
        <f t="shared" si="0"/>
        <v>PIEZ_HID 38531</v>
      </c>
      <c r="H8" s="8">
        <v>38531</v>
      </c>
      <c r="I8" s="7">
        <v>45204</v>
      </c>
      <c r="J8" s="10" cm="1">
        <f t="array" ref="J8:Z8">_xlfn.XLOOKUP(H8,'[1]base_compilacion (mEq_L)'!$D$3:$D$48,'[1]base_compilacion (mEq_L)'!$F$3:$V$48,0,0,1)</f>
        <v>5.9</v>
      </c>
      <c r="K8" s="10">
        <v>2.1480000000000001</v>
      </c>
      <c r="L8" s="10">
        <v>0</v>
      </c>
      <c r="M8" s="10">
        <v>0.998</v>
      </c>
      <c r="N8" s="10">
        <v>0.65800000000000003</v>
      </c>
      <c r="O8" s="10">
        <v>1.032</v>
      </c>
      <c r="P8" s="10">
        <v>3.7999999999999999E-2</v>
      </c>
      <c r="Q8" s="10">
        <v>0.10199999999999999</v>
      </c>
      <c r="R8" s="10">
        <v>0.748</v>
      </c>
      <c r="S8" s="10">
        <v>1.0999999999999999E-2</v>
      </c>
      <c r="T8" s="10">
        <v>2E-3</v>
      </c>
      <c r="U8" s="10">
        <v>2E-3</v>
      </c>
      <c r="V8" s="10">
        <v>5.8999999999999997E-2</v>
      </c>
      <c r="W8" s="10">
        <v>8.3000000000000004E-2</v>
      </c>
      <c r="X8" s="10">
        <v>6.0000000000000001E-3</v>
      </c>
      <c r="Y8" s="10">
        <v>450</v>
      </c>
      <c r="Z8" s="10">
        <v>21.5</v>
      </c>
    </row>
    <row r="9" spans="1:26" ht="15" x14ac:dyDescent="0.35">
      <c r="A9" t="s">
        <v>31</v>
      </c>
      <c r="B9" t="s">
        <v>44</v>
      </c>
      <c r="C9" s="3" t="s">
        <v>55</v>
      </c>
      <c r="D9" s="9" t="s">
        <v>35</v>
      </c>
      <c r="E9">
        <v>30</v>
      </c>
      <c r="F9">
        <v>0.8</v>
      </c>
      <c r="G9" t="str">
        <f t="shared" si="0"/>
        <v>PIEZ_HID 38334</v>
      </c>
      <c r="H9" s="6">
        <v>38334</v>
      </c>
      <c r="I9" s="4">
        <v>45077</v>
      </c>
      <c r="J9" s="10" cm="1">
        <f t="array" ref="J9:Z9">_xlfn.XLOOKUP(H9,'[1]base_compilacion (mEq_L)'!$D$3:$D$48,'[1]base_compilacion (mEq_L)'!$F$3:$V$48,0,0,1)</f>
        <v>6.08</v>
      </c>
      <c r="K9" s="11">
        <v>1.8025</v>
      </c>
      <c r="L9" s="11">
        <v>0</v>
      </c>
      <c r="M9" s="11">
        <v>0.499</v>
      </c>
      <c r="N9" s="11">
        <v>0.82240000000000002</v>
      </c>
      <c r="O9" s="11">
        <v>0.23630000000000001</v>
      </c>
      <c r="P9" s="11">
        <v>2.5499999999999998E-2</v>
      </c>
      <c r="Q9" s="11">
        <v>7.6700000000000004E-2</v>
      </c>
      <c r="R9" s="11">
        <v>0.55659999999999998</v>
      </c>
      <c r="S9" s="11">
        <v>-9.4999999999999998E-3</v>
      </c>
      <c r="T9" s="11">
        <v>-1.1000000000000001E-3</v>
      </c>
      <c r="U9" s="11">
        <v>-8.0000000000000004E-4</v>
      </c>
      <c r="V9" s="11">
        <v>-3.3799999999999997E-2</v>
      </c>
      <c r="W9" s="11">
        <v>-4.3700000000000003E-2</v>
      </c>
      <c r="X9" s="11">
        <v>-3.2000000000000002E-3</v>
      </c>
      <c r="Y9" s="11">
        <v>1244</v>
      </c>
      <c r="Z9" s="10">
        <v>1.89</v>
      </c>
    </row>
    <row r="10" spans="1:26" ht="15" x14ac:dyDescent="0.35">
      <c r="A10" t="s">
        <v>31</v>
      </c>
      <c r="B10" t="s">
        <v>44</v>
      </c>
      <c r="C10" s="3" t="s">
        <v>55</v>
      </c>
      <c r="D10" s="9" t="s">
        <v>35</v>
      </c>
      <c r="E10">
        <v>30</v>
      </c>
      <c r="F10">
        <v>0.8</v>
      </c>
      <c r="G10" t="str">
        <f t="shared" si="0"/>
        <v>PIEZ_HID 38419</v>
      </c>
      <c r="H10" s="6">
        <v>38419</v>
      </c>
      <c r="I10" s="4">
        <v>45107</v>
      </c>
      <c r="J10" s="10" cm="1">
        <f t="array" ref="J10:Z10">_xlfn.XLOOKUP(H10,'[1]base_compilacion (mEq_L)'!$D$3:$D$48,'[1]base_compilacion (mEq_L)'!$F$3:$V$48,0,0,1)</f>
        <v>6.17</v>
      </c>
      <c r="K10" s="11">
        <v>1.93389361618439</v>
      </c>
      <c r="L10" s="11">
        <v>0</v>
      </c>
      <c r="M10" s="11">
        <v>0.64873496681471099</v>
      </c>
      <c r="N10" s="11">
        <v>0.822875951450319</v>
      </c>
      <c r="O10" s="11">
        <v>0.16116035455277999</v>
      </c>
      <c r="P10" s="11">
        <v>2.5483251642522999E-2</v>
      </c>
      <c r="Q10" s="11">
        <v>7.9287334743454299E-2</v>
      </c>
      <c r="R10" s="11">
        <v>0.36972968279933599</v>
      </c>
      <c r="S10" s="11">
        <v>9.47448056555069E-3</v>
      </c>
      <c r="T10" s="11">
        <v>1.0868265750834101E-3</v>
      </c>
      <c r="U10" s="11">
        <v>8.0638788224801595E-4</v>
      </c>
      <c r="V10" s="11">
        <v>4.2309536569542797E-2</v>
      </c>
      <c r="W10" s="11">
        <v>2.0820320632937701E-3</v>
      </c>
      <c r="X10" s="11">
        <v>3.1588457156575601E-3</v>
      </c>
      <c r="Y10" s="11">
        <v>446</v>
      </c>
      <c r="Z10" s="10">
        <v>1</v>
      </c>
    </row>
    <row r="11" spans="1:26" ht="15" x14ac:dyDescent="0.35">
      <c r="A11" t="s">
        <v>31</v>
      </c>
      <c r="B11" t="s">
        <v>44</v>
      </c>
      <c r="C11" s="3" t="s">
        <v>55</v>
      </c>
      <c r="D11" s="9" t="s">
        <v>35</v>
      </c>
      <c r="E11">
        <v>30</v>
      </c>
      <c r="F11">
        <v>0.8</v>
      </c>
      <c r="G11" t="str">
        <f t="shared" si="0"/>
        <v>PIEZ_HID 38443</v>
      </c>
      <c r="H11" s="6">
        <v>38443</v>
      </c>
      <c r="I11" s="4">
        <v>45138</v>
      </c>
      <c r="J11" s="10" t="str" cm="1">
        <f t="array" ref="J11:Z11">_xlfn.XLOOKUP(H11,'[1]base_compilacion (mEq_L)'!$D$3:$D$48,'[1]base_compilacion (mEq_L)'!$F$3:$V$48,0,0,1)</f>
        <v>6.17</v>
      </c>
      <c r="K11" s="12">
        <v>2.0651999999999999</v>
      </c>
      <c r="L11" s="12">
        <v>0</v>
      </c>
      <c r="M11" s="12">
        <v>0.74850000000000005</v>
      </c>
      <c r="N11" s="12">
        <v>0.9052</v>
      </c>
      <c r="O11" s="12">
        <v>0.17730000000000001</v>
      </c>
      <c r="P11" s="12">
        <v>2.5499999999999998E-2</v>
      </c>
      <c r="Q11" s="12">
        <v>0.1177</v>
      </c>
      <c r="R11" s="12">
        <v>0.48720000000000002</v>
      </c>
      <c r="S11" s="12">
        <v>8.3999999999999995E-3</v>
      </c>
      <c r="T11" s="12">
        <v>1.1000000000000001E-3</v>
      </c>
      <c r="U11" s="12">
        <v>8.0000000000000004E-4</v>
      </c>
      <c r="V11" s="12">
        <v>3.3840000000000002E-2</v>
      </c>
      <c r="W11" s="12">
        <v>6.2500000000000003E-3</v>
      </c>
      <c r="X11" s="12">
        <v>6.3E-3</v>
      </c>
      <c r="Y11" s="12">
        <v>4330</v>
      </c>
      <c r="Z11" s="10">
        <v>3.4710000000000001</v>
      </c>
    </row>
    <row r="12" spans="1:26" ht="15" x14ac:dyDescent="0.35">
      <c r="A12" t="s">
        <v>6</v>
      </c>
      <c r="B12" t="s">
        <v>39</v>
      </c>
      <c r="C12" s="3" t="s">
        <v>52</v>
      </c>
      <c r="D12" s="3" t="s">
        <v>47</v>
      </c>
      <c r="E12">
        <v>30</v>
      </c>
      <c r="F12">
        <v>0.8</v>
      </c>
      <c r="G12" t="str">
        <f t="shared" si="0"/>
        <v>PIEZ_GEN 38034</v>
      </c>
      <c r="H12" s="5">
        <v>38034</v>
      </c>
      <c r="I12" s="4">
        <v>44894</v>
      </c>
      <c r="J12" s="10" cm="1">
        <f t="array" ref="J12:Z12">_xlfn.XLOOKUP(H12,'[1]base_compilacion (mEq_L)'!$D$3:$D$48,'[1]base_compilacion (mEq_L)'!$F$3:$V$48,0,0,1)</f>
        <v>6.52</v>
      </c>
      <c r="K12" s="10">
        <v>0.75409836065573765</v>
      </c>
      <c r="L12" s="10">
        <v>0</v>
      </c>
      <c r="M12" s="10">
        <v>0.39922151803982231</v>
      </c>
      <c r="N12" s="10">
        <v>0.49372557087019131</v>
      </c>
      <c r="O12" s="10">
        <v>2.5069388485988001E-2</v>
      </c>
      <c r="P12" s="10">
        <v>1.2741636026065748E-4</v>
      </c>
      <c r="Q12" s="10">
        <v>0.21996010026088292</v>
      </c>
      <c r="R12" s="10">
        <v>0.25228360156589824</v>
      </c>
      <c r="S12" s="10">
        <v>6.3164543636172223E-3</v>
      </c>
      <c r="T12" s="10">
        <v>2.173676774263667E-5</v>
      </c>
      <c r="U12" s="10">
        <v>1.6127991742468228E-5</v>
      </c>
      <c r="V12" s="10">
        <v>7.0515894282571281E-2</v>
      </c>
      <c r="W12" s="10">
        <v>2.0820103892318421E-5</v>
      </c>
      <c r="X12" s="10">
        <v>2.1059281878487944E-5</v>
      </c>
      <c r="Y12" s="10">
        <v>1934</v>
      </c>
      <c r="Z12" s="10">
        <v>25.18</v>
      </c>
    </row>
    <row r="13" spans="1:26" ht="15" x14ac:dyDescent="0.35">
      <c r="A13" t="s">
        <v>6</v>
      </c>
      <c r="B13" t="s">
        <v>39</v>
      </c>
      <c r="C13" s="3" t="s">
        <v>52</v>
      </c>
      <c r="D13" s="3" t="s">
        <v>47</v>
      </c>
      <c r="E13">
        <v>30</v>
      </c>
      <c r="F13">
        <v>0.8</v>
      </c>
      <c r="G13" t="str">
        <f t="shared" si="0"/>
        <v>PIEZ_GEN 38155</v>
      </c>
      <c r="H13" s="5">
        <v>38155</v>
      </c>
      <c r="I13" s="4">
        <v>44985</v>
      </c>
      <c r="J13" s="10" cm="1">
        <f t="array" ref="J13:Z13">_xlfn.XLOOKUP(H13,'[1]base_compilacion (mEq_L)'!$D$3:$D$48,'[1]base_compilacion (mEq_L)'!$F$3:$V$48,0,0,1)</f>
        <v>6.47</v>
      </c>
      <c r="K13" s="10">
        <v>1.5243</v>
      </c>
      <c r="L13" s="10">
        <v>0</v>
      </c>
      <c r="M13" s="10">
        <v>0.1497</v>
      </c>
      <c r="N13" s="10">
        <v>0.6583</v>
      </c>
      <c r="O13" s="10">
        <v>0.40289999999999998</v>
      </c>
      <c r="P13" s="10">
        <v>6.4000000000000003E-3</v>
      </c>
      <c r="Q13" s="10">
        <v>0.12790000000000001</v>
      </c>
      <c r="R13" s="10">
        <v>0.57420000000000004</v>
      </c>
      <c r="S13" s="10">
        <v>5.3E-3</v>
      </c>
      <c r="T13" s="10">
        <v>1.1000000000000001E-3</v>
      </c>
      <c r="U13" s="10">
        <v>8.0000000000000004E-4</v>
      </c>
      <c r="V13" s="10">
        <v>8.4620000000000008E-3</v>
      </c>
      <c r="W13" s="10">
        <v>1.042E-3</v>
      </c>
      <c r="X13" s="10">
        <v>3.2000000000000002E-3</v>
      </c>
      <c r="Y13" s="10">
        <v>3796</v>
      </c>
      <c r="Z13" s="10">
        <v>-0.84</v>
      </c>
    </row>
    <row r="14" spans="1:26" ht="15" x14ac:dyDescent="0.35">
      <c r="A14" t="s">
        <v>6</v>
      </c>
      <c r="B14" t="s">
        <v>39</v>
      </c>
      <c r="C14" s="3" t="s">
        <v>52</v>
      </c>
      <c r="D14" s="3" t="s">
        <v>47</v>
      </c>
      <c r="E14">
        <v>30</v>
      </c>
      <c r="F14">
        <v>0.8</v>
      </c>
      <c r="G14" t="str">
        <f t="shared" si="0"/>
        <v>PIEZ_GEN 38305</v>
      </c>
      <c r="H14" s="8">
        <v>38305</v>
      </c>
      <c r="I14" s="4">
        <v>45045</v>
      </c>
      <c r="J14" s="10" cm="1">
        <f t="array" ref="J14:Z14">_xlfn.XLOOKUP(H14,'[1]base_compilacion (mEq_L)'!$D$3:$D$48,'[1]base_compilacion (mEq_L)'!$F$3:$V$48,0,0,1)</f>
        <v>6.57</v>
      </c>
      <c r="K14" s="10">
        <v>1.8682399199999999</v>
      </c>
      <c r="L14" s="10">
        <v>0</v>
      </c>
      <c r="M14" s="10">
        <v>0.34930139999999998</v>
      </c>
      <c r="N14" s="10">
        <v>0.41135335000000001</v>
      </c>
      <c r="O14" s="10">
        <v>0.81647269</v>
      </c>
      <c r="P14" s="10">
        <v>1.274117E-2</v>
      </c>
      <c r="Q14" s="10">
        <v>0.11764706</v>
      </c>
      <c r="R14" s="10">
        <v>0.57826087000000004</v>
      </c>
      <c r="S14" s="10">
        <v>6.8421100000000002E-3</v>
      </c>
      <c r="T14" s="10">
        <v>1.0869600000000001E-3</v>
      </c>
      <c r="U14" s="10">
        <v>8.0645000000000001E-4</v>
      </c>
      <c r="V14" s="10">
        <v>2.8208700000000001E-3</v>
      </c>
      <c r="W14" s="10">
        <v>1.04167E-3</v>
      </c>
      <c r="X14" s="10">
        <v>3.15789E-3</v>
      </c>
      <c r="Y14" s="10">
        <v>1867</v>
      </c>
      <c r="Z14" s="10">
        <v>10</v>
      </c>
    </row>
    <row r="15" spans="1:26" ht="15" x14ac:dyDescent="0.35">
      <c r="A15" t="s">
        <v>6</v>
      </c>
      <c r="B15" t="s">
        <v>39</v>
      </c>
      <c r="C15" s="3" t="s">
        <v>52</v>
      </c>
      <c r="D15" s="3" t="s">
        <v>47</v>
      </c>
      <c r="E15">
        <v>30</v>
      </c>
      <c r="F15">
        <v>0.8</v>
      </c>
      <c r="G15" t="str">
        <f t="shared" si="0"/>
        <v>PIEZ_GEN 38337</v>
      </c>
      <c r="H15" s="6">
        <v>38337</v>
      </c>
      <c r="I15" s="4">
        <v>45077</v>
      </c>
      <c r="J15" s="10" cm="1">
        <f t="array" ref="J15:Z15">_xlfn.XLOOKUP(H15,'[1]base_compilacion (mEq_L)'!$D$3:$D$48,'[1]base_compilacion (mEq_L)'!$F$3:$V$48,0,0,1)</f>
        <v>6.56</v>
      </c>
      <c r="K15" s="11">
        <v>1.8027</v>
      </c>
      <c r="L15" s="11">
        <v>0</v>
      </c>
      <c r="M15" s="11">
        <v>0.2994</v>
      </c>
      <c r="N15" s="11">
        <v>0.41120000000000001</v>
      </c>
      <c r="O15" s="11">
        <v>9.6699999999999994E-2</v>
      </c>
      <c r="P15" s="11">
        <v>6.4000000000000003E-3</v>
      </c>
      <c r="Q15" s="11">
        <v>0.11</v>
      </c>
      <c r="R15" s="11">
        <v>0.61309999999999998</v>
      </c>
      <c r="S15" s="11">
        <v>-5.3E-3</v>
      </c>
      <c r="T15" s="11">
        <v>-1.1000000000000001E-3</v>
      </c>
      <c r="U15" s="11">
        <v>-3.2000000000000002E-3</v>
      </c>
      <c r="V15" s="11">
        <v>-2.2599999999999999E-2</v>
      </c>
      <c r="W15" s="11">
        <v>-2.0999999999999999E-3</v>
      </c>
      <c r="X15" s="11">
        <v>-3.2000000000000002E-3</v>
      </c>
      <c r="Y15" s="11">
        <v>284</v>
      </c>
      <c r="Z15" s="10">
        <v>-12.19</v>
      </c>
    </row>
    <row r="16" spans="1:26" ht="15" x14ac:dyDescent="0.35">
      <c r="A16" t="s">
        <v>6</v>
      </c>
      <c r="B16" t="s">
        <v>39</v>
      </c>
      <c r="C16" s="3" t="s">
        <v>52</v>
      </c>
      <c r="D16" s="3" t="s">
        <v>47</v>
      </c>
      <c r="E16">
        <v>30</v>
      </c>
      <c r="F16">
        <v>0.8</v>
      </c>
      <c r="G16" t="str">
        <f t="shared" si="0"/>
        <v>PIEZ_GEN 38418</v>
      </c>
      <c r="H16" s="6">
        <v>38418</v>
      </c>
      <c r="I16" s="4">
        <v>45107</v>
      </c>
      <c r="J16" s="10" cm="1">
        <f t="array" ref="J16:Z16">_xlfn.XLOOKUP(H16,'[1]base_compilacion (mEq_L)'!$D$3:$D$48,'[1]base_compilacion (mEq_L)'!$F$3:$V$48,0,0,1)</f>
        <v>6.59</v>
      </c>
      <c r="K16" s="11">
        <v>1.8683379003815299</v>
      </c>
      <c r="L16" s="11">
        <v>0</v>
      </c>
      <c r="M16" s="11">
        <v>0.64873496681471099</v>
      </c>
      <c r="N16" s="11">
        <v>0.822875951450319</v>
      </c>
      <c r="O16" s="11">
        <v>3.2232070910556E-2</v>
      </c>
      <c r="P16" s="11">
        <v>6.3708129106307496E-3</v>
      </c>
      <c r="Q16" s="11">
        <v>0.117652174135448</v>
      </c>
      <c r="R16" s="11">
        <v>0.34363111695467702</v>
      </c>
      <c r="S16" s="11">
        <v>4.2108802513558599E-3</v>
      </c>
      <c r="T16" s="11">
        <v>1.0868265750834101E-3</v>
      </c>
      <c r="U16" s="11">
        <v>8.0638788224801604E-3</v>
      </c>
      <c r="V16" s="11">
        <v>2.2565086170422799E-2</v>
      </c>
      <c r="W16" s="11">
        <v>2.0820320632937701E-3</v>
      </c>
      <c r="X16" s="11">
        <v>6.3176914313151098E-3</v>
      </c>
      <c r="Y16" s="11">
        <v>1669</v>
      </c>
      <c r="Z16" s="10">
        <v>0.5</v>
      </c>
    </row>
    <row r="17" spans="1:26" ht="15" x14ac:dyDescent="0.35">
      <c r="A17" t="s">
        <v>6</v>
      </c>
      <c r="B17" t="s">
        <v>39</v>
      </c>
      <c r="C17" s="3" t="s">
        <v>52</v>
      </c>
      <c r="D17" s="3" t="s">
        <v>47</v>
      </c>
      <c r="E17">
        <v>30</v>
      </c>
      <c r="F17">
        <v>0.8</v>
      </c>
      <c r="G17" t="str">
        <f t="shared" si="0"/>
        <v>PIEZ_GEN 38533</v>
      </c>
      <c r="H17" s="8">
        <v>38533</v>
      </c>
      <c r="I17" s="7">
        <v>45204</v>
      </c>
      <c r="J17" s="10" cm="1">
        <f t="array" ref="J17:Z17">_xlfn.XLOOKUP(H17,'[1]base_compilacion (mEq_L)'!$D$3:$D$48,'[1]base_compilacion (mEq_L)'!$F$3:$V$48,0,0,1)</f>
        <v>6.61</v>
      </c>
      <c r="K17" s="10">
        <v>1.6719999999999999</v>
      </c>
      <c r="L17" s="10">
        <v>0</v>
      </c>
      <c r="M17" s="10">
        <v>0.54900000000000004</v>
      </c>
      <c r="N17" s="10">
        <v>0.16500000000000001</v>
      </c>
      <c r="O17" s="10">
        <v>0.108</v>
      </c>
      <c r="P17" s="10">
        <v>1.2999999999999999E-2</v>
      </c>
      <c r="Q17" s="10">
        <v>0.17599999999999999</v>
      </c>
      <c r="R17" s="10">
        <v>0.57399999999999995</v>
      </c>
      <c r="S17" s="10">
        <v>5.0000000000000001E-3</v>
      </c>
      <c r="T17" s="10">
        <v>2E-3</v>
      </c>
      <c r="U17" s="10">
        <v>2E-3</v>
      </c>
      <c r="V17" s="10">
        <v>8.2000000000000003E-2</v>
      </c>
      <c r="W17" s="10">
        <v>2E-3</v>
      </c>
      <c r="X17" s="10">
        <v>1.2999999999999999E-2</v>
      </c>
      <c r="Y17" s="10">
        <v>102</v>
      </c>
      <c r="Z17" s="10">
        <v>-5.77</v>
      </c>
    </row>
    <row r="18" spans="1:26" ht="15" x14ac:dyDescent="0.35">
      <c r="A18" t="s">
        <v>7</v>
      </c>
      <c r="B18" t="s">
        <v>38</v>
      </c>
      <c r="C18" s="3" t="s">
        <v>51</v>
      </c>
      <c r="D18" s="9" t="s">
        <v>48</v>
      </c>
      <c r="E18">
        <v>30</v>
      </c>
      <c r="F18">
        <v>0.8</v>
      </c>
      <c r="G18" t="str">
        <f t="shared" si="0"/>
        <v>TOT_HID 38056</v>
      </c>
      <c r="H18" s="5">
        <v>38056</v>
      </c>
      <c r="I18" s="4">
        <v>44894</v>
      </c>
      <c r="J18" s="10" cm="1">
        <f t="array" ref="J18:Z18">_xlfn.XLOOKUP(H18,'[1]base_compilacion (mEq_L)'!$D$3:$D$48,'[1]base_compilacion (mEq_L)'!$F$3:$V$48,0,0,1)</f>
        <v>6.88</v>
      </c>
      <c r="K18" s="10">
        <v>0.18032786885245902</v>
      </c>
      <c r="L18" s="10">
        <v>0</v>
      </c>
      <c r="M18" s="10">
        <v>0.14970806926493338</v>
      </c>
      <c r="N18" s="10">
        <v>8.2287595145031894E-2</v>
      </c>
      <c r="O18" s="10">
        <v>3.5813412122840002E-5</v>
      </c>
      <c r="P18" s="10">
        <v>1.2741636026065748E-4</v>
      </c>
      <c r="Q18" s="10">
        <v>5.1153511688577426E-3</v>
      </c>
      <c r="R18" s="10">
        <v>3.9147455415398005E-2</v>
      </c>
      <c r="S18" s="10">
        <v>2.1054847878724074E-3</v>
      </c>
      <c r="T18" s="10">
        <v>2.1736767742636669E-3</v>
      </c>
      <c r="U18" s="10">
        <v>2.2579188439455517E-2</v>
      </c>
      <c r="V18" s="10">
        <v>5.6412715426057032E-3</v>
      </c>
      <c r="W18" s="10">
        <v>2.082010389231842E-2</v>
      </c>
      <c r="X18" s="10">
        <v>2.1059281878487944E-5</v>
      </c>
      <c r="Y18" s="10">
        <v>6</v>
      </c>
      <c r="Z18" s="10">
        <v>8.3800000000000008</v>
      </c>
    </row>
    <row r="19" spans="1:26" ht="15" x14ac:dyDescent="0.35">
      <c r="A19" t="s">
        <v>7</v>
      </c>
      <c r="B19" t="s">
        <v>38</v>
      </c>
      <c r="C19" s="3" t="s">
        <v>51</v>
      </c>
      <c r="D19" s="9" t="s">
        <v>48</v>
      </c>
      <c r="E19">
        <v>30</v>
      </c>
      <c r="F19">
        <v>0.8</v>
      </c>
      <c r="G19" t="str">
        <f t="shared" si="0"/>
        <v>TOT_HID 38125</v>
      </c>
      <c r="H19" s="5">
        <v>38125</v>
      </c>
      <c r="I19" s="4">
        <v>44925</v>
      </c>
      <c r="J19" s="10" t="str" cm="1">
        <f t="array" ref="J19:Z19">_xlfn.XLOOKUP(H19,'[1]base_compilacion (mEq_L)'!$D$3:$D$48,'[1]base_compilacion (mEq_L)'!$F$3:$V$48,0,0,1)</f>
        <v>6.59</v>
      </c>
      <c r="K19" s="10">
        <v>0.05</v>
      </c>
      <c r="L19" s="10">
        <v>0</v>
      </c>
      <c r="M19" s="10">
        <v>0.04</v>
      </c>
      <c r="N19" s="10">
        <v>0.02</v>
      </c>
      <c r="O19" s="10">
        <v>3.5999999999999999E-3</v>
      </c>
      <c r="P19" s="10">
        <v>3.5999999999999999E-3</v>
      </c>
      <c r="Q19" s="10">
        <v>1.2999999999999999E-3</v>
      </c>
      <c r="R19" s="10">
        <v>3.9100000000000003E-2</v>
      </c>
      <c r="S19" s="10">
        <v>1.6000000000000001E-3</v>
      </c>
      <c r="T19" s="10">
        <v>1.1000000000000001E-3</v>
      </c>
      <c r="U19" s="10">
        <v>9.7000000000000003E-3</v>
      </c>
      <c r="V19" s="10">
        <v>2.8999999999999998E-3</v>
      </c>
      <c r="W19" s="10">
        <v>2.92E-2</v>
      </c>
      <c r="X19" s="10">
        <v>3.2000000000000002E-3</v>
      </c>
      <c r="Y19" s="10">
        <v>12.25</v>
      </c>
      <c r="Z19" s="10">
        <v>11.59</v>
      </c>
    </row>
    <row r="20" spans="1:26" ht="15" x14ac:dyDescent="0.35">
      <c r="A20" t="s">
        <v>7</v>
      </c>
      <c r="B20" t="s">
        <v>38</v>
      </c>
      <c r="C20" s="3" t="s">
        <v>51</v>
      </c>
      <c r="D20" s="9" t="s">
        <v>48</v>
      </c>
      <c r="E20">
        <v>30</v>
      </c>
      <c r="F20">
        <v>0.8</v>
      </c>
      <c r="G20" t="str">
        <f t="shared" si="0"/>
        <v>TOT_HID 38159</v>
      </c>
      <c r="H20" s="5">
        <v>38159</v>
      </c>
      <c r="I20" s="4">
        <v>44985</v>
      </c>
      <c r="J20" s="10" cm="1">
        <f t="array" ref="J20:Z20">_xlfn.XLOOKUP(H20,'[1]base_compilacion (mEq_L)'!$D$3:$D$48,'[1]base_compilacion (mEq_L)'!$F$3:$V$48,0,0,1)</f>
        <v>6.53</v>
      </c>
      <c r="K20" s="10">
        <v>9.8299999999999998E-2</v>
      </c>
      <c r="L20" s="10">
        <v>0</v>
      </c>
      <c r="M20" s="10">
        <v>4.99E-2</v>
      </c>
      <c r="N20" s="10">
        <v>0.1646</v>
      </c>
      <c r="O20" s="10">
        <v>2.7000000000000001E-3</v>
      </c>
      <c r="P20" s="10">
        <v>6.4000000000000003E-3</v>
      </c>
      <c r="Q20" s="10">
        <v>7.1999999999999998E-3</v>
      </c>
      <c r="R20" s="10">
        <v>1.7399999999999999E-2</v>
      </c>
      <c r="S20" s="10">
        <v>1.6000000000000001E-3</v>
      </c>
      <c r="T20" s="10">
        <v>1.1000000000000001E-3</v>
      </c>
      <c r="U20" s="10">
        <v>2.2599999999999999E-2</v>
      </c>
      <c r="V20" s="10">
        <v>8.4620000000000008E-3</v>
      </c>
      <c r="W20" s="10">
        <v>3.7499999999999999E-2</v>
      </c>
      <c r="X20" s="10">
        <v>3.2000000000000002E-3</v>
      </c>
      <c r="Y20" s="10">
        <v>0</v>
      </c>
      <c r="Z20" s="10">
        <v>17.46</v>
      </c>
    </row>
    <row r="21" spans="1:26" ht="15" x14ac:dyDescent="0.35">
      <c r="A21" t="s">
        <v>7</v>
      </c>
      <c r="B21" t="s">
        <v>38</v>
      </c>
      <c r="C21" s="3" t="s">
        <v>51</v>
      </c>
      <c r="D21" s="9" t="s">
        <v>48</v>
      </c>
      <c r="E21">
        <v>30</v>
      </c>
      <c r="F21">
        <v>0.8</v>
      </c>
      <c r="G21" t="str">
        <f t="shared" si="0"/>
        <v>TOT_HID 38190</v>
      </c>
      <c r="H21" s="8">
        <v>38190</v>
      </c>
      <c r="I21" s="4">
        <v>45016</v>
      </c>
      <c r="J21" s="10" cm="1">
        <f t="array" ref="J21:Z21">_xlfn.XLOOKUP(H21,'[1]base_compilacion (mEq_L)'!$D$3:$D$48,'[1]base_compilacion (mEq_L)'!$F$3:$V$48,0,0,1)</f>
        <v>6.11</v>
      </c>
      <c r="K21" s="10">
        <v>9.832842E-2</v>
      </c>
      <c r="L21" s="10">
        <v>0</v>
      </c>
      <c r="M21" s="10">
        <v>2.4950099999999999E-2</v>
      </c>
      <c r="N21" s="10">
        <v>4.1135339999999999E-2</v>
      </c>
      <c r="O21" s="10">
        <v>2.6857700000000001E-3</v>
      </c>
      <c r="P21" s="10">
        <v>6.3705899999999998E-3</v>
      </c>
      <c r="Q21" s="10">
        <v>5.1150900000000001E-3</v>
      </c>
      <c r="R21" s="10">
        <v>4.3478299999999996E-3</v>
      </c>
      <c r="S21" s="10">
        <v>5.2632000000000004E-4</v>
      </c>
      <c r="T21" s="10">
        <v>1.0869600000000001E-3</v>
      </c>
      <c r="U21" s="10">
        <v>8.0645000000000001E-4</v>
      </c>
      <c r="V21" s="10">
        <v>2.8208700000000001E-3</v>
      </c>
      <c r="W21" s="10">
        <v>2.5000000000000001E-2</v>
      </c>
      <c r="X21" s="10">
        <v>3.15789E-3</v>
      </c>
      <c r="Y21" s="10">
        <v>10</v>
      </c>
      <c r="Z21" s="10">
        <v>22</v>
      </c>
    </row>
    <row r="22" spans="1:26" ht="15" x14ac:dyDescent="0.35">
      <c r="A22" t="s">
        <v>7</v>
      </c>
      <c r="B22" t="s">
        <v>38</v>
      </c>
      <c r="C22" s="3" t="s">
        <v>51</v>
      </c>
      <c r="D22" s="9" t="s">
        <v>48</v>
      </c>
      <c r="E22">
        <v>30</v>
      </c>
      <c r="F22">
        <v>0.8</v>
      </c>
      <c r="G22" t="str">
        <f t="shared" si="0"/>
        <v>TOT_HID 38303</v>
      </c>
      <c r="H22" s="8">
        <v>38303</v>
      </c>
      <c r="I22" s="4">
        <v>45045</v>
      </c>
      <c r="J22" s="10" cm="1">
        <f t="array" ref="J22:Z22">_xlfn.XLOOKUP(H22,'[1]base_compilacion (mEq_L)'!$D$3:$D$48,'[1]base_compilacion (mEq_L)'!$F$3:$V$48,0,0,1)</f>
        <v>6.2</v>
      </c>
      <c r="K22" s="10">
        <v>4.097017E-2</v>
      </c>
      <c r="L22" s="10">
        <v>0</v>
      </c>
      <c r="M22" s="10">
        <v>4.9900199999999999E-2</v>
      </c>
      <c r="N22" s="10">
        <v>0.16454134000000001</v>
      </c>
      <c r="O22" s="10">
        <v>2.6857700000000001E-3</v>
      </c>
      <c r="P22" s="10">
        <v>6.3705899999999998E-3</v>
      </c>
      <c r="Q22" s="10">
        <v>2.5575400000000001E-3</v>
      </c>
      <c r="R22" s="10">
        <v>4.3478299999999996E-3</v>
      </c>
      <c r="S22" s="10">
        <v>2.1052599999999999E-3</v>
      </c>
      <c r="T22" s="10">
        <v>1.0869600000000001E-3</v>
      </c>
      <c r="U22" s="10">
        <v>3.0645160000000001E-2</v>
      </c>
      <c r="V22" s="10">
        <v>0.14668547000000001</v>
      </c>
      <c r="W22" s="10">
        <v>4.1666670000000003E-2</v>
      </c>
      <c r="X22" s="10">
        <v>3.15789E-3</v>
      </c>
      <c r="Y22" s="11">
        <v>0</v>
      </c>
      <c r="Z22" s="10">
        <v>7</v>
      </c>
    </row>
    <row r="23" spans="1:26" ht="15" x14ac:dyDescent="0.35">
      <c r="A23" t="s">
        <v>7</v>
      </c>
      <c r="B23" t="s">
        <v>38</v>
      </c>
      <c r="C23" s="3" t="s">
        <v>51</v>
      </c>
      <c r="D23" s="9" t="s">
        <v>48</v>
      </c>
      <c r="E23">
        <v>30</v>
      </c>
      <c r="F23">
        <v>0.8</v>
      </c>
      <c r="G23" t="str">
        <f t="shared" si="0"/>
        <v>TOT_HID 38338</v>
      </c>
      <c r="H23" s="6">
        <v>38338</v>
      </c>
      <c r="I23" s="4">
        <v>45077</v>
      </c>
      <c r="J23" s="10" cm="1">
        <f t="array" ref="J23:Z23">_xlfn.XLOOKUP(H23,'[1]base_compilacion (mEq_L)'!$D$3:$D$48,'[1]base_compilacion (mEq_L)'!$F$3:$V$48,0,0,1)</f>
        <v>8.58</v>
      </c>
      <c r="K23" s="11">
        <v>0.19670000000000001</v>
      </c>
      <c r="L23" s="11">
        <v>0</v>
      </c>
      <c r="M23" s="11">
        <v>0.1497</v>
      </c>
      <c r="N23" s="11">
        <v>8.2199999999999995E-2</v>
      </c>
      <c r="O23" s="11">
        <v>2.7000000000000001E-3</v>
      </c>
      <c r="P23" s="11">
        <v>6.4000000000000003E-3</v>
      </c>
      <c r="Q23" s="11">
        <v>8.6999999999999994E-2</v>
      </c>
      <c r="R23" s="11">
        <v>8.6999999999999994E-3</v>
      </c>
      <c r="S23" s="11">
        <v>-1.6000000000000001E-3</v>
      </c>
      <c r="T23" s="11">
        <v>-1.1000000000000001E-3</v>
      </c>
      <c r="U23" s="11">
        <v>-2.1000000000000001E-2</v>
      </c>
      <c r="V23" s="11">
        <v>-9.0300000000000005E-2</v>
      </c>
      <c r="W23" s="11">
        <v>-2.29E-2</v>
      </c>
      <c r="X23" s="11">
        <v>-4.4000000000000003E-3</v>
      </c>
      <c r="Y23" s="11">
        <v>2.5</v>
      </c>
      <c r="Z23" s="10">
        <v>-0.65</v>
      </c>
    </row>
    <row r="24" spans="1:26" ht="15" x14ac:dyDescent="0.35">
      <c r="A24" t="s">
        <v>7</v>
      </c>
      <c r="B24" t="s">
        <v>38</v>
      </c>
      <c r="C24" s="3" t="s">
        <v>51</v>
      </c>
      <c r="D24" s="9" t="s">
        <v>48</v>
      </c>
      <c r="E24">
        <v>30</v>
      </c>
      <c r="F24">
        <v>0.8</v>
      </c>
      <c r="G24" t="str">
        <f t="shared" si="0"/>
        <v>TOT_HID 38422</v>
      </c>
      <c r="H24" s="6">
        <v>38422</v>
      </c>
      <c r="I24" s="4">
        <v>45107</v>
      </c>
      <c r="J24" s="10" cm="1">
        <f t="array" ref="J24:Z24">_xlfn.XLOOKUP(H24,'[1]base_compilacion (mEq_L)'!$D$3:$D$48,'[1]base_compilacion (mEq_L)'!$F$3:$V$48,0,0,1)</f>
        <v>6.5</v>
      </c>
      <c r="K24" s="11">
        <v>0.114722502655006</v>
      </c>
      <c r="L24" s="11">
        <v>0</v>
      </c>
      <c r="M24" s="11">
        <v>9.9805379509955605E-2</v>
      </c>
      <c r="N24" s="11">
        <v>8.2287595145031894E-2</v>
      </c>
      <c r="O24" s="11">
        <v>2.686005909213E-3</v>
      </c>
      <c r="P24" s="11">
        <v>6.3708129106307496E-3</v>
      </c>
      <c r="Q24" s="11">
        <v>1.02306238378651E-2</v>
      </c>
      <c r="R24" s="11">
        <v>2.6098565844659E-2</v>
      </c>
      <c r="S24" s="11">
        <v>1.5790800942584501E-3</v>
      </c>
      <c r="T24" s="11">
        <v>2.1736531501668301E-3</v>
      </c>
      <c r="U24" s="11">
        <v>1.12894303514722E-2</v>
      </c>
      <c r="V24" s="11">
        <v>2.5385721941725701E-2</v>
      </c>
      <c r="W24" s="11">
        <v>2.9148448886112802E-2</v>
      </c>
      <c r="X24" s="11">
        <v>1.57942285782878E-2</v>
      </c>
      <c r="Y24" s="11">
        <v>0</v>
      </c>
      <c r="Z24" s="10">
        <v>1.33</v>
      </c>
    </row>
    <row r="25" spans="1:26" ht="15" x14ac:dyDescent="0.35">
      <c r="A25" t="s">
        <v>7</v>
      </c>
      <c r="B25" t="s">
        <v>38</v>
      </c>
      <c r="C25" s="3" t="s">
        <v>51</v>
      </c>
      <c r="D25" s="9" t="s">
        <v>48</v>
      </c>
      <c r="E25">
        <v>30</v>
      </c>
      <c r="F25">
        <v>0.8</v>
      </c>
      <c r="G25" t="str">
        <f t="shared" si="0"/>
        <v>TOT_HID 38446</v>
      </c>
      <c r="H25" s="6">
        <v>38446</v>
      </c>
      <c r="I25" s="4">
        <v>45138</v>
      </c>
      <c r="J25" s="10" t="str" cm="1">
        <f t="array" ref="J25:Z25">_xlfn.XLOOKUP(H25,'[1]base_compilacion (mEq_L)'!$D$3:$D$48,'[1]base_compilacion (mEq_L)'!$F$3:$V$48,0,0,1)</f>
        <v>6.58</v>
      </c>
      <c r="K25" s="12">
        <v>4.1000000000000002E-2</v>
      </c>
      <c r="L25" s="12">
        <v>0</v>
      </c>
      <c r="M25" s="12">
        <v>4.99E-2</v>
      </c>
      <c r="N25" s="12">
        <v>4.1099999999999998E-2</v>
      </c>
      <c r="O25" s="12">
        <v>2.7000000000000001E-3</v>
      </c>
      <c r="P25" s="12">
        <v>6.4000000000000003E-3</v>
      </c>
      <c r="Q25" s="12">
        <v>5.1000000000000004E-3</v>
      </c>
      <c r="R25" s="12">
        <v>6.1000000000000004E-3</v>
      </c>
      <c r="S25" s="12">
        <v>2.0999999999999999E-3</v>
      </c>
      <c r="T25" s="12">
        <v>1.1000000000000001E-3</v>
      </c>
      <c r="U25" s="12">
        <v>8.0999999999999996E-3</v>
      </c>
      <c r="V25" s="12">
        <v>8.4620000000000008E-3</v>
      </c>
      <c r="W25" s="12">
        <v>1.4579999999999999E-2</v>
      </c>
      <c r="X25" s="12">
        <v>2.53E-2</v>
      </c>
      <c r="Y25" s="12">
        <v>0</v>
      </c>
      <c r="Z25" s="10">
        <v>16.585000000000001</v>
      </c>
    </row>
    <row r="26" spans="1:26" ht="15" x14ac:dyDescent="0.35">
      <c r="A26" t="s">
        <v>7</v>
      </c>
      <c r="B26" t="s">
        <v>38</v>
      </c>
      <c r="C26" s="3" t="s">
        <v>51</v>
      </c>
      <c r="D26" s="9" t="s">
        <v>48</v>
      </c>
      <c r="E26">
        <v>30</v>
      </c>
      <c r="F26">
        <v>0.8</v>
      </c>
      <c r="G26" t="str">
        <f t="shared" si="0"/>
        <v>TOT_HID 38535</v>
      </c>
      <c r="H26" s="8">
        <v>38535</v>
      </c>
      <c r="I26" s="7">
        <v>45204</v>
      </c>
      <c r="J26" s="10" cm="1">
        <f t="array" ref="J26:Z26">_xlfn.XLOOKUP(H26,'[1]base_compilacion (mEq_L)'!$D$3:$D$48,'[1]base_compilacion (mEq_L)'!$F$3:$V$48,0,0,1)</f>
        <v>7.04</v>
      </c>
      <c r="K26" s="10">
        <v>0.13100000000000001</v>
      </c>
      <c r="L26" s="10">
        <v>0</v>
      </c>
      <c r="M26" s="10">
        <v>0.1</v>
      </c>
      <c r="N26" s="10">
        <v>8.2000000000000003E-2</v>
      </c>
      <c r="O26" s="10">
        <v>5.0000000000000001E-3</v>
      </c>
      <c r="P26" s="10">
        <v>1.2999999999999999E-2</v>
      </c>
      <c r="Q26" s="10">
        <v>0.128</v>
      </c>
      <c r="R26" s="10">
        <v>0.03</v>
      </c>
      <c r="S26" s="10">
        <v>1E-3</v>
      </c>
      <c r="T26" s="10">
        <v>2E-3</v>
      </c>
      <c r="U26" s="10">
        <v>2E-3</v>
      </c>
      <c r="V26" s="10">
        <v>0.189</v>
      </c>
      <c r="W26" s="10">
        <v>2E-3</v>
      </c>
      <c r="X26" s="10">
        <v>6.0000000000000001E-3</v>
      </c>
      <c r="Y26" s="10">
        <v>12</v>
      </c>
      <c r="Z26" s="10">
        <v>3.66</v>
      </c>
    </row>
    <row r="27" spans="1:26" ht="15" x14ac:dyDescent="0.35">
      <c r="A27" t="s">
        <v>7</v>
      </c>
      <c r="B27" t="s">
        <v>38</v>
      </c>
      <c r="C27" s="3" t="s">
        <v>51</v>
      </c>
      <c r="D27" s="9" t="s">
        <v>48</v>
      </c>
      <c r="E27">
        <v>30</v>
      </c>
      <c r="F27">
        <v>0.8</v>
      </c>
      <c r="G27" t="str">
        <f t="shared" si="0"/>
        <v>TOT_HID 38565</v>
      </c>
      <c r="H27" s="5">
        <v>38565</v>
      </c>
      <c r="I27" s="4">
        <v>45230</v>
      </c>
      <c r="J27" s="10" cm="1">
        <f t="array" ref="J27:Z27">_xlfn.XLOOKUP(H27,'[1]base_compilacion (mEq_L)'!$D$3:$D$48,'[1]base_compilacion (mEq_L)'!$F$3:$V$48,0,0,1)</f>
        <v>6.9</v>
      </c>
      <c r="K27" s="10">
        <v>8.1944591034212796E-2</v>
      </c>
      <c r="L27" s="10">
        <v>0</v>
      </c>
      <c r="M27" s="10">
        <v>4.9902689754977698E-2</v>
      </c>
      <c r="N27" s="10">
        <v>0.16457519029006301</v>
      </c>
      <c r="O27" s="10">
        <v>2.686005909213E-3</v>
      </c>
      <c r="P27" s="10">
        <v>6.3708123308128398E-3</v>
      </c>
      <c r="Q27" s="10">
        <v>7.6729678783988E-3</v>
      </c>
      <c r="R27" s="10">
        <v>6.9596172558490099E-3</v>
      </c>
      <c r="S27" s="10">
        <v>1.0527200517567699E-3</v>
      </c>
      <c r="T27" s="10">
        <v>1.0868265750834101E-3</v>
      </c>
      <c r="U27" s="10">
        <v>2.25788607029444E-2</v>
      </c>
      <c r="V27" s="10">
        <v>1.4103178856514201E-2</v>
      </c>
      <c r="W27" s="10">
        <v>3.95575385217556E-2</v>
      </c>
      <c r="X27" s="10">
        <v>3.1588470128378999E-4</v>
      </c>
      <c r="Y27" s="10">
        <v>136</v>
      </c>
      <c r="Z27" s="10" t="str">
        <v>17.98</v>
      </c>
    </row>
    <row r="28" spans="1:26" ht="15" x14ac:dyDescent="0.35">
      <c r="A28" t="s">
        <v>8</v>
      </c>
      <c r="B28" t="s">
        <v>45</v>
      </c>
      <c r="C28" s="3" t="s">
        <v>53</v>
      </c>
      <c r="D28" s="9" t="s">
        <v>49</v>
      </c>
      <c r="E28">
        <v>30</v>
      </c>
      <c r="F28">
        <v>0.8</v>
      </c>
      <c r="G28" t="str">
        <f t="shared" si="0"/>
        <v>POZO_INGEO 38033</v>
      </c>
      <c r="H28" s="5">
        <v>38033</v>
      </c>
      <c r="I28" s="4">
        <v>44894</v>
      </c>
      <c r="J28" s="10" cm="1">
        <f t="array" ref="J28:Z28">_xlfn.XLOOKUP(H28,'[1]base_compilacion (mEq_L)'!$D$3:$D$48,'[1]base_compilacion (mEq_L)'!$F$3:$V$48,0,0,1)</f>
        <v>6.39</v>
      </c>
      <c r="K28" s="10">
        <v>1.1967213114754101</v>
      </c>
      <c r="L28" s="10">
        <v>0</v>
      </c>
      <c r="M28" s="10">
        <v>0.24951344877488896</v>
      </c>
      <c r="N28" s="10">
        <v>0.32915038058012758</v>
      </c>
      <c r="O28" s="10">
        <v>7.8789506670248019E-2</v>
      </c>
      <c r="P28" s="10">
        <v>1.2741636026065748E-4</v>
      </c>
      <c r="Q28" s="10">
        <v>6.1384214026292905E-2</v>
      </c>
      <c r="R28" s="10">
        <v>0.25228360156589824</v>
      </c>
      <c r="S28" s="10">
        <v>4.7373407727129167E-3</v>
      </c>
      <c r="T28" s="10">
        <v>2.173676774263667E-5</v>
      </c>
      <c r="U28" s="10">
        <v>1.6127991742468228E-5</v>
      </c>
      <c r="V28" s="10">
        <v>0.16077623896426255</v>
      </c>
      <c r="W28" s="10">
        <v>2.0820103892318421E-5</v>
      </c>
      <c r="X28" s="10">
        <v>2.0999999999999999E-5</v>
      </c>
      <c r="Y28" s="13">
        <v>16</v>
      </c>
      <c r="Z28" s="10">
        <v>-16.760000000000002</v>
      </c>
    </row>
    <row r="29" spans="1:26" ht="15" x14ac:dyDescent="0.35">
      <c r="A29" t="s">
        <v>8</v>
      </c>
      <c r="B29" t="s">
        <v>45</v>
      </c>
      <c r="C29" s="3" t="s">
        <v>53</v>
      </c>
      <c r="D29" s="9" t="s">
        <v>49</v>
      </c>
      <c r="E29">
        <v>30</v>
      </c>
      <c r="F29">
        <v>0.8</v>
      </c>
      <c r="G29" t="str">
        <f t="shared" si="0"/>
        <v>POZO_INGEO 38144</v>
      </c>
      <c r="H29" s="8">
        <v>38144</v>
      </c>
      <c r="I29" s="4">
        <v>44957</v>
      </c>
      <c r="J29" s="10" cm="1">
        <f t="array" ref="J29:Z29">_xlfn.XLOOKUP(H29,'[1]base_compilacion (mEq_L)'!$D$3:$D$48,'[1]base_compilacion (mEq_L)'!$F$3:$V$48,0,0,1)</f>
        <v>6.43</v>
      </c>
      <c r="K29" s="10">
        <v>0.1</v>
      </c>
      <c r="L29" s="10">
        <v>0</v>
      </c>
      <c r="M29" s="10">
        <v>0.1</v>
      </c>
      <c r="N29" s="10">
        <v>0.12</v>
      </c>
      <c r="O29" s="10">
        <v>0.13569999999999999</v>
      </c>
      <c r="P29" s="10">
        <v>3.5999999999999999E-3</v>
      </c>
      <c r="Q29" s="10">
        <v>6.9199999999999998E-2</v>
      </c>
      <c r="R29" s="10">
        <v>0.22170000000000001</v>
      </c>
      <c r="S29" s="10">
        <v>4.7000000000000002E-3</v>
      </c>
      <c r="T29" s="10">
        <v>2.2000000000000001E-3</v>
      </c>
      <c r="U29" s="10">
        <v>1.6000000000000001E-3</v>
      </c>
      <c r="V29" s="10">
        <v>5.7000000000000002E-3</v>
      </c>
      <c r="W29" s="10">
        <v>2.0999999999999999E-3</v>
      </c>
      <c r="X29" s="10">
        <v>1.26E-2</v>
      </c>
      <c r="Y29" s="10">
        <v>121</v>
      </c>
      <c r="Z29" s="10">
        <v>-6.4</v>
      </c>
    </row>
    <row r="30" spans="1:26" ht="15" x14ac:dyDescent="0.35">
      <c r="A30" t="s">
        <v>8</v>
      </c>
      <c r="B30" t="s">
        <v>45</v>
      </c>
      <c r="C30" s="3" t="s">
        <v>53</v>
      </c>
      <c r="D30" s="9" t="s">
        <v>49</v>
      </c>
      <c r="E30">
        <v>30</v>
      </c>
      <c r="F30">
        <v>0.8</v>
      </c>
      <c r="G30" t="str">
        <f t="shared" si="0"/>
        <v>POZO_INGEO 38156</v>
      </c>
      <c r="H30" s="5">
        <v>38156</v>
      </c>
      <c r="I30" s="4">
        <v>44985</v>
      </c>
      <c r="J30" s="10" cm="1">
        <f t="array" ref="J30:Z30">_xlfn.XLOOKUP(H30,'[1]base_compilacion (mEq_L)'!$D$3:$D$48,'[1]base_compilacion (mEq_L)'!$F$3:$V$48,0,0,1)</f>
        <v>6.39</v>
      </c>
      <c r="K30" s="10">
        <v>1.2621</v>
      </c>
      <c r="L30" s="10">
        <v>0</v>
      </c>
      <c r="M30" s="10">
        <v>0.2495</v>
      </c>
      <c r="N30" s="10">
        <v>0.41139999999999999</v>
      </c>
      <c r="O30" s="10">
        <v>0.30080000000000001</v>
      </c>
      <c r="P30" s="10">
        <v>6.4000000000000003E-3</v>
      </c>
      <c r="Q30" s="10">
        <v>8.4400000000000003E-2</v>
      </c>
      <c r="R30" s="10">
        <v>0.42630000000000001</v>
      </c>
      <c r="S30" s="10">
        <v>4.1999999999999997E-3</v>
      </c>
      <c r="T30" s="10">
        <v>1.1000000000000001E-3</v>
      </c>
      <c r="U30" s="10">
        <v>8.0000000000000004E-4</v>
      </c>
      <c r="V30" s="10">
        <v>1.1283E-2</v>
      </c>
      <c r="W30" s="10">
        <v>1.042E-3</v>
      </c>
      <c r="X30" s="10">
        <v>3.7900000000000003E-2</v>
      </c>
      <c r="Y30" s="10">
        <v>154</v>
      </c>
      <c r="Z30" s="10">
        <v>-4.28</v>
      </c>
    </row>
    <row r="31" spans="1:26" ht="15" x14ac:dyDescent="0.35">
      <c r="A31" t="s">
        <v>8</v>
      </c>
      <c r="B31" t="s">
        <v>45</v>
      </c>
      <c r="C31" s="3" t="s">
        <v>53</v>
      </c>
      <c r="D31" s="9" t="s">
        <v>49</v>
      </c>
      <c r="E31">
        <v>30</v>
      </c>
      <c r="F31">
        <v>0.8</v>
      </c>
      <c r="G31" t="str">
        <f t="shared" si="0"/>
        <v>POZO_INGEO 38186</v>
      </c>
      <c r="H31" s="8">
        <v>38186</v>
      </c>
      <c r="I31" s="4">
        <v>45016</v>
      </c>
      <c r="J31" s="10" cm="1">
        <f t="array" ref="J31:Z31">_xlfn.XLOOKUP(H31,'[1]base_compilacion (mEq_L)'!$D$3:$D$48,'[1]base_compilacion (mEq_L)'!$F$3:$V$48,0,0,1)</f>
        <v>6.42</v>
      </c>
      <c r="K31" s="10">
        <v>1.3438216999999999</v>
      </c>
      <c r="L31" s="10">
        <v>0</v>
      </c>
      <c r="M31" s="10">
        <v>0.19960079999999999</v>
      </c>
      <c r="N31" s="10">
        <v>0.49362402</v>
      </c>
      <c r="O31" s="10">
        <v>8.0572959999999999E-2</v>
      </c>
      <c r="P31" s="10">
        <v>6.3705899999999998E-3</v>
      </c>
      <c r="Q31" s="10">
        <v>7.9283889999999996E-2</v>
      </c>
      <c r="R31" s="10">
        <v>0.44782609000000001</v>
      </c>
      <c r="S31" s="10">
        <v>4.2105299999999997E-3</v>
      </c>
      <c r="T31" s="10">
        <v>1.0869600000000001E-3</v>
      </c>
      <c r="U31" s="10">
        <v>8.0645000000000001E-4</v>
      </c>
      <c r="V31" s="10">
        <v>1.410437E-2</v>
      </c>
      <c r="W31" s="10">
        <v>1.04167E-3</v>
      </c>
      <c r="X31" s="10">
        <v>3.4736839999999998E-2</v>
      </c>
      <c r="Y31" s="10">
        <v>153</v>
      </c>
      <c r="Z31" s="10">
        <v>3</v>
      </c>
    </row>
    <row r="32" spans="1:26" ht="15" x14ac:dyDescent="0.35">
      <c r="A32" t="s">
        <v>8</v>
      </c>
      <c r="B32" t="s">
        <v>45</v>
      </c>
      <c r="C32" s="3" t="s">
        <v>53</v>
      </c>
      <c r="D32" s="9" t="s">
        <v>49</v>
      </c>
      <c r="E32">
        <v>30</v>
      </c>
      <c r="F32">
        <v>0.8</v>
      </c>
      <c r="G32" t="str">
        <f t="shared" si="0"/>
        <v>POZO_INGEO 38306</v>
      </c>
      <c r="H32" s="8">
        <v>38306</v>
      </c>
      <c r="I32" s="4">
        <v>45045</v>
      </c>
      <c r="J32" s="10" cm="1">
        <f t="array" ref="J32:Z32">_xlfn.XLOOKUP(H32,'[1]base_compilacion (mEq_L)'!$D$3:$D$48,'[1]base_compilacion (mEq_L)'!$F$3:$V$48,0,0,1)</f>
        <v>6.45</v>
      </c>
      <c r="K32" s="10">
        <v>1.36020977</v>
      </c>
      <c r="L32" s="10">
        <v>0</v>
      </c>
      <c r="M32" s="10">
        <v>0.19960079999999999</v>
      </c>
      <c r="N32" s="10">
        <v>0.41135335000000001</v>
      </c>
      <c r="O32" s="10">
        <v>0.34914951</v>
      </c>
      <c r="P32" s="10">
        <v>6.3705899999999998E-3</v>
      </c>
      <c r="Q32" s="10">
        <v>7.9283889999999996E-2</v>
      </c>
      <c r="R32" s="10">
        <v>0.41739130000000002</v>
      </c>
      <c r="S32" s="10">
        <v>1.315789E-2</v>
      </c>
      <c r="T32" s="10">
        <v>1.0869600000000001E-3</v>
      </c>
      <c r="U32" s="10">
        <v>8.0645000000000001E-4</v>
      </c>
      <c r="V32" s="10">
        <v>1.6925249999999999E-2</v>
      </c>
      <c r="W32" s="10">
        <v>2.08333E-3</v>
      </c>
      <c r="X32" s="10">
        <v>3.15789E-3</v>
      </c>
      <c r="Y32" s="10">
        <v>143</v>
      </c>
      <c r="Z32" s="10">
        <v>2</v>
      </c>
    </row>
    <row r="33" spans="1:26" ht="15" x14ac:dyDescent="0.35">
      <c r="A33" t="s">
        <v>8</v>
      </c>
      <c r="B33" t="s">
        <v>45</v>
      </c>
      <c r="C33" s="3" t="s">
        <v>53</v>
      </c>
      <c r="D33" s="9" t="s">
        <v>49</v>
      </c>
      <c r="E33">
        <v>30</v>
      </c>
      <c r="F33">
        <v>0.8</v>
      </c>
      <c r="G33" t="str">
        <f t="shared" si="0"/>
        <v>POZO_INGEO 38336</v>
      </c>
      <c r="H33" s="6">
        <v>38336</v>
      </c>
      <c r="I33" s="4">
        <v>45077</v>
      </c>
      <c r="J33" s="10" cm="1">
        <f t="array" ref="J33:Z33">_xlfn.XLOOKUP(H33,'[1]base_compilacion (mEq_L)'!$D$3:$D$48,'[1]base_compilacion (mEq_L)'!$F$3:$V$48,0,0,1)</f>
        <v>6.42</v>
      </c>
      <c r="K33" s="11">
        <v>1.5241</v>
      </c>
      <c r="L33" s="11">
        <v>0</v>
      </c>
      <c r="M33" s="11">
        <v>0.1996</v>
      </c>
      <c r="N33" s="11">
        <v>0.32890000000000003</v>
      </c>
      <c r="O33" s="11">
        <v>0.1719</v>
      </c>
      <c r="P33" s="11">
        <v>6.4000000000000003E-3</v>
      </c>
      <c r="Q33" s="11">
        <v>7.1599999999999997E-2</v>
      </c>
      <c r="R33" s="11">
        <v>0.45660000000000001</v>
      </c>
      <c r="S33" s="11">
        <v>-5.3E-3</v>
      </c>
      <c r="T33" s="11">
        <v>-3.6900000000000002E-2</v>
      </c>
      <c r="U33" s="11">
        <v>-8.0000000000000004E-4</v>
      </c>
      <c r="V33" s="11">
        <v>-5.5999999999999999E-3</v>
      </c>
      <c r="W33" s="11">
        <v>-1E-3</v>
      </c>
      <c r="X33" s="11">
        <v>-1.9E-2</v>
      </c>
      <c r="Y33" s="11">
        <v>5</v>
      </c>
      <c r="Z33" s="10">
        <v>-19.489999999999998</v>
      </c>
    </row>
    <row r="34" spans="1:26" ht="15" x14ac:dyDescent="0.35">
      <c r="A34" t="s">
        <v>8</v>
      </c>
      <c r="B34" t="s">
        <v>45</v>
      </c>
      <c r="C34" s="3" t="s">
        <v>53</v>
      </c>
      <c r="D34" s="9" t="s">
        <v>49</v>
      </c>
      <c r="E34">
        <v>30</v>
      </c>
      <c r="F34">
        <v>0.8</v>
      </c>
      <c r="G34" t="str">
        <f t="shared" si="0"/>
        <v>POZO_INGEO 38421</v>
      </c>
      <c r="H34" s="6">
        <v>38421</v>
      </c>
      <c r="I34" s="4">
        <v>45107</v>
      </c>
      <c r="J34" s="10" cm="1">
        <f t="array" ref="J34:Z34">_xlfn.XLOOKUP(H34,'[1]base_compilacion (mEq_L)'!$D$3:$D$48,'[1]base_compilacion (mEq_L)'!$F$3:$V$48,0,0,1)</f>
        <v>6.57</v>
      </c>
      <c r="K34" s="11">
        <v>1.34389217395865</v>
      </c>
      <c r="L34" s="11">
        <v>0</v>
      </c>
      <c r="M34" s="11">
        <v>0.24951344877488901</v>
      </c>
      <c r="N34" s="11">
        <v>0.32915038058012802</v>
      </c>
      <c r="O34" s="11">
        <v>0.16116035455277999</v>
      </c>
      <c r="P34" s="11">
        <v>6.3708129106307496E-3</v>
      </c>
      <c r="Q34" s="11">
        <v>5.6268431108257903E-2</v>
      </c>
      <c r="R34" s="11">
        <v>0.37407944377344499</v>
      </c>
      <c r="S34" s="11">
        <v>3.68452021993638E-3</v>
      </c>
      <c r="T34" s="11">
        <v>1.0868265750834101E-3</v>
      </c>
      <c r="U34" s="11">
        <v>8.0638788224801595E-4</v>
      </c>
      <c r="V34" s="11">
        <v>5.6412715426056997E-3</v>
      </c>
      <c r="W34" s="11">
        <v>1.04101603164689E-3</v>
      </c>
      <c r="X34" s="11">
        <v>8.8447680038411594E-2</v>
      </c>
      <c r="Y34" s="11">
        <v>150</v>
      </c>
      <c r="Z34" s="10">
        <v>-9.9700000000000006</v>
      </c>
    </row>
    <row r="35" spans="1:26" ht="15" x14ac:dyDescent="0.35">
      <c r="A35" t="s">
        <v>8</v>
      </c>
      <c r="B35" t="s">
        <v>45</v>
      </c>
      <c r="C35" s="3" t="s">
        <v>53</v>
      </c>
      <c r="D35" s="9" t="s">
        <v>49</v>
      </c>
      <c r="E35">
        <v>30</v>
      </c>
      <c r="F35">
        <v>0.8</v>
      </c>
      <c r="G35" t="str">
        <f t="shared" si="0"/>
        <v>POZO_INGEO 38445</v>
      </c>
      <c r="H35" s="6">
        <v>38445</v>
      </c>
      <c r="I35" s="4">
        <v>45138</v>
      </c>
      <c r="J35" s="10" t="str" cm="1">
        <f t="array" ref="J35:Z35">_xlfn.XLOOKUP(H35,'[1]base_compilacion (mEq_L)'!$D$3:$D$48,'[1]base_compilacion (mEq_L)'!$F$3:$V$48,0,0,1)</f>
        <v>6.38</v>
      </c>
      <c r="K35" s="12">
        <v>1.4259999999999999</v>
      </c>
      <c r="L35" s="12">
        <v>0</v>
      </c>
      <c r="M35" s="12">
        <v>0.1996</v>
      </c>
      <c r="N35" s="12">
        <v>0.41139999999999999</v>
      </c>
      <c r="O35" s="12">
        <v>0.29010000000000002</v>
      </c>
      <c r="P35" s="12">
        <v>6.4000000000000003E-3</v>
      </c>
      <c r="Q35" s="12">
        <v>7.4200000000000002E-2</v>
      </c>
      <c r="R35" s="12">
        <v>0.33489999999999998</v>
      </c>
      <c r="S35" s="12">
        <v>3.7000000000000002E-3</v>
      </c>
      <c r="T35" s="12">
        <v>1.1000000000000001E-3</v>
      </c>
      <c r="U35" s="12">
        <v>8.0000000000000004E-4</v>
      </c>
      <c r="V35" s="12">
        <v>5.5999999999999999E-3</v>
      </c>
      <c r="W35" s="12">
        <v>1.042E-3</v>
      </c>
      <c r="X35" s="12">
        <v>9.4799999999999995E-2</v>
      </c>
      <c r="Y35" s="12">
        <v>142</v>
      </c>
      <c r="Z35" s="10">
        <v>-16.876999999999999</v>
      </c>
    </row>
    <row r="36" spans="1:26" ht="15" x14ac:dyDescent="0.35">
      <c r="A36" t="s">
        <v>8</v>
      </c>
      <c r="B36" t="s">
        <v>45</v>
      </c>
      <c r="C36" s="3" t="s">
        <v>53</v>
      </c>
      <c r="D36" s="9" t="s">
        <v>49</v>
      </c>
      <c r="E36">
        <v>30</v>
      </c>
      <c r="F36">
        <v>0.8</v>
      </c>
      <c r="G36" t="str">
        <f t="shared" si="0"/>
        <v>POZO_INGEO 38534</v>
      </c>
      <c r="H36" s="8">
        <v>38534</v>
      </c>
      <c r="I36" s="7">
        <v>45204</v>
      </c>
      <c r="J36" s="10" cm="1">
        <f t="array" ref="J36:Z36">_xlfn.XLOOKUP(H36,'[1]base_compilacion (mEq_L)'!$D$3:$D$48,'[1]base_compilacion (mEq_L)'!$F$3:$V$48,0,0,1)</f>
        <v>6.35</v>
      </c>
      <c r="K36" s="10">
        <v>1.361</v>
      </c>
      <c r="L36" s="10">
        <v>0</v>
      </c>
      <c r="M36" s="10">
        <v>0.29899999999999999</v>
      </c>
      <c r="N36" s="10">
        <v>0.32900000000000001</v>
      </c>
      <c r="O36" s="10">
        <v>0.253</v>
      </c>
      <c r="P36" s="10">
        <v>1.2999999999999999E-2</v>
      </c>
      <c r="Q36" s="10">
        <v>7.1999999999999995E-2</v>
      </c>
      <c r="R36" s="10">
        <v>0.43</v>
      </c>
      <c r="S36" s="10">
        <v>8.0000000000000002E-3</v>
      </c>
      <c r="T36" s="10">
        <v>2E-3</v>
      </c>
      <c r="U36" s="10">
        <v>2E-3</v>
      </c>
      <c r="V36" s="10">
        <v>6.0000000000000001E-3</v>
      </c>
      <c r="W36" s="10">
        <v>2E-3</v>
      </c>
      <c r="X36" s="10">
        <v>1.9E-2</v>
      </c>
      <c r="Y36" s="10">
        <v>10</v>
      </c>
      <c r="Z36" s="10">
        <v>-0.13</v>
      </c>
    </row>
    <row r="37" spans="1:26" ht="15" x14ac:dyDescent="0.35">
      <c r="A37" t="s">
        <v>9</v>
      </c>
      <c r="B37" t="s">
        <v>46</v>
      </c>
      <c r="C37" s="3" t="s">
        <v>54</v>
      </c>
      <c r="D37" s="9" t="s">
        <v>50</v>
      </c>
      <c r="E37">
        <v>30</v>
      </c>
      <c r="F37">
        <v>0.8</v>
      </c>
      <c r="G37" t="str">
        <f t="shared" si="0"/>
        <v>PIEZ_INGEO 38036</v>
      </c>
      <c r="H37" s="5">
        <v>38036</v>
      </c>
      <c r="I37" s="4">
        <v>44894</v>
      </c>
      <c r="J37" s="10" cm="1">
        <f t="array" ref="J37:Z37">_xlfn.XLOOKUP(H37,'[1]base_compilacion (mEq_L)'!$D$3:$D$48,'[1]base_compilacion (mEq_L)'!$F$3:$V$48,0,0,1)</f>
        <v>6.57</v>
      </c>
      <c r="K37" s="10">
        <v>0.50819672131147542</v>
      </c>
      <c r="L37" s="10">
        <v>0</v>
      </c>
      <c r="M37" s="10">
        <v>0.34931882828484451</v>
      </c>
      <c r="N37" s="10">
        <v>0.57601316601522323</v>
      </c>
      <c r="O37" s="10">
        <v>4.2976094547408E-2</v>
      </c>
      <c r="P37" s="10">
        <v>1.2741636026065748E-4</v>
      </c>
      <c r="Q37" s="10">
        <v>0.18415264207887871</v>
      </c>
      <c r="R37" s="10">
        <v>0.12614180078294912</v>
      </c>
      <c r="S37" s="10">
        <v>8.9483103484577324E-3</v>
      </c>
      <c r="T37" s="10">
        <v>2.173676774263667E-5</v>
      </c>
      <c r="U37" s="10">
        <v>1.6127991742468228E-5</v>
      </c>
      <c r="V37" s="10">
        <v>3.1026993484331369E-2</v>
      </c>
      <c r="W37" s="10">
        <v>1.041005194615921E-2</v>
      </c>
      <c r="X37" s="10">
        <v>2.1059281878487944E-5</v>
      </c>
      <c r="Y37" s="10">
        <v>252</v>
      </c>
      <c r="Z37" s="10">
        <v>39.19</v>
      </c>
    </row>
    <row r="38" spans="1:26" ht="15" x14ac:dyDescent="0.35">
      <c r="A38" t="s">
        <v>9</v>
      </c>
      <c r="B38" t="s">
        <v>46</v>
      </c>
      <c r="C38" s="3" t="s">
        <v>54</v>
      </c>
      <c r="D38" s="9" t="s">
        <v>50</v>
      </c>
      <c r="E38">
        <v>30</v>
      </c>
      <c r="F38">
        <v>0.8</v>
      </c>
      <c r="G38" t="str">
        <f t="shared" si="0"/>
        <v>PIEZ_INGEO 38145</v>
      </c>
      <c r="H38" s="8">
        <v>38145</v>
      </c>
      <c r="I38" s="4">
        <v>44957</v>
      </c>
      <c r="J38" s="10" cm="1">
        <f t="array" ref="J38:Z38">_xlfn.XLOOKUP(H38,'[1]base_compilacion (mEq_L)'!$D$3:$D$48,'[1]base_compilacion (mEq_L)'!$F$3:$V$48,0,0,1)</f>
        <v>6.5</v>
      </c>
      <c r="K38" s="10">
        <v>0.96</v>
      </c>
      <c r="L38" s="10">
        <v>0</v>
      </c>
      <c r="M38" s="10">
        <v>0.04</v>
      </c>
      <c r="N38" s="10">
        <v>0.1</v>
      </c>
      <c r="O38" s="10">
        <v>0.17499999999999999</v>
      </c>
      <c r="P38" s="10">
        <v>3.5999999999999999E-3</v>
      </c>
      <c r="Q38" s="10">
        <v>5.8999999999999997E-2</v>
      </c>
      <c r="R38" s="10">
        <v>0.36959999999999998</v>
      </c>
      <c r="S38" s="10">
        <v>5.7999999999999996E-3</v>
      </c>
      <c r="T38" s="10">
        <v>2.2000000000000001E-3</v>
      </c>
      <c r="U38" s="10">
        <v>1.6000000000000001E-3</v>
      </c>
      <c r="V38" s="10">
        <v>1.43E-2</v>
      </c>
      <c r="W38" s="10">
        <v>2.0999999999999999E-3</v>
      </c>
      <c r="X38" s="10">
        <v>3.0632000000000001</v>
      </c>
      <c r="Y38" s="10">
        <v>119</v>
      </c>
      <c r="Z38" s="10">
        <v>7.61</v>
      </c>
    </row>
    <row r="39" spans="1:26" ht="15" x14ac:dyDescent="0.35">
      <c r="A39" t="s">
        <v>9</v>
      </c>
      <c r="B39" t="s">
        <v>46</v>
      </c>
      <c r="C39" s="3" t="s">
        <v>54</v>
      </c>
      <c r="D39" s="9" t="s">
        <v>50</v>
      </c>
      <c r="E39">
        <v>30</v>
      </c>
      <c r="F39">
        <v>0.8</v>
      </c>
      <c r="G39" t="str">
        <f t="shared" si="0"/>
        <v>PIEZ_INGEO 38157</v>
      </c>
      <c r="H39" s="5">
        <v>38157</v>
      </c>
      <c r="I39" s="4">
        <v>44985</v>
      </c>
      <c r="J39" s="10" cm="1">
        <f t="array" ref="J39:Z39">_xlfn.XLOOKUP(H39,'[1]base_compilacion (mEq_L)'!$D$3:$D$48,'[1]base_compilacion (mEq_L)'!$F$3:$V$48,0,0,1)</f>
        <v>6.42</v>
      </c>
      <c r="K39" s="10">
        <v>0.93430000000000002</v>
      </c>
      <c r="L39" s="10">
        <v>0</v>
      </c>
      <c r="M39" s="10">
        <v>4.99E-2</v>
      </c>
      <c r="N39" s="10">
        <v>0.41139999999999999</v>
      </c>
      <c r="O39" s="10">
        <v>0.30620000000000003</v>
      </c>
      <c r="P39" s="10">
        <v>6.4000000000000003E-3</v>
      </c>
      <c r="Q39" s="10">
        <v>6.6500000000000004E-2</v>
      </c>
      <c r="R39" s="10">
        <v>0.59589999999999999</v>
      </c>
      <c r="S39" s="10">
        <v>5.3E-3</v>
      </c>
      <c r="T39" s="10">
        <v>1.1000000000000001E-3</v>
      </c>
      <c r="U39" s="10">
        <v>8.0000000000000004E-4</v>
      </c>
      <c r="V39" s="10">
        <v>5.6410000000000002E-3</v>
      </c>
      <c r="W39" s="10">
        <v>1.042E-3</v>
      </c>
      <c r="X39" s="10">
        <v>2.2100000000000002E-2</v>
      </c>
      <c r="Y39" s="10">
        <v>143</v>
      </c>
      <c r="Z39" s="10">
        <v>8.75</v>
      </c>
    </row>
    <row r="40" spans="1:26" ht="15" x14ac:dyDescent="0.35">
      <c r="A40" t="s">
        <v>9</v>
      </c>
      <c r="B40" t="s">
        <v>46</v>
      </c>
      <c r="C40" s="3" t="s">
        <v>54</v>
      </c>
      <c r="D40" s="9" t="s">
        <v>50</v>
      </c>
      <c r="E40">
        <v>30</v>
      </c>
      <c r="F40">
        <v>0.8</v>
      </c>
      <c r="G40" t="str">
        <f t="shared" si="0"/>
        <v>PIEZ_INGEO 38187</v>
      </c>
      <c r="H40" s="8">
        <v>38187</v>
      </c>
      <c r="I40" s="4">
        <v>45016</v>
      </c>
      <c r="J40" s="10" cm="1">
        <f t="array" ref="J40:Z40">_xlfn.XLOOKUP(H40,'[1]base_compilacion (mEq_L)'!$D$3:$D$48,'[1]base_compilacion (mEq_L)'!$F$3:$V$48,0,0,1)</f>
        <v>6.44</v>
      </c>
      <c r="K40" s="10">
        <v>1.14716486</v>
      </c>
      <c r="L40" s="10">
        <v>0</v>
      </c>
      <c r="M40" s="10">
        <v>4.9900199999999999E-2</v>
      </c>
      <c r="N40" s="10">
        <v>0.32908268000000002</v>
      </c>
      <c r="O40" s="10">
        <v>3.2229189999999998E-2</v>
      </c>
      <c r="P40" s="10">
        <v>6.3705899999999998E-3</v>
      </c>
      <c r="Q40" s="10">
        <v>6.3938620000000002E-2</v>
      </c>
      <c r="R40" s="10">
        <v>0.59565217000000004</v>
      </c>
      <c r="S40" s="10">
        <v>6.3157899999999999E-3</v>
      </c>
      <c r="T40" s="10">
        <v>1.0869600000000001E-3</v>
      </c>
      <c r="U40" s="10">
        <v>8.0645000000000001E-4</v>
      </c>
      <c r="V40" s="10">
        <v>1.12835E-2</v>
      </c>
      <c r="W40" s="10">
        <v>1.04167E-3</v>
      </c>
      <c r="X40" s="10">
        <v>6.6315789999999999E-2</v>
      </c>
      <c r="Y40" s="10">
        <v>177</v>
      </c>
      <c r="Z40" s="10">
        <v>7</v>
      </c>
    </row>
    <row r="41" spans="1:26" ht="15" x14ac:dyDescent="0.35">
      <c r="A41" t="s">
        <v>9</v>
      </c>
      <c r="B41" t="s">
        <v>46</v>
      </c>
      <c r="C41" s="3" t="s">
        <v>54</v>
      </c>
      <c r="D41" s="9" t="s">
        <v>50</v>
      </c>
      <c r="E41">
        <v>30</v>
      </c>
      <c r="F41">
        <v>0.8</v>
      </c>
      <c r="G41" t="str">
        <f t="shared" si="0"/>
        <v>PIEZ_INGEO 38307</v>
      </c>
      <c r="H41" s="8">
        <v>38307</v>
      </c>
      <c r="I41" s="4">
        <v>45045</v>
      </c>
      <c r="J41" s="10" cm="1">
        <f t="array" ref="J41:Z41">_xlfn.XLOOKUP(H41,'[1]base_compilacion (mEq_L)'!$D$3:$D$48,'[1]base_compilacion (mEq_L)'!$F$3:$V$48,0,0,1)</f>
        <v>6.59</v>
      </c>
      <c r="K41" s="10">
        <v>1.08161259</v>
      </c>
      <c r="L41" s="10">
        <v>0</v>
      </c>
      <c r="M41" s="10">
        <v>4.9900199999999999E-2</v>
      </c>
      <c r="N41" s="10">
        <v>0.24681201</v>
      </c>
      <c r="O41" s="10">
        <v>0.31154879000000002</v>
      </c>
      <c r="P41" s="10">
        <v>6.3705899999999998E-3</v>
      </c>
      <c r="Q41" s="10">
        <v>6.3938620000000002E-2</v>
      </c>
      <c r="R41" s="10">
        <v>0.58260869999999998</v>
      </c>
      <c r="S41" s="10">
        <v>5.7894699999999997E-3</v>
      </c>
      <c r="T41" s="10">
        <v>1.0869600000000001E-3</v>
      </c>
      <c r="U41" s="10">
        <v>8.0645200000000004E-3</v>
      </c>
      <c r="V41" s="10">
        <v>1.12835E-2</v>
      </c>
      <c r="W41" s="10">
        <v>4.1666699999999999E-3</v>
      </c>
      <c r="X41" s="10">
        <v>3.15789E-3</v>
      </c>
      <c r="Y41" s="10">
        <v>151</v>
      </c>
      <c r="Z41" s="10">
        <v>6</v>
      </c>
    </row>
    <row r="42" spans="1:26" ht="15" x14ac:dyDescent="0.35">
      <c r="A42" t="s">
        <v>9</v>
      </c>
      <c r="B42" t="s">
        <v>46</v>
      </c>
      <c r="C42" s="3" t="s">
        <v>54</v>
      </c>
      <c r="D42" s="9" t="s">
        <v>50</v>
      </c>
      <c r="E42">
        <v>30</v>
      </c>
      <c r="F42">
        <v>0.8</v>
      </c>
      <c r="G42" t="str">
        <f t="shared" si="0"/>
        <v>PIEZ_INGEO 38335</v>
      </c>
      <c r="H42" s="6">
        <v>38335</v>
      </c>
      <c r="I42" s="4">
        <v>45077</v>
      </c>
      <c r="J42" s="10" cm="1">
        <f t="array" ref="J42:Z42">_xlfn.XLOOKUP(H42,'[1]base_compilacion (mEq_L)'!$D$3:$D$48,'[1]base_compilacion (mEq_L)'!$F$3:$V$48,0,0,1)</f>
        <v>6.52</v>
      </c>
      <c r="K42" s="11">
        <v>0.90129999999999999</v>
      </c>
      <c r="L42" s="11">
        <v>0</v>
      </c>
      <c r="M42" s="11">
        <v>4.99E-2</v>
      </c>
      <c r="N42" s="11">
        <v>0.2467</v>
      </c>
      <c r="O42" s="11">
        <v>0.2954</v>
      </c>
      <c r="P42" s="11">
        <v>6.4000000000000003E-3</v>
      </c>
      <c r="Q42" s="11">
        <v>6.1400000000000003E-2</v>
      </c>
      <c r="R42" s="11">
        <v>0.59570000000000001</v>
      </c>
      <c r="S42" s="11">
        <v>-6.3E-3</v>
      </c>
      <c r="T42" s="11">
        <v>-1.1000000000000001E-3</v>
      </c>
      <c r="U42" s="11">
        <v>-8.0000000000000004E-4</v>
      </c>
      <c r="V42" s="11">
        <v>-1.41E-2</v>
      </c>
      <c r="W42" s="11">
        <v>-1E-3</v>
      </c>
      <c r="X42" s="11">
        <v>-2.2100000000000002E-2</v>
      </c>
      <c r="Y42" s="11">
        <v>11</v>
      </c>
      <c r="Z42" s="10">
        <v>1.89</v>
      </c>
    </row>
    <row r="43" spans="1:26" ht="15" x14ac:dyDescent="0.35">
      <c r="A43" t="s">
        <v>9</v>
      </c>
      <c r="B43" t="s">
        <v>46</v>
      </c>
      <c r="C43" s="3" t="s">
        <v>54</v>
      </c>
      <c r="D43" s="9" t="s">
        <v>50</v>
      </c>
      <c r="E43">
        <v>30</v>
      </c>
      <c r="F43">
        <v>0.8</v>
      </c>
      <c r="G43" t="str">
        <f t="shared" si="0"/>
        <v>PIEZ_INGEO 38420</v>
      </c>
      <c r="H43" s="6">
        <v>38420</v>
      </c>
      <c r="I43" s="4">
        <v>45107</v>
      </c>
      <c r="J43" s="10" cm="1">
        <f t="array" ref="J43:Z43">_xlfn.XLOOKUP(H43,'[1]base_compilacion (mEq_L)'!$D$3:$D$48,'[1]base_compilacion (mEq_L)'!$F$3:$V$48,0,0,1)</f>
        <v>6.54</v>
      </c>
      <c r="K43" s="11">
        <v>1.1308360975993501</v>
      </c>
      <c r="L43" s="11">
        <v>0</v>
      </c>
      <c r="M43" s="11">
        <v>4.9902689754977803E-2</v>
      </c>
      <c r="N43" s="11">
        <v>0.32915038058012802</v>
      </c>
      <c r="O43" s="11">
        <v>0.32232070910555999</v>
      </c>
      <c r="P43" s="11">
        <v>6.3708129106307496E-3</v>
      </c>
      <c r="Q43" s="11">
        <v>6.13837430271904E-2</v>
      </c>
      <c r="R43" s="11">
        <v>0.52197131689317999</v>
      </c>
      <c r="S43" s="11">
        <v>8.4217605027117302E-3</v>
      </c>
      <c r="T43" s="11">
        <v>1.0868265750834101E-3</v>
      </c>
      <c r="U43" s="11">
        <v>1.61277576449603E-3</v>
      </c>
      <c r="V43" s="11">
        <v>1.6923814627817099E-2</v>
      </c>
      <c r="W43" s="11">
        <v>5.4132833645638097E-2</v>
      </c>
      <c r="X43" s="11">
        <v>1.57942285782878E-3</v>
      </c>
      <c r="Y43" s="11">
        <v>158</v>
      </c>
      <c r="Z43" s="10">
        <v>-1.9</v>
      </c>
    </row>
    <row r="44" spans="1:26" ht="15" x14ac:dyDescent="0.35">
      <c r="A44" t="s">
        <v>9</v>
      </c>
      <c r="B44" t="s">
        <v>46</v>
      </c>
      <c r="C44" s="3" t="s">
        <v>54</v>
      </c>
      <c r="D44" s="9" t="s">
        <v>50</v>
      </c>
      <c r="E44">
        <v>30</v>
      </c>
      <c r="F44">
        <v>0.8</v>
      </c>
      <c r="G44" t="str">
        <f t="shared" si="0"/>
        <v>PIEZ_INGEO 38444</v>
      </c>
      <c r="H44" s="6">
        <v>38444</v>
      </c>
      <c r="I44" s="4">
        <v>45138</v>
      </c>
      <c r="J44" s="10" t="str" cm="1">
        <f t="array" ref="J44:Z44">_xlfn.XLOOKUP(H44,'[1]base_compilacion (mEq_L)'!$D$3:$D$48,'[1]base_compilacion (mEq_L)'!$F$3:$V$48,0,0,1)</f>
        <v>6.44</v>
      </c>
      <c r="K44" s="12">
        <v>1.1473</v>
      </c>
      <c r="L44" s="12">
        <v>0</v>
      </c>
      <c r="M44" s="12">
        <v>9.98E-2</v>
      </c>
      <c r="N44" s="12">
        <v>0.32919999999999999</v>
      </c>
      <c r="O44" s="12">
        <v>0.1719</v>
      </c>
      <c r="P44" s="12">
        <v>6.4000000000000003E-3</v>
      </c>
      <c r="Q44" s="12">
        <v>5.8799999999999998E-2</v>
      </c>
      <c r="R44" s="12">
        <v>0.56110000000000004</v>
      </c>
      <c r="S44" s="12">
        <v>5.3E-3</v>
      </c>
      <c r="T44" s="12">
        <v>1.1000000000000001E-3</v>
      </c>
      <c r="U44" s="12">
        <v>8.0000000000000004E-4</v>
      </c>
      <c r="V44" s="12">
        <v>2.538E-2</v>
      </c>
      <c r="W44" s="12">
        <v>1.042E-3</v>
      </c>
      <c r="X44" s="12">
        <v>5.3699999999999998E-2</v>
      </c>
      <c r="Y44" s="12">
        <v>150</v>
      </c>
      <c r="Z44" s="10">
        <v>-5.6929999999999996</v>
      </c>
    </row>
    <row r="45" spans="1:26" ht="15" x14ac:dyDescent="0.35">
      <c r="A45" t="s">
        <v>9</v>
      </c>
      <c r="B45" t="s">
        <v>46</v>
      </c>
      <c r="C45" s="3" t="s">
        <v>54</v>
      </c>
      <c r="D45" s="9" t="s">
        <v>50</v>
      </c>
      <c r="E45">
        <v>30</v>
      </c>
      <c r="F45">
        <v>0.8</v>
      </c>
      <c r="G45" t="str">
        <f t="shared" si="0"/>
        <v>PIEZ_INGEO 38532</v>
      </c>
      <c r="H45" s="8">
        <v>38532</v>
      </c>
      <c r="I45" s="7">
        <v>45204</v>
      </c>
      <c r="J45" s="10" cm="1">
        <f t="array" ref="J45:Z45">_xlfn.XLOOKUP(H45,'[1]base_compilacion (mEq_L)'!$D$3:$D$48,'[1]base_compilacion (mEq_L)'!$F$3:$V$48,0,0,1)</f>
        <v>6.37</v>
      </c>
      <c r="K45" s="10">
        <v>1.1639999999999999</v>
      </c>
      <c r="L45" s="10">
        <v>0</v>
      </c>
      <c r="M45" s="10">
        <v>0.15</v>
      </c>
      <c r="N45" s="10">
        <v>0.65800000000000003</v>
      </c>
      <c r="O45" s="10">
        <v>0.33300000000000002</v>
      </c>
      <c r="P45" s="10">
        <v>1.2999999999999999E-2</v>
      </c>
      <c r="Q45" s="10">
        <v>6.6000000000000003E-2</v>
      </c>
      <c r="R45" s="10">
        <v>0.622</v>
      </c>
      <c r="S45" s="10">
        <v>6.0000000000000001E-3</v>
      </c>
      <c r="T45" s="10">
        <v>2E-3</v>
      </c>
      <c r="U45" s="10">
        <v>2E-3</v>
      </c>
      <c r="V45" s="10">
        <v>0.02</v>
      </c>
      <c r="W45" s="10">
        <v>2E-3</v>
      </c>
      <c r="X45" s="10">
        <v>6.0000000000000001E-3</v>
      </c>
      <c r="Y45" s="10">
        <v>52</v>
      </c>
      <c r="Z45" s="10">
        <v>21.03</v>
      </c>
    </row>
  </sheetData>
  <autoFilter ref="A1:Z45" xr:uid="{E090A589-2999-4BCA-8DC3-7C625F0DFF3B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PuntosMuestreo</vt:lpstr>
      <vt:lpstr>Muestreo mgL</vt:lpstr>
      <vt:lpstr>Muestreo meqL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MEGIA UNAL</dc:creator>
  <cp:lastModifiedBy>MEGIA UNAL</cp:lastModifiedBy>
  <dcterms:created xsi:type="dcterms:W3CDTF">2024-04-25T17:31:45Z</dcterms:created>
  <dcterms:modified xsi:type="dcterms:W3CDTF">2024-04-26T06:02:14Z</dcterms:modified>
</cp:coreProperties>
</file>