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\\vmware-host\Shared Folders\C\Users\peter\Documents\semesters-at-marshall\2024-fall-cs-515-101\"/>
    </mc:Choice>
  </mc:AlternateContent>
  <xr:revisionPtr revIDLastSave="0" documentId="8_{94292AC6-45F5-47AD-88AD-2CEBF689FAB2}" xr6:coauthVersionLast="47" xr6:coauthVersionMax="47" xr10:uidLastSave="{00000000-0000-0000-0000-000000000000}"/>
  <bookViews>
    <workbookView xWindow="-120" yWindow="-120" windowWidth="29040" windowHeight="15840" xr2:uid="{324FBF7A-EC53-447B-9E29-4F9A6B539F9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0" i="1" l="1"/>
  <c r="J41" i="1"/>
  <c r="J43" i="1" s="1"/>
  <c r="J42" i="1"/>
  <c r="K42" i="1" s="1"/>
  <c r="J39" i="1"/>
  <c r="I43" i="1"/>
  <c r="K41" i="1"/>
  <c r="K40" i="1"/>
  <c r="D22" i="1"/>
  <c r="D21" i="1"/>
  <c r="D20" i="1"/>
  <c r="D16" i="1"/>
  <c r="D15" i="1"/>
  <c r="J31" i="1"/>
  <c r="D11" i="1"/>
  <c r="E9" i="1" s="1"/>
  <c r="F9" i="1" s="1"/>
  <c r="K39" i="1" l="1"/>
  <c r="K43" i="1" s="1"/>
  <c r="K28" i="1"/>
  <c r="L28" i="1" s="1"/>
  <c r="K27" i="1"/>
  <c r="L27" i="1" s="1"/>
  <c r="D17" i="1"/>
  <c r="K30" i="1"/>
  <c r="L30" i="1" s="1"/>
  <c r="K29" i="1"/>
  <c r="L29" i="1" s="1"/>
  <c r="D23" i="1"/>
  <c r="E21" i="1"/>
  <c r="F21" i="1" s="1"/>
  <c r="E22" i="1"/>
  <c r="F22" i="1" s="1"/>
  <c r="K26" i="1"/>
  <c r="L26" i="1" s="1"/>
  <c r="E20" i="1"/>
  <c r="F20" i="1" s="1"/>
  <c r="K25" i="1"/>
  <c r="E8" i="1"/>
  <c r="F8" i="1" s="1"/>
  <c r="E15" i="1"/>
  <c r="E17" i="1" s="1"/>
  <c r="E6" i="1"/>
  <c r="E7" i="1"/>
  <c r="F7" i="1" s="1"/>
  <c r="E16" i="1"/>
  <c r="F16" i="1" s="1"/>
  <c r="E10" i="1"/>
  <c r="F10" i="1" s="1"/>
  <c r="E23" i="1" l="1"/>
  <c r="F23" i="1"/>
  <c r="H33" i="1" s="1"/>
  <c r="H35" i="1" s="1"/>
  <c r="F15" i="1"/>
  <c r="F17" i="1" s="1"/>
  <c r="G33" i="1" s="1"/>
  <c r="G35" i="1" s="1"/>
  <c r="K31" i="1"/>
  <c r="L25" i="1"/>
  <c r="L31" i="1" s="1"/>
  <c r="I33" i="1" s="1"/>
  <c r="I35" i="1" s="1"/>
  <c r="F6" i="1"/>
  <c r="F11" i="1" s="1"/>
  <c r="E11" i="1"/>
  <c r="J35" i="1" l="1"/>
</calcChain>
</file>

<file path=xl/sharedStrings.xml><?xml version="1.0" encoding="utf-8"?>
<sst xmlns="http://schemas.openxmlformats.org/spreadsheetml/2006/main" count="49" uniqueCount="19">
  <si>
    <t>Black</t>
  </si>
  <si>
    <t>Brown</t>
  </si>
  <si>
    <t>Blond</t>
  </si>
  <si>
    <t>Red</t>
  </si>
  <si>
    <t>Other</t>
  </si>
  <si>
    <t>Hair Color</t>
  </si>
  <si>
    <t>Total</t>
  </si>
  <si>
    <t>Count</t>
  </si>
  <si>
    <t>p</t>
  </si>
  <si>
    <t>-p*log_2(p)</t>
  </si>
  <si>
    <t>Graduate</t>
  </si>
  <si>
    <t>Grade</t>
  </si>
  <si>
    <t>Student Status</t>
  </si>
  <si>
    <t>Undergraduate</t>
  </si>
  <si>
    <t>A</t>
  </si>
  <si>
    <t>B</t>
  </si>
  <si>
    <t>C</t>
  </si>
  <si>
    <t>Mutual Information of Student Status and grade</t>
  </si>
  <si>
    <t>Dice roll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</si>
</sst>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44D8A4D-6898-4841-84C5-079BD5F29E1E}" name="Table1" displayName="Table1" ref="C5:F11" totalsRowShown="0">
  <autoFilter ref="C5:F11" xr:uid="{B44D8A4D-6898-4841-84C5-079BD5F29E1E}"/>
  <tableColumns count="4">
    <tableColumn id="1" xr3:uid="{4C294B79-63A6-46DF-8FE7-93B1D16AA3A6}" name="Hair Color"/>
    <tableColumn id="2" xr3:uid="{60C76786-E4DE-479D-AADB-267F3D6043BE}" name="Count"/>
    <tableColumn id="3" xr3:uid="{CB36C1DD-6DAD-40DB-B578-F14C5744B52F}" name="p"/>
    <tableColumn id="4" xr3:uid="{81F8EB13-EF9C-4675-B7C9-70A8C287FDC1}" name="-p*log_2(p)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C53358B-90F6-4EB1-ACE1-BD05C8409777}" name="Table13" displayName="Table13" ref="C14:F17" totalsRowShown="0">
  <autoFilter ref="C14:F17" xr:uid="{AC53358B-90F6-4EB1-ACE1-BD05C8409777}"/>
  <tableColumns count="4">
    <tableColumn id="1" xr3:uid="{8A3417E2-A510-4F28-8509-47A7F021BD9F}" name="Student Status"/>
    <tableColumn id="2" xr3:uid="{7AD77A19-E3DE-4D47-ACC3-C400655B0DE0}" name="Count"/>
    <tableColumn id="3" xr3:uid="{632D0045-6AB7-42DE-BDDD-0523A6CAF984}" name="p"/>
    <tableColumn id="4" xr3:uid="{3C0A0E66-031C-4B4A-B564-15F461DB8D53}" name="-p*log_2(p)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55E8E3C-193D-4A28-8785-E8A569B878C3}" name="Table14" displayName="Table14" ref="C19:F23" totalsRowShown="0">
  <autoFilter ref="C19:F23" xr:uid="{655E8E3C-193D-4A28-8785-E8A569B878C3}"/>
  <tableColumns count="4">
    <tableColumn id="1" xr3:uid="{3CAAAEAB-934B-4136-8CDE-588F8A31F800}" name="Grade"/>
    <tableColumn id="2" xr3:uid="{90BE3145-66F2-4F84-A6E9-56316ECA46F3}" name="Count"/>
    <tableColumn id="3" xr3:uid="{ADE801A3-992D-44C0-A6BB-9FF779B096BE}" name="p"/>
    <tableColumn id="4" xr3:uid="{021DB177-7B79-4D71-9213-CA4804D4921E}" name="-p*log_2(p)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3E3BB58-95E3-45BD-8FAA-B0F23D21D0E2}" name="Table15" displayName="Table15" ref="H24:L31" totalsRowShown="0">
  <autoFilter ref="H24:L31" xr:uid="{C3E3BB58-95E3-45BD-8FAA-B0F23D21D0E2}"/>
  <tableColumns count="5">
    <tableColumn id="1" xr3:uid="{1C7C8565-5CD1-48AB-B2FC-E26B1099ACA0}" name="Student Status"/>
    <tableColumn id="5" xr3:uid="{D3005AC6-888E-4DDD-B32E-0FBA9BE83479}" name="Grade"/>
    <tableColumn id="2" xr3:uid="{893BEB45-82E7-4674-A0B4-6BE3433733DA}" name="Count"/>
    <tableColumn id="3" xr3:uid="{CA0ECED7-1025-4B40-B80B-5A41183CBE94}" name="p"/>
    <tableColumn id="4" xr3:uid="{B093C66F-A785-4B10-9DEC-4C6EAB806BA9}" name="-p*log_2(p)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C913F4A-3FA0-46D3-922D-3B56721A31DE}" name="Table10" displayName="Table10" ref="H38:K43" totalsRowShown="0">
  <autoFilter ref="H38:K43" xr:uid="{EC913F4A-3FA0-46D3-922D-3B56721A31DE}"/>
  <tableColumns count="4">
    <tableColumn id="1" xr3:uid="{E51A15D8-6192-43B9-B5A0-FE00157AB7BC}" name="Dice roll"/>
    <tableColumn id="2" xr3:uid="{9C2BB6F0-46E8-4235-A2EF-06AE27F3899E}" name="Count"/>
    <tableColumn id="3" xr3:uid="{4542FDAA-A3E2-445E-9ADC-83CD01A34453}" name="p"/>
    <tableColumn id="4" xr3:uid="{99610621-5E84-46F1-A559-1D226FFFB230}" name="-p*log_2(p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F9B32-C502-4F8E-A78A-8B7606337567}">
  <dimension ref="C5:L43"/>
  <sheetViews>
    <sheetView tabSelected="1" topLeftCell="B10" workbookViewId="0">
      <selection activeCell="M36" sqref="M36"/>
    </sheetView>
  </sheetViews>
  <sheetFormatPr defaultRowHeight="15" x14ac:dyDescent="0.25"/>
  <cols>
    <col min="3" max="3" width="16.28515625" bestFit="1" customWidth="1"/>
    <col min="4" max="4" width="8.42578125" customWidth="1"/>
    <col min="6" max="6" width="13.28515625" customWidth="1"/>
    <col min="8" max="8" width="16.28515625" bestFit="1" customWidth="1"/>
    <col min="11" max="11" width="13.28515625" customWidth="1"/>
  </cols>
  <sheetData>
    <row r="5" spans="3:6" x14ac:dyDescent="0.25">
      <c r="C5" t="s">
        <v>5</v>
      </c>
      <c r="D5" t="s">
        <v>7</v>
      </c>
      <c r="E5" t="s">
        <v>8</v>
      </c>
      <c r="F5" s="1" t="s">
        <v>9</v>
      </c>
    </row>
    <row r="6" spans="3:6" x14ac:dyDescent="0.25">
      <c r="C6" t="s">
        <v>0</v>
      </c>
      <c r="D6">
        <v>75</v>
      </c>
      <c r="E6">
        <f>D6/$D$11</f>
        <v>0.75</v>
      </c>
      <c r="F6">
        <f t="shared" ref="F6:F8" si="0">IF(E6=0, 0, -E6 * LOG(E6, 2))</f>
        <v>0.31127812445913283</v>
      </c>
    </row>
    <row r="7" spans="3:6" x14ac:dyDescent="0.25">
      <c r="C7" t="s">
        <v>1</v>
      </c>
      <c r="D7">
        <v>15</v>
      </c>
      <c r="E7">
        <f t="shared" ref="E7:E10" si="1">D7/$D$11</f>
        <v>0.15</v>
      </c>
      <c r="F7">
        <f t="shared" si="0"/>
        <v>0.41054483912493089</v>
      </c>
    </row>
    <row r="8" spans="3:6" x14ac:dyDescent="0.25">
      <c r="C8" t="s">
        <v>2</v>
      </c>
      <c r="D8">
        <v>5</v>
      </c>
      <c r="E8">
        <f t="shared" si="1"/>
        <v>0.05</v>
      </c>
      <c r="F8">
        <f t="shared" si="0"/>
        <v>0.21609640474436814</v>
      </c>
    </row>
    <row r="9" spans="3:6" x14ac:dyDescent="0.25">
      <c r="C9" t="s">
        <v>3</v>
      </c>
      <c r="D9">
        <v>0</v>
      </c>
      <c r="E9">
        <f t="shared" si="1"/>
        <v>0</v>
      </c>
      <c r="F9">
        <f>IF(E9=0, 0, -E9 * LOG(E9, 2))</f>
        <v>0</v>
      </c>
    </row>
    <row r="10" spans="3:6" x14ac:dyDescent="0.25">
      <c r="C10" t="s">
        <v>4</v>
      </c>
      <c r="D10">
        <v>5</v>
      </c>
      <c r="E10">
        <f t="shared" si="1"/>
        <v>0.05</v>
      </c>
      <c r="F10">
        <f>IF(E10=0, 0, -E10 * LOG(E10, 2))</f>
        <v>0.21609640474436814</v>
      </c>
    </row>
    <row r="11" spans="3:6" x14ac:dyDescent="0.25">
      <c r="C11" t="s">
        <v>6</v>
      </c>
      <c r="D11">
        <f>SUM(D6:D10)</f>
        <v>100</v>
      </c>
      <c r="E11">
        <f>SUM(E6:E10)</f>
        <v>1</v>
      </c>
      <c r="F11">
        <f>SUM(F6:F10)</f>
        <v>1.1540157730728</v>
      </c>
    </row>
    <row r="14" spans="3:6" x14ac:dyDescent="0.25">
      <c r="C14" t="s">
        <v>12</v>
      </c>
      <c r="D14" t="s">
        <v>7</v>
      </c>
      <c r="E14" t="s">
        <v>8</v>
      </c>
      <c r="F14" s="1" t="s">
        <v>9</v>
      </c>
    </row>
    <row r="15" spans="3:6" x14ac:dyDescent="0.25">
      <c r="C15" t="s">
        <v>13</v>
      </c>
      <c r="D15">
        <f>SUM(J25:J27)</f>
        <v>65</v>
      </c>
      <c r="E15">
        <f>D15/$D$11</f>
        <v>0.65</v>
      </c>
      <c r="F15">
        <f t="shared" ref="F15:F16" si="2">IF(E15=0, 0, -E15 * LOG(E15, 2))</f>
        <v>0.40396744488507558</v>
      </c>
    </row>
    <row r="16" spans="3:6" x14ac:dyDescent="0.25">
      <c r="C16" t="s">
        <v>10</v>
      </c>
      <c r="D16">
        <f>SUM(J28:J30)</f>
        <v>35</v>
      </c>
      <c r="E16">
        <f t="shared" ref="E16" si="3">D16/$D$11</f>
        <v>0.35</v>
      </c>
      <c r="F16">
        <f t="shared" si="2"/>
        <v>0.53010061049041546</v>
      </c>
    </row>
    <row r="17" spans="3:12" x14ac:dyDescent="0.25">
      <c r="C17" t="s">
        <v>6</v>
      </c>
      <c r="D17">
        <f>SUM(D15:D16)</f>
        <v>100</v>
      </c>
      <c r="E17">
        <f>SUM(E15:E16)</f>
        <v>1</v>
      </c>
      <c r="F17">
        <f>SUM(F15:F16)</f>
        <v>0.93406805537549098</v>
      </c>
    </row>
    <row r="19" spans="3:12" x14ac:dyDescent="0.25">
      <c r="C19" t="s">
        <v>11</v>
      </c>
      <c r="D19" t="s">
        <v>7</v>
      </c>
      <c r="E19" t="s">
        <v>8</v>
      </c>
      <c r="F19" s="1" t="s">
        <v>9</v>
      </c>
    </row>
    <row r="20" spans="3:12" x14ac:dyDescent="0.25">
      <c r="C20" t="s">
        <v>14</v>
      </c>
      <c r="D20">
        <f>SUM(J25,J28)</f>
        <v>20</v>
      </c>
      <c r="E20">
        <f>D20/$D$11</f>
        <v>0.2</v>
      </c>
      <c r="F20">
        <f t="shared" ref="F20:F22" si="4">IF(E20=0, 0, -E20 * LOG(E20, 2))</f>
        <v>0.46438561897747244</v>
      </c>
    </row>
    <row r="21" spans="3:12" x14ac:dyDescent="0.25">
      <c r="C21" t="s">
        <v>15</v>
      </c>
      <c r="D21">
        <f>SUM(J26,J29)</f>
        <v>65</v>
      </c>
      <c r="E21">
        <f t="shared" ref="E21:E22" si="5">D21/$D$11</f>
        <v>0.65</v>
      </c>
      <c r="F21">
        <f t="shared" si="4"/>
        <v>0.40396744488507558</v>
      </c>
    </row>
    <row r="22" spans="3:12" x14ac:dyDescent="0.25">
      <c r="C22" t="s">
        <v>16</v>
      </c>
      <c r="D22">
        <f>SUM(J27,J30)</f>
        <v>15</v>
      </c>
      <c r="E22">
        <f t="shared" si="5"/>
        <v>0.15</v>
      </c>
      <c r="F22">
        <f t="shared" si="4"/>
        <v>0.41054483912493089</v>
      </c>
    </row>
    <row r="23" spans="3:12" x14ac:dyDescent="0.25">
      <c r="C23" t="s">
        <v>6</v>
      </c>
      <c r="D23">
        <f>SUM(D20:D22)</f>
        <v>100</v>
      </c>
      <c r="E23">
        <f>SUM(E20:E22)</f>
        <v>1</v>
      </c>
      <c r="F23">
        <f>SUM(F20:F22)</f>
        <v>1.278897902987479</v>
      </c>
    </row>
    <row r="24" spans="3:12" x14ac:dyDescent="0.25">
      <c r="H24" t="s">
        <v>12</v>
      </c>
      <c r="I24" t="s">
        <v>11</v>
      </c>
      <c r="J24" t="s">
        <v>7</v>
      </c>
      <c r="K24" t="s">
        <v>8</v>
      </c>
      <c r="L24" s="1" t="s">
        <v>9</v>
      </c>
    </row>
    <row r="25" spans="3:12" x14ac:dyDescent="0.25">
      <c r="H25" t="s">
        <v>13</v>
      </c>
      <c r="I25" t="s">
        <v>14</v>
      </c>
      <c r="J25">
        <v>15</v>
      </c>
      <c r="K25">
        <f>J25/$D$11</f>
        <v>0.15</v>
      </c>
      <c r="L25">
        <f t="shared" ref="L25:L30" si="6">IF(K25=0, 0, -K25 * LOG(K25, 2))</f>
        <v>0.41054483912493089</v>
      </c>
    </row>
    <row r="26" spans="3:12" x14ac:dyDescent="0.25">
      <c r="H26" t="s">
        <v>13</v>
      </c>
      <c r="I26" t="s">
        <v>15</v>
      </c>
      <c r="J26">
        <v>40</v>
      </c>
      <c r="K26">
        <f t="shared" ref="K26:K30" si="7">J26/$D$11</f>
        <v>0.4</v>
      </c>
      <c r="L26">
        <f t="shared" si="6"/>
        <v>0.52877123795494485</v>
      </c>
    </row>
    <row r="27" spans="3:12" x14ac:dyDescent="0.25">
      <c r="H27" t="s">
        <v>13</v>
      </c>
      <c r="I27" t="s">
        <v>16</v>
      </c>
      <c r="J27">
        <v>10</v>
      </c>
      <c r="K27">
        <f t="shared" si="7"/>
        <v>0.1</v>
      </c>
      <c r="L27">
        <f t="shared" si="6"/>
        <v>0.33219280948873625</v>
      </c>
    </row>
    <row r="28" spans="3:12" x14ac:dyDescent="0.25">
      <c r="H28" t="s">
        <v>10</v>
      </c>
      <c r="I28" t="s">
        <v>14</v>
      </c>
      <c r="J28">
        <v>5</v>
      </c>
      <c r="K28">
        <f t="shared" si="7"/>
        <v>0.05</v>
      </c>
      <c r="L28">
        <f t="shared" si="6"/>
        <v>0.21609640474436814</v>
      </c>
    </row>
    <row r="29" spans="3:12" x14ac:dyDescent="0.25">
      <c r="H29" t="s">
        <v>10</v>
      </c>
      <c r="I29" t="s">
        <v>15</v>
      </c>
      <c r="J29">
        <v>25</v>
      </c>
      <c r="K29">
        <f t="shared" si="7"/>
        <v>0.25</v>
      </c>
      <c r="L29">
        <f t="shared" si="6"/>
        <v>0.5</v>
      </c>
    </row>
    <row r="30" spans="3:12" x14ac:dyDescent="0.25">
      <c r="H30" t="s">
        <v>10</v>
      </c>
      <c r="I30" t="s">
        <v>16</v>
      </c>
      <c r="J30">
        <v>5</v>
      </c>
      <c r="K30">
        <f t="shared" si="7"/>
        <v>0.05</v>
      </c>
      <c r="L30">
        <f t="shared" si="6"/>
        <v>0.21609640474436814</v>
      </c>
    </row>
    <row r="31" spans="3:12" x14ac:dyDescent="0.25">
      <c r="H31" t="s">
        <v>6</v>
      </c>
      <c r="J31">
        <f>SUM(J25:J30)</f>
        <v>100</v>
      </c>
      <c r="K31">
        <f>SUM(K25:K30)</f>
        <v>1</v>
      </c>
      <c r="L31">
        <f>SUM(L25:L30)</f>
        <v>2.2037016960573483</v>
      </c>
    </row>
    <row r="33" spans="3:11" x14ac:dyDescent="0.25">
      <c r="C33" s="2" t="s">
        <v>17</v>
      </c>
      <c r="D33" s="2"/>
      <c r="E33" s="2"/>
      <c r="F33" s="2"/>
      <c r="G33">
        <f>F17</f>
        <v>0.93406805537549098</v>
      </c>
      <c r="H33">
        <f>F23</f>
        <v>1.278897902987479</v>
      </c>
      <c r="I33">
        <f>L31</f>
        <v>2.2037016960573483</v>
      </c>
    </row>
    <row r="34" spans="3:11" x14ac:dyDescent="0.25">
      <c r="G34">
        <v>1</v>
      </c>
      <c r="H34">
        <v>1</v>
      </c>
      <c r="I34">
        <v>-1</v>
      </c>
    </row>
    <row r="35" spans="3:11" x14ac:dyDescent="0.25">
      <c r="G35">
        <f>G33*G34</f>
        <v>0.93406805537549098</v>
      </c>
      <c r="H35">
        <f t="shared" ref="H35:I35" si="8">H33*H34</f>
        <v>1.278897902987479</v>
      </c>
      <c r="I35">
        <f t="shared" si="8"/>
        <v>-2.2037016960573483</v>
      </c>
      <c r="J35">
        <f>SUM(G35:I35)</f>
        <v>9.2642623056216067E-3</v>
      </c>
    </row>
    <row r="38" spans="3:11" x14ac:dyDescent="0.25">
      <c r="F38" s="1"/>
      <c r="H38" t="s">
        <v>18</v>
      </c>
      <c r="I38" t="s">
        <v>7</v>
      </c>
      <c r="J38" t="s">
        <v>8</v>
      </c>
      <c r="K38" s="1" t="s">
        <v>9</v>
      </c>
    </row>
    <row r="39" spans="3:11" x14ac:dyDescent="0.25">
      <c r="H39">
        <v>1</v>
      </c>
      <c r="I39">
        <v>1</v>
      </c>
      <c r="J39">
        <f>Table10[[#This Row],[Count]]/$I$43</f>
        <v>0.25</v>
      </c>
      <c r="K39">
        <f t="shared" ref="K39:K41" si="9">IF(J39=0, 0, -J39 * LOG(J39, 2))</f>
        <v>0.5</v>
      </c>
    </row>
    <row r="40" spans="3:11" x14ac:dyDescent="0.25">
      <c r="H40">
        <v>2</v>
      </c>
      <c r="I40">
        <v>1</v>
      </c>
      <c r="J40">
        <f>Table10[[#This Row],[Count]]/$I$43</f>
        <v>0.25</v>
      </c>
      <c r="K40">
        <f t="shared" si="9"/>
        <v>0.5</v>
      </c>
    </row>
    <row r="41" spans="3:11" x14ac:dyDescent="0.25">
      <c r="H41">
        <v>3</v>
      </c>
      <c r="I41">
        <v>1</v>
      </c>
      <c r="J41">
        <f>Table10[[#This Row],[Count]]/$I$43</f>
        <v>0.25</v>
      </c>
      <c r="K41">
        <f t="shared" si="9"/>
        <v>0.5</v>
      </c>
    </row>
    <row r="42" spans="3:11" x14ac:dyDescent="0.25">
      <c r="H42">
        <v>4</v>
      </c>
      <c r="I42">
        <v>1</v>
      </c>
      <c r="J42">
        <f>Table10[[#This Row],[Count]]/$I$43</f>
        <v>0.25</v>
      </c>
      <c r="K42">
        <f>IF(J42=0, 0, -J42 * LOG(J42, 2))</f>
        <v>0.5</v>
      </c>
    </row>
    <row r="43" spans="3:11" x14ac:dyDescent="0.25">
      <c r="H43" t="s">
        <v>6</v>
      </c>
      <c r="I43">
        <f>SUM(I39:I42)</f>
        <v>4</v>
      </c>
      <c r="J43">
        <f>SUM(J39:J42)</f>
        <v>1</v>
      </c>
      <c r="K43">
        <f>SUM(K39:K42)</f>
        <v>2</v>
      </c>
    </row>
  </sheetData>
  <mergeCells count="1">
    <mergeCell ref="C33:F33"/>
  </mergeCells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Burbery</dc:creator>
  <cp:lastModifiedBy>Peter Burbery</cp:lastModifiedBy>
  <dcterms:created xsi:type="dcterms:W3CDTF">2024-09-05T18:40:29Z</dcterms:created>
  <dcterms:modified xsi:type="dcterms:W3CDTF">2024-09-05T19:09:18Z</dcterms:modified>
</cp:coreProperties>
</file>