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4" i="2" l="1"/>
  <c r="S145" i="2"/>
  <c r="S146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8" i="2"/>
  <c r="S179" i="2"/>
  <c r="S180" i="2"/>
  <c r="S184" i="2"/>
  <c r="S185" i="2"/>
  <c r="S186" i="2"/>
  <c r="S134" i="2"/>
  <c r="S133" i="2"/>
  <c r="S132" i="2"/>
  <c r="S131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29" i="2"/>
  <c r="K141" i="2" l="1"/>
  <c r="L141" i="2"/>
  <c r="K142" i="2"/>
  <c r="L142" i="2"/>
  <c r="K143" i="2"/>
  <c r="L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N151" i="2" s="1"/>
  <c r="P151" i="2" s="1"/>
  <c r="R151" i="2" s="1"/>
  <c r="T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L183" i="2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K33" i="2"/>
  <c r="L33" i="2"/>
  <c r="N33" i="2" s="1"/>
  <c r="P33" i="2" s="1"/>
  <c r="R33" i="2" s="1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N55" i="2" s="1"/>
  <c r="P55" i="2" s="1"/>
  <c r="R55" i="2" s="1"/>
  <c r="K56" i="2"/>
  <c r="L56" i="2"/>
  <c r="N56" i="2" s="1"/>
  <c r="P56" i="2" s="1"/>
  <c r="R56" i="2" s="1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 s="1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T29" i="2"/>
  <c r="L29" i="2"/>
  <c r="N29" i="2" s="1"/>
  <c r="P29" i="2" s="1"/>
  <c r="R29" i="2" s="1"/>
  <c r="K29" i="2"/>
  <c r="I24" i="2" l="1"/>
  <c r="N165" i="2" s="1"/>
  <c r="H21" i="2"/>
  <c r="J21" i="2" s="1"/>
  <c r="H20" i="2"/>
  <c r="I20" i="2" s="1"/>
  <c r="K20" i="2" s="1"/>
  <c r="H19" i="2"/>
  <c r="I19" i="2" s="1"/>
  <c r="K19" i="2" s="1"/>
  <c r="H18" i="2"/>
  <c r="I18" i="2" s="1"/>
  <c r="K18" i="2" s="1"/>
  <c r="H17" i="2"/>
  <c r="J17" i="2" s="1"/>
  <c r="H16" i="2"/>
  <c r="N182" i="2" l="1"/>
  <c r="N183" i="2"/>
  <c r="N181" i="2"/>
  <c r="N177" i="2"/>
  <c r="N175" i="2"/>
  <c r="N176" i="2"/>
  <c r="N171" i="2"/>
  <c r="N170" i="2"/>
  <c r="N169" i="2"/>
  <c r="N164" i="2"/>
  <c r="N163" i="2"/>
  <c r="N54" i="2"/>
  <c r="N149" i="2"/>
  <c r="N148" i="2"/>
  <c r="N147" i="2"/>
  <c r="N150" i="2"/>
  <c r="N50" i="2"/>
  <c r="N143" i="2"/>
  <c r="N43" i="2"/>
  <c r="N142" i="2"/>
  <c r="N36" i="2"/>
  <c r="N62" i="2"/>
  <c r="N52" i="2"/>
  <c r="N41" i="2"/>
  <c r="N58" i="2"/>
  <c r="N57" i="2"/>
  <c r="N45" i="2"/>
  <c r="N60" i="2"/>
  <c r="N48" i="2"/>
  <c r="N35" i="2"/>
  <c r="N51" i="2"/>
  <c r="N53" i="2"/>
  <c r="N44" i="2"/>
  <c r="N46" i="2"/>
  <c r="N32" i="2"/>
  <c r="N38" i="2"/>
  <c r="N141" i="2"/>
  <c r="N64" i="2"/>
  <c r="N61" i="2"/>
  <c r="N37" i="2"/>
  <c r="N47" i="2"/>
  <c r="N42" i="2"/>
  <c r="N59" i="2"/>
  <c r="N49" i="2"/>
  <c r="N34" i="2"/>
  <c r="N63" i="2"/>
  <c r="N40" i="2"/>
  <c r="N39" i="2"/>
  <c r="J20" i="2"/>
  <c r="J18" i="2"/>
  <c r="J19" i="2"/>
  <c r="I17" i="2"/>
  <c r="K17" i="2" s="1"/>
  <c r="I21" i="2"/>
  <c r="K21" i="2" s="1"/>
  <c r="J16" i="2"/>
  <c r="I16" i="2"/>
  <c r="K16" i="2" s="1"/>
  <c r="J24" i="2"/>
  <c r="P54" i="2" s="1"/>
  <c r="L21" i="2"/>
  <c r="L20" i="2"/>
  <c r="L19" i="2"/>
  <c r="L18" i="2"/>
  <c r="L17" i="2"/>
  <c r="L16" i="2"/>
  <c r="P181" i="2" l="1"/>
  <c r="P183" i="2"/>
  <c r="P182" i="2"/>
  <c r="P176" i="2"/>
  <c r="P175" i="2"/>
  <c r="P177" i="2"/>
  <c r="P169" i="2"/>
  <c r="P170" i="2"/>
  <c r="P171" i="2"/>
  <c r="P163" i="2"/>
  <c r="P165" i="2"/>
  <c r="P164" i="2"/>
  <c r="P150" i="2"/>
  <c r="P147" i="2"/>
  <c r="P148" i="2"/>
  <c r="P149" i="2"/>
  <c r="P40" i="2"/>
  <c r="P59" i="2"/>
  <c r="P45" i="2"/>
  <c r="P63" i="2"/>
  <c r="P42" i="2"/>
  <c r="P141" i="2"/>
  <c r="P52" i="2"/>
  <c r="P48" i="2"/>
  <c r="P47" i="2"/>
  <c r="P64" i="2"/>
  <c r="P62" i="2"/>
  <c r="P34" i="2"/>
  <c r="P37" i="2"/>
  <c r="P36" i="2"/>
  <c r="P49" i="2"/>
  <c r="P41" i="2"/>
  <c r="P38" i="2"/>
  <c r="P142" i="2"/>
  <c r="P60" i="2"/>
  <c r="P43" i="2"/>
  <c r="P61" i="2"/>
  <c r="P32" i="2"/>
  <c r="P46" i="2"/>
  <c r="P143" i="2"/>
  <c r="P35" i="2"/>
  <c r="P58" i="2"/>
  <c r="P50" i="2"/>
  <c r="P51" i="2"/>
  <c r="P57" i="2"/>
  <c r="P44" i="2"/>
  <c r="P39" i="2"/>
  <c r="P53" i="2"/>
  <c r="F24" i="2"/>
  <c r="G24" i="2"/>
  <c r="S181" i="2" l="1"/>
  <c r="T181" i="2" s="1"/>
  <c r="S182" i="2"/>
  <c r="T182" i="2" s="1"/>
  <c r="S183" i="2"/>
  <c r="T183" i="2" s="1"/>
  <c r="M21" i="2"/>
  <c r="S175" i="2"/>
  <c r="T175" i="2" s="1"/>
  <c r="S176" i="2"/>
  <c r="T176" i="2" s="1"/>
  <c r="S177" i="2"/>
  <c r="T177" i="2" s="1"/>
  <c r="M20" i="2"/>
  <c r="S170" i="2"/>
  <c r="T170" i="2" s="1"/>
  <c r="S169" i="2"/>
  <c r="T169" i="2" s="1"/>
  <c r="S171" i="2"/>
  <c r="T171" i="2" s="1"/>
  <c r="M19" i="2"/>
  <c r="S164" i="2"/>
  <c r="T164" i="2" s="1"/>
  <c r="S165" i="2"/>
  <c r="T165" i="2" s="1"/>
  <c r="S163" i="2"/>
  <c r="T163" i="2" s="1"/>
  <c r="M18" i="2"/>
  <c r="S148" i="2"/>
  <c r="T148" i="2" s="1"/>
  <c r="S149" i="2"/>
  <c r="T149" i="2" s="1"/>
  <c r="S147" i="2"/>
  <c r="T147" i="2" s="1"/>
  <c r="S150" i="2"/>
  <c r="T150" i="2" s="1"/>
  <c r="M17" i="2"/>
  <c r="M16" i="2"/>
  <c r="K24" i="2"/>
  <c r="R54" i="2" s="1"/>
  <c r="S142" i="2"/>
  <c r="T142" i="2" s="1"/>
  <c r="S44" i="2"/>
  <c r="T44" i="2" s="1"/>
  <c r="S60" i="2"/>
  <c r="T60" i="2" s="1"/>
  <c r="S143" i="2"/>
  <c r="T143" i="2" s="1"/>
  <c r="S45" i="2"/>
  <c r="T45" i="2" s="1"/>
  <c r="S61" i="2"/>
  <c r="T61" i="2" s="1"/>
  <c r="S30" i="2"/>
  <c r="T30" i="2" s="1"/>
  <c r="S46" i="2"/>
  <c r="T46" i="2" s="1"/>
  <c r="S62" i="2"/>
  <c r="T62" i="2" s="1"/>
  <c r="S47" i="2"/>
  <c r="T47" i="2" s="1"/>
  <c r="S63" i="2"/>
  <c r="T63" i="2" s="1"/>
  <c r="S32" i="2"/>
  <c r="T32" i="2" s="1"/>
  <c r="S48" i="2"/>
  <c r="T48" i="2" s="1"/>
  <c r="S64" i="2"/>
  <c r="T64" i="2" s="1"/>
  <c r="S49" i="2"/>
  <c r="T49" i="2" s="1"/>
  <c r="S50" i="2"/>
  <c r="T50" i="2" s="1"/>
  <c r="S35" i="2"/>
  <c r="T35" i="2" s="1"/>
  <c r="S51" i="2"/>
  <c r="T51" i="2" s="1"/>
  <c r="S36" i="2"/>
  <c r="T36" i="2" s="1"/>
  <c r="S38" i="2"/>
  <c r="T38" i="2" s="1"/>
  <c r="S55" i="2"/>
  <c r="T55" i="2" s="1"/>
  <c r="S41" i="2"/>
  <c r="T41" i="2" s="1"/>
  <c r="S58" i="2"/>
  <c r="T58" i="2" s="1"/>
  <c r="S31" i="2"/>
  <c r="T31" i="2" s="1"/>
  <c r="S33" i="2"/>
  <c r="T33" i="2" s="1"/>
  <c r="S34" i="2"/>
  <c r="T34" i="2" s="1"/>
  <c r="S52" i="2"/>
  <c r="T52" i="2" s="1"/>
  <c r="S37" i="2"/>
  <c r="T37" i="2" s="1"/>
  <c r="S54" i="2"/>
  <c r="T54" i="2" s="1"/>
  <c r="S57" i="2"/>
  <c r="T57" i="2" s="1"/>
  <c r="S42" i="2"/>
  <c r="T42" i="2" s="1"/>
  <c r="S59" i="2"/>
  <c r="T59" i="2" s="1"/>
  <c r="S53" i="2"/>
  <c r="T53" i="2" s="1"/>
  <c r="S39" i="2"/>
  <c r="T39" i="2" s="1"/>
  <c r="S40" i="2"/>
  <c r="T40" i="2" s="1"/>
  <c r="S56" i="2"/>
  <c r="T56" i="2" s="1"/>
  <c r="S141" i="2"/>
  <c r="T141" i="2" s="1"/>
  <c r="S43" i="2"/>
  <c r="T43" i="2" s="1"/>
  <c r="R181" i="2" l="1"/>
  <c r="R41" i="2"/>
  <c r="R183" i="2"/>
  <c r="R53" i="2"/>
  <c r="R142" i="2"/>
  <c r="R182" i="2"/>
  <c r="R176" i="2"/>
  <c r="R175" i="2"/>
  <c r="R177" i="2"/>
  <c r="R43" i="2"/>
  <c r="R169" i="2"/>
  <c r="R170" i="2"/>
  <c r="R32" i="2"/>
  <c r="R171" i="2"/>
  <c r="R50" i="2"/>
  <c r="R52" i="2"/>
  <c r="R51" i="2"/>
  <c r="R143" i="2"/>
  <c r="R163" i="2"/>
  <c r="R34" i="2"/>
  <c r="R165" i="2"/>
  <c r="R35" i="2"/>
  <c r="R57" i="2"/>
  <c r="R164" i="2"/>
  <c r="R36" i="2"/>
  <c r="R48" i="2"/>
  <c r="R60" i="2"/>
  <c r="R150" i="2"/>
  <c r="R45" i="2"/>
  <c r="R147" i="2"/>
  <c r="R148" i="2"/>
  <c r="R59" i="2"/>
  <c r="R63" i="2"/>
  <c r="R149" i="2"/>
  <c r="R64" i="2"/>
  <c r="R46" i="2"/>
  <c r="R62" i="2"/>
  <c r="R42" i="2"/>
  <c r="R37" i="2"/>
  <c r="R39" i="2"/>
  <c r="R61" i="2"/>
  <c r="R47" i="2"/>
  <c r="R40" i="2"/>
  <c r="R58" i="2"/>
  <c r="R44" i="2"/>
  <c r="R38" i="2"/>
  <c r="R49" i="2"/>
  <c r="R141" i="2"/>
</calcChain>
</file>

<file path=xl/sharedStrings.xml><?xml version="1.0" encoding="utf-8"?>
<sst xmlns="http://schemas.openxmlformats.org/spreadsheetml/2006/main" count="786" uniqueCount="99">
  <si>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</si>
  <si>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</si>
  <si>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</si>
  <si>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</si>
  <si>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</si>
  <si>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</si>
  <si>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</si>
  <si>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</si>
  <si>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</si>
  <si>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</si>
  <si>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</si>
  <si>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</si>
  <si>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</si>
  <si>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</si>
  <si>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</si>
  <si>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</si>
  <si>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</si>
  <si>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</si>
  <si>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</si>
  <si>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</si>
  <si>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</si>
  <si>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</si>
  <si>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</si>
  <si>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</si>
  <si>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</si>
  <si>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</si>
  <si>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</si>
  <si>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</si>
  <si>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</si>
  <si>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</si>
  <si>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</si>
  <si>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</si>
  <si>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</si>
  <si>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</si>
  <si>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</si>
  <si>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</si>
  <si>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</si>
  <si>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</si>
  <si>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</si>
  <si>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</si>
  <si>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</si>
  <si>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</si>
  <si>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</si>
  <si>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</si>
  <si>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</si>
  <si>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</si>
  <si>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</si>
  <si>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</si>
  <si>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</si>
  <si>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</si>
  <si>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</si>
  <si>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</si>
  <si>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</si>
  <si>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</si>
  <si>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</si>
  <si>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</si>
  <si>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</si>
  <si>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</si>
  <si>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</si>
  <si>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</si>
  <si>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</si>
  <si>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</si>
  <si>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</si>
  <si>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</si>
  <si>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Wait</t>
  </si>
  <si>
    <t>Blank</t>
  </si>
  <si>
    <t>DI</t>
  </si>
  <si>
    <t>A</t>
  </si>
  <si>
    <t>F</t>
  </si>
  <si>
    <t>B</t>
  </si>
  <si>
    <t>C</t>
  </si>
  <si>
    <t>D</t>
  </si>
  <si>
    <t>E</t>
  </si>
  <si>
    <t>WC Spring 2 102513</t>
  </si>
  <si>
    <t>WC Spring 1 102513</t>
  </si>
  <si>
    <t>WC 3 102513</t>
  </si>
  <si>
    <t>WC 1 2 102513</t>
  </si>
  <si>
    <t>WC 6 1 102513</t>
  </si>
  <si>
    <t>WC DI 102513</t>
  </si>
  <si>
    <t>WC 1 1 102513</t>
  </si>
  <si>
    <t>WC 6 2 102513</t>
  </si>
  <si>
    <t>Aaron Media</t>
  </si>
  <si>
    <t>Aaron DI</t>
  </si>
  <si>
    <t>Aaron Out</t>
  </si>
  <si>
    <t>Aaron Spar</t>
  </si>
  <si>
    <t>notes</t>
  </si>
  <si>
    <t>Var5</t>
  </si>
  <si>
    <t>Var6</t>
  </si>
  <si>
    <t>Var7</t>
  </si>
  <si>
    <t>Var8</t>
  </si>
  <si>
    <t>Var9</t>
  </si>
  <si>
    <t>wait</t>
  </si>
  <si>
    <t>Standards</t>
  </si>
  <si>
    <t>mg Na2CO3</t>
  </si>
  <si>
    <t>mL H2O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</si>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</sst>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Calibration!$L$16:$L$21</c:f>
              <c:numCache>
                <c:formatCode>0.0</c:formatCode>
                <c:ptCount val="6"/>
                <c:pt idx="0">
                  <c:v>3.2753333333333337</c:v>
                </c:pt>
                <c:pt idx="1">
                  <c:v>8.5427500000000016</c:v>
                </c:pt>
                <c:pt idx="2">
                  <c:v>13.259666666666668</c:v>
                </c:pt>
                <c:pt idx="3">
                  <c:v>16.640333333333334</c:v>
                </c:pt>
                <c:pt idx="4">
                  <c:v>35.692</c:v>
                </c:pt>
                <c:pt idx="5">
                  <c:v>4.2510000000000003</c:v>
                </c:pt>
              </c:numCache>
            </c:num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11.060980355838538</c:v>
                </c:pt>
                <c:pt idx="1">
                  <c:v>28.178306400541665</c:v>
                </c:pt>
                <c:pt idx="2">
                  <c:v>45.602738926351527</c:v>
                </c:pt>
                <c:pt idx="3">
                  <c:v>55.989457566687584</c:v>
                </c:pt>
                <c:pt idx="4" formatCode="0.0">
                  <c:v>113.61796015172133</c:v>
                </c:pt>
                <c:pt idx="5">
                  <c:v>16.357280395930609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24</c:v>
                </c:pt>
                <c:pt idx="3">
                  <c:v>34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-18.823</c:v>
                </c:pt>
                <c:pt idx="1">
                  <c:v>-18.756500000000003</c:v>
                </c:pt>
                <c:pt idx="2">
                  <c:v>-18.832000000000001</c:v>
                </c:pt>
                <c:pt idx="3">
                  <c:v>-18.889000000000003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3"/>
                <c:pt idx="0">
                  <c:v>3.5</c:v>
                </c:pt>
                <c:pt idx="1">
                  <c:v>3.2</c:v>
                </c:pt>
                <c:pt idx="2">
                  <c:v>3.2</c:v>
                </c:pt>
                <c:pt idx="6">
                  <c:v>8.7</c:v>
                </c:pt>
                <c:pt idx="7">
                  <c:v>8.6</c:v>
                </c:pt>
                <c:pt idx="8">
                  <c:v>8.5</c:v>
                </c:pt>
                <c:pt idx="9">
                  <c:v>8.4</c:v>
                </c:pt>
                <c:pt idx="22">
                  <c:v>13.4</c:v>
                </c:pt>
                <c:pt idx="23">
                  <c:v>13.2</c:v>
                </c:pt>
                <c:pt idx="24">
                  <c:v>13.2</c:v>
                </c:pt>
                <c:pt idx="28">
                  <c:v>16.8</c:v>
                </c:pt>
                <c:pt idx="29">
                  <c:v>16.6</c:v>
                </c:pt>
                <c:pt idx="30">
                  <c:v>16.5</c:v>
                </c:pt>
                <c:pt idx="34">
                  <c:v>39.7</c:v>
                </c:pt>
                <c:pt idx="35">
                  <c:v>31.4</c:v>
                </c:pt>
                <c:pt idx="36">
                  <c:v>36.0</c:v>
                </c:pt>
                <c:pt idx="40">
                  <c:v>4.6</c:v>
                </c:pt>
                <c:pt idx="41">
                  <c:v>4.6</c:v>
                </c:pt>
                <c:pt idx="42">
                  <c:v>3.6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-19.387999999999998</c:v>
                </c:pt>
                <c:pt idx="1">
                  <c:v>-19.358000000000001</c:v>
                </c:pt>
                <c:pt idx="2">
                  <c:v>-19.341999999999999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-18.823</c:v>
                </c:pt>
                <c:pt idx="7">
                  <c:v>-18.756500000000003</c:v>
                </c:pt>
                <c:pt idx="8">
                  <c:v>-18.832000000000001</c:v>
                </c:pt>
                <c:pt idx="9">
                  <c:v>-18.889000000000003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-19.077999999999999</c:v>
                </c:pt>
                <c:pt idx="23">
                  <c:v>-19.134</c:v>
                </c:pt>
                <c:pt idx="24">
                  <c:v>-19.125499999999999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-19.136499999999998</c:v>
                </c:pt>
                <c:pt idx="29">
                  <c:v>-19.145499999999998</c:v>
                </c:pt>
                <c:pt idx="30">
                  <c:v>-19.1005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-18.923500000000001</c:v>
                </c:pt>
                <c:pt idx="35">
                  <c:v>-19.273499999999999</c:v>
                </c:pt>
                <c:pt idx="36">
                  <c:v>-19.2805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-18.551500000000001</c:v>
                </c:pt>
                <c:pt idx="41">
                  <c:v>-18.515999999999998</c:v>
                </c:pt>
                <c:pt idx="42">
                  <c:v>-18.411999999999999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I1" workbookViewId="0">
      <selection activeCell="L2" sqref="L2:N16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64</v>
      </c>
      <c r="B2" s="48">
        <v>41577</v>
      </c>
      <c r="C2" s="46">
        <v>1</v>
      </c>
      <c r="D2" s="9" t="s">
        <v>64</v>
      </c>
      <c r="E2" s="40"/>
      <c r="G2" s="26"/>
      <c r="H2" s="26"/>
      <c r="I2" s="26">
        <v>0.28173607824897334</v>
      </c>
      <c r="J2" s="40" t="s">
        <v>95</v>
      </c>
      <c r="L2" s="9">
        <v>40</v>
      </c>
      <c r="M2" s="9">
        <v>8</v>
      </c>
      <c r="N2" s="9" t="s">
        <v>91</v>
      </c>
    </row>
    <row r="3" spans="1:15" x14ac:dyDescent="0.2">
      <c r="A3" s="9" t="s">
        <v>66</v>
      </c>
      <c r="B3" s="48">
        <v>41577</v>
      </c>
      <c r="C3" s="46">
        <v>4</v>
      </c>
      <c r="D3" s="9" t="s">
        <v>66</v>
      </c>
      <c r="E3" s="40">
        <v>0.4</v>
      </c>
      <c r="G3" s="26">
        <v>1.1020000000000001</v>
      </c>
      <c r="H3" s="26">
        <v>-5.4756510833673815</v>
      </c>
      <c r="I3" s="26">
        <v>0.28173607824897334</v>
      </c>
      <c r="J3" s="40" t="s">
        <v>95</v>
      </c>
      <c r="L3" s="9">
        <v>40</v>
      </c>
      <c r="M3" s="9">
        <v>8</v>
      </c>
    </row>
    <row r="4" spans="1:15" x14ac:dyDescent="0.2">
      <c r="A4" s="9" t="s">
        <v>66</v>
      </c>
      <c r="B4" s="48">
        <v>41577</v>
      </c>
      <c r="C4" s="46">
        <v>5</v>
      </c>
      <c r="D4" s="9" t="s">
        <v>66</v>
      </c>
      <c r="E4" s="40">
        <v>0.4</v>
      </c>
      <c r="G4" s="26"/>
      <c r="H4" s="26"/>
      <c r="I4" s="26">
        <v>0.28173607824897334</v>
      </c>
      <c r="J4" s="40" t="s">
        <v>95</v>
      </c>
      <c r="L4" s="9">
        <v>40</v>
      </c>
      <c r="M4" s="9">
        <v>8</v>
      </c>
    </row>
    <row r="5" spans="1:15" x14ac:dyDescent="0.2">
      <c r="A5" s="9" t="s">
        <v>73</v>
      </c>
      <c r="B5" s="48">
        <v>41577</v>
      </c>
      <c r="C5" s="46">
        <v>18</v>
      </c>
      <c r="D5" s="9" t="s">
        <v>73</v>
      </c>
      <c r="E5" s="40">
        <v>0.4</v>
      </c>
      <c r="G5" s="26">
        <v>32.372999999999998</v>
      </c>
      <c r="H5" s="26">
        <v>-12.319522257714983</v>
      </c>
      <c r="I5" s="26">
        <v>0.28173607824897334</v>
      </c>
      <c r="J5" s="40" t="s">
        <v>95</v>
      </c>
      <c r="L5" s="9">
        <v>40</v>
      </c>
      <c r="M5" s="9">
        <v>8</v>
      </c>
    </row>
    <row r="6" spans="1:15" x14ac:dyDescent="0.2">
      <c r="A6" s="9" t="s">
        <v>74</v>
      </c>
      <c r="B6" s="48">
        <v>41577</v>
      </c>
      <c r="C6" s="47">
        <v>19</v>
      </c>
      <c r="D6" s="9" t="s">
        <v>74</v>
      </c>
      <c r="E6" s="40">
        <v>0.4</v>
      </c>
      <c r="G6" s="40">
        <v>28.294</v>
      </c>
      <c r="H6" s="40">
        <v>-12.493812214585725</v>
      </c>
      <c r="I6" s="26">
        <v>0.28173607824897334</v>
      </c>
      <c r="J6" s="40" t="s">
        <v>95</v>
      </c>
      <c r="L6" s="9">
        <v>40</v>
      </c>
      <c r="M6" s="9">
        <v>8</v>
      </c>
    </row>
    <row r="7" spans="1:15" x14ac:dyDescent="0.2">
      <c r="A7" s="9" t="s">
        <v>75</v>
      </c>
      <c r="B7" s="48">
        <v>41577</v>
      </c>
      <c r="C7" s="46">
        <v>20</v>
      </c>
      <c r="D7" s="9" t="s">
        <v>75</v>
      </c>
      <c r="E7" s="40">
        <v>0.4</v>
      </c>
      <c r="G7" s="26">
        <v>28.463000000000001</v>
      </c>
      <c r="H7" s="26">
        <v>-12.05729223146769</v>
      </c>
      <c r="I7" s="26">
        <v>0.28173607824897334</v>
      </c>
      <c r="J7" s="40" t="s">
        <v>95</v>
      </c>
      <c r="L7" s="9">
        <v>40</v>
      </c>
      <c r="M7" s="9">
        <v>8</v>
      </c>
    </row>
    <row r="8" spans="1:15" x14ac:dyDescent="0.2">
      <c r="A8" s="9" t="s">
        <v>76</v>
      </c>
      <c r="B8" s="48">
        <v>41577</v>
      </c>
      <c r="C8" s="46">
        <v>21</v>
      </c>
      <c r="D8" s="9" t="s">
        <v>76</v>
      </c>
      <c r="E8" s="40">
        <v>0.4</v>
      </c>
      <c r="G8" s="26">
        <v>31.873999999999999</v>
      </c>
      <c r="H8" s="26">
        <v>-11.103613861945792</v>
      </c>
      <c r="I8" s="26">
        <v>0.28173607824897334</v>
      </c>
      <c r="J8" s="40" t="s">
        <v>95</v>
      </c>
      <c r="L8" s="9">
        <v>40</v>
      </c>
      <c r="M8" s="9">
        <v>8</v>
      </c>
    </row>
    <row r="9" spans="1:15" x14ac:dyDescent="0.2">
      <c r="A9" s="9" t="s">
        <v>77</v>
      </c>
      <c r="B9" s="48">
        <v>41577</v>
      </c>
      <c r="C9" s="47">
        <v>22</v>
      </c>
      <c r="D9" s="9" t="s">
        <v>77</v>
      </c>
      <c r="E9" s="40">
        <v>0.4</v>
      </c>
      <c r="G9" s="40">
        <v>27.478000000000002</v>
      </c>
      <c r="H9" s="40">
        <v>-10.026314894846768</v>
      </c>
      <c r="I9" s="26">
        <v>0.28173607824897334</v>
      </c>
      <c r="J9" s="40" t="s">
        <v>95</v>
      </c>
      <c r="L9" s="9">
        <v>40</v>
      </c>
      <c r="M9" s="9">
        <v>8</v>
      </c>
    </row>
    <row r="10" spans="1:15" x14ac:dyDescent="0.2">
      <c r="A10" s="9" t="s">
        <v>78</v>
      </c>
      <c r="B10" s="48">
        <v>41577</v>
      </c>
      <c r="C10" s="47">
        <v>23</v>
      </c>
      <c r="D10" s="9" t="s">
        <v>78</v>
      </c>
      <c r="E10" s="40">
        <v>0.4</v>
      </c>
      <c r="G10" s="40">
        <v>3.0230000000000001</v>
      </c>
      <c r="H10" s="40">
        <v>-10.44108303844334</v>
      </c>
      <c r="I10" s="26">
        <v>0.28173607824897334</v>
      </c>
      <c r="J10" s="40" t="s">
        <v>95</v>
      </c>
      <c r="L10" s="9">
        <v>40</v>
      </c>
      <c r="M10" s="9">
        <v>8</v>
      </c>
    </row>
    <row r="11" spans="1:15" x14ac:dyDescent="0.2">
      <c r="A11" s="9" t="s">
        <v>79</v>
      </c>
      <c r="B11" s="48">
        <v>41577</v>
      </c>
      <c r="C11" s="47">
        <v>25</v>
      </c>
      <c r="D11" s="9" t="s">
        <v>79</v>
      </c>
      <c r="E11" s="40">
        <v>0.4</v>
      </c>
      <c r="G11" s="40">
        <v>33.167999999999999</v>
      </c>
      <c r="H11" s="40">
        <v>-11.8713334721024</v>
      </c>
      <c r="I11" s="26">
        <v>0.28173607824897334</v>
      </c>
      <c r="J11" s="40" t="s">
        <v>95</v>
      </c>
      <c r="L11" s="9">
        <v>40</v>
      </c>
      <c r="M11" s="9">
        <v>8</v>
      </c>
    </row>
    <row r="12" spans="1:15" x14ac:dyDescent="0.2">
      <c r="A12" s="9" t="s">
        <v>80</v>
      </c>
      <c r="B12" s="48">
        <v>41577</v>
      </c>
      <c r="C12" s="47">
        <v>26</v>
      </c>
      <c r="D12" s="9" t="s">
        <v>80</v>
      </c>
      <c r="E12" s="40">
        <v>0.4</v>
      </c>
      <c r="G12" s="40">
        <v>28.984999999999999</v>
      </c>
      <c r="H12" s="40">
        <v>-10.312414444453092</v>
      </c>
      <c r="I12" s="26">
        <v>0.28173607824897334</v>
      </c>
      <c r="J12" s="40" t="s">
        <v>95</v>
      </c>
      <c r="L12" s="9">
        <v>40</v>
      </c>
      <c r="M12" s="9">
        <v>8</v>
      </c>
    </row>
    <row r="13" spans="1:15" x14ac:dyDescent="0.2">
      <c r="A13" s="9" t="s">
        <v>81</v>
      </c>
      <c r="B13" s="48">
        <v>41577</v>
      </c>
      <c r="C13" s="47">
        <v>27</v>
      </c>
      <c r="D13" s="9" t="s">
        <v>81</v>
      </c>
      <c r="E13" s="40">
        <v>0.4</v>
      </c>
      <c r="G13" s="40"/>
      <c r="H13" s="40"/>
      <c r="I13" s="26">
        <v>0.28173607824897334</v>
      </c>
      <c r="J13" s="40" t="s">
        <v>95</v>
      </c>
      <c r="L13" s="9">
        <v>40</v>
      </c>
      <c r="M13" s="9">
        <v>8</v>
      </c>
    </row>
    <row r="14" spans="1:15" x14ac:dyDescent="0.2">
      <c r="A14" s="9" t="s">
        <v>82</v>
      </c>
      <c r="B14" s="48">
        <v>41577</v>
      </c>
      <c r="C14" s="47">
        <v>28</v>
      </c>
      <c r="D14" s="9" t="s">
        <v>82</v>
      </c>
      <c r="E14" s="40">
        <v>0.4</v>
      </c>
      <c r="G14" s="40"/>
      <c r="H14" s="40"/>
      <c r="I14" s="26">
        <v>0.28173607824897334</v>
      </c>
      <c r="J14" s="40" t="s">
        <v>95</v>
      </c>
      <c r="L14" s="9">
        <v>40</v>
      </c>
      <c r="M14" s="9">
        <v>8</v>
      </c>
    </row>
    <row r="15" spans="1:15" x14ac:dyDescent="0.2">
      <c r="A15" s="9" t="s">
        <v>83</v>
      </c>
      <c r="B15" s="48">
        <v>41577</v>
      </c>
      <c r="C15" s="47">
        <v>29</v>
      </c>
      <c r="D15" s="9" t="s">
        <v>83</v>
      </c>
      <c r="E15" s="40">
        <v>0.4</v>
      </c>
      <c r="G15" s="40">
        <v>4.2679999999999998</v>
      </c>
      <c r="H15" s="40">
        <v>-21.871706172659469</v>
      </c>
      <c r="I15" s="26">
        <v>0.28173607824897334</v>
      </c>
      <c r="J15" s="40" t="s">
        <v>95</v>
      </c>
      <c r="L15" s="9">
        <v>40</v>
      </c>
      <c r="M15" s="9">
        <v>8</v>
      </c>
    </row>
    <row r="16" spans="1:15" x14ac:dyDescent="0.2">
      <c r="A16" s="9" t="s">
        <v>84</v>
      </c>
      <c r="B16" s="48">
        <v>41577</v>
      </c>
      <c r="C16" s="47">
        <v>30</v>
      </c>
      <c r="D16" s="9" t="s">
        <v>84</v>
      </c>
      <c r="E16" s="40">
        <v>0.4</v>
      </c>
      <c r="G16" s="40">
        <v>1.0620000000000001</v>
      </c>
      <c r="H16" s="40">
        <v>-4.6488561630494623</v>
      </c>
      <c r="I16" s="26">
        <v>0.28173607824897334</v>
      </c>
      <c r="J16" s="40" t="s">
        <v>95</v>
      </c>
      <c r="L16" s="9">
        <v>40</v>
      </c>
      <c r="M16" s="9">
        <v>8</v>
      </c>
    </row>
    <row r="17" spans="2:10" x14ac:dyDescent="0.2">
      <c r="B17" s="48"/>
      <c r="C17" s="47"/>
      <c r="E17" s="40"/>
      <c r="G17" s="40"/>
      <c r="H17" s="40"/>
      <c r="I17" s="26"/>
      <c r="J17" s="40"/>
    </row>
    <row r="18" spans="2:10" x14ac:dyDescent="0.2">
      <c r="B18" s="48"/>
      <c r="C18" s="47"/>
      <c r="E18" s="40"/>
      <c r="G18" s="40"/>
      <c r="H18" s="40"/>
      <c r="I18" s="26"/>
      <c r="J18" s="40"/>
    </row>
    <row r="19" spans="2:10" x14ac:dyDescent="0.2">
      <c r="B19" s="48"/>
      <c r="C19" s="47"/>
      <c r="E19" s="40"/>
      <c r="G19" s="40"/>
      <c r="H19" s="40"/>
      <c r="I19" s="26"/>
      <c r="J19" s="40"/>
    </row>
    <row r="20" spans="2:10" x14ac:dyDescent="0.2">
      <c r="B20" s="48"/>
      <c r="C20" s="47"/>
      <c r="E20" s="40"/>
      <c r="G20" s="40"/>
      <c r="H20" s="40"/>
      <c r="I20" s="26"/>
      <c r="J20" s="40"/>
    </row>
    <row r="21" spans="2:10" x14ac:dyDescent="0.2">
      <c r="B21" s="48"/>
      <c r="C21" s="47"/>
      <c r="E21" s="40"/>
      <c r="G21" s="40"/>
      <c r="H21" s="40"/>
      <c r="I21" s="26"/>
      <c r="J21" s="40"/>
    </row>
    <row r="22" spans="2:10" x14ac:dyDescent="0.2">
      <c r="B22" s="48"/>
      <c r="C22" s="47"/>
      <c r="E22" s="40"/>
      <c r="G22" s="40"/>
      <c r="H22" s="40"/>
      <c r="I22" s="26"/>
      <c r="J22" s="40"/>
    </row>
    <row r="23" spans="2:10" x14ac:dyDescent="0.2">
      <c r="B23" s="48"/>
      <c r="C23" s="47"/>
      <c r="E23" s="40"/>
      <c r="G23" s="40"/>
      <c r="H23" s="40"/>
      <c r="I23" s="26"/>
      <c r="J23" s="40"/>
    </row>
    <row r="24" spans="2:10" x14ac:dyDescent="0.2">
      <c r="B24" s="48"/>
      <c r="C24" s="47"/>
      <c r="E24" s="40"/>
      <c r="G24" s="40"/>
      <c r="H24" s="40"/>
      <c r="I24" s="26"/>
      <c r="J24" s="40"/>
    </row>
    <row r="25" spans="2:10" x14ac:dyDescent="0.2">
      <c r="B25" s="48"/>
      <c r="C25" s="47"/>
      <c r="E25" s="40"/>
      <c r="G25" s="40"/>
      <c r="H25" s="40"/>
      <c r="I25" s="26"/>
      <c r="J25" s="40"/>
    </row>
    <row r="26" spans="2:10" x14ac:dyDescent="0.2">
      <c r="B26" s="48"/>
      <c r="C26" s="47"/>
      <c r="E26" s="40"/>
      <c r="G26" s="40"/>
      <c r="H26" s="40"/>
      <c r="I26" s="26"/>
      <c r="J26" s="40"/>
    </row>
    <row r="27" spans="2:10" x14ac:dyDescent="0.2">
      <c r="B27" s="48"/>
      <c r="C27" s="47"/>
      <c r="E27" s="40"/>
      <c r="G27" s="40"/>
      <c r="H27" s="40"/>
      <c r="I27" s="26"/>
      <c r="J27" s="40"/>
    </row>
    <row r="28" spans="2:10" x14ac:dyDescent="0.2">
      <c r="B28" s="48"/>
      <c r="C28" s="47"/>
      <c r="E28" s="40"/>
      <c r="G28" s="40"/>
      <c r="H28" s="40"/>
      <c r="I28" s="26"/>
      <c r="J28" s="40"/>
    </row>
    <row r="29" spans="2:10" x14ac:dyDescent="0.2">
      <c r="B29" s="48"/>
      <c r="C29" s="47"/>
      <c r="E29" s="40"/>
      <c r="G29" s="40"/>
      <c r="H29" s="40"/>
      <c r="I29" s="26"/>
      <c r="J29" s="40"/>
    </row>
    <row r="30" spans="2:10" x14ac:dyDescent="0.2">
      <c r="B30" s="48"/>
      <c r="C30" s="47"/>
      <c r="E30" s="40"/>
      <c r="G30" s="40"/>
      <c r="H30" s="40"/>
      <c r="I30" s="26"/>
      <c r="J30" s="40"/>
    </row>
    <row r="31" spans="2:10" x14ac:dyDescent="0.2">
      <c r="B31" s="48"/>
      <c r="C31" s="47"/>
      <c r="E31" s="40"/>
      <c r="G31" s="40"/>
      <c r="H31" s="40"/>
      <c r="I31" s="26"/>
      <c r="J31" s="40"/>
    </row>
    <row r="32" spans="2:10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B145" zoomScale="85" zoomScaleNormal="85" workbookViewId="0">
      <selection activeCell="B181" sqref="B181:J183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41577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95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96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97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98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98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67</v>
      </c>
      <c r="F16" s="53">
        <v>38.682000000000002</v>
      </c>
      <c r="G16" s="53">
        <v>500</v>
      </c>
      <c r="H16" s="53">
        <f t="shared" ref="H16:H21" si="0">IF(F16&lt;&gt;"",(F16/(22.9898+1.00794+12.0107+(15.9994*3)))/G16*1000,"")</f>
        <v>0.92092720289729479</v>
      </c>
      <c r="I16" s="53">
        <f>IF(F16&lt;&gt;"",H16*12.0107,"")</f>
        <v>11.060980355838538</v>
      </c>
      <c r="J16" s="53">
        <f t="shared" ref="J16:J21" si="1">IF(F16&lt;&gt;"",H16*(1.00794+12.0107+(15.9994*3)),"")</f>
        <v>56.192067790831771</v>
      </c>
      <c r="K16" s="53">
        <f>IF(G16&lt;&gt;"",AVERAGE(D141:D146)*I16,"")</f>
        <v>4.4243921423354164</v>
      </c>
      <c r="L16" s="95">
        <f>IF(K141&lt;&gt;"",AVERAGE(K141:K146),"")</f>
        <v>3.2753333333333337</v>
      </c>
      <c r="M16" s="96">
        <f>IF(P141&lt;&gt;"",AVERAGE(P141:P146),"")</f>
        <v>-19.341824477559168</v>
      </c>
    </row>
    <row r="17" spans="1:25" x14ac:dyDescent="0.2">
      <c r="E17" s="97" t="s">
        <v>69</v>
      </c>
      <c r="F17" s="23">
        <v>49.271999999999998</v>
      </c>
      <c r="G17" s="23">
        <v>250</v>
      </c>
      <c r="H17" s="23">
        <f t="shared" si="0"/>
        <v>2.3461002606460628</v>
      </c>
      <c r="I17" s="23">
        <f t="shared" ref="I17:I21" si="2">IF(F17&lt;&gt;"",H17*12.0107,"")</f>
        <v>28.178306400541665</v>
      </c>
      <c r="J17" s="23">
        <f t="shared" si="1"/>
        <v>143.15162422779909</v>
      </c>
      <c r="K17" s="23">
        <f>IF(G17&lt;&gt;"",AVERAGE(D147:D162)*I17,"")</f>
        <v>11.271322560216667</v>
      </c>
      <c r="L17" s="25">
        <f>IF(K147&lt;&gt;"",AVERAGE(K147:K162),"")</f>
        <v>8.5427500000000016</v>
      </c>
      <c r="M17" s="98">
        <f>IF(P147&lt;&gt;"",AVERAGE(P147:P162),"")</f>
        <v>-18.765126112793979</v>
      </c>
    </row>
    <row r="18" spans="1:25" x14ac:dyDescent="0.2">
      <c r="E18" s="97" t="s">
        <v>70</v>
      </c>
      <c r="F18" s="23">
        <v>79.739999999999995</v>
      </c>
      <c r="G18" s="23">
        <v>250</v>
      </c>
      <c r="H18" s="23">
        <f t="shared" si="0"/>
        <v>3.7968427257654866</v>
      </c>
      <c r="I18" s="23">
        <f t="shared" si="2"/>
        <v>45.602738926351527</v>
      </c>
      <c r="J18" s="23">
        <f t="shared" si="1"/>
        <v>231.67134510319656</v>
      </c>
      <c r="K18" s="23">
        <f>IF(G18&lt;&gt;"",AVERAGE(D163:D168)*I18,"")</f>
        <v>18.241095570540615</v>
      </c>
      <c r="L18" s="25">
        <f>IF(K163&lt;&gt;"",AVERAGE(K163:K168),"")</f>
        <v>13.259666666666668</v>
      </c>
      <c r="M18" s="98">
        <f>IF(P163&lt;&gt;"",AVERAGE(P163:P168),"")</f>
        <v>-19.016514040621814</v>
      </c>
    </row>
    <row r="19" spans="1:25" x14ac:dyDescent="0.2">
      <c r="E19" s="97" t="s">
        <v>71</v>
      </c>
      <c r="F19" s="23">
        <v>97.902000000000001</v>
      </c>
      <c r="G19" s="23">
        <v>250</v>
      </c>
      <c r="H19" s="23">
        <f t="shared" si="0"/>
        <v>4.661631509128326</v>
      </c>
      <c r="I19" s="23">
        <f t="shared" si="2"/>
        <v>55.989457566687584</v>
      </c>
      <c r="J19" s="23">
        <f t="shared" si="1"/>
        <v>284.43802393144159</v>
      </c>
      <c r="K19" s="23">
        <f>IF(G19&lt;&gt;"",AVERAGE(D169:D174)*I19,"")</f>
        <v>22.395783026675037</v>
      </c>
      <c r="L19" s="25">
        <f>IF(K169&lt;&gt;"",AVERAGE(K169:K174),"")</f>
        <v>16.640333333333334</v>
      </c>
      <c r="M19" s="98">
        <f>IF(P169&lt;&gt;"",AVERAGE(P169:P174),"")</f>
        <v>-19.006066383948234</v>
      </c>
    </row>
    <row r="20" spans="1:25" x14ac:dyDescent="0.2">
      <c r="E20" s="97" t="s">
        <v>72</v>
      </c>
      <c r="F20" s="23">
        <v>198.67</v>
      </c>
      <c r="G20" s="23">
        <v>250</v>
      </c>
      <c r="H20" s="23">
        <f t="shared" si="0"/>
        <v>9.459728421467636</v>
      </c>
      <c r="I20" s="25">
        <f t="shared" si="2"/>
        <v>113.61796015172133</v>
      </c>
      <c r="J20" s="25">
        <f t="shared" si="1"/>
        <v>577.20273553614322</v>
      </c>
      <c r="K20" s="25">
        <f>IF(G20&lt;&gt;"",AVERAGE(D175:D180)*I20,"")</f>
        <v>45.447184060688542</v>
      </c>
      <c r="L20" s="25">
        <f>IF(K175&lt;&gt;"",AVERAGE(K175:K180),"")</f>
        <v>35.692</v>
      </c>
      <c r="M20" s="98">
        <f>IF(P175&lt;&gt;"",AVERAGE(P175:P180),"")</f>
        <v>-18.893093051765206</v>
      </c>
    </row>
    <row r="21" spans="1:25" ht="12" customHeight="1" thickBot="1" x14ac:dyDescent="0.25">
      <c r="E21" s="99" t="s">
        <v>68</v>
      </c>
      <c r="F21" s="100">
        <v>28.602</v>
      </c>
      <c r="G21" s="100">
        <v>250</v>
      </c>
      <c r="H21" s="100">
        <f t="shared" si="0"/>
        <v>1.361892345652677</v>
      </c>
      <c r="I21" s="100">
        <f t="shared" si="2"/>
        <v>16.357280395930609</v>
      </c>
      <c r="J21" s="100">
        <f t="shared" si="1"/>
        <v>83.098367351914078</v>
      </c>
      <c r="K21" s="100">
        <f>IF(G21&lt;&gt;"",AVERAGE(D181:D186)*I21,"")</f>
        <v>6.5429121583722445</v>
      </c>
      <c r="L21" s="101">
        <f>IF(K181&lt;&gt;"",AVERAGE(K181:K186),"")</f>
        <v>4.2510000000000003</v>
      </c>
      <c r="M21" s="102">
        <f>IF(P181&lt;&gt;"",AVERAGE(P181:P186),"")</f>
        <v>-18.465169053859459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>
        <f>SLOPE(K16:K21,L16:L21)</f>
        <v>1.2565621532847764</v>
      </c>
      <c r="G24" s="86">
        <f>INTERCEPT(K16:K21,L16:L21)</f>
        <v>0.95174380098793421</v>
      </c>
      <c r="H24" s="86"/>
      <c r="I24" s="87">
        <f>SLOPE(L141:L186,K141:K186)</f>
        <v>-7.6059180764540598E-3</v>
      </c>
      <c r="J24" s="86">
        <f>SLOPE($N$141:$N$186,$B$141:$B$186)</f>
        <v>2.6541703688564585E-4</v>
      </c>
      <c r="K24" s="88">
        <f>-19.44-AVERAGE(P141:P186)</f>
        <v>-0.53323655397697323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/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str">
        <f>IF(D29&lt;&gt;"",(F29*$F$24+$G$24)/D29,"")</f>
        <v/>
      </c>
      <c r="T29" s="66" t="str">
        <f>IF(S29&lt;&gt;"",S29/12.0107*(1.00794+12.0107+(15.9994*3)),"")</f>
        <v/>
      </c>
      <c r="U29" s="15"/>
      <c r="V29" s="15"/>
    </row>
    <row r="30" spans="1:25" s="36" customFormat="1" x14ac:dyDescent="0.2">
      <c r="A30" s="15"/>
      <c r="B30" s="67">
        <v>2</v>
      </c>
      <c r="C30" s="24" t="s">
        <v>65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0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66</v>
      </c>
      <c r="D32" s="24">
        <v>0.4</v>
      </c>
      <c r="E32" s="37">
        <v>230</v>
      </c>
      <c r="F32" s="38">
        <v>1.1020000000000001</v>
      </c>
      <c r="G32" s="38">
        <v>-4.95</v>
      </c>
      <c r="H32" s="38">
        <v>26.4285</v>
      </c>
      <c r="I32" s="39">
        <v>6.5053823869162739E-2</v>
      </c>
      <c r="J32" s="39">
        <v>0.33304729393886395</v>
      </c>
      <c r="K32" s="38">
        <f t="shared" si="3"/>
        <v>1.1020000000000001</v>
      </c>
      <c r="L32" s="39">
        <f t="shared" si="4"/>
        <v>-4.95</v>
      </c>
      <c r="M32" s="39"/>
      <c r="N32" s="39">
        <f t="shared" si="5"/>
        <v>-4.9416182782797478</v>
      </c>
      <c r="O32" s="39"/>
      <c r="P32" s="39">
        <f t="shared" si="6"/>
        <v>-4.9424145293904047</v>
      </c>
      <c r="Q32" s="39"/>
      <c r="R32" s="39">
        <f t="shared" si="7"/>
        <v>-5.4756510833673779</v>
      </c>
      <c r="S32" s="39">
        <f t="shared" si="8"/>
        <v>5.841188234769394</v>
      </c>
      <c r="T32" s="68">
        <f t="shared" si="9"/>
        <v>29.674444281416282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0.4</v>
      </c>
      <c r="E33" s="33"/>
      <c r="F33" s="35"/>
      <c r="G33" s="35"/>
      <c r="H33" s="35"/>
      <c r="I33" s="41"/>
      <c r="J33" s="41"/>
      <c r="K33" s="35" t="str">
        <f t="shared" si="3"/>
        <v/>
      </c>
      <c r="L33" s="41" t="str">
        <f t="shared" si="4"/>
        <v/>
      </c>
      <c r="M33" s="41"/>
      <c r="N33" s="52" t="str">
        <f t="shared" si="5"/>
        <v/>
      </c>
      <c r="O33" s="41"/>
      <c r="P33" s="52" t="str">
        <f t="shared" si="6"/>
        <v/>
      </c>
      <c r="Q33" s="52"/>
      <c r="R33" s="41" t="str">
        <f t="shared" si="7"/>
        <v/>
      </c>
      <c r="S33" s="41">
        <f t="shared" si="8"/>
        <v>2.3793595024698355</v>
      </c>
      <c r="T33" s="66">
        <f t="shared" si="9"/>
        <v>12.087638361184739</v>
      </c>
      <c r="U33" s="15"/>
      <c r="V33" s="15"/>
    </row>
    <row r="34" spans="1:25" s="36" customFormat="1" x14ac:dyDescent="0.2">
      <c r="A34" s="15"/>
      <c r="B34" s="67">
        <v>6</v>
      </c>
      <c r="C34" s="24" t="s">
        <v>67</v>
      </c>
      <c r="D34" s="24">
        <v>0.4</v>
      </c>
      <c r="E34" s="37">
        <v>730</v>
      </c>
      <c r="F34" s="38">
        <v>3.4849999999999999</v>
      </c>
      <c r="G34" s="38">
        <v>-19.387999999999998</v>
      </c>
      <c r="H34" s="38">
        <v>26.639499999999998</v>
      </c>
      <c r="I34" s="39">
        <v>4.9497474683056014E-2</v>
      </c>
      <c r="J34" s="39">
        <v>2.4748737341529263E-2</v>
      </c>
      <c r="K34" s="38">
        <f t="shared" si="3"/>
        <v>3.4849999999999999</v>
      </c>
      <c r="L34" s="39">
        <f t="shared" si="4"/>
        <v>-19.387999999999998</v>
      </c>
      <c r="M34" s="39"/>
      <c r="N34" s="39">
        <f t="shared" si="5"/>
        <v>-19.361493375503557</v>
      </c>
      <c r="O34" s="39"/>
      <c r="P34" s="39">
        <f t="shared" si="6"/>
        <v>-19.362820460687985</v>
      </c>
      <c r="Q34" s="39"/>
      <c r="R34" s="39">
        <f t="shared" si="7"/>
        <v>-19.896057014664958</v>
      </c>
      <c r="S34" s="39">
        <f t="shared" si="8"/>
        <v>13.327157262963448</v>
      </c>
      <c r="T34" s="68">
        <f t="shared" si="9"/>
        <v>67.704715159739109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0.4</v>
      </c>
      <c r="E35" s="33">
        <v>658</v>
      </c>
      <c r="F35" s="35">
        <v>3.19</v>
      </c>
      <c r="G35" s="35">
        <v>-19.358000000000001</v>
      </c>
      <c r="H35" s="35">
        <v>26.169</v>
      </c>
      <c r="I35" s="41">
        <v>8.6267027304758714E-2</v>
      </c>
      <c r="J35" s="41">
        <v>5.798275605729742E-2</v>
      </c>
      <c r="K35" s="35">
        <f t="shared" si="3"/>
        <v>3.19</v>
      </c>
      <c r="L35" s="41">
        <f t="shared" si="4"/>
        <v>-19.358000000000001</v>
      </c>
      <c r="M35" s="41"/>
      <c r="N35" s="52">
        <f t="shared" si="5"/>
        <v>-19.333737121336114</v>
      </c>
      <c r="O35" s="41"/>
      <c r="P35" s="52">
        <f t="shared" si="6"/>
        <v>-19.335329623557428</v>
      </c>
      <c r="Q35" s="52"/>
      <c r="R35" s="41">
        <f t="shared" si="7"/>
        <v>-19.868566177534401</v>
      </c>
      <c r="S35" s="41">
        <f t="shared" si="8"/>
        <v>12.400442674915928</v>
      </c>
      <c r="T35" s="66">
        <f t="shared" si="9"/>
        <v>62.996813393433953</v>
      </c>
      <c r="U35" s="15"/>
      <c r="V35" s="15"/>
    </row>
    <row r="36" spans="1:25" s="36" customFormat="1" x14ac:dyDescent="0.2">
      <c r="A36" s="15"/>
      <c r="B36" s="67">
        <v>8</v>
      </c>
      <c r="C36" s="24" t="s">
        <v>68</v>
      </c>
      <c r="D36" s="24">
        <v>0.4</v>
      </c>
      <c r="E36" s="37">
        <v>956</v>
      </c>
      <c r="F36" s="38">
        <v>4.5789999999999997</v>
      </c>
      <c r="G36" s="38">
        <v>-18.551500000000001</v>
      </c>
      <c r="H36" s="38">
        <v>26.429000000000002</v>
      </c>
      <c r="I36" s="39">
        <v>8.4145706961198996E-2</v>
      </c>
      <c r="J36" s="39">
        <v>0.15556349186104218</v>
      </c>
      <c r="K36" s="38">
        <f t="shared" si="3"/>
        <v>4.5789999999999997</v>
      </c>
      <c r="L36" s="39">
        <f t="shared" si="4"/>
        <v>-18.551500000000001</v>
      </c>
      <c r="M36" s="39"/>
      <c r="N36" s="39">
        <f t="shared" si="5"/>
        <v>-18.516672501127918</v>
      </c>
      <c r="O36" s="39"/>
      <c r="P36" s="39">
        <f t="shared" si="6"/>
        <v>-18.518530420386117</v>
      </c>
      <c r="Q36" s="39"/>
      <c r="R36" s="39">
        <f t="shared" si="7"/>
        <v>-19.05176697436309</v>
      </c>
      <c r="S36" s="39">
        <f t="shared" si="8"/>
        <v>16.763854752197311</v>
      </c>
      <c r="T36" s="68">
        <f t="shared" si="9"/>
        <v>85.163849167664083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0.4</v>
      </c>
      <c r="E37" s="33">
        <v>942</v>
      </c>
      <c r="F37" s="35">
        <v>4.5670000000000002</v>
      </c>
      <c r="G37" s="35">
        <v>-18.515999999999998</v>
      </c>
      <c r="H37" s="35">
        <v>26.3965</v>
      </c>
      <c r="I37" s="41">
        <v>1.4142135623723114E-3</v>
      </c>
      <c r="J37" s="41">
        <v>0.13930003589375178</v>
      </c>
      <c r="K37" s="35">
        <f t="shared" si="3"/>
        <v>4.5670000000000002</v>
      </c>
      <c r="L37" s="41">
        <f t="shared" si="4"/>
        <v>-18.515999999999998</v>
      </c>
      <c r="M37" s="41"/>
      <c r="N37" s="52">
        <f t="shared" si="5"/>
        <v>-18.481263772144832</v>
      </c>
      <c r="O37" s="41"/>
      <c r="P37" s="52">
        <f t="shared" si="6"/>
        <v>-18.483387108439917</v>
      </c>
      <c r="Q37" s="52"/>
      <c r="R37" s="41">
        <f t="shared" si="7"/>
        <v>-19.01662366241689</v>
      </c>
      <c r="S37" s="41">
        <f t="shared" si="8"/>
        <v>16.726157887598767</v>
      </c>
      <c r="T37" s="66">
        <f t="shared" si="9"/>
        <v>84.972341299204203</v>
      </c>
      <c r="U37" s="15"/>
      <c r="V37" s="15"/>
    </row>
    <row r="38" spans="1:25" s="36" customFormat="1" x14ac:dyDescent="0.2">
      <c r="A38" s="15"/>
      <c r="B38" s="67">
        <v>10</v>
      </c>
      <c r="C38" s="24" t="s">
        <v>69</v>
      </c>
      <c r="D38" s="24">
        <v>0.4</v>
      </c>
      <c r="E38" s="37">
        <v>1799</v>
      </c>
      <c r="F38" s="38">
        <v>8.673</v>
      </c>
      <c r="G38" s="38">
        <v>-18.823</v>
      </c>
      <c r="H38" s="38">
        <v>26.413</v>
      </c>
      <c r="I38" s="39">
        <v>9.8994949366112035E-3</v>
      </c>
      <c r="J38" s="39">
        <v>4.8083261120683708E-2</v>
      </c>
      <c r="K38" s="38">
        <f t="shared" si="3"/>
        <v>8.673</v>
      </c>
      <c r="L38" s="39">
        <f t="shared" si="4"/>
        <v>-18.823</v>
      </c>
      <c r="M38" s="39"/>
      <c r="N38" s="39">
        <f t="shared" si="5"/>
        <v>-18.757033872522914</v>
      </c>
      <c r="O38" s="39"/>
      <c r="P38" s="39">
        <f t="shared" si="6"/>
        <v>-18.759422625854885</v>
      </c>
      <c r="Q38" s="39"/>
      <c r="R38" s="39">
        <f t="shared" si="7"/>
        <v>-19.292659179831858</v>
      </c>
      <c r="S38" s="39">
        <f t="shared" si="8"/>
        <v>29.624768391066997</v>
      </c>
      <c r="T38" s="68">
        <f t="shared" si="9"/>
        <v>150.49995029055694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0.4</v>
      </c>
      <c r="E39" s="33">
        <v>1777</v>
      </c>
      <c r="F39" s="35">
        <v>8.5830000000000002</v>
      </c>
      <c r="G39" s="35">
        <v>-18.756500000000003</v>
      </c>
      <c r="H39" s="35">
        <v>26.573499999999999</v>
      </c>
      <c r="I39" s="41">
        <v>6.1518289963229458E-2</v>
      </c>
      <c r="J39" s="41">
        <v>0.10111626970967678</v>
      </c>
      <c r="K39" s="35">
        <f t="shared" si="3"/>
        <v>8.5830000000000002</v>
      </c>
      <c r="L39" s="41">
        <f t="shared" si="4"/>
        <v>-18.756500000000003</v>
      </c>
      <c r="M39" s="41"/>
      <c r="N39" s="52">
        <f t="shared" si="5"/>
        <v>-18.691218405149797</v>
      </c>
      <c r="O39" s="41"/>
      <c r="P39" s="52">
        <f t="shared" si="6"/>
        <v>-18.693872575518654</v>
      </c>
      <c r="Q39" s="52"/>
      <c r="R39" s="41">
        <f t="shared" si="7"/>
        <v>-19.227109129495627</v>
      </c>
      <c r="S39" s="41">
        <f t="shared" si="8"/>
        <v>29.342041906577922</v>
      </c>
      <c r="T39" s="66">
        <f t="shared" si="9"/>
        <v>149.06364127710788</v>
      </c>
      <c r="U39" s="15"/>
      <c r="V39" s="15"/>
    </row>
    <row r="40" spans="1:25" s="36" customFormat="1" x14ac:dyDescent="0.2">
      <c r="A40" s="15"/>
      <c r="B40" s="67">
        <v>12</v>
      </c>
      <c r="C40" s="24" t="s">
        <v>70</v>
      </c>
      <c r="D40" s="24">
        <v>0.4</v>
      </c>
      <c r="E40" s="37">
        <v>2765</v>
      </c>
      <c r="F40" s="38">
        <v>13.411</v>
      </c>
      <c r="G40" s="38">
        <v>-19.077999999999999</v>
      </c>
      <c r="H40" s="38">
        <v>26.506</v>
      </c>
      <c r="I40" s="39">
        <v>2.1213203435597228E-2</v>
      </c>
      <c r="J40" s="39">
        <v>2.2627416997969541E-2</v>
      </c>
      <c r="K40" s="38">
        <f t="shared" si="3"/>
        <v>13.411</v>
      </c>
      <c r="L40" s="39">
        <f t="shared" si="4"/>
        <v>-19.077999999999999</v>
      </c>
      <c r="M40" s="39"/>
      <c r="N40" s="39">
        <f t="shared" si="5"/>
        <v>-18.975997032676673</v>
      </c>
      <c r="O40" s="39"/>
      <c r="P40" s="39">
        <f t="shared" si="6"/>
        <v>-18.978916620082416</v>
      </c>
      <c r="Q40" s="39"/>
      <c r="R40" s="39">
        <f t="shared" si="7"/>
        <v>-19.512153174059389</v>
      </c>
      <c r="S40" s="39">
        <f t="shared" si="8"/>
        <v>44.508747096725173</v>
      </c>
      <c r="T40" s="68">
        <f t="shared" si="9"/>
        <v>226.11364035412959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0.4</v>
      </c>
      <c r="E41" s="33">
        <v>2743</v>
      </c>
      <c r="F41" s="35">
        <v>13.192</v>
      </c>
      <c r="G41" s="35">
        <v>-19.134</v>
      </c>
      <c r="H41" s="35">
        <v>26.655999999999999</v>
      </c>
      <c r="I41" s="41">
        <v>1.6970562748477785E-2</v>
      </c>
      <c r="J41" s="41">
        <v>4.6669047558311395E-2</v>
      </c>
      <c r="K41" s="35">
        <f t="shared" si="3"/>
        <v>13.192</v>
      </c>
      <c r="L41" s="41">
        <f t="shared" si="4"/>
        <v>-19.134</v>
      </c>
      <c r="M41" s="41"/>
      <c r="N41" s="52">
        <f t="shared" si="5"/>
        <v>-19.033662728735418</v>
      </c>
      <c r="O41" s="41"/>
      <c r="P41" s="52">
        <f t="shared" si="6"/>
        <v>-19.036847733178046</v>
      </c>
      <c r="Q41" s="52"/>
      <c r="R41" s="41">
        <f t="shared" si="7"/>
        <v>-19.570084287155019</v>
      </c>
      <c r="S41" s="41">
        <f t="shared" si="8"/>
        <v>43.820779317801758</v>
      </c>
      <c r="T41" s="66">
        <f t="shared" si="9"/>
        <v>222.61862175473695</v>
      </c>
    </row>
    <row r="42" spans="1:25" x14ac:dyDescent="0.2">
      <c r="B42" s="67">
        <v>14</v>
      </c>
      <c r="C42" s="24" t="s">
        <v>71</v>
      </c>
      <c r="D42" s="24">
        <v>0.4</v>
      </c>
      <c r="E42" s="37">
        <v>3453</v>
      </c>
      <c r="F42" s="38">
        <v>16.797999999999998</v>
      </c>
      <c r="G42" s="38">
        <v>-19.136499999999998</v>
      </c>
      <c r="H42" s="38">
        <v>26.581</v>
      </c>
      <c r="I42" s="39">
        <v>1.0606601717796102E-2</v>
      </c>
      <c r="J42" s="39">
        <v>4.6669047558313907E-2</v>
      </c>
      <c r="K42" s="38">
        <f t="shared" si="3"/>
        <v>16.797999999999998</v>
      </c>
      <c r="L42" s="39">
        <f t="shared" si="4"/>
        <v>-19.136499999999998</v>
      </c>
      <c r="M42" s="39"/>
      <c r="N42" s="39">
        <f t="shared" si="5"/>
        <v>-19.008735788151721</v>
      </c>
      <c r="O42" s="39"/>
      <c r="P42" s="39">
        <f t="shared" si="6"/>
        <v>-19.012186209631235</v>
      </c>
      <c r="Q42" s="39"/>
      <c r="R42" s="39">
        <f t="shared" si="7"/>
        <v>-19.545422763608208</v>
      </c>
      <c r="S42" s="39">
        <f t="shared" si="8"/>
        <v>55.148687129664012</v>
      </c>
      <c r="T42" s="68">
        <f t="shared" si="9"/>
        <v>280.16673622692832</v>
      </c>
    </row>
    <row r="43" spans="1:25" x14ac:dyDescent="0.2">
      <c r="B43" s="65">
        <v>15</v>
      </c>
      <c r="C43" s="34" t="s">
        <v>71</v>
      </c>
      <c r="D43" s="34">
        <v>0.4</v>
      </c>
      <c r="E43" s="33">
        <v>3456</v>
      </c>
      <c r="F43" s="35">
        <v>16.588999999999999</v>
      </c>
      <c r="G43" s="35">
        <v>-19.145499999999998</v>
      </c>
      <c r="H43" s="35">
        <v>26.457999999999998</v>
      </c>
      <c r="I43" s="41">
        <v>4.9497474683068577E-3</v>
      </c>
      <c r="J43" s="41">
        <v>6.0811183182044558E-2</v>
      </c>
      <c r="K43" s="35">
        <f t="shared" si="3"/>
        <v>16.588999999999999</v>
      </c>
      <c r="L43" s="41">
        <f t="shared" si="4"/>
        <v>-19.145499999999998</v>
      </c>
      <c r="M43" s="41"/>
      <c r="N43" s="52">
        <f t="shared" si="5"/>
        <v>-19.019325425029702</v>
      </c>
      <c r="O43" s="41"/>
      <c r="P43" s="52">
        <f t="shared" si="6"/>
        <v>-19.023041263546101</v>
      </c>
      <c r="Q43" s="52"/>
      <c r="R43" s="41">
        <f t="shared" si="7"/>
        <v>-19.556277817523075</v>
      </c>
      <c r="S43" s="41">
        <f t="shared" si="8"/>
        <v>54.492133404572712</v>
      </c>
      <c r="T43" s="66">
        <f t="shared" si="9"/>
        <v>276.8313075179189</v>
      </c>
    </row>
    <row r="44" spans="1:25" x14ac:dyDescent="0.2">
      <c r="B44" s="67">
        <v>16</v>
      </c>
      <c r="C44" s="24" t="s">
        <v>72</v>
      </c>
      <c r="D44" s="24">
        <v>0.4</v>
      </c>
      <c r="E44" s="37">
        <v>8038</v>
      </c>
      <c r="F44" s="38">
        <v>39.67</v>
      </c>
      <c r="G44" s="38">
        <v>-18.923500000000001</v>
      </c>
      <c r="H44" s="38">
        <v>26.738500000000002</v>
      </c>
      <c r="I44" s="39">
        <v>1.9091883092037507E-2</v>
      </c>
      <c r="J44" s="39">
        <v>2.6162950903904084E-2</v>
      </c>
      <c r="K44" s="38">
        <f t="shared" si="3"/>
        <v>39.67</v>
      </c>
      <c r="L44" s="39">
        <f t="shared" si="4"/>
        <v>-18.923500000000001</v>
      </c>
      <c r="M44" s="39"/>
      <c r="N44" s="39">
        <f t="shared" si="5"/>
        <v>-18.621773229907067</v>
      </c>
      <c r="O44" s="39"/>
      <c r="P44" s="39">
        <f t="shared" si="6"/>
        <v>-18.625754485460352</v>
      </c>
      <c r="Q44" s="39"/>
      <c r="R44" s="39">
        <f t="shared" si="7"/>
        <v>-19.158991039437325</v>
      </c>
      <c r="S44" s="39">
        <f t="shared" si="8"/>
        <v>126.99891105448754</v>
      </c>
      <c r="T44" s="68">
        <f t="shared" si="9"/>
        <v>645.18073351144369</v>
      </c>
    </row>
    <row r="45" spans="1:25" x14ac:dyDescent="0.2">
      <c r="B45" s="65">
        <v>17</v>
      </c>
      <c r="C45" s="34" t="s">
        <v>72</v>
      </c>
      <c r="D45" s="34">
        <v>0.4</v>
      </c>
      <c r="E45" s="33">
        <v>6464</v>
      </c>
      <c r="F45" s="35">
        <v>31.373000000000001</v>
      </c>
      <c r="G45" s="35">
        <v>-19.273499999999999</v>
      </c>
      <c r="H45" s="35">
        <v>26.247</v>
      </c>
      <c r="I45" s="41">
        <v>2.1213203435597231E-3</v>
      </c>
      <c r="J45" s="41">
        <v>3.394112549695557E-2</v>
      </c>
      <c r="K45" s="35">
        <f t="shared" si="3"/>
        <v>31.373000000000001</v>
      </c>
      <c r="L45" s="41">
        <f t="shared" si="4"/>
        <v>-19.273499999999999</v>
      </c>
      <c r="M45" s="41"/>
      <c r="N45" s="52">
        <f t="shared" si="5"/>
        <v>-19.034879532187404</v>
      </c>
      <c r="O45" s="41"/>
      <c r="P45" s="52">
        <f t="shared" si="6"/>
        <v>-19.039126204777574</v>
      </c>
      <c r="Q45" s="52"/>
      <c r="R45" s="41">
        <f t="shared" si="7"/>
        <v>-19.572362758754547</v>
      </c>
      <c r="S45" s="41">
        <f t="shared" si="8"/>
        <v>100.93467058997805</v>
      </c>
      <c r="T45" s="66">
        <f t="shared" si="9"/>
        <v>512.76900146048069</v>
      </c>
    </row>
    <row r="46" spans="1:25" x14ac:dyDescent="0.2">
      <c r="B46" s="67">
        <v>18</v>
      </c>
      <c r="C46" s="24" t="s">
        <v>73</v>
      </c>
      <c r="D46" s="24">
        <v>0.4</v>
      </c>
      <c r="E46" s="37">
        <v>6561</v>
      </c>
      <c r="F46" s="38">
        <v>32.372999999999998</v>
      </c>
      <c r="G46" s="38">
        <v>-12.027999999999999</v>
      </c>
      <c r="H46" s="38">
        <v>22.783999999999999</v>
      </c>
      <c r="I46" s="39">
        <v>2.8284271247458787E-3</v>
      </c>
      <c r="J46" s="39">
        <v>4.9497474683058526E-2</v>
      </c>
      <c r="K46" s="38">
        <f t="shared" si="3"/>
        <v>32.372999999999998</v>
      </c>
      <c r="L46" s="39">
        <f t="shared" si="4"/>
        <v>-12.027999999999999</v>
      </c>
      <c r="M46" s="39"/>
      <c r="N46" s="39">
        <f t="shared" si="5"/>
        <v>-11.781773614110952</v>
      </c>
      <c r="O46" s="39"/>
      <c r="P46" s="39">
        <f t="shared" si="6"/>
        <v>-11.786285703738008</v>
      </c>
      <c r="Q46" s="39"/>
      <c r="R46" s="39">
        <f t="shared" si="7"/>
        <v>-12.319522257714981</v>
      </c>
      <c r="S46" s="39">
        <f t="shared" si="8"/>
        <v>104.07607597319</v>
      </c>
      <c r="T46" s="68">
        <f t="shared" si="9"/>
        <v>528.72799049880336</v>
      </c>
    </row>
    <row r="47" spans="1:25" x14ac:dyDescent="0.2">
      <c r="B47" s="65">
        <v>19</v>
      </c>
      <c r="C47" s="34" t="s">
        <v>74</v>
      </c>
      <c r="D47" s="34">
        <v>0.4</v>
      </c>
      <c r="E47" s="33">
        <v>5825</v>
      </c>
      <c r="F47" s="35">
        <v>28.294</v>
      </c>
      <c r="G47" s="35">
        <v>-12.170999999999999</v>
      </c>
      <c r="H47" s="35">
        <v>22.7805</v>
      </c>
      <c r="I47" s="41">
        <v>2.8284271247462554E-2</v>
      </c>
      <c r="J47" s="41">
        <v>9.1923881554237911E-3</v>
      </c>
      <c r="K47" s="35">
        <f t="shared" si="3"/>
        <v>28.294</v>
      </c>
      <c r="L47" s="41">
        <f t="shared" si="4"/>
        <v>-12.170999999999999</v>
      </c>
      <c r="M47" s="41"/>
      <c r="N47" s="52">
        <f t="shared" si="5"/>
        <v>-11.955798153944809</v>
      </c>
      <c r="O47" s="41"/>
      <c r="P47" s="52">
        <f t="shared" si="6"/>
        <v>-11.96057566060875</v>
      </c>
      <c r="Q47" s="52"/>
      <c r="R47" s="41">
        <f t="shared" si="7"/>
        <v>-12.493812214585724</v>
      </c>
      <c r="S47" s="41">
        <f t="shared" si="8"/>
        <v>91.262283415068481</v>
      </c>
      <c r="T47" s="66">
        <f t="shared" si="9"/>
        <v>463.63127421148533</v>
      </c>
    </row>
    <row r="48" spans="1:25" x14ac:dyDescent="0.2">
      <c r="B48" s="67">
        <v>20</v>
      </c>
      <c r="C48" s="24" t="s">
        <v>75</v>
      </c>
      <c r="D48" s="24">
        <v>0.4</v>
      </c>
      <c r="E48" s="37">
        <v>5765</v>
      </c>
      <c r="F48" s="38">
        <v>28.463000000000001</v>
      </c>
      <c r="G48" s="38">
        <v>-11.7355</v>
      </c>
      <c r="H48" s="38">
        <v>22.724</v>
      </c>
      <c r="I48" s="39">
        <v>9.192388155426303E-3</v>
      </c>
      <c r="J48" s="39">
        <v>7.0710678118640685E-3</v>
      </c>
      <c r="K48" s="38">
        <f t="shared" si="3"/>
        <v>28.463000000000001</v>
      </c>
      <c r="L48" s="39">
        <f t="shared" si="4"/>
        <v>-11.7355</v>
      </c>
      <c r="M48" s="39"/>
      <c r="N48" s="39">
        <f t="shared" si="5"/>
        <v>-11.519012753789887</v>
      </c>
      <c r="O48" s="39"/>
      <c r="P48" s="39">
        <f t="shared" si="6"/>
        <v>-11.524055677490715</v>
      </c>
      <c r="Q48" s="39"/>
      <c r="R48" s="39">
        <f t="shared" si="7"/>
        <v>-12.057292231467688</v>
      </c>
      <c r="S48" s="39">
        <f t="shared" si="8"/>
        <v>91.793180924831304</v>
      </c>
      <c r="T48" s="68">
        <f t="shared" si="9"/>
        <v>466.32834335896189</v>
      </c>
    </row>
    <row r="49" spans="2:20" x14ac:dyDescent="0.2">
      <c r="B49" s="65">
        <v>21</v>
      </c>
      <c r="C49" s="34" t="s">
        <v>76</v>
      </c>
      <c r="D49" s="34">
        <v>0.4</v>
      </c>
      <c r="E49" s="33">
        <v>6525</v>
      </c>
      <c r="F49" s="35">
        <v>31.873999999999999</v>
      </c>
      <c r="G49" s="35">
        <v>-10.807500000000001</v>
      </c>
      <c r="H49" s="35">
        <v>22.855499999999999</v>
      </c>
      <c r="I49" s="41">
        <v>7.7781745930527359E-3</v>
      </c>
      <c r="J49" s="41">
        <v>1.2020815280170927E-2</v>
      </c>
      <c r="K49" s="35">
        <f t="shared" si="3"/>
        <v>31.873999999999999</v>
      </c>
      <c r="L49" s="41">
        <f t="shared" si="4"/>
        <v>-10.807500000000001</v>
      </c>
      <c r="M49" s="41"/>
      <c r="N49" s="52">
        <f t="shared" si="5"/>
        <v>-10.565068967231104</v>
      </c>
      <c r="O49" s="41"/>
      <c r="P49" s="52">
        <f t="shared" si="6"/>
        <v>-10.570377307968817</v>
      </c>
      <c r="Q49" s="52"/>
      <c r="R49" s="41">
        <f t="shared" si="7"/>
        <v>-11.10361386194579</v>
      </c>
      <c r="S49" s="41">
        <f t="shared" si="8"/>
        <v>102.50851468696723</v>
      </c>
      <c r="T49" s="66">
        <f t="shared" si="9"/>
        <v>520.7644549686803</v>
      </c>
    </row>
    <row r="50" spans="2:20" x14ac:dyDescent="0.2">
      <c r="B50" s="67">
        <v>22</v>
      </c>
      <c r="C50" s="24" t="s">
        <v>77</v>
      </c>
      <c r="D50" s="24">
        <v>0.4</v>
      </c>
      <c r="E50" s="37">
        <v>5580</v>
      </c>
      <c r="F50" s="38">
        <v>27.478000000000002</v>
      </c>
      <c r="G50" s="38">
        <v>-9.6965000000000003</v>
      </c>
      <c r="H50" s="38">
        <v>22.808499999999999</v>
      </c>
      <c r="I50" s="39">
        <v>2.0506096654409819E-2</v>
      </c>
      <c r="J50" s="39">
        <v>4.7376154339498801E-2</v>
      </c>
      <c r="K50" s="38">
        <f t="shared" si="3"/>
        <v>27.478000000000002</v>
      </c>
      <c r="L50" s="39">
        <f t="shared" si="4"/>
        <v>-9.6965000000000003</v>
      </c>
      <c r="M50" s="39"/>
      <c r="N50" s="39">
        <f t="shared" si="5"/>
        <v>-9.4875045830951965</v>
      </c>
      <c r="O50" s="39"/>
      <c r="P50" s="39">
        <f t="shared" si="6"/>
        <v>-9.4930783408697952</v>
      </c>
      <c r="Q50" s="39"/>
      <c r="R50" s="39">
        <f t="shared" si="7"/>
        <v>-10.026314894846768</v>
      </c>
      <c r="S50" s="39">
        <f t="shared" si="8"/>
        <v>88.698896622367542</v>
      </c>
      <c r="T50" s="68">
        <f t="shared" si="9"/>
        <v>450.60873915621403</v>
      </c>
    </row>
    <row r="51" spans="2:20" x14ac:dyDescent="0.2">
      <c r="B51" s="65">
        <v>23</v>
      </c>
      <c r="C51" s="34" t="s">
        <v>78</v>
      </c>
      <c r="D51" s="34">
        <v>0.4</v>
      </c>
      <c r="E51" s="33">
        <v>1098</v>
      </c>
      <c r="F51" s="35">
        <v>3.0230000000000001</v>
      </c>
      <c r="G51" s="35">
        <v>-9.9250000000000007</v>
      </c>
      <c r="H51" s="35">
        <v>23.45</v>
      </c>
      <c r="I51" s="41"/>
      <c r="J51" s="41"/>
      <c r="K51" s="35">
        <f t="shared" si="3"/>
        <v>3.0230000000000001</v>
      </c>
      <c r="L51" s="41">
        <f t="shared" si="4"/>
        <v>-9.9250000000000007</v>
      </c>
      <c r="M51" s="41"/>
      <c r="N51" s="52">
        <f t="shared" si="5"/>
        <v>-9.9020073096548806</v>
      </c>
      <c r="O51" s="41"/>
      <c r="P51" s="52">
        <f t="shared" si="6"/>
        <v>-9.907846484466365</v>
      </c>
      <c r="Q51" s="52"/>
      <c r="R51" s="41">
        <f t="shared" si="7"/>
        <v>-10.441083038443338</v>
      </c>
      <c r="S51" s="41">
        <f t="shared" si="8"/>
        <v>11.875827975919533</v>
      </c>
      <c r="T51" s="66">
        <f t="shared" si="9"/>
        <v>60.331662224034069</v>
      </c>
    </row>
    <row r="52" spans="2:20" x14ac:dyDescent="0.2">
      <c r="B52" s="67">
        <v>24</v>
      </c>
      <c r="C52" s="24" t="s">
        <v>69</v>
      </c>
      <c r="D52" s="24">
        <v>0.4</v>
      </c>
      <c r="E52" s="37">
        <v>1758</v>
      </c>
      <c r="F52" s="38">
        <v>8.4990000000000006</v>
      </c>
      <c r="G52" s="38">
        <v>-18.832000000000001</v>
      </c>
      <c r="H52" s="38">
        <v>26.555999999999997</v>
      </c>
      <c r="I52" s="39">
        <v>8.4852813742388924E-3</v>
      </c>
      <c r="J52" s="39">
        <v>5.9396969619669733E-2</v>
      </c>
      <c r="K52" s="38">
        <f t="shared" si="3"/>
        <v>8.4990000000000006</v>
      </c>
      <c r="L52" s="39">
        <f t="shared" si="4"/>
        <v>-18.832000000000001</v>
      </c>
      <c r="M52" s="39"/>
      <c r="N52" s="39">
        <f t="shared" si="5"/>
        <v>-18.767357302268216</v>
      </c>
      <c r="O52" s="39"/>
      <c r="P52" s="39">
        <f t="shared" si="6"/>
        <v>-18.773461894116586</v>
      </c>
      <c r="Q52" s="39"/>
      <c r="R52" s="39">
        <f t="shared" si="7"/>
        <v>-19.30669844809356</v>
      </c>
      <c r="S52" s="39">
        <f t="shared" si="8"/>
        <v>29.078163854388123</v>
      </c>
      <c r="T52" s="68">
        <f t="shared" si="9"/>
        <v>147.72308619788882</v>
      </c>
    </row>
    <row r="53" spans="2:20" x14ac:dyDescent="0.2">
      <c r="B53" s="65">
        <v>25</v>
      </c>
      <c r="C53" s="34" t="s">
        <v>79</v>
      </c>
      <c r="D53" s="34">
        <v>0.4</v>
      </c>
      <c r="E53" s="33">
        <v>6758</v>
      </c>
      <c r="F53" s="35">
        <v>33.167999999999999</v>
      </c>
      <c r="G53" s="35">
        <v>-11.584</v>
      </c>
      <c r="H53" s="35">
        <v>22.7745</v>
      </c>
      <c r="I53" s="41">
        <v>0</v>
      </c>
      <c r="J53" s="41">
        <v>4.8790367901873626E-2</v>
      </c>
      <c r="K53" s="35">
        <f t="shared" si="3"/>
        <v>33.167999999999999</v>
      </c>
      <c r="L53" s="41">
        <f t="shared" si="4"/>
        <v>-11.584</v>
      </c>
      <c r="M53" s="41"/>
      <c r="N53" s="52">
        <f t="shared" si="5"/>
        <v>-11.331726909240171</v>
      </c>
      <c r="O53" s="41"/>
      <c r="P53" s="52">
        <f t="shared" si="6"/>
        <v>-11.338096918125427</v>
      </c>
      <c r="Q53" s="52"/>
      <c r="R53" s="41">
        <f t="shared" si="7"/>
        <v>-11.8713334721024</v>
      </c>
      <c r="S53" s="41">
        <f t="shared" si="8"/>
        <v>106.57349325284348</v>
      </c>
      <c r="T53" s="66">
        <f t="shared" si="9"/>
        <v>541.4153867842698</v>
      </c>
    </row>
    <row r="54" spans="2:20" x14ac:dyDescent="0.2">
      <c r="B54" s="67">
        <v>26</v>
      </c>
      <c r="C54" s="24" t="s">
        <v>80</v>
      </c>
      <c r="D54" s="24">
        <v>0.4</v>
      </c>
      <c r="E54" s="37">
        <v>5971</v>
      </c>
      <c r="F54" s="38">
        <v>28.984999999999999</v>
      </c>
      <c r="G54" s="38">
        <v>-9.9929999999999986</v>
      </c>
      <c r="H54" s="38">
        <v>22.86</v>
      </c>
      <c r="I54" s="39">
        <v>2.8284271247458787E-3</v>
      </c>
      <c r="J54" s="39">
        <v>4.5254833995939082E-2</v>
      </c>
      <c r="K54" s="38">
        <f t="shared" si="3"/>
        <v>28.984999999999999</v>
      </c>
      <c r="L54" s="39">
        <f t="shared" si="4"/>
        <v>-9.9929999999999986</v>
      </c>
      <c r="M54" s="39"/>
      <c r="N54" s="39">
        <f t="shared" si="5"/>
        <v>-9.7725424645539771</v>
      </c>
      <c r="O54" s="39"/>
      <c r="P54" s="39">
        <f t="shared" si="6"/>
        <v>-9.7791778904761184</v>
      </c>
      <c r="Q54" s="39"/>
      <c r="R54" s="39">
        <f t="shared" si="7"/>
        <v>-10.312414444453092</v>
      </c>
      <c r="S54" s="39">
        <f t="shared" si="8"/>
        <v>93.432994534867944</v>
      </c>
      <c r="T54" s="68">
        <f t="shared" si="9"/>
        <v>474.65893563696631</v>
      </c>
    </row>
    <row r="55" spans="2:20" x14ac:dyDescent="0.2">
      <c r="B55" s="65">
        <v>27</v>
      </c>
      <c r="C55" s="34" t="s">
        <v>81</v>
      </c>
      <c r="D55" s="34">
        <v>0.4</v>
      </c>
      <c r="E55" s="33"/>
      <c r="F55" s="35"/>
      <c r="G55" s="35"/>
      <c r="H55" s="35"/>
      <c r="I55" s="41"/>
      <c r="J55" s="41"/>
      <c r="K55" s="35" t="str">
        <f t="shared" si="3"/>
        <v/>
      </c>
      <c r="L55" s="41" t="str">
        <f t="shared" si="4"/>
        <v/>
      </c>
      <c r="M55" s="41"/>
      <c r="N55" s="52" t="str">
        <f t="shared" si="5"/>
        <v/>
      </c>
      <c r="O55" s="41"/>
      <c r="P55" s="52" t="str">
        <f t="shared" si="6"/>
        <v/>
      </c>
      <c r="Q55" s="52"/>
      <c r="R55" s="41" t="str">
        <f t="shared" si="7"/>
        <v/>
      </c>
      <c r="S55" s="41">
        <f t="shared" si="8"/>
        <v>2.3793595024698355</v>
      </c>
      <c r="T55" s="66">
        <f t="shared" si="9"/>
        <v>12.087638361184739</v>
      </c>
    </row>
    <row r="56" spans="2:20" x14ac:dyDescent="0.2">
      <c r="B56" s="67">
        <v>28</v>
      </c>
      <c r="C56" s="24" t="s">
        <v>82</v>
      </c>
      <c r="D56" s="24">
        <v>0.4</v>
      </c>
      <c r="E56" s="37"/>
      <c r="F56" s="38"/>
      <c r="G56" s="38"/>
      <c r="H56" s="38"/>
      <c r="I56" s="39"/>
      <c r="J56" s="39"/>
      <c r="K56" s="38" t="str">
        <f t="shared" si="3"/>
        <v/>
      </c>
      <c r="L56" s="39" t="str">
        <f t="shared" si="4"/>
        <v/>
      </c>
      <c r="M56" s="39"/>
      <c r="N56" s="39" t="str">
        <f t="shared" si="5"/>
        <v/>
      </c>
      <c r="O56" s="39"/>
      <c r="P56" s="39" t="str">
        <f t="shared" si="6"/>
        <v/>
      </c>
      <c r="Q56" s="39"/>
      <c r="R56" s="39" t="str">
        <f t="shared" si="7"/>
        <v/>
      </c>
      <c r="S56" s="39">
        <f t="shared" si="8"/>
        <v>2.3793595024698355</v>
      </c>
      <c r="T56" s="68">
        <f t="shared" si="9"/>
        <v>12.087638361184739</v>
      </c>
    </row>
    <row r="57" spans="2:20" x14ac:dyDescent="0.2">
      <c r="B57" s="65">
        <v>29</v>
      </c>
      <c r="C57" s="34" t="s">
        <v>83</v>
      </c>
      <c r="D57" s="34">
        <v>0.4</v>
      </c>
      <c r="E57" s="33">
        <v>881</v>
      </c>
      <c r="F57" s="35">
        <v>4.2679999999999998</v>
      </c>
      <c r="G57" s="35">
        <v>-21.363500000000002</v>
      </c>
      <c r="H57" s="35">
        <v>26.984000000000002</v>
      </c>
      <c r="I57" s="41">
        <v>7.7074639149332422E-2</v>
      </c>
      <c r="J57" s="41">
        <v>7.3539105243402889E-2</v>
      </c>
      <c r="K57" s="35">
        <f t="shared" si="3"/>
        <v>4.2679999999999998</v>
      </c>
      <c r="L57" s="41">
        <f t="shared" si="4"/>
        <v>-21.363500000000002</v>
      </c>
      <c r="M57" s="41"/>
      <c r="N57" s="52">
        <f t="shared" si="5"/>
        <v>-21.331037941649697</v>
      </c>
      <c r="O57" s="41"/>
      <c r="P57" s="52">
        <f t="shared" si="6"/>
        <v>-21.338469618682495</v>
      </c>
      <c r="Q57" s="52"/>
      <c r="R57" s="41">
        <f t="shared" si="7"/>
        <v>-21.871706172659469</v>
      </c>
      <c r="S57" s="41">
        <f t="shared" si="8"/>
        <v>15.786877678018397</v>
      </c>
      <c r="T57" s="66">
        <f t="shared" si="9"/>
        <v>80.200603576745735</v>
      </c>
    </row>
    <row r="58" spans="2:20" x14ac:dyDescent="0.2">
      <c r="B58" s="67">
        <v>30</v>
      </c>
      <c r="C58" s="24" t="s">
        <v>84</v>
      </c>
      <c r="D58" s="24">
        <v>0.4</v>
      </c>
      <c r="E58" s="37">
        <v>222</v>
      </c>
      <c r="F58" s="38">
        <v>1.0620000000000001</v>
      </c>
      <c r="G58" s="38">
        <v>-4.1159999999999997</v>
      </c>
      <c r="H58" s="38">
        <v>26.1205</v>
      </c>
      <c r="I58" s="39">
        <v>8.6267027304758714E-2</v>
      </c>
      <c r="J58" s="39">
        <v>9.6873629022557334E-2</v>
      </c>
      <c r="K58" s="38">
        <f t="shared" si="3"/>
        <v>1.0620000000000001</v>
      </c>
      <c r="L58" s="39">
        <f t="shared" si="4"/>
        <v>-4.1159999999999997</v>
      </c>
      <c r="M58" s="39"/>
      <c r="N58" s="39">
        <f t="shared" si="5"/>
        <v>-4.1079225150028051</v>
      </c>
      <c r="O58" s="39"/>
      <c r="P58" s="39">
        <f t="shared" si="6"/>
        <v>-4.115619609072489</v>
      </c>
      <c r="Q58" s="39"/>
      <c r="R58" s="39">
        <f t="shared" si="7"/>
        <v>-4.6488561630494623</v>
      </c>
      <c r="S58" s="39">
        <f t="shared" si="8"/>
        <v>5.715532019440916</v>
      </c>
      <c r="T58" s="68">
        <f t="shared" si="9"/>
        <v>29.036084719883373</v>
      </c>
    </row>
    <row r="59" spans="2:20" x14ac:dyDescent="0.2">
      <c r="B59" s="65">
        <v>31</v>
      </c>
      <c r="C59" s="34" t="s">
        <v>72</v>
      </c>
      <c r="D59" s="34">
        <v>0.4</v>
      </c>
      <c r="E59" s="33">
        <v>7278</v>
      </c>
      <c r="F59" s="35">
        <v>36.033000000000001</v>
      </c>
      <c r="G59" s="35">
        <v>-19.2805</v>
      </c>
      <c r="H59" s="35">
        <v>26.274000000000001</v>
      </c>
      <c r="I59" s="41">
        <v>2.0506096654412328E-2</v>
      </c>
      <c r="J59" s="41">
        <v>3.6769552621700188E-2</v>
      </c>
      <c r="K59" s="35">
        <f t="shared" si="3"/>
        <v>36.033000000000001</v>
      </c>
      <c r="L59" s="41">
        <f t="shared" si="4"/>
        <v>-19.2805</v>
      </c>
      <c r="M59" s="41"/>
      <c r="N59" s="52">
        <f t="shared" si="5"/>
        <v>-19.006435953951129</v>
      </c>
      <c r="O59" s="41"/>
      <c r="P59" s="52">
        <f t="shared" si="6"/>
        <v>-19.014398465057699</v>
      </c>
      <c r="Q59" s="52"/>
      <c r="R59" s="41">
        <f t="shared" si="7"/>
        <v>-19.547635019034672</v>
      </c>
      <c r="S59" s="41">
        <f t="shared" si="8"/>
        <v>115.57361967574569</v>
      </c>
      <c r="T59" s="66">
        <f t="shared" si="9"/>
        <v>587.13789037906417</v>
      </c>
    </row>
    <row r="60" spans="2:20" x14ac:dyDescent="0.2">
      <c r="B60" s="67">
        <v>32</v>
      </c>
      <c r="C60" s="24" t="s">
        <v>71</v>
      </c>
      <c r="D60" s="24">
        <v>0.4</v>
      </c>
      <c r="E60" s="37">
        <v>3421</v>
      </c>
      <c r="F60" s="38">
        <v>16.533999999999999</v>
      </c>
      <c r="G60" s="38">
        <v>-19.1005</v>
      </c>
      <c r="H60" s="38">
        <v>26.542999999999999</v>
      </c>
      <c r="I60" s="39">
        <v>2.7577164466276401E-2</v>
      </c>
      <c r="J60" s="39">
        <v>2.1213203435597228E-2</v>
      </c>
      <c r="K60" s="38">
        <f t="shared" si="3"/>
        <v>16.533999999999999</v>
      </c>
      <c r="L60" s="39">
        <f t="shared" si="4"/>
        <v>-19.1005</v>
      </c>
      <c r="M60" s="39"/>
      <c r="N60" s="39">
        <f t="shared" si="5"/>
        <v>-18.97474375052391</v>
      </c>
      <c r="O60" s="39"/>
      <c r="P60" s="39">
        <f t="shared" si="6"/>
        <v>-18.982971678667365</v>
      </c>
      <c r="Q60" s="39"/>
      <c r="R60" s="39">
        <f t="shared" si="7"/>
        <v>-19.516208232644338</v>
      </c>
      <c r="S60" s="39">
        <f t="shared" si="8"/>
        <v>54.319356108496066</v>
      </c>
      <c r="T60" s="68">
        <f t="shared" si="9"/>
        <v>275.95356312081117</v>
      </c>
    </row>
    <row r="61" spans="2:20" x14ac:dyDescent="0.2">
      <c r="B61" s="65">
        <v>33</v>
      </c>
      <c r="C61" s="34" t="s">
        <v>70</v>
      </c>
      <c r="D61" s="34">
        <v>0.4</v>
      </c>
      <c r="E61" s="33">
        <v>2694</v>
      </c>
      <c r="F61" s="35">
        <v>13.176</v>
      </c>
      <c r="G61" s="35">
        <v>-19.125499999999999</v>
      </c>
      <c r="H61" s="35">
        <v>26.477499999999999</v>
      </c>
      <c r="I61" s="41">
        <v>2.1920310216782129E-2</v>
      </c>
      <c r="J61" s="41">
        <v>7.77817459305148E-3</v>
      </c>
      <c r="K61" s="35">
        <f t="shared" si="3"/>
        <v>13.176</v>
      </c>
      <c r="L61" s="41">
        <f t="shared" si="4"/>
        <v>-19.125499999999999</v>
      </c>
      <c r="M61" s="41"/>
      <c r="N61" s="52">
        <f t="shared" si="5"/>
        <v>-19.02528442342464</v>
      </c>
      <c r="O61" s="41"/>
      <c r="P61" s="52">
        <f t="shared" si="6"/>
        <v>-19.033777768604981</v>
      </c>
      <c r="Q61" s="52"/>
      <c r="R61" s="41">
        <f t="shared" si="7"/>
        <v>-19.567014322581954</v>
      </c>
      <c r="S61" s="41">
        <f t="shared" si="8"/>
        <v>43.770516831670371</v>
      </c>
      <c r="T61" s="66">
        <f t="shared" si="9"/>
        <v>222.36327793012379</v>
      </c>
    </row>
    <row r="62" spans="2:20" x14ac:dyDescent="0.2">
      <c r="B62" s="67">
        <v>34</v>
      </c>
      <c r="C62" s="24" t="s">
        <v>69</v>
      </c>
      <c r="D62" s="24">
        <v>0.4</v>
      </c>
      <c r="E62" s="37">
        <v>1747</v>
      </c>
      <c r="F62" s="38">
        <v>8.4160000000000004</v>
      </c>
      <c r="G62" s="38">
        <v>-18.889000000000003</v>
      </c>
      <c r="H62" s="38">
        <v>26.325000000000003</v>
      </c>
      <c r="I62" s="39">
        <v>3.9597979746447326E-2</v>
      </c>
      <c r="J62" s="39">
        <v>3.9597979746447326E-2</v>
      </c>
      <c r="K62" s="38">
        <f t="shared" si="3"/>
        <v>8.4160000000000004</v>
      </c>
      <c r="L62" s="39">
        <f t="shared" si="4"/>
        <v>-18.889000000000003</v>
      </c>
      <c r="M62" s="39"/>
      <c r="N62" s="39">
        <f t="shared" si="5"/>
        <v>-18.824988593468564</v>
      </c>
      <c r="O62" s="39"/>
      <c r="P62" s="39">
        <f t="shared" si="6"/>
        <v>-18.833747355685791</v>
      </c>
      <c r="Q62" s="39"/>
      <c r="R62" s="39">
        <f t="shared" si="7"/>
        <v>-19.366983909662764</v>
      </c>
      <c r="S62" s="39">
        <f t="shared" si="8"/>
        <v>28.817427207581531</v>
      </c>
      <c r="T62" s="68">
        <f t="shared" si="9"/>
        <v>146.39849010770803</v>
      </c>
    </row>
    <row r="63" spans="2:20" x14ac:dyDescent="0.2">
      <c r="B63" s="65">
        <v>35</v>
      </c>
      <c r="C63" s="34" t="s">
        <v>68</v>
      </c>
      <c r="D63" s="34">
        <v>0.4</v>
      </c>
      <c r="E63" s="33">
        <v>749</v>
      </c>
      <c r="F63" s="35">
        <v>3.6070000000000002</v>
      </c>
      <c r="G63" s="35">
        <v>-18.411999999999999</v>
      </c>
      <c r="H63" s="35">
        <v>26.161999999999999</v>
      </c>
      <c r="I63" s="41">
        <v>4.1012193308819639E-2</v>
      </c>
      <c r="J63" s="41">
        <v>3.5355339059327882E-2</v>
      </c>
      <c r="K63" s="35">
        <f t="shared" si="3"/>
        <v>3.6070000000000002</v>
      </c>
      <c r="L63" s="41">
        <f t="shared" si="4"/>
        <v>-18.411999999999999</v>
      </c>
      <c r="M63" s="41"/>
      <c r="N63" s="52">
        <f t="shared" si="5"/>
        <v>-18.384565453498229</v>
      </c>
      <c r="O63" s="41"/>
      <c r="P63" s="52">
        <f t="shared" si="6"/>
        <v>-18.393589632752342</v>
      </c>
      <c r="Q63" s="52"/>
      <c r="R63" s="41">
        <f t="shared" si="7"/>
        <v>-18.926826186729315</v>
      </c>
      <c r="S63" s="41">
        <f t="shared" si="8"/>
        <v>13.710408719715307</v>
      </c>
      <c r="T63" s="66">
        <f t="shared" si="9"/>
        <v>69.651711822414484</v>
      </c>
    </row>
    <row r="64" spans="2:20" x14ac:dyDescent="0.2">
      <c r="B64" s="67">
        <v>36</v>
      </c>
      <c r="C64" s="24" t="s">
        <v>67</v>
      </c>
      <c r="D64" s="24">
        <v>0.4</v>
      </c>
      <c r="E64" s="37">
        <v>656</v>
      </c>
      <c r="F64" s="38">
        <v>3.1509999999999998</v>
      </c>
      <c r="G64" s="38">
        <v>-19.341999999999999</v>
      </c>
      <c r="H64" s="38">
        <v>26.210999999999999</v>
      </c>
      <c r="I64" s="39">
        <v>5.5154328932550289E-2</v>
      </c>
      <c r="J64" s="39">
        <v>0.18384776310850345</v>
      </c>
      <c r="K64" s="38">
        <f t="shared" si="3"/>
        <v>3.1509999999999998</v>
      </c>
      <c r="L64" s="39">
        <f t="shared" si="4"/>
        <v>-19.341999999999999</v>
      </c>
      <c r="M64" s="39"/>
      <c r="N64" s="39">
        <f t="shared" si="5"/>
        <v>-19.318033752141091</v>
      </c>
      <c r="O64" s="39"/>
      <c r="P64" s="39">
        <f t="shared" si="6"/>
        <v>-19.327323348432088</v>
      </c>
      <c r="Q64" s="39"/>
      <c r="R64" s="39">
        <f t="shared" si="7"/>
        <v>-19.860559902409062</v>
      </c>
      <c r="S64" s="39">
        <f t="shared" si="8"/>
        <v>12.27792786497066</v>
      </c>
      <c r="T64" s="68">
        <f t="shared" si="9"/>
        <v>62.374412820939355</v>
      </c>
    </row>
    <row r="65" spans="2:20" x14ac:dyDescent="0.2">
      <c r="B65" s="65"/>
      <c r="C65" s="34"/>
      <c r="D65" s="34"/>
      <c r="E65" s="33"/>
      <c r="F65" s="35"/>
      <c r="G65" s="35"/>
      <c r="H65" s="35"/>
      <c r="I65" s="41"/>
      <c r="J65" s="41"/>
      <c r="K65" s="35" t="str">
        <f t="shared" si="3"/>
        <v/>
      </c>
      <c r="L65" s="41" t="str">
        <f t="shared" si="4"/>
        <v/>
      </c>
      <c r="M65" s="41"/>
      <c r="N65" s="52" t="str">
        <f t="shared" si="5"/>
        <v/>
      </c>
      <c r="O65" s="41"/>
      <c r="P65" s="52" t="str">
        <f t="shared" si="6"/>
        <v/>
      </c>
      <c r="Q65" s="52"/>
      <c r="R65" s="41" t="str">
        <f t="shared" si="7"/>
        <v/>
      </c>
      <c r="S65" s="41" t="str">
        <f t="shared" si="8"/>
        <v/>
      </c>
      <c r="T65" s="66" t="str">
        <f t="shared" si="9"/>
        <v/>
      </c>
    </row>
    <row r="66" spans="2:20" x14ac:dyDescent="0.2">
      <c r="B66" s="67"/>
      <c r="C66" s="24"/>
      <c r="D66" s="24"/>
      <c r="E66" s="37"/>
      <c r="F66" s="38"/>
      <c r="G66" s="38"/>
      <c r="H66" s="38"/>
      <c r="I66" s="39"/>
      <c r="J66" s="39"/>
      <c r="K66" s="38" t="str">
        <f t="shared" si="3"/>
        <v/>
      </c>
      <c r="L66" s="39" t="str">
        <f t="shared" si="4"/>
        <v/>
      </c>
      <c r="M66" s="39"/>
      <c r="N66" s="39" t="str">
        <f t="shared" si="5"/>
        <v/>
      </c>
      <c r="O66" s="39"/>
      <c r="P66" s="39" t="str">
        <f t="shared" si="6"/>
        <v/>
      </c>
      <c r="Q66" s="39"/>
      <c r="R66" s="39" t="str">
        <f t="shared" si="7"/>
        <v/>
      </c>
      <c r="S66" s="39" t="str">
        <f t="shared" si="8"/>
        <v/>
      </c>
      <c r="T66" s="68" t="str">
        <f t="shared" si="9"/>
        <v/>
      </c>
    </row>
    <row r="67" spans="2:20" x14ac:dyDescent="0.2">
      <c r="B67" s="65"/>
      <c r="C67" s="34"/>
      <c r="D67" s="34"/>
      <c r="E67" s="33"/>
      <c r="F67" s="35"/>
      <c r="G67" s="35"/>
      <c r="H67" s="35"/>
      <c r="I67" s="41"/>
      <c r="J67" s="41"/>
      <c r="K67" s="35" t="str">
        <f t="shared" si="3"/>
        <v/>
      </c>
      <c r="L67" s="41" t="str">
        <f t="shared" si="4"/>
        <v/>
      </c>
      <c r="M67" s="41"/>
      <c r="N67" s="52" t="str">
        <f t="shared" si="5"/>
        <v/>
      </c>
      <c r="O67" s="41"/>
      <c r="P67" s="52" t="str">
        <f t="shared" si="6"/>
        <v/>
      </c>
      <c r="Q67" s="52"/>
      <c r="R67" s="41" t="str">
        <f t="shared" si="7"/>
        <v/>
      </c>
      <c r="S67" s="41" t="str">
        <f t="shared" si="8"/>
        <v/>
      </c>
      <c r="T67" s="66" t="str">
        <f t="shared" si="9"/>
        <v/>
      </c>
    </row>
    <row r="68" spans="2:20" x14ac:dyDescent="0.2">
      <c r="B68" s="67"/>
      <c r="C68" s="24"/>
      <c r="D68" s="24"/>
      <c r="E68" s="37"/>
      <c r="F68" s="38"/>
      <c r="G68" s="38"/>
      <c r="H68" s="38"/>
      <c r="I68" s="39"/>
      <c r="J68" s="39"/>
      <c r="K68" s="38" t="str">
        <f t="shared" si="3"/>
        <v/>
      </c>
      <c r="L68" s="39" t="str">
        <f t="shared" si="4"/>
        <v/>
      </c>
      <c r="M68" s="39"/>
      <c r="N68" s="39" t="str">
        <f t="shared" si="5"/>
        <v/>
      </c>
      <c r="O68" s="39"/>
      <c r="P68" s="39" t="str">
        <f t="shared" si="6"/>
        <v/>
      </c>
      <c r="Q68" s="39"/>
      <c r="R68" s="39" t="str">
        <f t="shared" si="7"/>
        <v/>
      </c>
      <c r="S68" s="39" t="str">
        <f t="shared" si="8"/>
        <v/>
      </c>
      <c r="T68" s="68" t="str">
        <f t="shared" si="9"/>
        <v/>
      </c>
    </row>
    <row r="69" spans="2:20" x14ac:dyDescent="0.2">
      <c r="B69" s="65"/>
      <c r="C69" s="34"/>
      <c r="D69" s="34"/>
      <c r="E69" s="33"/>
      <c r="F69" s="35"/>
      <c r="G69" s="35"/>
      <c r="H69" s="35"/>
      <c r="I69" s="41"/>
      <c r="J69" s="41"/>
      <c r="K69" s="35" t="str">
        <f t="shared" si="3"/>
        <v/>
      </c>
      <c r="L69" s="41" t="str">
        <f t="shared" si="4"/>
        <v/>
      </c>
      <c r="M69" s="41"/>
      <c r="N69" s="52" t="str">
        <f t="shared" si="5"/>
        <v/>
      </c>
      <c r="O69" s="41"/>
      <c r="P69" s="52" t="str">
        <f t="shared" si="6"/>
        <v/>
      </c>
      <c r="Q69" s="52"/>
      <c r="R69" s="41" t="str">
        <f t="shared" si="7"/>
        <v/>
      </c>
      <c r="S69" s="41" t="str">
        <f t="shared" si="8"/>
        <v/>
      </c>
      <c r="T69" s="66" t="str">
        <f t="shared" si="9"/>
        <v/>
      </c>
    </row>
    <row r="70" spans="2:20" x14ac:dyDescent="0.2">
      <c r="B70" s="67"/>
      <c r="C70" s="24"/>
      <c r="D70" s="24"/>
      <c r="E70" s="37"/>
      <c r="F70" s="38"/>
      <c r="G70" s="38"/>
      <c r="H70" s="38"/>
      <c r="I70" s="39"/>
      <c r="J70" s="39"/>
      <c r="K70" s="38" t="str">
        <f t="shared" si="3"/>
        <v/>
      </c>
      <c r="L70" s="39" t="str">
        <f t="shared" si="4"/>
        <v/>
      </c>
      <c r="M70" s="39"/>
      <c r="N70" s="39" t="str">
        <f t="shared" si="5"/>
        <v/>
      </c>
      <c r="O70" s="39"/>
      <c r="P70" s="39" t="str">
        <f t="shared" si="6"/>
        <v/>
      </c>
      <c r="Q70" s="39"/>
      <c r="R70" s="39" t="str">
        <f t="shared" si="7"/>
        <v/>
      </c>
      <c r="S70" s="39" t="str">
        <f t="shared" si="8"/>
        <v/>
      </c>
      <c r="T70" s="68" t="str">
        <f t="shared" si="9"/>
        <v/>
      </c>
    </row>
    <row r="71" spans="2:20" x14ac:dyDescent="0.2">
      <c r="B71" s="65"/>
      <c r="C71" s="34"/>
      <c r="D71" s="34"/>
      <c r="E71" s="33"/>
      <c r="F71" s="35"/>
      <c r="G71" s="35"/>
      <c r="H71" s="35"/>
      <c r="I71" s="41"/>
      <c r="J71" s="41"/>
      <c r="K71" s="35" t="str">
        <f t="shared" si="3"/>
        <v/>
      </c>
      <c r="L71" s="41" t="str">
        <f t="shared" si="4"/>
        <v/>
      </c>
      <c r="M71" s="41"/>
      <c r="N71" s="52" t="str">
        <f t="shared" si="5"/>
        <v/>
      </c>
      <c r="O71" s="41"/>
      <c r="P71" s="52" t="str">
        <f t="shared" si="6"/>
        <v/>
      </c>
      <c r="Q71" s="52"/>
      <c r="R71" s="41" t="str">
        <f t="shared" si="7"/>
        <v/>
      </c>
      <c r="S71" s="41" t="str">
        <f t="shared" si="8"/>
        <v/>
      </c>
      <c r="T71" s="66" t="str">
        <f t="shared" si="9"/>
        <v/>
      </c>
    </row>
    <row r="72" spans="2:20" x14ac:dyDescent="0.2">
      <c r="B72" s="67"/>
      <c r="C72" s="24"/>
      <c r="D72" s="24"/>
      <c r="E72" s="37"/>
      <c r="F72" s="38"/>
      <c r="G72" s="38"/>
      <c r="H72" s="38"/>
      <c r="I72" s="39"/>
      <c r="J72" s="39"/>
      <c r="K72" s="38" t="str">
        <f t="shared" si="3"/>
        <v/>
      </c>
      <c r="L72" s="39" t="str">
        <f t="shared" si="4"/>
        <v/>
      </c>
      <c r="M72" s="39"/>
      <c r="N72" s="39" t="str">
        <f t="shared" si="5"/>
        <v/>
      </c>
      <c r="O72" s="39"/>
      <c r="P72" s="39" t="str">
        <f t="shared" si="6"/>
        <v/>
      </c>
      <c r="Q72" s="39"/>
      <c r="R72" s="39" t="str">
        <f t="shared" si="7"/>
        <v/>
      </c>
      <c r="S72" s="39" t="str">
        <f t="shared" si="8"/>
        <v/>
      </c>
      <c r="T72" s="68" t="str">
        <f t="shared" si="9"/>
        <v/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>
        <v>6</v>
      </c>
      <c r="C141" s="34" t="s">
        <v>67</v>
      </c>
      <c r="D141" s="34">
        <v>0.4</v>
      </c>
      <c r="E141" s="33">
        <v>730</v>
      </c>
      <c r="F141" s="35">
        <v>3.4849999999999999</v>
      </c>
      <c r="G141" s="35">
        <v>-19.387999999999998</v>
      </c>
      <c r="H141" s="35">
        <v>26.639499999999998</v>
      </c>
      <c r="I141" s="41">
        <v>4.9497474683056014E-2</v>
      </c>
      <c r="J141" s="41">
        <v>2.4748737341529263E-2</v>
      </c>
      <c r="K141" s="35">
        <f t="shared" ref="K141:K182" si="24">IF(F141&lt;&gt;"",IF(OR($F$9="Yes (Manual)",$F$9="Yes (Auto)"),F141-AVERAGE(F$131:F$134),F141),"")</f>
        <v>3.4849999999999999</v>
      </c>
      <c r="L141" s="41">
        <f t="shared" ref="L141:L182" si="25">IF(G141&lt;&gt;"",IF(OR($F$9="Yes (Manual)",$F$9="Yes (Auto)"),(G141*F141-AVERAGE(G$131:G$134)*AVERAGE(F$131:F$134))/AVERAGE(F$131:F$134),G141),"")</f>
        <v>-19.387999999999998</v>
      </c>
      <c r="M141" s="41"/>
      <c r="N141" s="52">
        <f t="shared" ref="N141:N182" si="26">IF(L141&lt;&gt;"",IF(OR($F$10="Yes (Manual)",$F$10="Yes (Auto)"),L141-K141*$I$24,L141),"")</f>
        <v>-19.361493375503557</v>
      </c>
      <c r="O141" s="41"/>
      <c r="P141" s="52">
        <f t="shared" ref="P141:P182" si="27">IF(N141&lt;&gt;"",IF(OR($F$11="Yes (Manual)",$F$11="Yes (Auto)"),N141-(B141-$B$29)*$J$24,N141),"")</f>
        <v>-19.362820460687985</v>
      </c>
      <c r="Q141" s="52"/>
      <c r="R141" s="41">
        <f t="shared" ref="R141:R182" si="28">IF(P141&lt;&gt;"",P141+$K$24,"")</f>
        <v>-19.896057014664958</v>
      </c>
      <c r="S141" s="41">
        <f t="shared" ref="S141:S186" si="29">IF(D141&lt;&gt;"",(F141*$F$24+$G$24)/D141,"")</f>
        <v>13.327157262963448</v>
      </c>
      <c r="T141" s="66">
        <f t="shared" ref="T141:T182" si="30">IF(S141&lt;&gt;"",S141/12.0107*(1.00794+12.0107+(15.9994*3)),"")</f>
        <v>67.704715159739109</v>
      </c>
    </row>
    <row r="142" spans="1:25" x14ac:dyDescent="0.2">
      <c r="B142" s="67">
        <v>7</v>
      </c>
      <c r="C142" s="24" t="s">
        <v>67</v>
      </c>
      <c r="D142" s="24">
        <v>0.4</v>
      </c>
      <c r="E142" s="37">
        <v>658</v>
      </c>
      <c r="F142" s="38">
        <v>3.19</v>
      </c>
      <c r="G142" s="38">
        <v>-19.358000000000001</v>
      </c>
      <c r="H142" s="38">
        <v>26.169</v>
      </c>
      <c r="I142" s="39">
        <v>8.6267027304758714E-2</v>
      </c>
      <c r="J142" s="39">
        <v>5.798275605729742E-2</v>
      </c>
      <c r="K142" s="38">
        <f t="shared" si="24"/>
        <v>3.19</v>
      </c>
      <c r="L142" s="39">
        <f t="shared" si="25"/>
        <v>-19.358000000000001</v>
      </c>
      <c r="M142" s="39"/>
      <c r="N142" s="39">
        <f t="shared" si="26"/>
        <v>-19.333737121336114</v>
      </c>
      <c r="O142" s="39"/>
      <c r="P142" s="39">
        <f t="shared" si="27"/>
        <v>-19.335329623557428</v>
      </c>
      <c r="Q142" s="39"/>
      <c r="R142" s="39">
        <f t="shared" si="28"/>
        <v>-19.868566177534401</v>
      </c>
      <c r="S142" s="39">
        <f t="shared" si="29"/>
        <v>12.400442674915928</v>
      </c>
      <c r="T142" s="68">
        <f t="shared" si="30"/>
        <v>62.996813393433953</v>
      </c>
    </row>
    <row r="143" spans="1:25" x14ac:dyDescent="0.2">
      <c r="B143" s="65">
        <v>36</v>
      </c>
      <c r="C143" s="34" t="s">
        <v>67</v>
      </c>
      <c r="D143" s="34">
        <v>0.4</v>
      </c>
      <c r="E143" s="33">
        <v>656</v>
      </c>
      <c r="F143" s="35">
        <v>3.1509999999999998</v>
      </c>
      <c r="G143" s="35">
        <v>-19.341999999999999</v>
      </c>
      <c r="H143" s="35">
        <v>26.210999999999999</v>
      </c>
      <c r="I143" s="41">
        <v>5.5154328932550289E-2</v>
      </c>
      <c r="J143" s="41">
        <v>0.18384776310850345</v>
      </c>
      <c r="K143" s="35">
        <f t="shared" si="24"/>
        <v>3.1509999999999998</v>
      </c>
      <c r="L143" s="41">
        <f t="shared" si="25"/>
        <v>-19.341999999999999</v>
      </c>
      <c r="M143" s="41"/>
      <c r="N143" s="52">
        <f t="shared" si="26"/>
        <v>-19.318033752141091</v>
      </c>
      <c r="O143" s="41"/>
      <c r="P143" s="52">
        <f t="shared" si="27"/>
        <v>-19.327323348432088</v>
      </c>
      <c r="Q143" s="52"/>
      <c r="R143" s="41">
        <f t="shared" si="28"/>
        <v>-19.860559902409062</v>
      </c>
      <c r="S143" s="41">
        <f t="shared" si="29"/>
        <v>12.27792786497066</v>
      </c>
      <c r="T143" s="66">
        <f t="shared" si="30"/>
        <v>62.374412820939355</v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10</v>
      </c>
      <c r="C147" s="76" t="s">
        <v>69</v>
      </c>
      <c r="D147" s="76">
        <v>0.4</v>
      </c>
      <c r="E147" s="77">
        <v>1799</v>
      </c>
      <c r="F147" s="78">
        <v>8.673</v>
      </c>
      <c r="G147" s="78">
        <v>-18.823</v>
      </c>
      <c r="H147" s="78">
        <v>26.413</v>
      </c>
      <c r="I147" s="79">
        <v>9.8994949366112035E-3</v>
      </c>
      <c r="J147" s="79">
        <v>4.8083261120683708E-2</v>
      </c>
      <c r="K147" s="78">
        <f t="shared" si="24"/>
        <v>8.673</v>
      </c>
      <c r="L147" s="79">
        <f t="shared" si="25"/>
        <v>-18.823</v>
      </c>
      <c r="M147" s="79"/>
      <c r="N147" s="79">
        <f t="shared" si="26"/>
        <v>-18.757033872522914</v>
      </c>
      <c r="O147" s="79"/>
      <c r="P147" s="79">
        <f t="shared" si="27"/>
        <v>-18.759422625854885</v>
      </c>
      <c r="Q147" s="79"/>
      <c r="R147" s="79">
        <f t="shared" si="28"/>
        <v>-19.292659179831858</v>
      </c>
      <c r="S147" s="79">
        <f t="shared" si="29"/>
        <v>29.624768391066997</v>
      </c>
      <c r="T147" s="80">
        <f t="shared" si="30"/>
        <v>150.49995029055694</v>
      </c>
    </row>
    <row r="148" spans="2:20" x14ac:dyDescent="0.2">
      <c r="B148" s="67">
        <v>11</v>
      </c>
      <c r="C148" s="24" t="s">
        <v>69</v>
      </c>
      <c r="D148" s="24">
        <v>0.4</v>
      </c>
      <c r="E148" s="37">
        <v>1777</v>
      </c>
      <c r="F148" s="38">
        <v>8.5830000000000002</v>
      </c>
      <c r="G148" s="38">
        <v>-18.756500000000003</v>
      </c>
      <c r="H148" s="38">
        <v>26.573499999999999</v>
      </c>
      <c r="I148" s="39">
        <v>6.1518289963229458E-2</v>
      </c>
      <c r="J148" s="39">
        <v>0.10111626970967678</v>
      </c>
      <c r="K148" s="38">
        <f t="shared" si="24"/>
        <v>8.5830000000000002</v>
      </c>
      <c r="L148" s="39">
        <f t="shared" si="25"/>
        <v>-18.756500000000003</v>
      </c>
      <c r="M148" s="39"/>
      <c r="N148" s="39">
        <f t="shared" si="26"/>
        <v>-18.691218405149797</v>
      </c>
      <c r="O148" s="39"/>
      <c r="P148" s="39">
        <f t="shared" si="27"/>
        <v>-18.693872575518654</v>
      </c>
      <c r="Q148" s="39"/>
      <c r="R148" s="39">
        <f t="shared" si="28"/>
        <v>-19.227109129495627</v>
      </c>
      <c r="S148" s="39">
        <f t="shared" si="29"/>
        <v>29.342041906577922</v>
      </c>
      <c r="T148" s="68">
        <f t="shared" si="30"/>
        <v>149.06364127710788</v>
      </c>
    </row>
    <row r="149" spans="2:20" x14ac:dyDescent="0.2">
      <c r="B149" s="65">
        <v>24</v>
      </c>
      <c r="C149" s="34" t="s">
        <v>69</v>
      </c>
      <c r="D149" s="34">
        <v>0.4</v>
      </c>
      <c r="E149" s="33">
        <v>1758</v>
      </c>
      <c r="F149" s="35">
        <v>8.4990000000000006</v>
      </c>
      <c r="G149" s="35">
        <v>-18.832000000000001</v>
      </c>
      <c r="H149" s="35">
        <v>26.555999999999997</v>
      </c>
      <c r="I149" s="41">
        <v>8.4852813742388924E-3</v>
      </c>
      <c r="J149" s="41">
        <v>5.9396969619669733E-2</v>
      </c>
      <c r="K149" s="35">
        <f t="shared" si="24"/>
        <v>8.4990000000000006</v>
      </c>
      <c r="L149" s="41">
        <f t="shared" si="25"/>
        <v>-18.832000000000001</v>
      </c>
      <c r="M149" s="41"/>
      <c r="N149" s="52">
        <f t="shared" si="26"/>
        <v>-18.767357302268216</v>
      </c>
      <c r="O149" s="41"/>
      <c r="P149" s="52">
        <f t="shared" si="27"/>
        <v>-18.773461894116586</v>
      </c>
      <c r="Q149" s="52"/>
      <c r="R149" s="41">
        <f t="shared" si="28"/>
        <v>-19.30669844809356</v>
      </c>
      <c r="S149" s="41">
        <f t="shared" si="29"/>
        <v>29.078163854388123</v>
      </c>
      <c r="T149" s="66">
        <f t="shared" si="30"/>
        <v>147.72308619788882</v>
      </c>
    </row>
    <row r="150" spans="2:20" x14ac:dyDescent="0.2">
      <c r="B150" s="67">
        <v>34</v>
      </c>
      <c r="C150" s="24" t="s">
        <v>69</v>
      </c>
      <c r="D150" s="24">
        <v>0.4</v>
      </c>
      <c r="E150" s="37">
        <v>1747</v>
      </c>
      <c r="F150" s="38">
        <v>8.4160000000000004</v>
      </c>
      <c r="G150" s="38">
        <v>-18.889000000000003</v>
      </c>
      <c r="H150" s="38">
        <v>26.325000000000003</v>
      </c>
      <c r="I150" s="39">
        <v>3.9597979746447326E-2</v>
      </c>
      <c r="J150" s="39">
        <v>3.9597979746447326E-2</v>
      </c>
      <c r="K150" s="38">
        <f t="shared" si="24"/>
        <v>8.4160000000000004</v>
      </c>
      <c r="L150" s="39">
        <f t="shared" si="25"/>
        <v>-18.889000000000003</v>
      </c>
      <c r="M150" s="39"/>
      <c r="N150" s="39">
        <f t="shared" si="26"/>
        <v>-18.824988593468564</v>
      </c>
      <c r="O150" s="39"/>
      <c r="P150" s="39">
        <f t="shared" si="27"/>
        <v>-18.833747355685791</v>
      </c>
      <c r="Q150" s="39"/>
      <c r="R150" s="39">
        <f t="shared" si="28"/>
        <v>-19.366983909662764</v>
      </c>
      <c r="S150" s="39">
        <f t="shared" si="29"/>
        <v>28.817427207581531</v>
      </c>
      <c r="T150" s="68">
        <f t="shared" si="30"/>
        <v>146.39849010770803</v>
      </c>
    </row>
    <row r="151" spans="2:20" x14ac:dyDescent="0.2">
      <c r="B151" s="65"/>
      <c r="C151" s="34"/>
      <c r="D151" s="34"/>
      <c r="E151" s="33"/>
      <c r="F151" s="35"/>
      <c r="G151" s="35"/>
      <c r="H151" s="35"/>
      <c r="I151" s="41"/>
      <c r="J151" s="41"/>
      <c r="K151" s="35" t="str">
        <f t="shared" si="24"/>
        <v/>
      </c>
      <c r="L151" s="41" t="str">
        <f t="shared" si="25"/>
        <v/>
      </c>
      <c r="M151" s="41"/>
      <c r="N151" s="52" t="str">
        <f t="shared" si="26"/>
        <v/>
      </c>
      <c r="O151" s="41"/>
      <c r="P151" s="52" t="str">
        <f t="shared" si="27"/>
        <v/>
      </c>
      <c r="Q151" s="52"/>
      <c r="R151" s="41" t="str">
        <f t="shared" si="28"/>
        <v/>
      </c>
      <c r="S151" s="41" t="str">
        <f t="shared" si="29"/>
        <v/>
      </c>
      <c r="T151" s="66" t="str">
        <f t="shared" si="30"/>
        <v/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12</v>
      </c>
      <c r="C163" s="76" t="s">
        <v>70</v>
      </c>
      <c r="D163" s="76">
        <v>0.4</v>
      </c>
      <c r="E163" s="77">
        <v>2765</v>
      </c>
      <c r="F163" s="78">
        <v>13.411</v>
      </c>
      <c r="G163" s="78">
        <v>-19.077999999999999</v>
      </c>
      <c r="H163" s="78">
        <v>26.506</v>
      </c>
      <c r="I163" s="79">
        <v>2.1213203435597228E-2</v>
      </c>
      <c r="J163" s="79">
        <v>2.2627416997969541E-2</v>
      </c>
      <c r="K163" s="78">
        <f t="shared" si="24"/>
        <v>13.411</v>
      </c>
      <c r="L163" s="79">
        <f t="shared" si="25"/>
        <v>-19.077999999999999</v>
      </c>
      <c r="M163" s="79"/>
      <c r="N163" s="79">
        <f t="shared" si="26"/>
        <v>-18.975997032676673</v>
      </c>
      <c r="O163" s="79"/>
      <c r="P163" s="79">
        <f t="shared" si="27"/>
        <v>-18.978916620082416</v>
      </c>
      <c r="Q163" s="79"/>
      <c r="R163" s="79">
        <f t="shared" si="28"/>
        <v>-19.512153174059389</v>
      </c>
      <c r="S163" s="79">
        <f t="shared" si="29"/>
        <v>44.508747096725173</v>
      </c>
      <c r="T163" s="80">
        <f t="shared" si="30"/>
        <v>226.11364035412959</v>
      </c>
    </row>
    <row r="164" spans="2:20" x14ac:dyDescent="0.2">
      <c r="B164" s="67">
        <v>13</v>
      </c>
      <c r="C164" s="24" t="s">
        <v>70</v>
      </c>
      <c r="D164" s="24">
        <v>0.4</v>
      </c>
      <c r="E164" s="37">
        <v>2743</v>
      </c>
      <c r="F164" s="38">
        <v>13.192</v>
      </c>
      <c r="G164" s="38">
        <v>-19.134</v>
      </c>
      <c r="H164" s="38">
        <v>26.655999999999999</v>
      </c>
      <c r="I164" s="39">
        <v>1.6970562748477785E-2</v>
      </c>
      <c r="J164" s="39">
        <v>4.6669047558311395E-2</v>
      </c>
      <c r="K164" s="38">
        <f t="shared" si="24"/>
        <v>13.192</v>
      </c>
      <c r="L164" s="39">
        <f t="shared" si="25"/>
        <v>-19.134</v>
      </c>
      <c r="M164" s="39"/>
      <c r="N164" s="39">
        <f t="shared" si="26"/>
        <v>-19.033662728735418</v>
      </c>
      <c r="O164" s="39"/>
      <c r="P164" s="39">
        <f t="shared" si="27"/>
        <v>-19.036847733178046</v>
      </c>
      <c r="Q164" s="39"/>
      <c r="R164" s="39">
        <f t="shared" si="28"/>
        <v>-19.570084287155019</v>
      </c>
      <c r="S164" s="39">
        <f t="shared" si="29"/>
        <v>43.820779317801758</v>
      </c>
      <c r="T164" s="68">
        <f t="shared" si="30"/>
        <v>222.61862175473695</v>
      </c>
    </row>
    <row r="165" spans="2:20" x14ac:dyDescent="0.2">
      <c r="B165" s="65">
        <v>33</v>
      </c>
      <c r="C165" s="34" t="s">
        <v>70</v>
      </c>
      <c r="D165" s="34">
        <v>0.4</v>
      </c>
      <c r="E165" s="33">
        <v>2694</v>
      </c>
      <c r="F165" s="35">
        <v>13.176</v>
      </c>
      <c r="G165" s="35">
        <v>-19.125499999999999</v>
      </c>
      <c r="H165" s="35">
        <v>26.477499999999999</v>
      </c>
      <c r="I165" s="41">
        <v>2.1920310216782129E-2</v>
      </c>
      <c r="J165" s="41">
        <v>7.77817459305148E-3</v>
      </c>
      <c r="K165" s="35">
        <f t="shared" si="24"/>
        <v>13.176</v>
      </c>
      <c r="L165" s="41">
        <f t="shared" si="25"/>
        <v>-19.125499999999999</v>
      </c>
      <c r="M165" s="41"/>
      <c r="N165" s="52">
        <f t="shared" si="26"/>
        <v>-19.02528442342464</v>
      </c>
      <c r="O165" s="41"/>
      <c r="P165" s="52">
        <f t="shared" si="27"/>
        <v>-19.033777768604981</v>
      </c>
      <c r="Q165" s="52"/>
      <c r="R165" s="41">
        <f t="shared" si="28"/>
        <v>-19.567014322581954</v>
      </c>
      <c r="S165" s="41">
        <f t="shared" si="29"/>
        <v>43.770516831670371</v>
      </c>
      <c r="T165" s="66">
        <f t="shared" si="30"/>
        <v>222.36327793012379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14</v>
      </c>
      <c r="C169" s="76" t="s">
        <v>71</v>
      </c>
      <c r="D169" s="76">
        <v>0.4</v>
      </c>
      <c r="E169" s="77">
        <v>3453</v>
      </c>
      <c r="F169" s="78">
        <v>16.797999999999998</v>
      </c>
      <c r="G169" s="78">
        <v>-19.136499999999998</v>
      </c>
      <c r="H169" s="78">
        <v>26.581</v>
      </c>
      <c r="I169" s="79">
        <v>1.0606601717796102E-2</v>
      </c>
      <c r="J169" s="79">
        <v>4.6669047558313907E-2</v>
      </c>
      <c r="K169" s="78">
        <f t="shared" si="24"/>
        <v>16.797999999999998</v>
      </c>
      <c r="L169" s="79">
        <f t="shared" si="25"/>
        <v>-19.136499999999998</v>
      </c>
      <c r="M169" s="79"/>
      <c r="N169" s="79">
        <f t="shared" si="26"/>
        <v>-19.008735788151721</v>
      </c>
      <c r="O169" s="79"/>
      <c r="P169" s="79">
        <f t="shared" si="27"/>
        <v>-19.012186209631235</v>
      </c>
      <c r="Q169" s="79"/>
      <c r="R169" s="79">
        <f t="shared" si="28"/>
        <v>-19.545422763608208</v>
      </c>
      <c r="S169" s="79">
        <f t="shared" si="29"/>
        <v>55.148687129664012</v>
      </c>
      <c r="T169" s="80">
        <f t="shared" si="30"/>
        <v>280.16673622692832</v>
      </c>
    </row>
    <row r="170" spans="2:20" x14ac:dyDescent="0.2">
      <c r="B170" s="67">
        <v>15</v>
      </c>
      <c r="C170" s="24" t="s">
        <v>71</v>
      </c>
      <c r="D170" s="24">
        <v>0.4</v>
      </c>
      <c r="E170" s="37">
        <v>3456</v>
      </c>
      <c r="F170" s="38">
        <v>16.588999999999999</v>
      </c>
      <c r="G170" s="38">
        <v>-19.145499999999998</v>
      </c>
      <c r="H170" s="38">
        <v>26.457999999999998</v>
      </c>
      <c r="I170" s="39">
        <v>4.9497474683068577E-3</v>
      </c>
      <c r="J170" s="39">
        <v>6.0811183182044558E-2</v>
      </c>
      <c r="K170" s="38">
        <f t="shared" si="24"/>
        <v>16.588999999999999</v>
      </c>
      <c r="L170" s="39">
        <f t="shared" si="25"/>
        <v>-19.145499999999998</v>
      </c>
      <c r="M170" s="39"/>
      <c r="N170" s="39">
        <f t="shared" si="26"/>
        <v>-19.019325425029702</v>
      </c>
      <c r="O170" s="39"/>
      <c r="P170" s="39">
        <f t="shared" si="27"/>
        <v>-19.023041263546101</v>
      </c>
      <c r="Q170" s="39"/>
      <c r="R170" s="39">
        <f t="shared" si="28"/>
        <v>-19.556277817523075</v>
      </c>
      <c r="S170" s="39">
        <f t="shared" si="29"/>
        <v>54.492133404572712</v>
      </c>
      <c r="T170" s="68">
        <f t="shared" si="30"/>
        <v>276.8313075179189</v>
      </c>
    </row>
    <row r="171" spans="2:20" x14ac:dyDescent="0.2">
      <c r="B171" s="65">
        <v>32</v>
      </c>
      <c r="C171" s="34" t="s">
        <v>71</v>
      </c>
      <c r="D171" s="34">
        <v>0.4</v>
      </c>
      <c r="E171" s="33">
        <v>3421</v>
      </c>
      <c r="F171" s="35">
        <v>16.533999999999999</v>
      </c>
      <c r="G171" s="35">
        <v>-19.1005</v>
      </c>
      <c r="H171" s="35">
        <v>26.542999999999999</v>
      </c>
      <c r="I171" s="41">
        <v>2.7577164466276401E-2</v>
      </c>
      <c r="J171" s="41">
        <v>2.1213203435597228E-2</v>
      </c>
      <c r="K171" s="35">
        <f t="shared" si="24"/>
        <v>16.533999999999999</v>
      </c>
      <c r="L171" s="41">
        <f t="shared" si="25"/>
        <v>-19.1005</v>
      </c>
      <c r="M171" s="41"/>
      <c r="N171" s="52">
        <f t="shared" si="26"/>
        <v>-18.97474375052391</v>
      </c>
      <c r="O171" s="41"/>
      <c r="P171" s="52">
        <f t="shared" si="27"/>
        <v>-18.982971678667365</v>
      </c>
      <c r="Q171" s="52"/>
      <c r="R171" s="41">
        <f t="shared" si="28"/>
        <v>-19.516208232644338</v>
      </c>
      <c r="S171" s="41">
        <f t="shared" si="29"/>
        <v>54.319356108496066</v>
      </c>
      <c r="T171" s="66">
        <f t="shared" si="30"/>
        <v>275.95356312081117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16</v>
      </c>
      <c r="C175" s="76" t="s">
        <v>72</v>
      </c>
      <c r="D175" s="76">
        <v>0.4</v>
      </c>
      <c r="E175" s="77">
        <v>8038</v>
      </c>
      <c r="F175" s="78">
        <v>39.67</v>
      </c>
      <c r="G175" s="78">
        <v>-18.923500000000001</v>
      </c>
      <c r="H175" s="78">
        <v>26.738500000000002</v>
      </c>
      <c r="I175" s="79">
        <v>1.9091883092037507E-2</v>
      </c>
      <c r="J175" s="79">
        <v>2.6162950903904084E-2</v>
      </c>
      <c r="K175" s="78">
        <f t="shared" si="24"/>
        <v>39.67</v>
      </c>
      <c r="L175" s="79">
        <f t="shared" si="25"/>
        <v>-18.923500000000001</v>
      </c>
      <c r="M175" s="79"/>
      <c r="N175" s="79">
        <f t="shared" si="26"/>
        <v>-18.621773229907067</v>
      </c>
      <c r="O175" s="79"/>
      <c r="P175" s="79">
        <f t="shared" si="27"/>
        <v>-18.625754485460352</v>
      </c>
      <c r="Q175" s="79"/>
      <c r="R175" s="79">
        <f t="shared" si="28"/>
        <v>-19.158991039437325</v>
      </c>
      <c r="S175" s="79">
        <f t="shared" si="29"/>
        <v>126.99891105448754</v>
      </c>
      <c r="T175" s="80">
        <f t="shared" si="30"/>
        <v>645.18073351144369</v>
      </c>
    </row>
    <row r="176" spans="2:20" x14ac:dyDescent="0.2">
      <c r="B176" s="67">
        <v>17</v>
      </c>
      <c r="C176" s="24" t="s">
        <v>72</v>
      </c>
      <c r="D176" s="24">
        <v>0.4</v>
      </c>
      <c r="E176" s="37">
        <v>6464</v>
      </c>
      <c r="F176" s="38">
        <v>31.373000000000001</v>
      </c>
      <c r="G176" s="38">
        <v>-19.273499999999999</v>
      </c>
      <c r="H176" s="38">
        <v>26.247</v>
      </c>
      <c r="I176" s="39">
        <v>2.1213203435597231E-3</v>
      </c>
      <c r="J176" s="39">
        <v>3.394112549695557E-2</v>
      </c>
      <c r="K176" s="38">
        <f t="shared" si="24"/>
        <v>31.373000000000001</v>
      </c>
      <c r="L176" s="39">
        <f t="shared" si="25"/>
        <v>-19.273499999999999</v>
      </c>
      <c r="M176" s="39"/>
      <c r="N176" s="39">
        <f t="shared" si="26"/>
        <v>-19.034879532187404</v>
      </c>
      <c r="O176" s="39"/>
      <c r="P176" s="39">
        <f t="shared" si="27"/>
        <v>-19.039126204777574</v>
      </c>
      <c r="Q176" s="39"/>
      <c r="R176" s="39">
        <f t="shared" si="28"/>
        <v>-19.572362758754547</v>
      </c>
      <c r="S176" s="39">
        <f t="shared" si="29"/>
        <v>100.93467058997805</v>
      </c>
      <c r="T176" s="68">
        <f t="shared" si="30"/>
        <v>512.76900146048069</v>
      </c>
    </row>
    <row r="177" spans="2:20" x14ac:dyDescent="0.2">
      <c r="B177" s="65">
        <v>31</v>
      </c>
      <c r="C177" s="34" t="s">
        <v>72</v>
      </c>
      <c r="D177" s="34">
        <v>0.4</v>
      </c>
      <c r="E177" s="33">
        <v>7278</v>
      </c>
      <c r="F177" s="35">
        <v>36.033000000000001</v>
      </c>
      <c r="G177" s="35">
        <v>-19.2805</v>
      </c>
      <c r="H177" s="35">
        <v>26.274000000000001</v>
      </c>
      <c r="I177" s="41">
        <v>2.0506096654412328E-2</v>
      </c>
      <c r="J177" s="41">
        <v>3.6769552621700188E-2</v>
      </c>
      <c r="K177" s="35">
        <f t="shared" si="24"/>
        <v>36.033000000000001</v>
      </c>
      <c r="L177" s="41">
        <f t="shared" si="25"/>
        <v>-19.2805</v>
      </c>
      <c r="M177" s="41"/>
      <c r="N177" s="52">
        <f t="shared" si="26"/>
        <v>-19.006435953951129</v>
      </c>
      <c r="O177" s="41"/>
      <c r="P177" s="52">
        <f t="shared" si="27"/>
        <v>-19.014398465057699</v>
      </c>
      <c r="Q177" s="52"/>
      <c r="R177" s="41">
        <f t="shared" si="28"/>
        <v>-19.547635019034672</v>
      </c>
      <c r="S177" s="41">
        <f t="shared" si="29"/>
        <v>115.57361967574569</v>
      </c>
      <c r="T177" s="66">
        <f t="shared" si="30"/>
        <v>587.13789037906417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8</v>
      </c>
      <c r="C181" s="76" t="s">
        <v>68</v>
      </c>
      <c r="D181" s="76">
        <v>0.4</v>
      </c>
      <c r="E181" s="77">
        <v>956</v>
      </c>
      <c r="F181" s="78">
        <v>4.5789999999999997</v>
      </c>
      <c r="G181" s="78">
        <v>-18.551500000000001</v>
      </c>
      <c r="H181" s="78">
        <v>26.429000000000002</v>
      </c>
      <c r="I181" s="79">
        <v>8.4145706961198996E-2</v>
      </c>
      <c r="J181" s="79">
        <v>0.15556349186104218</v>
      </c>
      <c r="K181" s="78">
        <f t="shared" si="24"/>
        <v>4.5789999999999997</v>
      </c>
      <c r="L181" s="79">
        <f t="shared" si="25"/>
        <v>-18.551500000000001</v>
      </c>
      <c r="M181" s="79"/>
      <c r="N181" s="79">
        <f t="shared" si="26"/>
        <v>-18.516672501127918</v>
      </c>
      <c r="O181" s="79"/>
      <c r="P181" s="79">
        <f t="shared" si="27"/>
        <v>-18.518530420386117</v>
      </c>
      <c r="Q181" s="79"/>
      <c r="R181" s="79">
        <f t="shared" si="28"/>
        <v>-19.05176697436309</v>
      </c>
      <c r="S181" s="79">
        <f t="shared" si="29"/>
        <v>16.763854752197311</v>
      </c>
      <c r="T181" s="80">
        <f t="shared" si="30"/>
        <v>85.163849167664083</v>
      </c>
    </row>
    <row r="182" spans="2:20" x14ac:dyDescent="0.2">
      <c r="B182" s="67">
        <v>9</v>
      </c>
      <c r="C182" s="24" t="s">
        <v>68</v>
      </c>
      <c r="D182" s="24">
        <v>0.4</v>
      </c>
      <c r="E182" s="37">
        <v>942</v>
      </c>
      <c r="F182" s="38">
        <v>4.5670000000000002</v>
      </c>
      <c r="G182" s="38">
        <v>-18.515999999999998</v>
      </c>
      <c r="H182" s="38">
        <v>26.3965</v>
      </c>
      <c r="I182" s="39">
        <v>1.4142135623723114E-3</v>
      </c>
      <c r="J182" s="39">
        <v>0.13930003589375178</v>
      </c>
      <c r="K182" s="38">
        <f t="shared" si="24"/>
        <v>4.5670000000000002</v>
      </c>
      <c r="L182" s="39">
        <f t="shared" si="25"/>
        <v>-18.515999999999998</v>
      </c>
      <c r="M182" s="39"/>
      <c r="N182" s="39">
        <f t="shared" si="26"/>
        <v>-18.481263772144832</v>
      </c>
      <c r="O182" s="39"/>
      <c r="P182" s="39">
        <f t="shared" si="27"/>
        <v>-18.483387108439917</v>
      </c>
      <c r="Q182" s="39"/>
      <c r="R182" s="39">
        <f t="shared" si="28"/>
        <v>-19.01662366241689</v>
      </c>
      <c r="S182" s="39">
        <f t="shared" si="29"/>
        <v>16.726157887598767</v>
      </c>
      <c r="T182" s="68">
        <f t="shared" si="30"/>
        <v>84.972341299204203</v>
      </c>
    </row>
    <row r="183" spans="2:20" x14ac:dyDescent="0.2">
      <c r="B183" s="81">
        <v>35</v>
      </c>
      <c r="C183" s="34" t="s">
        <v>68</v>
      </c>
      <c r="D183" s="34">
        <v>0.4</v>
      </c>
      <c r="E183" s="33">
        <v>749</v>
      </c>
      <c r="F183" s="35">
        <v>3.6070000000000002</v>
      </c>
      <c r="G183" s="35">
        <v>-18.411999999999999</v>
      </c>
      <c r="H183" s="35">
        <v>26.161999999999999</v>
      </c>
      <c r="I183" s="41">
        <v>4.1012193308819639E-2</v>
      </c>
      <c r="J183" s="41">
        <v>3.5355339059327882E-2</v>
      </c>
      <c r="K183" s="35">
        <f t="shared" ref="K183:K186" si="31">IF(F183&lt;&gt;"",IF(OR($F$9="Yes (Manual)",$F$9="Yes (Auto)"),F183-AVERAGE(F$131:F$134),F183),"")</f>
        <v>3.6070000000000002</v>
      </c>
      <c r="L183" s="41">
        <f t="shared" ref="L183:L186" si="32">IF(G183&lt;&gt;"",IF(OR($F$9="Yes (Manual)",$F$9="Yes (Auto)"),(G183*F183-AVERAGE(G$131:G$134)*AVERAGE(F$131:F$134))/AVERAGE(F$131:F$134),G183),"")</f>
        <v>-18.411999999999999</v>
      </c>
      <c r="M183" s="41"/>
      <c r="N183" s="52">
        <f t="shared" ref="N183:N186" si="33">IF(L183&lt;&gt;"",IF(OR($F$10="Yes (Manual)",$F$10="Yes (Auto)"),L183-K183*$I$24,L183),"")</f>
        <v>-18.384565453498229</v>
      </c>
      <c r="O183" s="41"/>
      <c r="P183" s="52">
        <f t="shared" ref="P183:P186" si="34">IF(N183&lt;&gt;"",IF(OR($F$11="Yes (Manual)",$F$11="Yes (Auto)"),N183-(B183-$B$29)*$J$24,N183),"")</f>
        <v>-18.393589632752342</v>
      </c>
      <c r="Q183" s="52"/>
      <c r="R183" s="41">
        <f t="shared" ref="R183:R186" si="35">IF(P183&lt;&gt;"",P183+$K$24,"")</f>
        <v>-18.926826186729315</v>
      </c>
      <c r="S183" s="41">
        <f t="shared" si="29"/>
        <v>13.710408719715307</v>
      </c>
      <c r="T183" s="66">
        <f>IF(S183&lt;&gt;"",S183/12.0107*(1.00794+12.0107+(15.9994*3)),"")</f>
        <v>69.651711822414484</v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I37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9" x14ac:dyDescent="0.2">
      <c r="A1" t="s">
        <v>0</v>
      </c>
      <c r="B1" s="1" t="s">
        <v>37</v>
      </c>
      <c r="C1" t="s">
        <v>43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</row>
    <row r="2" spans="1:9" x14ac:dyDescent="0.2">
      <c r="A2">
        <v>1</v>
      </c>
      <c r="D2" t="s">
        <v>91</v>
      </c>
    </row>
    <row r="3" spans="1:9" x14ac:dyDescent="0.2">
      <c r="A3">
        <v>2</v>
      </c>
      <c r="B3" t="s">
        <v>65</v>
      </c>
      <c r="C3">
        <v>0</v>
      </c>
    </row>
    <row r="4" spans="1:9" x14ac:dyDescent="0.2">
      <c r="A4">
        <v>3</v>
      </c>
      <c r="B4" t="s">
        <v>65</v>
      </c>
      <c r="C4">
        <v>0</v>
      </c>
    </row>
    <row r="5" spans="1:9" x14ac:dyDescent="0.2">
      <c r="A5">
        <v>4</v>
      </c>
      <c r="B5" t="s">
        <v>66</v>
      </c>
      <c r="C5">
        <v>0.4</v>
      </c>
    </row>
    <row r="6" spans="1:9" s="5" customFormat="1" x14ac:dyDescent="0.2">
      <c r="A6" s="5">
        <v>5</v>
      </c>
      <c r="B6" s="5" t="s">
        <v>66</v>
      </c>
      <c r="C6" s="5">
        <v>0.4</v>
      </c>
    </row>
    <row r="7" spans="1:9" x14ac:dyDescent="0.2">
      <c r="A7">
        <v>6</v>
      </c>
      <c r="B7" t="s">
        <v>67</v>
      </c>
      <c r="C7">
        <v>0.4</v>
      </c>
      <c r="G7" t="s">
        <v>92</v>
      </c>
      <c r="H7" t="s">
        <v>93</v>
      </c>
      <c r="I7" t="s">
        <v>94</v>
      </c>
    </row>
    <row r="8" spans="1:9" x14ac:dyDescent="0.2">
      <c r="A8">
        <v>7</v>
      </c>
      <c r="B8" t="s">
        <v>67</v>
      </c>
      <c r="C8">
        <v>0.4</v>
      </c>
      <c r="G8" t="s">
        <v>67</v>
      </c>
      <c r="H8">
        <v>38.682000000000002</v>
      </c>
      <c r="I8">
        <v>500</v>
      </c>
    </row>
    <row r="9" spans="1:9" x14ac:dyDescent="0.2">
      <c r="A9">
        <v>8</v>
      </c>
      <c r="B9" t="s">
        <v>68</v>
      </c>
      <c r="C9">
        <v>0.4</v>
      </c>
      <c r="G9" t="s">
        <v>69</v>
      </c>
      <c r="H9">
        <v>49.271999999999998</v>
      </c>
      <c r="I9">
        <v>250</v>
      </c>
    </row>
    <row r="10" spans="1:9" x14ac:dyDescent="0.2">
      <c r="A10">
        <v>9</v>
      </c>
      <c r="B10" t="s">
        <v>68</v>
      </c>
      <c r="C10">
        <v>0.4</v>
      </c>
      <c r="G10" t="s">
        <v>70</v>
      </c>
      <c r="H10">
        <v>79.739999999999995</v>
      </c>
      <c r="I10">
        <v>250</v>
      </c>
    </row>
    <row r="11" spans="1:9" x14ac:dyDescent="0.2">
      <c r="A11">
        <v>10</v>
      </c>
      <c r="B11" t="s">
        <v>69</v>
      </c>
      <c r="C11">
        <v>0.4</v>
      </c>
      <c r="G11" t="s">
        <v>71</v>
      </c>
      <c r="H11">
        <v>97.902000000000001</v>
      </c>
      <c r="I11">
        <v>250</v>
      </c>
    </row>
    <row r="12" spans="1:9" x14ac:dyDescent="0.2">
      <c r="A12">
        <v>11</v>
      </c>
      <c r="B12" t="s">
        <v>69</v>
      </c>
      <c r="C12">
        <v>0.4</v>
      </c>
      <c r="G12" t="s">
        <v>72</v>
      </c>
      <c r="H12">
        <v>198.67</v>
      </c>
      <c r="I12">
        <v>250</v>
      </c>
    </row>
    <row r="13" spans="1:9" x14ac:dyDescent="0.2">
      <c r="A13">
        <v>12</v>
      </c>
      <c r="B13" t="s">
        <v>70</v>
      </c>
      <c r="C13">
        <v>0.4</v>
      </c>
      <c r="G13" t="s">
        <v>68</v>
      </c>
      <c r="H13">
        <v>28.602</v>
      </c>
      <c r="I13">
        <v>250</v>
      </c>
    </row>
    <row r="14" spans="1:9" x14ac:dyDescent="0.2">
      <c r="A14">
        <v>13</v>
      </c>
      <c r="B14" t="s">
        <v>70</v>
      </c>
      <c r="C14">
        <v>0.4</v>
      </c>
      <c r="G14" t="s">
        <v>66</v>
      </c>
      <c r="H14">
        <v>0</v>
      </c>
      <c r="I14">
        <v>250</v>
      </c>
    </row>
    <row r="15" spans="1:9" x14ac:dyDescent="0.2">
      <c r="A15">
        <v>14</v>
      </c>
      <c r="B15" t="s">
        <v>71</v>
      </c>
      <c r="C15">
        <v>0.4</v>
      </c>
    </row>
    <row r="16" spans="1:9" x14ac:dyDescent="0.2">
      <c r="A16">
        <v>15</v>
      </c>
      <c r="B16" t="s">
        <v>71</v>
      </c>
      <c r="C16">
        <v>0.4</v>
      </c>
    </row>
    <row r="17" spans="1:3" x14ac:dyDescent="0.2">
      <c r="A17">
        <v>16</v>
      </c>
      <c r="B17" t="s">
        <v>72</v>
      </c>
      <c r="C17">
        <v>0.4</v>
      </c>
    </row>
    <row r="18" spans="1:3" x14ac:dyDescent="0.2">
      <c r="A18">
        <v>17</v>
      </c>
      <c r="B18" t="s">
        <v>72</v>
      </c>
      <c r="C18">
        <v>0.4</v>
      </c>
    </row>
    <row r="19" spans="1:3" s="5" customFormat="1" x14ac:dyDescent="0.2">
      <c r="A19" s="5">
        <v>18</v>
      </c>
      <c r="B19" s="5" t="s">
        <v>73</v>
      </c>
      <c r="C19" s="5">
        <v>0.4</v>
      </c>
    </row>
    <row r="20" spans="1:3" x14ac:dyDescent="0.2">
      <c r="A20">
        <v>19</v>
      </c>
      <c r="B20" t="s">
        <v>74</v>
      </c>
      <c r="C20">
        <v>0.4</v>
      </c>
    </row>
    <row r="21" spans="1:3" s="5" customFormat="1" x14ac:dyDescent="0.2">
      <c r="A21" s="5">
        <v>20</v>
      </c>
      <c r="B21" s="5" t="s">
        <v>75</v>
      </c>
      <c r="C21" s="5">
        <v>0.4</v>
      </c>
    </row>
    <row r="22" spans="1:3" x14ac:dyDescent="0.2">
      <c r="A22">
        <v>21</v>
      </c>
      <c r="B22" t="s">
        <v>76</v>
      </c>
      <c r="C22">
        <v>0.4</v>
      </c>
    </row>
    <row r="23" spans="1:3" s="5" customFormat="1" x14ac:dyDescent="0.2">
      <c r="A23" s="5">
        <v>22</v>
      </c>
      <c r="B23" s="5" t="s">
        <v>77</v>
      </c>
      <c r="C23" s="5">
        <v>0.4</v>
      </c>
    </row>
    <row r="24" spans="1:3" s="5" customFormat="1" x14ac:dyDescent="0.2">
      <c r="A24" s="5">
        <v>23</v>
      </c>
      <c r="B24" s="5" t="s">
        <v>78</v>
      </c>
      <c r="C24" s="5">
        <v>0.4</v>
      </c>
    </row>
    <row r="25" spans="1:3" x14ac:dyDescent="0.2">
      <c r="A25">
        <v>24</v>
      </c>
      <c r="B25" t="s">
        <v>69</v>
      </c>
      <c r="C25">
        <v>0.4</v>
      </c>
    </row>
    <row r="26" spans="1:3" x14ac:dyDescent="0.2">
      <c r="A26">
        <v>25</v>
      </c>
      <c r="B26" t="s">
        <v>79</v>
      </c>
      <c r="C26">
        <v>0.4</v>
      </c>
    </row>
    <row r="27" spans="1:3" x14ac:dyDescent="0.2">
      <c r="A27">
        <v>26</v>
      </c>
      <c r="B27" t="s">
        <v>80</v>
      </c>
      <c r="C27">
        <v>0.4</v>
      </c>
    </row>
    <row r="28" spans="1:3" x14ac:dyDescent="0.2">
      <c r="A28">
        <v>27</v>
      </c>
      <c r="B28" t="s">
        <v>81</v>
      </c>
      <c r="C28">
        <v>0.4</v>
      </c>
    </row>
    <row r="29" spans="1:3" x14ac:dyDescent="0.2">
      <c r="A29">
        <v>28</v>
      </c>
      <c r="B29" t="s">
        <v>82</v>
      </c>
      <c r="C29">
        <v>0.4</v>
      </c>
    </row>
    <row r="30" spans="1:3" x14ac:dyDescent="0.2">
      <c r="A30">
        <v>29</v>
      </c>
      <c r="B30" t="s">
        <v>83</v>
      </c>
      <c r="C30">
        <v>0.4</v>
      </c>
    </row>
    <row r="31" spans="1:3" x14ac:dyDescent="0.2">
      <c r="A31">
        <v>30</v>
      </c>
      <c r="B31" t="s">
        <v>84</v>
      </c>
      <c r="C31">
        <v>0.4</v>
      </c>
    </row>
    <row r="32" spans="1:3" x14ac:dyDescent="0.2">
      <c r="A32">
        <v>31</v>
      </c>
      <c r="B32" t="s">
        <v>72</v>
      </c>
      <c r="C32">
        <v>0.4</v>
      </c>
    </row>
    <row r="33" spans="1:3" x14ac:dyDescent="0.2">
      <c r="A33">
        <v>32</v>
      </c>
      <c r="B33" t="s">
        <v>71</v>
      </c>
      <c r="C33">
        <v>0.4</v>
      </c>
    </row>
    <row r="34" spans="1:3" x14ac:dyDescent="0.2">
      <c r="A34">
        <v>33</v>
      </c>
      <c r="B34" t="s">
        <v>70</v>
      </c>
      <c r="C34">
        <v>0.4</v>
      </c>
    </row>
    <row r="35" spans="1:3" x14ac:dyDescent="0.2">
      <c r="A35">
        <v>34</v>
      </c>
      <c r="B35" t="s">
        <v>69</v>
      </c>
      <c r="C35">
        <v>0.4</v>
      </c>
    </row>
    <row r="36" spans="1:3" x14ac:dyDescent="0.2">
      <c r="A36">
        <v>35</v>
      </c>
      <c r="B36" t="s">
        <v>68</v>
      </c>
      <c r="C36">
        <v>0.4</v>
      </c>
    </row>
    <row r="37" spans="1:3" x14ac:dyDescent="0.2">
      <c r="A37">
        <v>36</v>
      </c>
      <c r="B37" t="s">
        <v>67</v>
      </c>
      <c r="C37">
        <v>0.4</v>
      </c>
    </row>
    <row r="46" spans="1:3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510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3705</v>
      </c>
      <c r="D2" s="42">
        <v>52.594999999999999</v>
      </c>
      <c r="E2" s="42">
        <v>-1.2999999999999999E-2</v>
      </c>
      <c r="F2" s="42">
        <v>0.11600000000000001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3703</v>
      </c>
      <c r="D3" s="42">
        <v>53.223999999999997</v>
      </c>
      <c r="E3" s="42">
        <v>0</v>
      </c>
      <c r="F3" s="42">
        <v>0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3702</v>
      </c>
      <c r="D4" s="42">
        <v>53.201000000000001</v>
      </c>
      <c r="E4" s="42">
        <v>5.0000000000000001E-3</v>
      </c>
      <c r="F4" s="42">
        <v>8.0000000000000002E-3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3704</v>
      </c>
      <c r="D5" s="42">
        <v>53.247</v>
      </c>
      <c r="E5" s="42">
        <v>5.0000000000000001E-3</v>
      </c>
      <c r="F5" s="42">
        <v>-8.9999999999999993E-3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3702</v>
      </c>
      <c r="D6" s="42">
        <v>53.276000000000003</v>
      </c>
      <c r="E6" s="42">
        <v>-1.0999999999999999E-2</v>
      </c>
      <c r="F6" s="42">
        <v>-1.9E-2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65</v>
      </c>
      <c r="C7" s="42">
        <v>3715</v>
      </c>
      <c r="D7" s="42">
        <v>52.68</v>
      </c>
      <c r="E7" s="42">
        <v>-4.5380000000000003</v>
      </c>
      <c r="F7" s="42">
        <v>19.670000000000002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65</v>
      </c>
      <c r="C8" s="42">
        <v>3709</v>
      </c>
      <c r="D8" s="42">
        <v>53.366999999999997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65</v>
      </c>
      <c r="C9" s="42">
        <v>3710</v>
      </c>
      <c r="D9" s="42">
        <v>53.387999999999998</v>
      </c>
      <c r="E9" s="42">
        <v>-4.53</v>
      </c>
      <c r="F9" s="42">
        <v>19.681999999999999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65</v>
      </c>
      <c r="C10" s="42">
        <v>3710</v>
      </c>
      <c r="D10" s="42">
        <v>53.374000000000002</v>
      </c>
      <c r="E10" s="42">
        <v>-4.5549999999999997</v>
      </c>
      <c r="F10" s="42">
        <v>19.655000000000001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65</v>
      </c>
      <c r="C11" s="42">
        <v>3713</v>
      </c>
      <c r="D11" s="42">
        <v>53.384999999999998</v>
      </c>
      <c r="E11" s="42">
        <v>-4.5549999999999997</v>
      </c>
      <c r="F11" s="42">
        <v>19.658999999999999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3718</v>
      </c>
      <c r="D12" s="42">
        <v>52.640999999999998</v>
      </c>
      <c r="E12" s="42">
        <v>-4.5549999999999997</v>
      </c>
      <c r="F12" s="42">
        <v>19.757000000000001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3713</v>
      </c>
      <c r="D13" s="42">
        <v>53.374000000000002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3712</v>
      </c>
      <c r="D14" s="42">
        <v>53.375999999999998</v>
      </c>
      <c r="E14" s="42">
        <v>-4.5839999999999996</v>
      </c>
      <c r="F14" s="42">
        <v>19.687000000000001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3713</v>
      </c>
      <c r="D15" s="42">
        <v>53.378999999999998</v>
      </c>
      <c r="E15" s="42">
        <v>-4.5679999999999996</v>
      </c>
      <c r="F15" s="42">
        <v>19.704000000000001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3714</v>
      </c>
      <c r="D16" s="42">
        <v>53.411999999999999</v>
      </c>
      <c r="E16" s="42">
        <v>-4.5750000000000002</v>
      </c>
      <c r="F16" s="42">
        <v>19.670999999999999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4</v>
      </c>
      <c r="B17" s="42" t="s">
        <v>66</v>
      </c>
      <c r="C17" s="42">
        <v>3715</v>
      </c>
      <c r="D17" s="42">
        <v>52.670999999999999</v>
      </c>
      <c r="E17" s="42">
        <v>-4.5640000000000001</v>
      </c>
      <c r="F17" s="42">
        <v>19.742000000000001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4</v>
      </c>
      <c r="B18" s="42" t="s">
        <v>66</v>
      </c>
      <c r="C18" s="42">
        <v>3709</v>
      </c>
      <c r="D18" s="42">
        <v>53.348999999999997</v>
      </c>
      <c r="E18" s="42">
        <v>-4.57</v>
      </c>
      <c r="F18" s="42">
        <v>19.670000000000002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4</v>
      </c>
      <c r="B19" s="42" t="s">
        <v>66</v>
      </c>
      <c r="C19" s="42">
        <v>3709</v>
      </c>
      <c r="D19" s="42">
        <v>53.372999999999998</v>
      </c>
      <c r="E19" s="42">
        <v>-4.5609999999999999</v>
      </c>
      <c r="F19" s="42">
        <v>19.702000000000002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4</v>
      </c>
      <c r="B20" s="42" t="s">
        <v>66</v>
      </c>
      <c r="C20" s="42">
        <v>3711</v>
      </c>
      <c r="D20" s="42">
        <v>53.4</v>
      </c>
      <c r="E20" s="42">
        <v>-4.57</v>
      </c>
      <c r="F20" s="42">
        <v>19.693000000000001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4</v>
      </c>
      <c r="B21" s="42" t="s">
        <v>66</v>
      </c>
      <c r="C21" s="42">
        <v>3711</v>
      </c>
      <c r="D21" s="42">
        <v>53.353999999999999</v>
      </c>
      <c r="E21" s="42">
        <v>-4.5830000000000002</v>
      </c>
      <c r="F21" s="42">
        <v>19.667999999999999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4</v>
      </c>
      <c r="B22" s="42" t="s">
        <v>66</v>
      </c>
      <c r="C22" s="42">
        <v>76</v>
      </c>
      <c r="D22" s="42">
        <v>0.20799999999999999</v>
      </c>
      <c r="E22" s="42">
        <v>-5.8879999999999999</v>
      </c>
      <c r="F22" s="42">
        <v>54.195999999999998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4</v>
      </c>
      <c r="B23" s="42" t="s">
        <v>66</v>
      </c>
      <c r="C23" s="42">
        <v>247</v>
      </c>
      <c r="D23" s="42">
        <v>1.18</v>
      </c>
      <c r="E23" s="42">
        <v>-4.6710000000000003</v>
      </c>
      <c r="F23" s="42">
        <v>26.673999999999999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4</v>
      </c>
      <c r="B24" s="42" t="s">
        <v>66</v>
      </c>
      <c r="C24" s="42">
        <v>230</v>
      </c>
      <c r="D24" s="42">
        <v>1.1020000000000001</v>
      </c>
      <c r="E24" s="42">
        <v>-4.9039999999999999</v>
      </c>
      <c r="F24" s="42">
        <v>26.664000000000001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4</v>
      </c>
      <c r="B25" s="42" t="s">
        <v>66</v>
      </c>
      <c r="C25" s="42">
        <v>217</v>
      </c>
      <c r="D25" s="42">
        <v>1.036</v>
      </c>
      <c r="E25" s="42">
        <v>-4.9960000000000004</v>
      </c>
      <c r="F25" s="42">
        <v>26.193000000000001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4</v>
      </c>
      <c r="B26" s="42" t="s">
        <v>66</v>
      </c>
      <c r="C26" s="42">
        <v>204</v>
      </c>
      <c r="D26" s="42">
        <v>0.97399999999999998</v>
      </c>
      <c r="E26" s="42">
        <v>-5.1020000000000003</v>
      </c>
      <c r="F26" s="42">
        <v>26.228999999999999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4</v>
      </c>
      <c r="B27" s="42" t="s">
        <v>66</v>
      </c>
      <c r="C27" s="42">
        <v>192</v>
      </c>
      <c r="D27" s="42">
        <v>0.91800000000000004</v>
      </c>
      <c r="E27" s="42">
        <v>-4.8689999999999998</v>
      </c>
      <c r="F27" s="42">
        <v>26.803000000000001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4</v>
      </c>
      <c r="B28" s="42" t="s">
        <v>66</v>
      </c>
      <c r="C28" s="42">
        <v>181</v>
      </c>
      <c r="D28" s="42">
        <v>0.86299999999999999</v>
      </c>
      <c r="E28" s="42">
        <v>-4.9640000000000004</v>
      </c>
      <c r="F28" s="42">
        <v>25.93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4</v>
      </c>
      <c r="B29" s="42" t="s">
        <v>66</v>
      </c>
      <c r="C29" s="42">
        <v>171</v>
      </c>
      <c r="D29" s="42">
        <v>0.81200000000000006</v>
      </c>
      <c r="E29" s="42">
        <v>-4.5949999999999998</v>
      </c>
      <c r="F29" s="42">
        <v>27.023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4</v>
      </c>
      <c r="B30" s="42" t="s">
        <v>66</v>
      </c>
      <c r="C30" s="42">
        <v>161</v>
      </c>
      <c r="D30" s="42">
        <v>0.76500000000000001</v>
      </c>
      <c r="E30" s="42">
        <v>-5.3479999999999999</v>
      </c>
      <c r="F30" s="42">
        <v>26.277999999999999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4</v>
      </c>
      <c r="B31" s="42" t="s">
        <v>66</v>
      </c>
      <c r="C31" s="42">
        <v>152</v>
      </c>
      <c r="D31" s="42">
        <v>0.72199999999999998</v>
      </c>
      <c r="E31" s="42">
        <v>-4.9939999999999998</v>
      </c>
      <c r="F31" s="42">
        <v>25.83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4</v>
      </c>
      <c r="B32" s="42" t="s">
        <v>66</v>
      </c>
      <c r="C32" s="42">
        <v>144</v>
      </c>
      <c r="D32" s="42">
        <v>0.68</v>
      </c>
      <c r="E32" s="42">
        <v>-5.15</v>
      </c>
      <c r="F32" s="42">
        <v>27.452999999999999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5</v>
      </c>
      <c r="B33" s="42" t="s">
        <v>66</v>
      </c>
      <c r="C33" s="42">
        <v>3713</v>
      </c>
      <c r="D33" s="42">
        <v>52.576999999999998</v>
      </c>
      <c r="E33" s="42">
        <v>-4.5389999999999997</v>
      </c>
      <c r="F33" s="42">
        <v>19.754999999999999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5</v>
      </c>
      <c r="B34" s="42" t="s">
        <v>66</v>
      </c>
      <c r="C34" s="42">
        <v>3709</v>
      </c>
      <c r="D34" s="42">
        <v>53.326000000000001</v>
      </c>
      <c r="E34" s="42">
        <v>-4.57</v>
      </c>
      <c r="F34" s="42">
        <v>19.670000000000002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5</v>
      </c>
      <c r="B35" s="42" t="s">
        <v>66</v>
      </c>
      <c r="C35" s="42">
        <v>3710</v>
      </c>
      <c r="D35" s="42">
        <v>53.396000000000001</v>
      </c>
      <c r="E35" s="42">
        <v>-4.5590000000000002</v>
      </c>
      <c r="F35" s="42">
        <v>19.664999999999999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5</v>
      </c>
      <c r="B36" s="42" t="s">
        <v>66</v>
      </c>
      <c r="C36" s="42">
        <v>3709</v>
      </c>
      <c r="D36" s="42">
        <v>53.338999999999999</v>
      </c>
      <c r="E36" s="42">
        <v>-4.5650000000000004</v>
      </c>
      <c r="F36" s="42">
        <v>19.661000000000001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5</v>
      </c>
      <c r="B37" s="42" t="s">
        <v>66</v>
      </c>
      <c r="C37" s="42">
        <v>3710</v>
      </c>
      <c r="D37" s="42">
        <v>53.366</v>
      </c>
      <c r="E37" s="42">
        <v>-4.5670000000000002</v>
      </c>
      <c r="F37" s="42">
        <v>19.652999999999999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6</v>
      </c>
      <c r="B38" s="42" t="s">
        <v>67</v>
      </c>
      <c r="C38" s="42">
        <v>3715</v>
      </c>
      <c r="D38" s="42">
        <v>52.642000000000003</v>
      </c>
      <c r="E38" s="42">
        <v>-4.5810000000000004</v>
      </c>
      <c r="F38" s="42">
        <v>19.756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6</v>
      </c>
      <c r="B39" s="42" t="s">
        <v>67</v>
      </c>
      <c r="C39" s="42">
        <v>3710</v>
      </c>
      <c r="D39" s="42">
        <v>53.368000000000002</v>
      </c>
      <c r="E39" s="42">
        <v>-4.57</v>
      </c>
      <c r="F39" s="42">
        <v>19.670000000000002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6</v>
      </c>
      <c r="B40" s="42" t="s">
        <v>67</v>
      </c>
      <c r="C40" s="42">
        <v>3712</v>
      </c>
      <c r="D40" s="42">
        <v>53.387999999999998</v>
      </c>
      <c r="E40" s="42">
        <v>-4.5880000000000001</v>
      </c>
      <c r="F40" s="42">
        <v>19.681999999999999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6</v>
      </c>
      <c r="B41" s="42" t="s">
        <v>67</v>
      </c>
      <c r="C41" s="42">
        <v>3710</v>
      </c>
      <c r="D41" s="42">
        <v>53.363</v>
      </c>
      <c r="E41" s="42">
        <v>-4.5880000000000001</v>
      </c>
      <c r="F41" s="42">
        <v>19.727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6</v>
      </c>
      <c r="B42" s="42" t="s">
        <v>67</v>
      </c>
      <c r="C42" s="42">
        <v>3708</v>
      </c>
      <c r="D42" s="42">
        <v>53.390999999999998</v>
      </c>
      <c r="E42" s="42">
        <v>-4.5960000000000001</v>
      </c>
      <c r="F42" s="42">
        <v>19.704000000000001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6</v>
      </c>
      <c r="B43" s="42" t="s">
        <v>67</v>
      </c>
      <c r="C43" s="42">
        <v>326</v>
      </c>
      <c r="D43" s="42">
        <v>0.89200000000000002</v>
      </c>
      <c r="E43" s="42">
        <v>-19.234000000000002</v>
      </c>
      <c r="F43" s="42">
        <v>29.257000000000001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6</v>
      </c>
      <c r="B44" s="42" t="s">
        <v>67</v>
      </c>
      <c r="C44" s="42">
        <v>1187</v>
      </c>
      <c r="D44" s="42">
        <v>5.7060000000000004</v>
      </c>
      <c r="E44" s="42">
        <v>-19.34</v>
      </c>
      <c r="F44" s="42">
        <v>26.478999999999999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6</v>
      </c>
      <c r="B45" s="42" t="s">
        <v>67</v>
      </c>
      <c r="C45" s="42">
        <v>1110</v>
      </c>
      <c r="D45" s="42">
        <v>5.3419999999999996</v>
      </c>
      <c r="E45" s="42">
        <v>-19.311</v>
      </c>
      <c r="F45" s="42">
        <v>26.454999999999998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6</v>
      </c>
      <c r="B46" s="42" t="s">
        <v>67</v>
      </c>
      <c r="C46" s="42">
        <v>1043</v>
      </c>
      <c r="D46" s="42">
        <v>5.0229999999999997</v>
      </c>
      <c r="E46" s="42">
        <v>-19.306000000000001</v>
      </c>
      <c r="F46" s="42">
        <v>26.629000000000001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6</v>
      </c>
      <c r="B47" s="42" t="s">
        <v>67</v>
      </c>
      <c r="C47" s="42">
        <v>982</v>
      </c>
      <c r="D47" s="42">
        <v>4.7240000000000002</v>
      </c>
      <c r="E47" s="42">
        <v>-19.3</v>
      </c>
      <c r="F47" s="42">
        <v>26.696999999999999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6</v>
      </c>
      <c r="B48" s="42" t="s">
        <v>67</v>
      </c>
      <c r="C48" s="42">
        <v>926</v>
      </c>
      <c r="D48" s="42">
        <v>4.444</v>
      </c>
      <c r="E48" s="42">
        <v>-19.452000000000002</v>
      </c>
      <c r="F48" s="42">
        <v>26.614999999999998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6</v>
      </c>
      <c r="B49" s="42" t="s">
        <v>67</v>
      </c>
      <c r="C49" s="42">
        <v>872</v>
      </c>
      <c r="D49" s="42">
        <v>4.1820000000000004</v>
      </c>
      <c r="E49" s="42">
        <v>-19.396999999999998</v>
      </c>
      <c r="F49" s="42">
        <v>26.619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6</v>
      </c>
      <c r="B50" s="42" t="s">
        <v>67</v>
      </c>
      <c r="C50" s="42">
        <v>821</v>
      </c>
      <c r="D50" s="42">
        <v>3.9340000000000002</v>
      </c>
      <c r="E50" s="42">
        <v>-19.411000000000001</v>
      </c>
      <c r="F50" s="42">
        <v>26.45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6</v>
      </c>
      <c r="B51" s="42" t="s">
        <v>67</v>
      </c>
      <c r="C51" s="42">
        <v>773</v>
      </c>
      <c r="D51" s="42">
        <v>3.7010000000000001</v>
      </c>
      <c r="E51" s="42">
        <v>-19.349</v>
      </c>
      <c r="F51" s="42">
        <v>26.338999999999999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6</v>
      </c>
      <c r="B52" s="42" t="s">
        <v>67</v>
      </c>
      <c r="C52" s="42">
        <v>730</v>
      </c>
      <c r="D52" s="42">
        <v>3.4849999999999999</v>
      </c>
      <c r="E52" s="42">
        <v>-19.353000000000002</v>
      </c>
      <c r="F52" s="42">
        <v>26.622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6</v>
      </c>
      <c r="B53" s="42" t="s">
        <v>67</v>
      </c>
      <c r="C53" s="42">
        <v>687</v>
      </c>
      <c r="D53" s="42">
        <v>3.2810000000000001</v>
      </c>
      <c r="E53" s="42">
        <v>-19.422999999999998</v>
      </c>
      <c r="F53" s="42">
        <v>26.657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7</v>
      </c>
      <c r="B54" s="42" t="s">
        <v>67</v>
      </c>
      <c r="C54" s="42">
        <v>3708</v>
      </c>
      <c r="D54" s="42">
        <v>52.500999999999998</v>
      </c>
      <c r="E54" s="42">
        <v>-4.5869999999999997</v>
      </c>
      <c r="F54" s="42">
        <v>19.741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7</v>
      </c>
      <c r="B55" s="42" t="s">
        <v>67</v>
      </c>
      <c r="C55" s="42">
        <v>3707</v>
      </c>
      <c r="D55" s="42">
        <v>53.32</v>
      </c>
      <c r="E55" s="42">
        <v>-4.57</v>
      </c>
      <c r="F55" s="42">
        <v>19.670000000000002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7</v>
      </c>
      <c r="B56" s="42" t="s">
        <v>67</v>
      </c>
      <c r="C56" s="42">
        <v>3706</v>
      </c>
      <c r="D56" s="42">
        <v>53.334000000000003</v>
      </c>
      <c r="E56" s="42">
        <v>-4.5750000000000002</v>
      </c>
      <c r="F56" s="42">
        <v>19.649999999999999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7</v>
      </c>
      <c r="B57" s="42" t="s">
        <v>67</v>
      </c>
      <c r="C57" s="42">
        <v>3706</v>
      </c>
      <c r="D57" s="42">
        <v>53.308</v>
      </c>
      <c r="E57" s="42">
        <v>-4.569</v>
      </c>
      <c r="F57" s="42">
        <v>19.61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7</v>
      </c>
      <c r="B58" s="42" t="s">
        <v>67</v>
      </c>
      <c r="C58" s="42">
        <v>3707</v>
      </c>
      <c r="D58" s="42">
        <v>53.314</v>
      </c>
      <c r="E58" s="42">
        <v>-4.577</v>
      </c>
      <c r="F58" s="42">
        <v>19.638999999999999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7</v>
      </c>
      <c r="B59" s="42" t="s">
        <v>67</v>
      </c>
      <c r="C59" s="42">
        <v>326</v>
      </c>
      <c r="D59" s="42">
        <v>0.89700000000000002</v>
      </c>
      <c r="E59" s="42">
        <v>-19.827999999999999</v>
      </c>
      <c r="F59" s="42">
        <v>28.651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7</v>
      </c>
      <c r="B60" s="42" t="s">
        <v>67</v>
      </c>
      <c r="C60" s="42">
        <v>1070</v>
      </c>
      <c r="D60" s="42">
        <v>5.1139999999999999</v>
      </c>
      <c r="E60" s="42">
        <v>-19.286999999999999</v>
      </c>
      <c r="F60" s="42">
        <v>26.33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7</v>
      </c>
      <c r="B61" s="42" t="s">
        <v>67</v>
      </c>
      <c r="C61" s="42">
        <v>1001</v>
      </c>
      <c r="D61" s="42">
        <v>4.7960000000000003</v>
      </c>
      <c r="E61" s="42">
        <v>-19.247</v>
      </c>
      <c r="F61" s="42">
        <v>26.451000000000001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7</v>
      </c>
      <c r="B62" s="42" t="s">
        <v>67</v>
      </c>
      <c r="C62" s="42">
        <v>942</v>
      </c>
      <c r="D62" s="42">
        <v>4.524</v>
      </c>
      <c r="E62" s="42">
        <v>-19.279</v>
      </c>
      <c r="F62" s="42">
        <v>26.355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7</v>
      </c>
      <c r="B63" s="42" t="s">
        <v>67</v>
      </c>
      <c r="C63" s="42">
        <v>886</v>
      </c>
      <c r="D63" s="42">
        <v>4.2720000000000002</v>
      </c>
      <c r="E63" s="42">
        <v>-19.206</v>
      </c>
      <c r="F63" s="42">
        <v>26.422000000000001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7</v>
      </c>
      <c r="B64" s="42" t="s">
        <v>67</v>
      </c>
      <c r="C64" s="42">
        <v>833</v>
      </c>
      <c r="D64" s="42">
        <v>4.032</v>
      </c>
      <c r="E64" s="42">
        <v>-19.254999999999999</v>
      </c>
      <c r="F64" s="42">
        <v>26.201000000000001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7</v>
      </c>
      <c r="B65" s="42" t="s">
        <v>67</v>
      </c>
      <c r="C65" s="42">
        <v>785</v>
      </c>
      <c r="D65" s="42">
        <v>3.8050000000000002</v>
      </c>
      <c r="E65" s="42">
        <v>-19.233000000000001</v>
      </c>
      <c r="F65" s="42">
        <v>26.279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7</v>
      </c>
      <c r="B66" s="42" t="s">
        <v>67</v>
      </c>
      <c r="C66" s="42">
        <v>739</v>
      </c>
      <c r="D66" s="42">
        <v>3.5880000000000001</v>
      </c>
      <c r="E66" s="42">
        <v>-19.29</v>
      </c>
      <c r="F66" s="42">
        <v>26.443999999999999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7</v>
      </c>
      <c r="B67" s="42" t="s">
        <v>67</v>
      </c>
      <c r="C67" s="42">
        <v>698</v>
      </c>
      <c r="D67" s="42">
        <v>3.3860000000000001</v>
      </c>
      <c r="E67" s="42">
        <v>-19.245999999999999</v>
      </c>
      <c r="F67" s="42">
        <v>26.277999999999999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7</v>
      </c>
      <c r="B68" s="42" t="s">
        <v>67</v>
      </c>
      <c r="C68" s="42">
        <v>658</v>
      </c>
      <c r="D68" s="42">
        <v>3.19</v>
      </c>
      <c r="E68" s="42">
        <v>-19.297000000000001</v>
      </c>
      <c r="F68" s="42">
        <v>26.21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7</v>
      </c>
      <c r="B69" s="42" t="s">
        <v>67</v>
      </c>
      <c r="C69" s="42">
        <v>621</v>
      </c>
      <c r="D69" s="42">
        <v>3.0139999999999998</v>
      </c>
      <c r="E69" s="42">
        <v>-19.419</v>
      </c>
      <c r="F69" s="42">
        <v>26.128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8</v>
      </c>
      <c r="B70" s="42" t="s">
        <v>68</v>
      </c>
      <c r="C70" s="42">
        <v>3711</v>
      </c>
      <c r="D70" s="42">
        <v>52.616999999999997</v>
      </c>
      <c r="E70" s="42">
        <v>-4.5490000000000004</v>
      </c>
      <c r="F70" s="42">
        <v>19.742999999999999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8</v>
      </c>
      <c r="B71" s="42" t="s">
        <v>68</v>
      </c>
      <c r="C71" s="42">
        <v>3707</v>
      </c>
      <c r="D71" s="42">
        <v>53.332999999999998</v>
      </c>
      <c r="E71" s="42">
        <v>-4.57</v>
      </c>
      <c r="F71" s="42">
        <v>19.670000000000002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8</v>
      </c>
      <c r="B72" s="42" t="s">
        <v>68</v>
      </c>
      <c r="C72" s="42">
        <v>3706</v>
      </c>
      <c r="D72" s="42">
        <v>53.314</v>
      </c>
      <c r="E72" s="42">
        <v>-4.5629999999999997</v>
      </c>
      <c r="F72" s="42">
        <v>19.693000000000001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8</v>
      </c>
      <c r="B73" s="42" t="s">
        <v>68</v>
      </c>
      <c r="C73" s="42">
        <v>3705</v>
      </c>
      <c r="D73" s="42">
        <v>53.317999999999998</v>
      </c>
      <c r="E73" s="42">
        <v>-4.5579999999999998</v>
      </c>
      <c r="F73" s="42">
        <v>19.678999999999998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8</v>
      </c>
      <c r="B74" s="42" t="s">
        <v>68</v>
      </c>
      <c r="C74" s="42">
        <v>3705</v>
      </c>
      <c r="D74" s="42">
        <v>53.338000000000001</v>
      </c>
      <c r="E74" s="42">
        <v>-4.5579999999999998</v>
      </c>
      <c r="F74" s="42">
        <v>19.722999999999999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8</v>
      </c>
      <c r="B75" s="42" t="s">
        <v>68</v>
      </c>
      <c r="C75" s="42">
        <v>456</v>
      </c>
      <c r="D75" s="42">
        <v>1.252</v>
      </c>
      <c r="E75" s="42">
        <v>-18.87</v>
      </c>
      <c r="F75" s="42">
        <v>28.238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8</v>
      </c>
      <c r="B76" s="42" t="s">
        <v>68</v>
      </c>
      <c r="C76" s="42">
        <v>1547</v>
      </c>
      <c r="D76" s="42">
        <v>7.4770000000000003</v>
      </c>
      <c r="E76" s="42">
        <v>-18.481000000000002</v>
      </c>
      <c r="F76" s="42">
        <v>26.545000000000002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8</v>
      </c>
      <c r="B77" s="42" t="s">
        <v>68</v>
      </c>
      <c r="C77" s="42">
        <v>1436</v>
      </c>
      <c r="D77" s="42">
        <v>6.9429999999999996</v>
      </c>
      <c r="E77" s="42">
        <v>-18.510000000000002</v>
      </c>
      <c r="F77" s="42">
        <v>26.484000000000002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8</v>
      </c>
      <c r="B78" s="42" t="s">
        <v>68</v>
      </c>
      <c r="C78" s="42">
        <v>1355</v>
      </c>
      <c r="D78" s="42">
        <v>6.5430000000000001</v>
      </c>
      <c r="E78" s="42">
        <v>-18.518000000000001</v>
      </c>
      <c r="F78" s="42">
        <v>26.617999999999999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8</v>
      </c>
      <c r="B79" s="42" t="s">
        <v>68</v>
      </c>
      <c r="C79" s="42">
        <v>1277</v>
      </c>
      <c r="D79" s="42">
        <v>6.1609999999999996</v>
      </c>
      <c r="E79" s="42">
        <v>-18.530999999999999</v>
      </c>
      <c r="F79" s="42">
        <v>26.550999999999998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8</v>
      </c>
      <c r="B80" s="42" t="s">
        <v>68</v>
      </c>
      <c r="C80" s="42">
        <v>1207</v>
      </c>
      <c r="D80" s="42">
        <v>5.8159999999999998</v>
      </c>
      <c r="E80" s="42">
        <v>-18.547000000000001</v>
      </c>
      <c r="F80" s="42">
        <v>26.454000000000001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8</v>
      </c>
      <c r="B81" s="42" t="s">
        <v>68</v>
      </c>
      <c r="C81" s="42">
        <v>1139</v>
      </c>
      <c r="D81" s="42">
        <v>5.4820000000000002</v>
      </c>
      <c r="E81" s="42">
        <v>-18.559000000000001</v>
      </c>
      <c r="F81" s="42">
        <v>26.484000000000002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8</v>
      </c>
      <c r="B82" s="42" t="s">
        <v>68</v>
      </c>
      <c r="C82" s="42">
        <v>1074</v>
      </c>
      <c r="D82" s="42">
        <v>5.1609999999999996</v>
      </c>
      <c r="E82" s="42">
        <v>-18.495999999999999</v>
      </c>
      <c r="F82" s="42">
        <v>26.507000000000001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8</v>
      </c>
      <c r="B83" s="42" t="s">
        <v>68</v>
      </c>
      <c r="C83" s="42">
        <v>1013</v>
      </c>
      <c r="D83" s="42">
        <v>4.8600000000000003</v>
      </c>
      <c r="E83" s="42">
        <v>-18.600999999999999</v>
      </c>
      <c r="F83" s="42">
        <v>26.539000000000001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8</v>
      </c>
      <c r="B84" s="42" t="s">
        <v>68</v>
      </c>
      <c r="C84" s="42">
        <v>956</v>
      </c>
      <c r="D84" s="42">
        <v>4.5789999999999997</v>
      </c>
      <c r="E84" s="42">
        <v>-18.492000000000001</v>
      </c>
      <c r="F84" s="42">
        <v>26.318999999999999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8</v>
      </c>
      <c r="B85" s="42" t="s">
        <v>68</v>
      </c>
      <c r="C85" s="42">
        <v>901</v>
      </c>
      <c r="D85" s="42">
        <v>4.3170000000000002</v>
      </c>
      <c r="E85" s="42">
        <v>-18.611000000000001</v>
      </c>
      <c r="F85" s="42">
        <v>26.539000000000001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9</v>
      </c>
      <c r="B86" s="42" t="s">
        <v>68</v>
      </c>
      <c r="C86" s="42">
        <v>3709</v>
      </c>
      <c r="D86" s="42">
        <v>52.551000000000002</v>
      </c>
      <c r="E86" s="42">
        <v>-4.5609999999999999</v>
      </c>
      <c r="F86" s="42">
        <v>19.748999999999999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9</v>
      </c>
      <c r="B87" s="42" t="s">
        <v>68</v>
      </c>
      <c r="C87" s="42">
        <v>3706</v>
      </c>
      <c r="D87" s="42">
        <v>53.274000000000001</v>
      </c>
      <c r="E87" s="42">
        <v>-4.57</v>
      </c>
      <c r="F87" s="42">
        <v>19.670000000000002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9</v>
      </c>
      <c r="B88" s="42" t="s">
        <v>68</v>
      </c>
      <c r="C88" s="42">
        <v>3705</v>
      </c>
      <c r="D88" s="42">
        <v>53.326999999999998</v>
      </c>
      <c r="E88" s="42">
        <v>-4.58</v>
      </c>
      <c r="F88" s="42">
        <v>19.666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9</v>
      </c>
      <c r="B89" s="42" t="s">
        <v>68</v>
      </c>
      <c r="C89" s="42">
        <v>3708</v>
      </c>
      <c r="D89" s="42">
        <v>53.316000000000003</v>
      </c>
      <c r="E89" s="42">
        <v>-4.5579999999999998</v>
      </c>
      <c r="F89" s="42">
        <v>19.664000000000001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9</v>
      </c>
      <c r="B90" s="42" t="s">
        <v>68</v>
      </c>
      <c r="C90" s="42">
        <v>3706</v>
      </c>
      <c r="D90" s="42">
        <v>53.323999999999998</v>
      </c>
      <c r="E90" s="42">
        <v>-4.5590000000000002</v>
      </c>
      <c r="F90" s="42">
        <v>19.626000000000001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9</v>
      </c>
      <c r="B91" s="42" t="s">
        <v>68</v>
      </c>
      <c r="C91" s="42">
        <v>457</v>
      </c>
      <c r="D91" s="42">
        <v>1.2529999999999999</v>
      </c>
      <c r="E91" s="42">
        <v>-18.838999999999999</v>
      </c>
      <c r="F91" s="42">
        <v>28.663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9</v>
      </c>
      <c r="B92" s="42" t="s">
        <v>68</v>
      </c>
      <c r="C92" s="42">
        <v>1526</v>
      </c>
      <c r="D92" s="42">
        <v>7.2690000000000001</v>
      </c>
      <c r="E92" s="42">
        <v>-18.395</v>
      </c>
      <c r="F92" s="42">
        <v>26.337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9</v>
      </c>
      <c r="B93" s="42" t="s">
        <v>68</v>
      </c>
      <c r="C93" s="42">
        <v>1421</v>
      </c>
      <c r="D93" s="42">
        <v>6.7839999999999998</v>
      </c>
      <c r="E93" s="42">
        <v>-18.510000000000002</v>
      </c>
      <c r="F93" s="42">
        <v>26.363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9</v>
      </c>
      <c r="B94" s="42" t="s">
        <v>68</v>
      </c>
      <c r="C94" s="42">
        <v>1340</v>
      </c>
      <c r="D94" s="42">
        <v>6.407</v>
      </c>
      <c r="E94" s="42">
        <v>-18.501999999999999</v>
      </c>
      <c r="F94" s="42">
        <v>26.343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9</v>
      </c>
      <c r="B95" s="42" t="s">
        <v>68</v>
      </c>
      <c r="C95" s="42">
        <v>1265</v>
      </c>
      <c r="D95" s="42">
        <v>6.0579999999999998</v>
      </c>
      <c r="E95" s="42">
        <v>-18.512</v>
      </c>
      <c r="F95" s="42">
        <v>26.300999999999998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9</v>
      </c>
      <c r="B96" s="42" t="s">
        <v>68</v>
      </c>
      <c r="C96" s="42">
        <v>1192</v>
      </c>
      <c r="D96" s="42">
        <v>5.73</v>
      </c>
      <c r="E96" s="42">
        <v>-18.530999999999999</v>
      </c>
      <c r="F96" s="42">
        <v>26.163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9</v>
      </c>
      <c r="B97" s="42" t="s">
        <v>68</v>
      </c>
      <c r="C97" s="42">
        <v>1126</v>
      </c>
      <c r="D97" s="42">
        <v>5.4210000000000003</v>
      </c>
      <c r="E97" s="42">
        <v>-18.501999999999999</v>
      </c>
      <c r="F97" s="42">
        <v>26.315999999999999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9</v>
      </c>
      <c r="B98" s="42" t="s">
        <v>68</v>
      </c>
      <c r="C98" s="42">
        <v>1061</v>
      </c>
      <c r="D98" s="42">
        <v>5.1210000000000004</v>
      </c>
      <c r="E98" s="42">
        <v>-18.41</v>
      </c>
      <c r="F98" s="42">
        <v>26.382999999999999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9</v>
      </c>
      <c r="B99" s="42" t="s">
        <v>68</v>
      </c>
      <c r="C99" s="42">
        <v>999</v>
      </c>
      <c r="D99" s="42">
        <v>4.835</v>
      </c>
      <c r="E99" s="42">
        <v>-18.501000000000001</v>
      </c>
      <c r="F99" s="42">
        <v>26.254999999999999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9</v>
      </c>
      <c r="B100" s="42" t="s">
        <v>68</v>
      </c>
      <c r="C100" s="42">
        <v>942</v>
      </c>
      <c r="D100" s="42">
        <v>4.5670000000000002</v>
      </c>
      <c r="E100" s="42">
        <v>-18.515000000000001</v>
      </c>
      <c r="F100" s="42">
        <v>26.495000000000001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9</v>
      </c>
      <c r="B101" s="42" t="s">
        <v>68</v>
      </c>
      <c r="C101" s="42">
        <v>888</v>
      </c>
      <c r="D101" s="42">
        <v>4.3109999999999999</v>
      </c>
      <c r="E101" s="42">
        <v>-18.516999999999999</v>
      </c>
      <c r="F101" s="42">
        <v>26.297999999999998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10</v>
      </c>
      <c r="B102" s="42" t="s">
        <v>69</v>
      </c>
      <c r="C102" s="42">
        <v>3711</v>
      </c>
      <c r="D102" s="42">
        <v>52.646000000000001</v>
      </c>
      <c r="E102" s="42">
        <v>-4.5730000000000004</v>
      </c>
      <c r="F102" s="42">
        <v>19.739000000000001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10</v>
      </c>
      <c r="B103" s="42" t="s">
        <v>69</v>
      </c>
      <c r="C103" s="42">
        <v>3709</v>
      </c>
      <c r="D103" s="42">
        <v>53.356999999999999</v>
      </c>
      <c r="E103" s="42">
        <v>-4.57</v>
      </c>
      <c r="F103" s="42">
        <v>19.670000000000002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10</v>
      </c>
      <c r="B104" s="42" t="s">
        <v>69</v>
      </c>
      <c r="C104" s="42">
        <v>3708</v>
      </c>
      <c r="D104" s="42">
        <v>53.36</v>
      </c>
      <c r="E104" s="42">
        <v>-4.5529999999999999</v>
      </c>
      <c r="F104" s="42">
        <v>19.706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10</v>
      </c>
      <c r="B105" s="42" t="s">
        <v>69</v>
      </c>
      <c r="C105" s="42">
        <v>3711</v>
      </c>
      <c r="D105" s="42">
        <v>53.366</v>
      </c>
      <c r="E105" s="42">
        <v>-4.5759999999999996</v>
      </c>
      <c r="F105" s="42">
        <v>19.675999999999998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10</v>
      </c>
      <c r="B106" s="42" t="s">
        <v>69</v>
      </c>
      <c r="C106" s="42">
        <v>3708</v>
      </c>
      <c r="D106" s="42">
        <v>53.369</v>
      </c>
      <c r="E106" s="42">
        <v>-4.5789999999999997</v>
      </c>
      <c r="F106" s="42">
        <v>19.686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10</v>
      </c>
      <c r="B107" s="42" t="s">
        <v>69</v>
      </c>
      <c r="C107" s="42">
        <v>845</v>
      </c>
      <c r="D107" s="42">
        <v>2.33</v>
      </c>
      <c r="E107" s="42">
        <v>-19.169</v>
      </c>
      <c r="F107" s="42">
        <v>27.297999999999998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10</v>
      </c>
      <c r="B108" s="42" t="s">
        <v>69</v>
      </c>
      <c r="C108" s="42">
        <v>2895</v>
      </c>
      <c r="D108" s="42">
        <v>14.079000000000001</v>
      </c>
      <c r="E108" s="42">
        <v>-18.731000000000002</v>
      </c>
      <c r="F108" s="42">
        <v>26.428999999999998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10</v>
      </c>
      <c r="B109" s="42" t="s">
        <v>69</v>
      </c>
      <c r="C109" s="42">
        <v>2691</v>
      </c>
      <c r="D109" s="42">
        <v>13.1</v>
      </c>
      <c r="E109" s="42">
        <v>-18.815999999999999</v>
      </c>
      <c r="F109" s="42">
        <v>26.326000000000001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10</v>
      </c>
      <c r="B110" s="42" t="s">
        <v>69</v>
      </c>
      <c r="C110" s="42">
        <v>2541</v>
      </c>
      <c r="D110" s="42">
        <v>12.347</v>
      </c>
      <c r="E110" s="42">
        <v>-18.792000000000002</v>
      </c>
      <c r="F110" s="42">
        <v>26.294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10</v>
      </c>
      <c r="B111" s="42" t="s">
        <v>69</v>
      </c>
      <c r="C111" s="42">
        <v>2396</v>
      </c>
      <c r="D111" s="42">
        <v>11.625999999999999</v>
      </c>
      <c r="E111" s="42">
        <v>-18.786999999999999</v>
      </c>
      <c r="F111" s="42">
        <v>26.321000000000002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10</v>
      </c>
      <c r="B112" s="42" t="s">
        <v>69</v>
      </c>
      <c r="C112" s="42">
        <v>2270</v>
      </c>
      <c r="D112" s="42">
        <v>11.006</v>
      </c>
      <c r="E112" s="42">
        <v>-18.765999999999998</v>
      </c>
      <c r="F112" s="42">
        <v>26.341000000000001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10</v>
      </c>
      <c r="B113" s="42" t="s">
        <v>69</v>
      </c>
      <c r="C113" s="42">
        <v>2142</v>
      </c>
      <c r="D113" s="42">
        <v>10.37</v>
      </c>
      <c r="E113" s="42">
        <v>-18.824000000000002</v>
      </c>
      <c r="F113" s="42">
        <v>26.375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10</v>
      </c>
      <c r="B114" s="42" t="s">
        <v>69</v>
      </c>
      <c r="C114" s="42">
        <v>2023</v>
      </c>
      <c r="D114" s="42">
        <v>9.7759999999999998</v>
      </c>
      <c r="E114" s="42">
        <v>-18.783999999999999</v>
      </c>
      <c r="F114" s="42">
        <v>26.358000000000001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10</v>
      </c>
      <c r="B115" s="42" t="s">
        <v>69</v>
      </c>
      <c r="C115" s="42">
        <v>1908</v>
      </c>
      <c r="D115" s="42">
        <v>9.2089999999999996</v>
      </c>
      <c r="E115" s="42">
        <v>-18.86</v>
      </c>
      <c r="F115" s="42">
        <v>26.434999999999999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10</v>
      </c>
      <c r="B116" s="42" t="s">
        <v>69</v>
      </c>
      <c r="C116" s="42">
        <v>1799</v>
      </c>
      <c r="D116" s="42">
        <v>8.673</v>
      </c>
      <c r="E116" s="42">
        <v>-18.829999999999998</v>
      </c>
      <c r="F116" s="42">
        <v>26.379000000000001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10</v>
      </c>
      <c r="B117" s="42" t="s">
        <v>69</v>
      </c>
      <c r="C117" s="42">
        <v>1696</v>
      </c>
      <c r="D117" s="42">
        <v>8.17</v>
      </c>
      <c r="E117" s="42">
        <v>-18.815999999999999</v>
      </c>
      <c r="F117" s="42">
        <v>26.446999999999999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11</v>
      </c>
      <c r="B118" s="42" t="s">
        <v>69</v>
      </c>
      <c r="C118" s="42">
        <v>3711</v>
      </c>
      <c r="D118" s="42">
        <v>52.566000000000003</v>
      </c>
      <c r="E118" s="42">
        <v>-4.5369999999999999</v>
      </c>
      <c r="F118" s="42">
        <v>19.760000000000002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11</v>
      </c>
      <c r="B119" s="42" t="s">
        <v>69</v>
      </c>
      <c r="C119" s="42">
        <v>3708</v>
      </c>
      <c r="D119" s="42">
        <v>53.328000000000003</v>
      </c>
      <c r="E119" s="42">
        <v>-4.57</v>
      </c>
      <c r="F119" s="42">
        <v>19.670000000000002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11</v>
      </c>
      <c r="B120" s="42" t="s">
        <v>69</v>
      </c>
      <c r="C120" s="42">
        <v>3708</v>
      </c>
      <c r="D120" s="42">
        <v>53.319000000000003</v>
      </c>
      <c r="E120" s="42">
        <v>-4.5759999999999996</v>
      </c>
      <c r="F120" s="42">
        <v>19.721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11</v>
      </c>
      <c r="B121" s="42" t="s">
        <v>69</v>
      </c>
      <c r="C121" s="42">
        <v>3708</v>
      </c>
      <c r="D121" s="42">
        <v>53.323999999999998</v>
      </c>
      <c r="E121" s="42">
        <v>-4.556</v>
      </c>
      <c r="F121" s="42">
        <v>19.677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11</v>
      </c>
      <c r="B122" s="42" t="s">
        <v>69</v>
      </c>
      <c r="C122" s="42">
        <v>3705</v>
      </c>
      <c r="D122" s="42">
        <v>53.323</v>
      </c>
      <c r="E122" s="42">
        <v>-4.55</v>
      </c>
      <c r="F122" s="42">
        <v>19.71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11</v>
      </c>
      <c r="B123" s="42" t="s">
        <v>69</v>
      </c>
      <c r="C123" s="42">
        <v>869</v>
      </c>
      <c r="D123" s="42">
        <v>2.39</v>
      </c>
      <c r="E123" s="42">
        <v>-19.286999999999999</v>
      </c>
      <c r="F123" s="42">
        <v>27.882000000000001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11</v>
      </c>
      <c r="B124" s="42" t="s">
        <v>69</v>
      </c>
      <c r="C124" s="42">
        <v>2873</v>
      </c>
      <c r="D124" s="42">
        <v>13.782</v>
      </c>
      <c r="E124" s="42">
        <v>-18.763000000000002</v>
      </c>
      <c r="F124" s="42">
        <v>26.577000000000002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11</v>
      </c>
      <c r="B125" s="42" t="s">
        <v>69</v>
      </c>
      <c r="C125" s="42">
        <v>2702</v>
      </c>
      <c r="D125" s="42">
        <v>12.952999999999999</v>
      </c>
      <c r="E125" s="42">
        <v>-18.763999999999999</v>
      </c>
      <c r="F125" s="42">
        <v>26.535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11</v>
      </c>
      <c r="B126" s="42" t="s">
        <v>69</v>
      </c>
      <c r="C126" s="42">
        <v>2548</v>
      </c>
      <c r="D126" s="42">
        <v>12.212</v>
      </c>
      <c r="E126" s="42">
        <v>-18.776</v>
      </c>
      <c r="F126" s="42">
        <v>26.491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11</v>
      </c>
      <c r="B127" s="42" t="s">
        <v>69</v>
      </c>
      <c r="C127" s="42">
        <v>2406</v>
      </c>
      <c r="D127" s="42">
        <v>11.519</v>
      </c>
      <c r="E127" s="42">
        <v>-18.798999999999999</v>
      </c>
      <c r="F127" s="42">
        <v>26.507000000000001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11</v>
      </c>
      <c r="B128" s="42" t="s">
        <v>69</v>
      </c>
      <c r="C128" s="42">
        <v>2266</v>
      </c>
      <c r="D128" s="42">
        <v>10.86</v>
      </c>
      <c r="E128" s="42">
        <v>-18.725000000000001</v>
      </c>
      <c r="F128" s="42">
        <v>26.535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11</v>
      </c>
      <c r="B129" s="42" t="s">
        <v>69</v>
      </c>
      <c r="C129" s="42">
        <v>2136</v>
      </c>
      <c r="D129" s="42">
        <v>10.237</v>
      </c>
      <c r="E129" s="42">
        <v>-18.800999999999998</v>
      </c>
      <c r="F129" s="42">
        <v>26.481000000000002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11</v>
      </c>
      <c r="B130" s="42" t="s">
        <v>69</v>
      </c>
      <c r="C130" s="42">
        <v>2010</v>
      </c>
      <c r="D130" s="42">
        <v>9.6530000000000005</v>
      </c>
      <c r="E130" s="42">
        <v>-18.811</v>
      </c>
      <c r="F130" s="42">
        <v>26.524000000000001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11</v>
      </c>
      <c r="B131" s="42" t="s">
        <v>69</v>
      </c>
      <c r="C131" s="42">
        <v>1889</v>
      </c>
      <c r="D131" s="42">
        <v>9.1020000000000003</v>
      </c>
      <c r="E131" s="42">
        <v>-18.795000000000002</v>
      </c>
      <c r="F131" s="42">
        <v>26.494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11</v>
      </c>
      <c r="B132" s="42" t="s">
        <v>69</v>
      </c>
      <c r="C132" s="42">
        <v>1777</v>
      </c>
      <c r="D132" s="42">
        <v>8.5830000000000002</v>
      </c>
      <c r="E132" s="42">
        <v>-18.713000000000001</v>
      </c>
      <c r="F132" s="42">
        <v>26.645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11</v>
      </c>
      <c r="B133" s="42" t="s">
        <v>69</v>
      </c>
      <c r="C133" s="42">
        <v>1670</v>
      </c>
      <c r="D133" s="42">
        <v>8.0850000000000009</v>
      </c>
      <c r="E133" s="42">
        <v>-18.8</v>
      </c>
      <c r="F133" s="42">
        <v>26.501999999999999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12</v>
      </c>
      <c r="B134" s="42" t="s">
        <v>70</v>
      </c>
      <c r="C134" s="42">
        <v>3715</v>
      </c>
      <c r="D134" s="42">
        <v>52.674999999999997</v>
      </c>
      <c r="E134" s="42">
        <v>-4.5570000000000004</v>
      </c>
      <c r="F134" s="42">
        <v>19.754000000000001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12</v>
      </c>
      <c r="B135" s="42" t="s">
        <v>70</v>
      </c>
      <c r="C135" s="42">
        <v>3710</v>
      </c>
      <c r="D135" s="42">
        <v>53.347999999999999</v>
      </c>
      <c r="E135" s="42">
        <v>-4.57</v>
      </c>
      <c r="F135" s="42">
        <v>19.670000000000002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12</v>
      </c>
      <c r="B136" s="42" t="s">
        <v>70</v>
      </c>
      <c r="C136" s="42">
        <v>3709</v>
      </c>
      <c r="D136" s="42">
        <v>53.389000000000003</v>
      </c>
      <c r="E136" s="42">
        <v>-4.5839999999999996</v>
      </c>
      <c r="F136" s="42">
        <v>19.692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12</v>
      </c>
      <c r="B137" s="42" t="s">
        <v>70</v>
      </c>
      <c r="C137" s="42">
        <v>3707</v>
      </c>
      <c r="D137" s="42">
        <v>53.363999999999997</v>
      </c>
      <c r="E137" s="42">
        <v>-4.5650000000000004</v>
      </c>
      <c r="F137" s="42">
        <v>19.699000000000002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12</v>
      </c>
      <c r="B138" s="42" t="s">
        <v>70</v>
      </c>
      <c r="C138" s="42">
        <v>3710</v>
      </c>
      <c r="D138" s="42">
        <v>53.378</v>
      </c>
      <c r="E138" s="42">
        <v>-4.5590000000000002</v>
      </c>
      <c r="F138" s="42">
        <v>19.707000000000001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12</v>
      </c>
      <c r="B139" s="42" t="s">
        <v>70</v>
      </c>
      <c r="C139" s="42">
        <v>1323</v>
      </c>
      <c r="D139" s="42">
        <v>3.6539999999999999</v>
      </c>
      <c r="E139" s="42">
        <v>-19.462</v>
      </c>
      <c r="F139" s="42">
        <v>27.08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12</v>
      </c>
      <c r="B140" s="42" t="s">
        <v>70</v>
      </c>
      <c r="C140" s="42">
        <v>4468</v>
      </c>
      <c r="D140" s="42">
        <v>21.904</v>
      </c>
      <c r="E140" s="42">
        <v>-18.994</v>
      </c>
      <c r="F140" s="42">
        <v>26.632000000000001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12</v>
      </c>
      <c r="B141" s="42" t="s">
        <v>70</v>
      </c>
      <c r="C141" s="42">
        <v>4159</v>
      </c>
      <c r="D141" s="42">
        <v>20.375</v>
      </c>
      <c r="E141" s="42">
        <v>-19.093</v>
      </c>
      <c r="F141" s="42">
        <v>26.524000000000001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12</v>
      </c>
      <c r="B142" s="42" t="s">
        <v>70</v>
      </c>
      <c r="C142" s="42">
        <v>3924</v>
      </c>
      <c r="D142" s="42">
        <v>19.206</v>
      </c>
      <c r="E142" s="42">
        <v>-19.062999999999999</v>
      </c>
      <c r="F142" s="42">
        <v>26.539000000000001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12</v>
      </c>
      <c r="B143" s="42" t="s">
        <v>70</v>
      </c>
      <c r="C143" s="42">
        <v>3703</v>
      </c>
      <c r="D143" s="42">
        <v>18.091000000000001</v>
      </c>
      <c r="E143" s="42">
        <v>-19.04</v>
      </c>
      <c r="F143" s="42">
        <v>26.506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12</v>
      </c>
      <c r="B144" s="42" t="s">
        <v>70</v>
      </c>
      <c r="C144" s="42">
        <v>3494</v>
      </c>
      <c r="D144" s="42">
        <v>17.04</v>
      </c>
      <c r="E144" s="42">
        <v>-19.006</v>
      </c>
      <c r="F144" s="42">
        <v>26.513000000000002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12</v>
      </c>
      <c r="B145" s="42" t="s">
        <v>70</v>
      </c>
      <c r="C145" s="42">
        <v>3298</v>
      </c>
      <c r="D145" s="42">
        <v>16.058</v>
      </c>
      <c r="E145" s="42">
        <v>-19.013000000000002</v>
      </c>
      <c r="F145" s="42">
        <v>26.451000000000001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12</v>
      </c>
      <c r="B146" s="42" t="s">
        <v>70</v>
      </c>
      <c r="C146" s="42">
        <v>3112</v>
      </c>
      <c r="D146" s="42">
        <v>15.122</v>
      </c>
      <c r="E146" s="42">
        <v>-19.074999999999999</v>
      </c>
      <c r="F146" s="42">
        <v>26.509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12</v>
      </c>
      <c r="B147" s="42" t="s">
        <v>70</v>
      </c>
      <c r="C147" s="42">
        <v>2929</v>
      </c>
      <c r="D147" s="42">
        <v>14.218</v>
      </c>
      <c r="E147" s="42">
        <v>-19.088000000000001</v>
      </c>
      <c r="F147" s="42">
        <v>26.486000000000001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12</v>
      </c>
      <c r="B148" s="42" t="s">
        <v>70</v>
      </c>
      <c r="C148" s="42">
        <v>2765</v>
      </c>
      <c r="D148" s="42">
        <v>13.411</v>
      </c>
      <c r="E148" s="42">
        <v>-19.093</v>
      </c>
      <c r="F148" s="42">
        <v>26.521999999999998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12</v>
      </c>
      <c r="B149" s="42" t="s">
        <v>70</v>
      </c>
      <c r="C149" s="42">
        <v>2615</v>
      </c>
      <c r="D149" s="42">
        <v>12.645</v>
      </c>
      <c r="E149" s="42">
        <v>-19.062999999999999</v>
      </c>
      <c r="F149" s="42">
        <v>26.49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13</v>
      </c>
      <c r="B150" s="42" t="s">
        <v>70</v>
      </c>
      <c r="C150" s="42">
        <v>3713</v>
      </c>
      <c r="D150" s="42">
        <v>52.603999999999999</v>
      </c>
      <c r="E150" s="42">
        <v>-4.5519999999999996</v>
      </c>
      <c r="F150" s="42">
        <v>19.675999999999998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13</v>
      </c>
      <c r="B151" s="42" t="s">
        <v>70</v>
      </c>
      <c r="C151" s="42">
        <v>3713</v>
      </c>
      <c r="D151" s="42">
        <v>53.356000000000002</v>
      </c>
      <c r="E151" s="42">
        <v>-4.57</v>
      </c>
      <c r="F151" s="42">
        <v>19.670000000000002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13</v>
      </c>
      <c r="B152" s="42" t="s">
        <v>70</v>
      </c>
      <c r="C152" s="42">
        <v>3710</v>
      </c>
      <c r="D152" s="42">
        <v>53.369</v>
      </c>
      <c r="E152" s="42">
        <v>-4.5410000000000004</v>
      </c>
      <c r="F152" s="42">
        <v>19.664999999999999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13</v>
      </c>
      <c r="B153" s="42" t="s">
        <v>70</v>
      </c>
      <c r="C153" s="42">
        <v>3710</v>
      </c>
      <c r="D153" s="42">
        <v>53.347000000000001</v>
      </c>
      <c r="E153" s="42">
        <v>-4.5609999999999999</v>
      </c>
      <c r="F153" s="42">
        <v>19.63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13</v>
      </c>
      <c r="B154" s="42" t="s">
        <v>70</v>
      </c>
      <c r="C154" s="42">
        <v>3710</v>
      </c>
      <c r="D154" s="42">
        <v>53.366999999999997</v>
      </c>
      <c r="E154" s="42">
        <v>-4.593</v>
      </c>
      <c r="F154" s="42">
        <v>19.626000000000001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13</v>
      </c>
      <c r="B155" s="42" t="s">
        <v>70</v>
      </c>
      <c r="C155" s="42">
        <v>1370</v>
      </c>
      <c r="D155" s="42">
        <v>3.7890000000000001</v>
      </c>
      <c r="E155" s="42">
        <v>-19.388000000000002</v>
      </c>
      <c r="F155" s="42">
        <v>27.745999999999999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13</v>
      </c>
      <c r="B156" s="42" t="s">
        <v>70</v>
      </c>
      <c r="C156" s="42">
        <v>4349</v>
      </c>
      <c r="D156" s="42">
        <v>21.045999999999999</v>
      </c>
      <c r="E156" s="42">
        <v>-19.047000000000001</v>
      </c>
      <c r="F156" s="42">
        <v>26.747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13</v>
      </c>
      <c r="B157" s="42" t="s">
        <v>70</v>
      </c>
      <c r="C157" s="42">
        <v>4051</v>
      </c>
      <c r="D157" s="42">
        <v>19.585000000000001</v>
      </c>
      <c r="E157" s="42">
        <v>-19.097999999999999</v>
      </c>
      <c r="F157" s="42">
        <v>26.637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13</v>
      </c>
      <c r="B158" s="42" t="s">
        <v>70</v>
      </c>
      <c r="C158" s="42">
        <v>3834</v>
      </c>
      <c r="D158" s="42">
        <v>18.495000000000001</v>
      </c>
      <c r="E158" s="42">
        <v>-19.085000000000001</v>
      </c>
      <c r="F158" s="42">
        <v>26.645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13</v>
      </c>
      <c r="B159" s="42" t="s">
        <v>70</v>
      </c>
      <c r="C159" s="42">
        <v>3622</v>
      </c>
      <c r="D159" s="42">
        <v>17.457999999999998</v>
      </c>
      <c r="E159" s="42">
        <v>-19.113</v>
      </c>
      <c r="F159" s="42">
        <v>26.657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13</v>
      </c>
      <c r="B160" s="42" t="s">
        <v>70</v>
      </c>
      <c r="C160" s="42">
        <v>3433</v>
      </c>
      <c r="D160" s="42">
        <v>16.503</v>
      </c>
      <c r="E160" s="42">
        <v>-19.097999999999999</v>
      </c>
      <c r="F160" s="42">
        <v>26.672000000000001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13</v>
      </c>
      <c r="B161" s="42" t="s">
        <v>70</v>
      </c>
      <c r="C161" s="42">
        <v>3246</v>
      </c>
      <c r="D161" s="42">
        <v>15.596</v>
      </c>
      <c r="E161" s="42">
        <v>-19.084</v>
      </c>
      <c r="F161" s="42">
        <v>26.626000000000001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13</v>
      </c>
      <c r="B162" s="42" t="s">
        <v>70</v>
      </c>
      <c r="C162" s="42">
        <v>3071</v>
      </c>
      <c r="D162" s="42">
        <v>14.737</v>
      </c>
      <c r="E162" s="42">
        <v>-19.097999999999999</v>
      </c>
      <c r="F162" s="42">
        <v>26.556999999999999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13</v>
      </c>
      <c r="B163" s="42" t="s">
        <v>70</v>
      </c>
      <c r="C163" s="42">
        <v>2904</v>
      </c>
      <c r="D163" s="42">
        <v>13.94</v>
      </c>
      <c r="E163" s="42">
        <v>-19.077999999999999</v>
      </c>
      <c r="F163" s="42">
        <v>26.681999999999999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13</v>
      </c>
      <c r="B164" s="42" t="s">
        <v>70</v>
      </c>
      <c r="C164" s="42">
        <v>2743</v>
      </c>
      <c r="D164" s="42">
        <v>13.192</v>
      </c>
      <c r="E164" s="42">
        <v>-19.146000000000001</v>
      </c>
      <c r="F164" s="42">
        <v>26.623000000000001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13</v>
      </c>
      <c r="B165" s="42" t="s">
        <v>70</v>
      </c>
      <c r="C165" s="42">
        <v>2591</v>
      </c>
      <c r="D165" s="42">
        <v>12.468999999999999</v>
      </c>
      <c r="E165" s="42">
        <v>-19.122</v>
      </c>
      <c r="F165" s="42">
        <v>26.689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14</v>
      </c>
      <c r="B166" s="42" t="s">
        <v>71</v>
      </c>
      <c r="C166" s="42">
        <v>3709</v>
      </c>
      <c r="D166" s="42">
        <v>52.664999999999999</v>
      </c>
      <c r="E166" s="42">
        <v>-4.5540000000000003</v>
      </c>
      <c r="F166" s="42">
        <v>19.734000000000002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14</v>
      </c>
      <c r="B167" s="42" t="s">
        <v>71</v>
      </c>
      <c r="C167" s="42">
        <v>3707</v>
      </c>
      <c r="D167" s="42">
        <v>53.325000000000003</v>
      </c>
      <c r="E167" s="42">
        <v>-4.57</v>
      </c>
      <c r="F167" s="42">
        <v>19.670000000000002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14</v>
      </c>
      <c r="B168" s="42" t="s">
        <v>71</v>
      </c>
      <c r="C168" s="42">
        <v>3708</v>
      </c>
      <c r="D168" s="42">
        <v>53.314999999999998</v>
      </c>
      <c r="E168" s="42">
        <v>-4.5739999999999998</v>
      </c>
      <c r="F168" s="42">
        <v>19.661999999999999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14</v>
      </c>
      <c r="B169" s="42" t="s">
        <v>71</v>
      </c>
      <c r="C169" s="42">
        <v>3707</v>
      </c>
      <c r="D169" s="42">
        <v>53.338999999999999</v>
      </c>
      <c r="E169" s="42">
        <v>-4.5540000000000003</v>
      </c>
      <c r="F169" s="42">
        <v>19.687000000000001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14</v>
      </c>
      <c r="B170" s="42" t="s">
        <v>71</v>
      </c>
      <c r="C170" s="42">
        <v>3705</v>
      </c>
      <c r="D170" s="42">
        <v>53.353000000000002</v>
      </c>
      <c r="E170" s="42">
        <v>-4.5570000000000004</v>
      </c>
      <c r="F170" s="42">
        <v>19.66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14</v>
      </c>
      <c r="B171" s="42" t="s">
        <v>71</v>
      </c>
      <c r="C171" s="42">
        <v>1639</v>
      </c>
      <c r="D171" s="42">
        <v>4.548</v>
      </c>
      <c r="E171" s="42">
        <v>-19.318999999999999</v>
      </c>
      <c r="F171" s="42">
        <v>26.995000000000001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14</v>
      </c>
      <c r="B172" s="42" t="s">
        <v>71</v>
      </c>
      <c r="C172" s="42">
        <v>5512</v>
      </c>
      <c r="D172" s="42">
        <v>27.172000000000001</v>
      </c>
      <c r="E172" s="42">
        <v>-19.036999999999999</v>
      </c>
      <c r="F172" s="42">
        <v>26.565000000000001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14</v>
      </c>
      <c r="B173" s="42" t="s">
        <v>71</v>
      </c>
      <c r="C173" s="42">
        <v>5145</v>
      </c>
      <c r="D173" s="42">
        <v>25.356999999999999</v>
      </c>
      <c r="E173" s="42">
        <v>-19.074000000000002</v>
      </c>
      <c r="F173" s="42">
        <v>26.509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14</v>
      </c>
      <c r="B174" s="42" t="s">
        <v>71</v>
      </c>
      <c r="C174" s="42">
        <v>4862</v>
      </c>
      <c r="D174" s="42">
        <v>23.923999999999999</v>
      </c>
      <c r="E174" s="42">
        <v>-19.096</v>
      </c>
      <c r="F174" s="42">
        <v>26.489000000000001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14</v>
      </c>
      <c r="B175" s="42" t="s">
        <v>71</v>
      </c>
      <c r="C175" s="42">
        <v>4588</v>
      </c>
      <c r="D175" s="42">
        <v>22.544</v>
      </c>
      <c r="E175" s="42">
        <v>-19.055</v>
      </c>
      <c r="F175" s="42">
        <v>26.574999999999999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14</v>
      </c>
      <c r="B176" s="42" t="s">
        <v>71</v>
      </c>
      <c r="C176" s="42">
        <v>4336</v>
      </c>
      <c r="D176" s="42">
        <v>21.25</v>
      </c>
      <c r="E176" s="42">
        <v>-19.11</v>
      </c>
      <c r="F176" s="42">
        <v>26.542999999999999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14</v>
      </c>
      <c r="B177" s="42" t="s">
        <v>71</v>
      </c>
      <c r="C177" s="42">
        <v>4097</v>
      </c>
      <c r="D177" s="42">
        <v>20.041</v>
      </c>
      <c r="E177" s="42">
        <v>-19.081</v>
      </c>
      <c r="F177" s="42">
        <v>26.51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14</v>
      </c>
      <c r="B178" s="42" t="s">
        <v>71</v>
      </c>
      <c r="C178" s="42">
        <v>3870</v>
      </c>
      <c r="D178" s="42">
        <v>18.893999999999998</v>
      </c>
      <c r="E178" s="42">
        <v>-19.106000000000002</v>
      </c>
      <c r="F178" s="42">
        <v>26.552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14</v>
      </c>
      <c r="B179" s="42" t="s">
        <v>71</v>
      </c>
      <c r="C179" s="42">
        <v>3652</v>
      </c>
      <c r="D179" s="42">
        <v>17.797999999999998</v>
      </c>
      <c r="E179" s="42">
        <v>-19.074999999999999</v>
      </c>
      <c r="F179" s="42">
        <v>26.53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14</v>
      </c>
      <c r="B180" s="42" t="s">
        <v>71</v>
      </c>
      <c r="C180" s="42">
        <v>3453</v>
      </c>
      <c r="D180" s="42">
        <v>16.797999999999998</v>
      </c>
      <c r="E180" s="42">
        <v>-19.129000000000001</v>
      </c>
      <c r="F180" s="42">
        <v>26.547999999999998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14</v>
      </c>
      <c r="B181" s="42" t="s">
        <v>71</v>
      </c>
      <c r="C181" s="42">
        <v>3259</v>
      </c>
      <c r="D181" s="42">
        <v>15.835000000000001</v>
      </c>
      <c r="E181" s="42">
        <v>-19.143999999999998</v>
      </c>
      <c r="F181" s="42">
        <v>26.614000000000001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15</v>
      </c>
      <c r="B182" s="42" t="s">
        <v>71</v>
      </c>
      <c r="C182" s="42">
        <v>3707</v>
      </c>
      <c r="D182" s="42">
        <v>52.518000000000001</v>
      </c>
      <c r="E182" s="42">
        <v>-4.5819999999999999</v>
      </c>
      <c r="F182" s="42">
        <v>19.763000000000002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15</v>
      </c>
      <c r="B183" s="42" t="s">
        <v>71</v>
      </c>
      <c r="C183" s="42">
        <v>3702</v>
      </c>
      <c r="D183" s="42">
        <v>53.21</v>
      </c>
      <c r="E183" s="42">
        <v>-4.57</v>
      </c>
      <c r="F183" s="42">
        <v>19.670000000000002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15</v>
      </c>
      <c r="B184" s="42" t="s">
        <v>71</v>
      </c>
      <c r="C184" s="42">
        <v>3700</v>
      </c>
      <c r="D184" s="42">
        <v>53.244</v>
      </c>
      <c r="E184" s="42">
        <v>-4.5570000000000004</v>
      </c>
      <c r="F184" s="42">
        <v>19.678000000000001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15</v>
      </c>
      <c r="B185" s="42" t="s">
        <v>71</v>
      </c>
      <c r="C185" s="42">
        <v>3700</v>
      </c>
      <c r="D185" s="42">
        <v>53.25</v>
      </c>
      <c r="E185" s="42">
        <v>-4.5789999999999997</v>
      </c>
      <c r="F185" s="42">
        <v>19.681000000000001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15</v>
      </c>
      <c r="B186" s="42" t="s">
        <v>71</v>
      </c>
      <c r="C186" s="42">
        <v>3699</v>
      </c>
      <c r="D186" s="42">
        <v>53.226999999999997</v>
      </c>
      <c r="E186" s="42">
        <v>-4.593</v>
      </c>
      <c r="F186" s="42">
        <v>19.646000000000001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15</v>
      </c>
      <c r="B187" s="42" t="s">
        <v>71</v>
      </c>
      <c r="C187" s="42">
        <v>1674</v>
      </c>
      <c r="D187" s="42">
        <v>4.6459999999999999</v>
      </c>
      <c r="E187" s="42">
        <v>-19.475000000000001</v>
      </c>
      <c r="F187" s="42">
        <v>27.117000000000001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15</v>
      </c>
      <c r="B188" s="42" t="s">
        <v>71</v>
      </c>
      <c r="C188" s="42">
        <v>5472</v>
      </c>
      <c r="D188" s="42">
        <v>26.617000000000001</v>
      </c>
      <c r="E188" s="42">
        <v>-19.059000000000001</v>
      </c>
      <c r="F188" s="42">
        <v>26.577999999999999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15</v>
      </c>
      <c r="B189" s="42" t="s">
        <v>71</v>
      </c>
      <c r="C189" s="42">
        <v>5099</v>
      </c>
      <c r="D189" s="42">
        <v>24.794</v>
      </c>
      <c r="E189" s="42">
        <v>-19.129000000000001</v>
      </c>
      <c r="F189" s="42">
        <v>26.456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15</v>
      </c>
      <c r="B190" s="42" t="s">
        <v>71</v>
      </c>
      <c r="C190" s="42">
        <v>4817</v>
      </c>
      <c r="D190" s="42">
        <v>23.381</v>
      </c>
      <c r="E190" s="42">
        <v>-19.134</v>
      </c>
      <c r="F190" s="42">
        <v>26.454999999999998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15</v>
      </c>
      <c r="B191" s="42" t="s">
        <v>71</v>
      </c>
      <c r="C191" s="42">
        <v>4549</v>
      </c>
      <c r="D191" s="42">
        <v>22.026</v>
      </c>
      <c r="E191" s="42">
        <v>-19.149000000000001</v>
      </c>
      <c r="F191" s="42">
        <v>26.460999999999999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15</v>
      </c>
      <c r="B192" s="42" t="s">
        <v>71</v>
      </c>
      <c r="C192" s="42">
        <v>4310</v>
      </c>
      <c r="D192" s="42">
        <v>20.8</v>
      </c>
      <c r="E192" s="42">
        <v>-19.154</v>
      </c>
      <c r="F192" s="42">
        <v>26.5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15</v>
      </c>
      <c r="B193" s="42" t="s">
        <v>71</v>
      </c>
      <c r="C193" s="42">
        <v>4082</v>
      </c>
      <c r="D193" s="42">
        <v>19.681999999999999</v>
      </c>
      <c r="E193" s="42">
        <v>-19.114000000000001</v>
      </c>
      <c r="F193" s="42">
        <v>26.484999999999999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15</v>
      </c>
      <c r="B194" s="42" t="s">
        <v>71</v>
      </c>
      <c r="C194" s="42">
        <v>3861</v>
      </c>
      <c r="D194" s="42">
        <v>18.579999999999998</v>
      </c>
      <c r="E194" s="42">
        <v>-19.106999999999999</v>
      </c>
      <c r="F194" s="42">
        <v>26.53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15</v>
      </c>
      <c r="B195" s="42" t="s">
        <v>71</v>
      </c>
      <c r="C195" s="42">
        <v>3652</v>
      </c>
      <c r="D195" s="42">
        <v>17.552</v>
      </c>
      <c r="E195" s="42">
        <v>-19.14</v>
      </c>
      <c r="F195" s="42">
        <v>26.43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15</v>
      </c>
      <c r="B196" s="42" t="s">
        <v>71</v>
      </c>
      <c r="C196" s="42">
        <v>3456</v>
      </c>
      <c r="D196" s="42">
        <v>16.588999999999999</v>
      </c>
      <c r="E196" s="42">
        <v>-19.149000000000001</v>
      </c>
      <c r="F196" s="42">
        <v>26.414999999999999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15</v>
      </c>
      <c r="B197" s="42" t="s">
        <v>71</v>
      </c>
      <c r="C197" s="42">
        <v>3264</v>
      </c>
      <c r="D197" s="42">
        <v>15.686999999999999</v>
      </c>
      <c r="E197" s="42">
        <v>-19.141999999999999</v>
      </c>
      <c r="F197" s="42">
        <v>26.501000000000001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16</v>
      </c>
      <c r="B198" s="42" t="s">
        <v>72</v>
      </c>
      <c r="C198" s="42">
        <v>3707</v>
      </c>
      <c r="D198" s="42">
        <v>52.557000000000002</v>
      </c>
      <c r="E198" s="42">
        <v>-4.5309999999999997</v>
      </c>
      <c r="F198" s="42">
        <v>19.716000000000001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16</v>
      </c>
      <c r="B199" s="42" t="s">
        <v>72</v>
      </c>
      <c r="C199" s="42">
        <v>3703</v>
      </c>
      <c r="D199" s="42">
        <v>53.296999999999997</v>
      </c>
      <c r="E199" s="42">
        <v>-4.57</v>
      </c>
      <c r="F199" s="42">
        <v>19.670000000000002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16</v>
      </c>
      <c r="B200" s="42" t="s">
        <v>72</v>
      </c>
      <c r="C200" s="42">
        <v>3703</v>
      </c>
      <c r="D200" s="42">
        <v>53.292000000000002</v>
      </c>
      <c r="E200" s="42">
        <v>-4.5629999999999997</v>
      </c>
      <c r="F200" s="42">
        <v>19.689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16</v>
      </c>
      <c r="B201" s="42" t="s">
        <v>72</v>
      </c>
      <c r="C201" s="42">
        <v>3702</v>
      </c>
      <c r="D201" s="42">
        <v>53.262</v>
      </c>
      <c r="E201" s="42">
        <v>-4.5599999999999996</v>
      </c>
      <c r="F201" s="42">
        <v>19.663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16</v>
      </c>
      <c r="B202" s="42" t="s">
        <v>72</v>
      </c>
      <c r="C202" s="42">
        <v>3704</v>
      </c>
      <c r="D202" s="42">
        <v>53.284999999999997</v>
      </c>
      <c r="E202" s="42">
        <v>-4.5579999999999998</v>
      </c>
      <c r="F202" s="42">
        <v>19.673999999999999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16</v>
      </c>
      <c r="B203" s="42" t="s">
        <v>72</v>
      </c>
      <c r="C203" s="42">
        <v>636</v>
      </c>
      <c r="D203" s="42">
        <v>1.762</v>
      </c>
      <c r="E203" s="42">
        <v>-19.251999999999999</v>
      </c>
      <c r="F203" s="42">
        <v>27.661999999999999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16</v>
      </c>
      <c r="B204" s="42" t="s">
        <v>72</v>
      </c>
      <c r="C204" s="42">
        <v>13361</v>
      </c>
      <c r="D204" s="42">
        <v>67.061999999999998</v>
      </c>
      <c r="E204" s="42">
        <v>-18.789000000000001</v>
      </c>
      <c r="F204" s="42">
        <v>26.919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16</v>
      </c>
      <c r="B205" s="42" t="s">
        <v>72</v>
      </c>
      <c r="C205" s="42">
        <v>12101</v>
      </c>
      <c r="D205" s="42">
        <v>60.722000000000001</v>
      </c>
      <c r="E205" s="42">
        <v>-18.879000000000001</v>
      </c>
      <c r="F205" s="42">
        <v>26.734000000000002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16</v>
      </c>
      <c r="B206" s="42" t="s">
        <v>72</v>
      </c>
      <c r="C206" s="42">
        <v>11385</v>
      </c>
      <c r="D206" s="42">
        <v>57.09</v>
      </c>
      <c r="E206" s="42">
        <v>-18.905000000000001</v>
      </c>
      <c r="F206" s="42">
        <v>26.710999999999999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16</v>
      </c>
      <c r="B207" s="42" t="s">
        <v>72</v>
      </c>
      <c r="C207" s="42">
        <v>10736</v>
      </c>
      <c r="D207" s="42">
        <v>53.744999999999997</v>
      </c>
      <c r="E207" s="42">
        <v>-18.899000000000001</v>
      </c>
      <c r="F207" s="42">
        <v>26.690999999999999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16</v>
      </c>
      <c r="B208" s="42" t="s">
        <v>72</v>
      </c>
      <c r="C208" s="42">
        <v>10132</v>
      </c>
      <c r="D208" s="42">
        <v>50.57</v>
      </c>
      <c r="E208" s="42">
        <v>-18.91</v>
      </c>
      <c r="F208" s="42">
        <v>26.727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16</v>
      </c>
      <c r="B209" s="42" t="s">
        <v>72</v>
      </c>
      <c r="C209" s="42">
        <v>9555</v>
      </c>
      <c r="D209" s="42">
        <v>47.576999999999998</v>
      </c>
      <c r="E209" s="42">
        <v>-18.931000000000001</v>
      </c>
      <c r="F209" s="42">
        <v>26.686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16</v>
      </c>
      <c r="B210" s="42" t="s">
        <v>72</v>
      </c>
      <c r="C210" s="42">
        <v>9018</v>
      </c>
      <c r="D210" s="42">
        <v>44.761000000000003</v>
      </c>
      <c r="E210" s="42">
        <v>-18.905000000000001</v>
      </c>
      <c r="F210" s="42">
        <v>26.724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72</v>
      </c>
      <c r="C211" s="42">
        <v>8507</v>
      </c>
      <c r="D211" s="42">
        <v>42.116</v>
      </c>
      <c r="E211" s="42">
        <v>-18.922999999999998</v>
      </c>
      <c r="F211" s="42">
        <v>26.734000000000002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72</v>
      </c>
      <c r="C212" s="42">
        <v>8038</v>
      </c>
      <c r="D212" s="42">
        <v>39.67</v>
      </c>
      <c r="E212" s="42">
        <v>-18.937000000000001</v>
      </c>
      <c r="F212" s="42">
        <v>26.72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16</v>
      </c>
      <c r="B213" s="42" t="s">
        <v>72</v>
      </c>
      <c r="C213" s="42">
        <v>7576</v>
      </c>
      <c r="D213" s="42">
        <v>37.335999999999999</v>
      </c>
      <c r="E213" s="42">
        <v>-18.91</v>
      </c>
      <c r="F213" s="42">
        <v>26.757000000000001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17</v>
      </c>
      <c r="B214" s="42" t="s">
        <v>72</v>
      </c>
      <c r="C214" s="42">
        <v>3709</v>
      </c>
      <c r="D214" s="42">
        <v>52.566000000000003</v>
      </c>
      <c r="E214" s="42">
        <v>-4.5620000000000003</v>
      </c>
      <c r="F214" s="42">
        <v>19.756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17</v>
      </c>
      <c r="B215" s="42" t="s">
        <v>72</v>
      </c>
      <c r="C215" s="42">
        <v>3709</v>
      </c>
      <c r="D215" s="42">
        <v>53.319000000000003</v>
      </c>
      <c r="E215" s="42">
        <v>-4.57</v>
      </c>
      <c r="F215" s="42">
        <v>19.670000000000002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17</v>
      </c>
      <c r="B216" s="42" t="s">
        <v>72</v>
      </c>
      <c r="C216" s="42">
        <v>3707</v>
      </c>
      <c r="D216" s="42">
        <v>53.325000000000003</v>
      </c>
      <c r="E216" s="42">
        <v>-4.5780000000000003</v>
      </c>
      <c r="F216" s="42">
        <v>19.702999999999999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17</v>
      </c>
      <c r="B217" s="42" t="s">
        <v>72</v>
      </c>
      <c r="C217" s="42">
        <v>3708</v>
      </c>
      <c r="D217" s="42">
        <v>53.156999999999996</v>
      </c>
      <c r="E217" s="42">
        <v>-4.548</v>
      </c>
      <c r="F217" s="42">
        <v>19.677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17</v>
      </c>
      <c r="B218" s="42" t="s">
        <v>72</v>
      </c>
      <c r="C218" s="42">
        <v>3708</v>
      </c>
      <c r="D218" s="42">
        <v>53.338000000000001</v>
      </c>
      <c r="E218" s="42">
        <v>-4.5359999999999996</v>
      </c>
      <c r="F218" s="42">
        <v>19.687999999999999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17</v>
      </c>
      <c r="B219" s="42" t="s">
        <v>72</v>
      </c>
      <c r="C219" s="42">
        <v>1644</v>
      </c>
      <c r="D219" s="42">
        <v>4.5629999999999997</v>
      </c>
      <c r="E219" s="42">
        <v>-19.201000000000001</v>
      </c>
      <c r="F219" s="42">
        <v>29.84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17</v>
      </c>
      <c r="B220" s="42" t="s">
        <v>72</v>
      </c>
      <c r="C220" s="42">
        <v>10275</v>
      </c>
      <c r="D220" s="42">
        <v>50.712000000000003</v>
      </c>
      <c r="E220" s="42">
        <v>-19.190999999999999</v>
      </c>
      <c r="F220" s="42">
        <v>26.245999999999999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17</v>
      </c>
      <c r="B221" s="42" t="s">
        <v>72</v>
      </c>
      <c r="C221" s="42">
        <v>9538</v>
      </c>
      <c r="D221" s="42">
        <v>47.094000000000001</v>
      </c>
      <c r="E221" s="42">
        <v>-19.219000000000001</v>
      </c>
      <c r="F221" s="42">
        <v>26.177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17</v>
      </c>
      <c r="B222" s="42" t="s">
        <v>72</v>
      </c>
      <c r="C222" s="42">
        <v>9022</v>
      </c>
      <c r="D222" s="42">
        <v>44.436999999999998</v>
      </c>
      <c r="E222" s="42">
        <v>-19.202000000000002</v>
      </c>
      <c r="F222" s="42">
        <v>26.140999999999998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17</v>
      </c>
      <c r="B223" s="42" t="s">
        <v>72</v>
      </c>
      <c r="C223" s="42">
        <v>8536</v>
      </c>
      <c r="D223" s="42">
        <v>41.954999999999998</v>
      </c>
      <c r="E223" s="42">
        <v>-19.228000000000002</v>
      </c>
      <c r="F223" s="42">
        <v>26.17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17</v>
      </c>
      <c r="B224" s="42" t="s">
        <v>72</v>
      </c>
      <c r="C224" s="42">
        <v>8080</v>
      </c>
      <c r="D224" s="42">
        <v>39.603999999999999</v>
      </c>
      <c r="E224" s="42">
        <v>-19.225000000000001</v>
      </c>
      <c r="F224" s="42">
        <v>26.216999999999999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17</v>
      </c>
      <c r="B225" s="42" t="s">
        <v>72</v>
      </c>
      <c r="C225" s="42">
        <v>7640</v>
      </c>
      <c r="D225" s="42">
        <v>37.384</v>
      </c>
      <c r="E225" s="42">
        <v>-19.233000000000001</v>
      </c>
      <c r="F225" s="42">
        <v>26.178999999999998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 t="s">
        <v>72</v>
      </c>
      <c r="C226" s="42">
        <v>7213</v>
      </c>
      <c r="D226" s="42">
        <v>35.210999999999999</v>
      </c>
      <c r="E226" s="42">
        <v>-19.231999999999999</v>
      </c>
      <c r="F226" s="42">
        <v>26.213000000000001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72</v>
      </c>
      <c r="C227" s="42">
        <v>6829</v>
      </c>
      <c r="D227" s="42">
        <v>33.219000000000001</v>
      </c>
      <c r="E227" s="42">
        <v>-19.265000000000001</v>
      </c>
      <c r="F227" s="42">
        <v>26.224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72</v>
      </c>
      <c r="C228" s="42">
        <v>6464</v>
      </c>
      <c r="D228" s="42">
        <v>31.373000000000001</v>
      </c>
      <c r="E228" s="42">
        <v>-19.271999999999998</v>
      </c>
      <c r="F228" s="42">
        <v>26.271000000000001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17</v>
      </c>
      <c r="B229" s="42" t="s">
        <v>72</v>
      </c>
      <c r="C229" s="42">
        <v>6125</v>
      </c>
      <c r="D229" s="42">
        <v>29.634</v>
      </c>
      <c r="E229" s="42">
        <v>-19.274999999999999</v>
      </c>
      <c r="F229" s="42">
        <v>26.222999999999999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18</v>
      </c>
      <c r="B230" s="42" t="s">
        <v>73</v>
      </c>
      <c r="C230" s="42">
        <v>3707</v>
      </c>
      <c r="D230" s="42">
        <v>52.652000000000001</v>
      </c>
      <c r="E230" s="42">
        <v>-4.58</v>
      </c>
      <c r="F230" s="42">
        <v>19.722000000000001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18</v>
      </c>
      <c r="B231" s="42" t="s">
        <v>73</v>
      </c>
      <c r="C231" s="42">
        <v>3709</v>
      </c>
      <c r="D231" s="42">
        <v>53.348999999999997</v>
      </c>
      <c r="E231" s="42">
        <v>-4.57</v>
      </c>
      <c r="F231" s="42">
        <v>19.670000000000002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18</v>
      </c>
      <c r="B232" s="42" t="s">
        <v>73</v>
      </c>
      <c r="C232" s="42">
        <v>3707</v>
      </c>
      <c r="D232" s="42">
        <v>53.357999999999997</v>
      </c>
      <c r="E232" s="42">
        <v>-4.585</v>
      </c>
      <c r="F232" s="42">
        <v>19.738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18</v>
      </c>
      <c r="B233" s="42" t="s">
        <v>73</v>
      </c>
      <c r="C233" s="42">
        <v>3708</v>
      </c>
      <c r="D233" s="42">
        <v>53.347000000000001</v>
      </c>
      <c r="E233" s="42">
        <v>-4.569</v>
      </c>
      <c r="F233" s="42">
        <v>19.678999999999998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18</v>
      </c>
      <c r="B234" s="42" t="s">
        <v>73</v>
      </c>
      <c r="C234" s="42">
        <v>3707</v>
      </c>
      <c r="D234" s="42">
        <v>53.356000000000002</v>
      </c>
      <c r="E234" s="42">
        <v>-4.5629999999999997</v>
      </c>
      <c r="F234" s="42">
        <v>19.661000000000001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18</v>
      </c>
      <c r="B235" s="42" t="s">
        <v>73</v>
      </c>
      <c r="C235" s="42">
        <v>3192</v>
      </c>
      <c r="D235" s="42">
        <v>9.0190000000000001</v>
      </c>
      <c r="E235" s="42">
        <v>-12.316000000000001</v>
      </c>
      <c r="F235" s="42">
        <v>24.123000000000001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18</v>
      </c>
      <c r="B236" s="42" t="s">
        <v>73</v>
      </c>
      <c r="C236" s="42">
        <v>10611</v>
      </c>
      <c r="D236" s="42">
        <v>52.677999999999997</v>
      </c>
      <c r="E236" s="42">
        <v>-11.959</v>
      </c>
      <c r="F236" s="42">
        <v>22.797000000000001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18</v>
      </c>
      <c r="B237" s="42" t="s">
        <v>73</v>
      </c>
      <c r="C237" s="42">
        <v>9849</v>
      </c>
      <c r="D237" s="42">
        <v>48.970999999999997</v>
      </c>
      <c r="E237" s="42">
        <v>-11.984</v>
      </c>
      <c r="F237" s="42">
        <v>22.687000000000001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18</v>
      </c>
      <c r="B238" s="42" t="s">
        <v>73</v>
      </c>
      <c r="C238" s="42">
        <v>9287</v>
      </c>
      <c r="D238" s="42">
        <v>46.18</v>
      </c>
      <c r="E238" s="42">
        <v>-11.988</v>
      </c>
      <c r="F238" s="42">
        <v>22.718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18</v>
      </c>
      <c r="B239" s="42" t="s">
        <v>73</v>
      </c>
      <c r="C239" s="42">
        <v>8750</v>
      </c>
      <c r="D239" s="42">
        <v>43.526000000000003</v>
      </c>
      <c r="E239" s="42">
        <v>-11.983000000000001</v>
      </c>
      <c r="F239" s="42">
        <v>22.751999999999999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18</v>
      </c>
      <c r="B240" s="42" t="s">
        <v>73</v>
      </c>
      <c r="C240" s="42">
        <v>8251</v>
      </c>
      <c r="D240" s="42">
        <v>40.984000000000002</v>
      </c>
      <c r="E240" s="42">
        <v>-11.991</v>
      </c>
      <c r="F240" s="42">
        <v>22.731999999999999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18</v>
      </c>
      <c r="B241" s="42" t="s">
        <v>73</v>
      </c>
      <c r="C241" s="42">
        <v>7791</v>
      </c>
      <c r="D241" s="42">
        <v>38.651000000000003</v>
      </c>
      <c r="E241" s="42">
        <v>-12</v>
      </c>
      <c r="F241" s="42">
        <v>22.716999999999999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73</v>
      </c>
      <c r="C242" s="42">
        <v>7353</v>
      </c>
      <c r="D242" s="42">
        <v>36.417999999999999</v>
      </c>
      <c r="E242" s="42">
        <v>-11.974</v>
      </c>
      <c r="F242" s="42">
        <v>22.721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73</v>
      </c>
      <c r="C243" s="42">
        <v>6947</v>
      </c>
      <c r="D243" s="42">
        <v>34.340000000000003</v>
      </c>
      <c r="E243" s="42">
        <v>-12.018000000000001</v>
      </c>
      <c r="F243" s="42">
        <v>22.725000000000001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73</v>
      </c>
      <c r="C244" s="42">
        <v>6561</v>
      </c>
      <c r="D244" s="42">
        <v>32.372999999999998</v>
      </c>
      <c r="E244" s="42">
        <v>-12.026</v>
      </c>
      <c r="F244" s="42">
        <v>22.748999999999999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18</v>
      </c>
      <c r="B245" s="42" t="s">
        <v>73</v>
      </c>
      <c r="C245" s="42">
        <v>6204</v>
      </c>
      <c r="D245" s="42">
        <v>30.533999999999999</v>
      </c>
      <c r="E245" s="42">
        <v>-12.03</v>
      </c>
      <c r="F245" s="42">
        <v>22.818999999999999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19</v>
      </c>
      <c r="B246" s="42" t="s">
        <v>74</v>
      </c>
      <c r="C246" s="42">
        <v>3711</v>
      </c>
      <c r="D246" s="42">
        <v>52.613999999999997</v>
      </c>
      <c r="E246" s="42">
        <v>-4.5350000000000001</v>
      </c>
      <c r="F246" s="42">
        <v>19.725000000000001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19</v>
      </c>
      <c r="B247" s="42" t="s">
        <v>74</v>
      </c>
      <c r="C247" s="42">
        <v>3703</v>
      </c>
      <c r="D247" s="42">
        <v>53.311</v>
      </c>
      <c r="E247" s="42">
        <v>-4.57</v>
      </c>
      <c r="F247" s="42">
        <v>19.670000000000002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19</v>
      </c>
      <c r="B248" s="42" t="s">
        <v>74</v>
      </c>
      <c r="C248" s="42">
        <v>3709</v>
      </c>
      <c r="D248" s="42">
        <v>53.343000000000004</v>
      </c>
      <c r="E248" s="42">
        <v>-4.5519999999999996</v>
      </c>
      <c r="F248" s="42">
        <v>19.702000000000002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19</v>
      </c>
      <c r="B249" s="42" t="s">
        <v>74</v>
      </c>
      <c r="C249" s="42">
        <v>3712</v>
      </c>
      <c r="D249" s="42">
        <v>53.341999999999999</v>
      </c>
      <c r="E249" s="42">
        <v>-4.57</v>
      </c>
      <c r="F249" s="42">
        <v>19.66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19</v>
      </c>
      <c r="B250" s="42" t="s">
        <v>74</v>
      </c>
      <c r="C250" s="42">
        <v>3707</v>
      </c>
      <c r="D250" s="42">
        <v>53.375999999999998</v>
      </c>
      <c r="E250" s="42">
        <v>-4.569</v>
      </c>
      <c r="F250" s="42">
        <v>19.675999999999998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19</v>
      </c>
      <c r="B251" s="42" t="s">
        <v>74</v>
      </c>
      <c r="C251" s="42">
        <v>2927</v>
      </c>
      <c r="D251" s="42">
        <v>8.234</v>
      </c>
      <c r="E251" s="42">
        <v>-12.433</v>
      </c>
      <c r="F251" s="42">
        <v>23.571999999999999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19</v>
      </c>
      <c r="B252" s="42" t="s">
        <v>74</v>
      </c>
      <c r="C252" s="42">
        <v>9304</v>
      </c>
      <c r="D252" s="42">
        <v>46.067999999999998</v>
      </c>
      <c r="E252" s="42">
        <v>-12.116</v>
      </c>
      <c r="F252" s="42">
        <v>22.812999999999999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19</v>
      </c>
      <c r="B253" s="42" t="s">
        <v>74</v>
      </c>
      <c r="C253" s="42">
        <v>8697</v>
      </c>
      <c r="D253" s="42">
        <v>42.89</v>
      </c>
      <c r="E253" s="42">
        <v>-12.157999999999999</v>
      </c>
      <c r="F253" s="42">
        <v>22.741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19</v>
      </c>
      <c r="B254" s="42" t="s">
        <v>74</v>
      </c>
      <c r="C254" s="42">
        <v>8217</v>
      </c>
      <c r="D254" s="42">
        <v>40.426000000000002</v>
      </c>
      <c r="E254" s="42">
        <v>-12.132</v>
      </c>
      <c r="F254" s="42">
        <v>22.774999999999999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19</v>
      </c>
      <c r="B255" s="42" t="s">
        <v>74</v>
      </c>
      <c r="C255" s="42">
        <v>7757</v>
      </c>
      <c r="D255" s="42">
        <v>38.072000000000003</v>
      </c>
      <c r="E255" s="42">
        <v>-12.156000000000001</v>
      </c>
      <c r="F255" s="42">
        <v>22.771999999999998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19</v>
      </c>
      <c r="B256" s="42" t="s">
        <v>74</v>
      </c>
      <c r="C256" s="42">
        <v>7327</v>
      </c>
      <c r="D256" s="42">
        <v>35.884999999999998</v>
      </c>
      <c r="E256" s="42">
        <v>-12.169</v>
      </c>
      <c r="F256" s="42">
        <v>22.748999999999999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19</v>
      </c>
      <c r="B257" s="42" t="s">
        <v>74</v>
      </c>
      <c r="C257" s="42">
        <v>6913</v>
      </c>
      <c r="D257" s="42">
        <v>33.786999999999999</v>
      </c>
      <c r="E257" s="42">
        <v>-12.156000000000001</v>
      </c>
      <c r="F257" s="42">
        <v>22.716000000000001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74</v>
      </c>
      <c r="C258" s="42">
        <v>6532</v>
      </c>
      <c r="D258" s="42">
        <v>31.824999999999999</v>
      </c>
      <c r="E258" s="42">
        <v>-12.177</v>
      </c>
      <c r="F258" s="42">
        <v>22.757999999999999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74</v>
      </c>
      <c r="C259" s="42">
        <v>6167</v>
      </c>
      <c r="D259" s="42">
        <v>30.009</v>
      </c>
      <c r="E259" s="42">
        <v>-12.175000000000001</v>
      </c>
      <c r="F259" s="42">
        <v>22.774999999999999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74</v>
      </c>
      <c r="C260" s="42">
        <v>5825</v>
      </c>
      <c r="D260" s="42">
        <v>28.294</v>
      </c>
      <c r="E260" s="42">
        <v>-12.151</v>
      </c>
      <c r="F260" s="42">
        <v>22.774000000000001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19</v>
      </c>
      <c r="B261" s="42" t="s">
        <v>74</v>
      </c>
      <c r="C261" s="42">
        <v>5506</v>
      </c>
      <c r="D261" s="42">
        <v>26.689</v>
      </c>
      <c r="E261" s="42">
        <v>-12.191000000000001</v>
      </c>
      <c r="F261" s="42">
        <v>22.786999999999999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20</v>
      </c>
      <c r="B262" s="42" t="s">
        <v>75</v>
      </c>
      <c r="C262" s="42">
        <v>3719</v>
      </c>
      <c r="D262" s="42">
        <v>52.746000000000002</v>
      </c>
      <c r="E262" s="42">
        <v>-4.5839999999999996</v>
      </c>
      <c r="F262" s="42">
        <v>19.707999999999998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20</v>
      </c>
      <c r="B263" s="42" t="s">
        <v>75</v>
      </c>
      <c r="C263" s="42">
        <v>3715</v>
      </c>
      <c r="D263" s="42">
        <v>53.448</v>
      </c>
      <c r="E263" s="42">
        <v>-4.57</v>
      </c>
      <c r="F263" s="42">
        <v>19.670000000000002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20</v>
      </c>
      <c r="B264" s="42" t="s">
        <v>75</v>
      </c>
      <c r="C264" s="42">
        <v>3715</v>
      </c>
      <c r="D264" s="42">
        <v>53.445999999999998</v>
      </c>
      <c r="E264" s="42">
        <v>-4.5620000000000003</v>
      </c>
      <c r="F264" s="42">
        <v>19.649999999999999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20</v>
      </c>
      <c r="B265" s="42" t="s">
        <v>75</v>
      </c>
      <c r="C265" s="42">
        <v>3716</v>
      </c>
      <c r="D265" s="42">
        <v>53.44</v>
      </c>
      <c r="E265" s="42">
        <v>-4.5590000000000002</v>
      </c>
      <c r="F265" s="42">
        <v>19.686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20</v>
      </c>
      <c r="B266" s="42" t="s">
        <v>75</v>
      </c>
      <c r="C266" s="42">
        <v>3714</v>
      </c>
      <c r="D266" s="42">
        <v>53.445</v>
      </c>
      <c r="E266" s="42">
        <v>-4.5620000000000003</v>
      </c>
      <c r="F266" s="42">
        <v>19.629000000000001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20</v>
      </c>
      <c r="B267" s="42" t="s">
        <v>75</v>
      </c>
      <c r="C267" s="42">
        <v>1120</v>
      </c>
      <c r="D267" s="42">
        <v>3.0920000000000001</v>
      </c>
      <c r="E267" s="42">
        <v>-12.742000000000001</v>
      </c>
      <c r="F267" s="42">
        <v>25.385999999999999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20</v>
      </c>
      <c r="B268" s="42" t="s">
        <v>75</v>
      </c>
      <c r="C268" s="42">
        <v>9401</v>
      </c>
      <c r="D268" s="42">
        <v>46.052</v>
      </c>
      <c r="E268" s="42">
        <v>-11.644</v>
      </c>
      <c r="F268" s="42">
        <v>22.780999999999999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20</v>
      </c>
      <c r="B269" s="42" t="s">
        <v>75</v>
      </c>
      <c r="C269" s="42">
        <v>8717</v>
      </c>
      <c r="D269" s="42">
        <v>42.850999999999999</v>
      </c>
      <c r="E269" s="42">
        <v>-11.734999999999999</v>
      </c>
      <c r="F269" s="42">
        <v>22.718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20</v>
      </c>
      <c r="B270" s="42" t="s">
        <v>75</v>
      </c>
      <c r="C270" s="42">
        <v>8227</v>
      </c>
      <c r="D270" s="42">
        <v>40.476999999999997</v>
      </c>
      <c r="E270" s="42">
        <v>-11.709</v>
      </c>
      <c r="F270" s="42">
        <v>22.698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20</v>
      </c>
      <c r="B271" s="42" t="s">
        <v>75</v>
      </c>
      <c r="C271" s="42">
        <v>7735</v>
      </c>
      <c r="D271" s="42">
        <v>38.155999999999999</v>
      </c>
      <c r="E271" s="42">
        <v>-11.705</v>
      </c>
      <c r="F271" s="42">
        <v>22.686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20</v>
      </c>
      <c r="B272" s="42" t="s">
        <v>75</v>
      </c>
      <c r="C272" s="42">
        <v>7283</v>
      </c>
      <c r="D272" s="42">
        <v>35.953000000000003</v>
      </c>
      <c r="E272" s="42">
        <v>-11.714</v>
      </c>
      <c r="F272" s="42">
        <v>22.66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 t="s">
        <v>75</v>
      </c>
      <c r="C273" s="42">
        <v>6866</v>
      </c>
      <c r="D273" s="42">
        <v>33.948</v>
      </c>
      <c r="E273" s="42">
        <v>-11.712999999999999</v>
      </c>
      <c r="F273" s="42">
        <v>22.742999999999999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75</v>
      </c>
      <c r="C274" s="42">
        <v>6473</v>
      </c>
      <c r="D274" s="42">
        <v>32.012999999999998</v>
      </c>
      <c r="E274" s="42">
        <v>-11.72</v>
      </c>
      <c r="F274" s="42">
        <v>22.652999999999999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75</v>
      </c>
      <c r="C275" s="42">
        <v>6109</v>
      </c>
      <c r="D275" s="42">
        <v>30.178000000000001</v>
      </c>
      <c r="E275" s="42">
        <v>-11.722</v>
      </c>
      <c r="F275" s="42">
        <v>22.742000000000001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75</v>
      </c>
      <c r="C276" s="42">
        <v>5765</v>
      </c>
      <c r="D276" s="42">
        <v>28.463000000000001</v>
      </c>
      <c r="E276" s="42">
        <v>-11.728999999999999</v>
      </c>
      <c r="F276" s="42">
        <v>22.719000000000001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20</v>
      </c>
      <c r="B277" s="42" t="s">
        <v>75</v>
      </c>
      <c r="C277" s="42">
        <v>5458</v>
      </c>
      <c r="D277" s="42">
        <v>26.876999999999999</v>
      </c>
      <c r="E277" s="42">
        <v>-11.742000000000001</v>
      </c>
      <c r="F277" s="42">
        <v>22.728999999999999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21</v>
      </c>
      <c r="B278" s="42" t="s">
        <v>76</v>
      </c>
      <c r="C278" s="42">
        <v>3720</v>
      </c>
      <c r="D278" s="42">
        <v>52.741</v>
      </c>
      <c r="E278" s="42">
        <v>-4.5629999999999997</v>
      </c>
      <c r="F278" s="42">
        <v>19.734000000000002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21</v>
      </c>
      <c r="B279" s="42" t="s">
        <v>76</v>
      </c>
      <c r="C279" s="42">
        <v>3716</v>
      </c>
      <c r="D279" s="42">
        <v>53.448999999999998</v>
      </c>
      <c r="E279" s="42">
        <v>-4.57</v>
      </c>
      <c r="F279" s="42">
        <v>19.670000000000002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21</v>
      </c>
      <c r="B280" s="42" t="s">
        <v>76</v>
      </c>
      <c r="C280" s="42">
        <v>3716</v>
      </c>
      <c r="D280" s="42">
        <v>53.463999999999999</v>
      </c>
      <c r="E280" s="42">
        <v>-4.55</v>
      </c>
      <c r="F280" s="42">
        <v>19.696999999999999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21</v>
      </c>
      <c r="B281" s="42" t="s">
        <v>76</v>
      </c>
      <c r="C281" s="42">
        <v>3716</v>
      </c>
      <c r="D281" s="42">
        <v>53.453000000000003</v>
      </c>
      <c r="E281" s="42">
        <v>-4.5490000000000004</v>
      </c>
      <c r="F281" s="42">
        <v>19.681999999999999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21</v>
      </c>
      <c r="B282" s="42" t="s">
        <v>76</v>
      </c>
      <c r="C282" s="42">
        <v>3714</v>
      </c>
      <c r="D282" s="42">
        <v>53.457999999999998</v>
      </c>
      <c r="E282" s="42">
        <v>-4.5720000000000001</v>
      </c>
      <c r="F282" s="42">
        <v>19.64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21</v>
      </c>
      <c r="B283" s="42" t="s">
        <v>76</v>
      </c>
      <c r="C283" s="42">
        <v>1114</v>
      </c>
      <c r="D283" s="42">
        <v>3.0670000000000002</v>
      </c>
      <c r="E283" s="42">
        <v>-12.223000000000001</v>
      </c>
      <c r="F283" s="42">
        <v>23.609000000000002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21</v>
      </c>
      <c r="B284" s="42" t="s">
        <v>76</v>
      </c>
      <c r="C284" s="42">
        <v>10442</v>
      </c>
      <c r="D284" s="42">
        <v>51.795999999999999</v>
      </c>
      <c r="E284" s="42">
        <v>-10.728999999999999</v>
      </c>
      <c r="F284" s="42">
        <v>22.92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21</v>
      </c>
      <c r="B285" s="42" t="s">
        <v>76</v>
      </c>
      <c r="C285" s="42">
        <v>9708</v>
      </c>
      <c r="D285" s="42">
        <v>48.067</v>
      </c>
      <c r="E285" s="42">
        <v>-10.782999999999999</v>
      </c>
      <c r="F285" s="42">
        <v>22.835000000000001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21</v>
      </c>
      <c r="B286" s="42" t="s">
        <v>76</v>
      </c>
      <c r="C286" s="42">
        <v>9151</v>
      </c>
      <c r="D286" s="42">
        <v>45.234000000000002</v>
      </c>
      <c r="E286" s="42">
        <v>-10.803000000000001</v>
      </c>
      <c r="F286" s="42">
        <v>22.814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21</v>
      </c>
      <c r="B287" s="42" t="s">
        <v>76</v>
      </c>
      <c r="C287" s="42">
        <v>8650</v>
      </c>
      <c r="D287" s="42">
        <v>42.667000000000002</v>
      </c>
      <c r="E287" s="42">
        <v>-10.808</v>
      </c>
      <c r="F287" s="42">
        <v>22.777000000000001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21</v>
      </c>
      <c r="B288" s="42" t="s">
        <v>76</v>
      </c>
      <c r="C288" s="42">
        <v>8164</v>
      </c>
      <c r="D288" s="42">
        <v>40.188000000000002</v>
      </c>
      <c r="E288" s="42">
        <v>-10.807</v>
      </c>
      <c r="F288" s="42">
        <v>22.76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 t="s">
        <v>76</v>
      </c>
      <c r="C289" s="42">
        <v>7712</v>
      </c>
      <c r="D289" s="42">
        <v>37.881</v>
      </c>
      <c r="E289" s="42">
        <v>-10.804</v>
      </c>
      <c r="F289" s="42">
        <v>22.81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76</v>
      </c>
      <c r="C290" s="42">
        <v>7283</v>
      </c>
      <c r="D290" s="42">
        <v>35.682000000000002</v>
      </c>
      <c r="E290" s="42">
        <v>-10.821999999999999</v>
      </c>
      <c r="F290" s="42">
        <v>22.823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76</v>
      </c>
      <c r="C291" s="42">
        <v>6876</v>
      </c>
      <c r="D291" s="42">
        <v>33.651000000000003</v>
      </c>
      <c r="E291" s="42">
        <v>-10.824999999999999</v>
      </c>
      <c r="F291" s="42">
        <v>22.821000000000002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76</v>
      </c>
      <c r="C292" s="42">
        <v>6525</v>
      </c>
      <c r="D292" s="42">
        <v>31.873999999999999</v>
      </c>
      <c r="E292" s="42">
        <v>-10.813000000000001</v>
      </c>
      <c r="F292" s="42">
        <v>22.847000000000001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21</v>
      </c>
      <c r="B293" s="42" t="s">
        <v>76</v>
      </c>
      <c r="C293" s="42">
        <v>6169</v>
      </c>
      <c r="D293" s="42">
        <v>30.050999999999998</v>
      </c>
      <c r="E293" s="42">
        <v>-10.802</v>
      </c>
      <c r="F293" s="42">
        <v>22.864000000000001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22</v>
      </c>
      <c r="B294" s="42" t="s">
        <v>77</v>
      </c>
      <c r="C294" s="42">
        <v>3718</v>
      </c>
      <c r="D294" s="42">
        <v>52.704999999999998</v>
      </c>
      <c r="E294" s="42">
        <v>-4.585</v>
      </c>
      <c r="F294" s="42">
        <v>19.734999999999999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22</v>
      </c>
      <c r="B295" s="42" t="s">
        <v>77</v>
      </c>
      <c r="C295" s="42">
        <v>3712</v>
      </c>
      <c r="D295" s="42">
        <v>53.420999999999999</v>
      </c>
      <c r="E295" s="42">
        <v>-4.57</v>
      </c>
      <c r="F295" s="42">
        <v>19.670000000000002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22</v>
      </c>
      <c r="B296" s="42" t="s">
        <v>77</v>
      </c>
      <c r="C296" s="42">
        <v>3713</v>
      </c>
      <c r="D296" s="42">
        <v>53.433999999999997</v>
      </c>
      <c r="E296" s="42">
        <v>-4.6040000000000001</v>
      </c>
      <c r="F296" s="42">
        <v>19.655999999999999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22</v>
      </c>
      <c r="B297" s="42" t="s">
        <v>77</v>
      </c>
      <c r="C297" s="42">
        <v>3712</v>
      </c>
      <c r="D297" s="42">
        <v>53.411000000000001</v>
      </c>
      <c r="E297" s="42">
        <v>-4.5970000000000004</v>
      </c>
      <c r="F297" s="42">
        <v>19.657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22</v>
      </c>
      <c r="B298" s="42" t="s">
        <v>77</v>
      </c>
      <c r="C298" s="42">
        <v>3714</v>
      </c>
      <c r="D298" s="42">
        <v>53.43</v>
      </c>
      <c r="E298" s="42">
        <v>-4.6059999999999999</v>
      </c>
      <c r="F298" s="42">
        <v>19.670999999999999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22</v>
      </c>
      <c r="B299" s="42" t="s">
        <v>77</v>
      </c>
      <c r="C299" s="42">
        <v>1316</v>
      </c>
      <c r="D299" s="42">
        <v>3.6280000000000001</v>
      </c>
      <c r="E299" s="42">
        <v>-11.04</v>
      </c>
      <c r="F299" s="42">
        <v>23.783000000000001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22</v>
      </c>
      <c r="B300" s="42" t="s">
        <v>77</v>
      </c>
      <c r="C300" s="42">
        <v>9129</v>
      </c>
      <c r="D300" s="42">
        <v>44.529000000000003</v>
      </c>
      <c r="E300" s="42">
        <v>-9.6660000000000004</v>
      </c>
      <c r="F300" s="42">
        <v>22.885000000000002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22</v>
      </c>
      <c r="B301" s="42" t="s">
        <v>77</v>
      </c>
      <c r="C301" s="42">
        <v>8473</v>
      </c>
      <c r="D301" s="42">
        <v>41.311</v>
      </c>
      <c r="E301" s="42">
        <v>-9.6999999999999993</v>
      </c>
      <c r="F301" s="42">
        <v>22.788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22</v>
      </c>
      <c r="B302" s="42" t="s">
        <v>77</v>
      </c>
      <c r="C302" s="42">
        <v>7986</v>
      </c>
      <c r="D302" s="42">
        <v>38.968000000000004</v>
      </c>
      <c r="E302" s="42">
        <v>-9.7070000000000007</v>
      </c>
      <c r="F302" s="42">
        <v>22.779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22</v>
      </c>
      <c r="B303" s="42" t="s">
        <v>77</v>
      </c>
      <c r="C303" s="42">
        <v>7532</v>
      </c>
      <c r="D303" s="42">
        <v>36.79</v>
      </c>
      <c r="E303" s="42">
        <v>-9.7240000000000002</v>
      </c>
      <c r="F303" s="42">
        <v>22.798999999999999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22</v>
      </c>
      <c r="B304" s="42" t="s">
        <v>77</v>
      </c>
      <c r="C304" s="42">
        <v>7081</v>
      </c>
      <c r="D304" s="42">
        <v>34.701000000000001</v>
      </c>
      <c r="E304" s="42">
        <v>-9.6839999999999993</v>
      </c>
      <c r="F304" s="42">
        <v>22.765999999999998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 t="s">
        <v>77</v>
      </c>
      <c r="C305" s="42">
        <v>6680</v>
      </c>
      <c r="D305" s="42">
        <v>32.743000000000002</v>
      </c>
      <c r="E305" s="42">
        <v>-9.7390000000000008</v>
      </c>
      <c r="F305" s="42">
        <v>22.783999999999999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77</v>
      </c>
      <c r="C306" s="42">
        <v>6293</v>
      </c>
      <c r="D306" s="42">
        <v>30.896999999999998</v>
      </c>
      <c r="E306" s="42">
        <v>-9.7129999999999992</v>
      </c>
      <c r="F306" s="42">
        <v>22.803000000000001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77</v>
      </c>
      <c r="C307" s="42">
        <v>5928</v>
      </c>
      <c r="D307" s="42">
        <v>29.135999999999999</v>
      </c>
      <c r="E307" s="42">
        <v>-9.7309999999999999</v>
      </c>
      <c r="F307" s="42">
        <v>22.783999999999999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77</v>
      </c>
      <c r="C308" s="42">
        <v>5580</v>
      </c>
      <c r="D308" s="42">
        <v>27.478000000000002</v>
      </c>
      <c r="E308" s="42">
        <v>-9.6820000000000004</v>
      </c>
      <c r="F308" s="42">
        <v>22.774999999999999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22</v>
      </c>
      <c r="B309" s="42" t="s">
        <v>77</v>
      </c>
      <c r="C309" s="42">
        <v>5257</v>
      </c>
      <c r="D309" s="42">
        <v>25.890999999999998</v>
      </c>
      <c r="E309" s="42">
        <v>-9.7110000000000003</v>
      </c>
      <c r="F309" s="42">
        <v>22.841999999999999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23</v>
      </c>
      <c r="B310" s="42" t="s">
        <v>78</v>
      </c>
      <c r="C310" s="42">
        <v>3716</v>
      </c>
      <c r="D310" s="42">
        <v>52.7</v>
      </c>
      <c r="E310" s="42">
        <v>-4.5490000000000004</v>
      </c>
      <c r="F310" s="42">
        <v>19.724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23</v>
      </c>
      <c r="B311" s="42" t="s">
        <v>78</v>
      </c>
      <c r="C311" s="42">
        <v>3715</v>
      </c>
      <c r="D311" s="42">
        <v>53.427</v>
      </c>
      <c r="E311" s="42">
        <v>-4.57</v>
      </c>
      <c r="F311" s="42">
        <v>19.670000000000002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23</v>
      </c>
      <c r="B312" s="42" t="s">
        <v>78</v>
      </c>
      <c r="C312" s="42">
        <v>3710</v>
      </c>
      <c r="D312" s="42">
        <v>53.436999999999998</v>
      </c>
      <c r="E312" s="42">
        <v>-4.55</v>
      </c>
      <c r="F312" s="42">
        <v>19.677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23</v>
      </c>
      <c r="B313" s="42" t="s">
        <v>78</v>
      </c>
      <c r="C313" s="42">
        <v>3714</v>
      </c>
      <c r="D313" s="42">
        <v>53.427</v>
      </c>
      <c r="E313" s="42">
        <v>-4.5570000000000004</v>
      </c>
      <c r="F313" s="42">
        <v>19.696000000000002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23</v>
      </c>
      <c r="B314" s="42" t="s">
        <v>78</v>
      </c>
      <c r="C314" s="42">
        <v>3712</v>
      </c>
      <c r="D314" s="42">
        <v>53.41</v>
      </c>
      <c r="E314" s="42">
        <v>-4.5679999999999996</v>
      </c>
      <c r="F314" s="42">
        <v>19.675999999999998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23</v>
      </c>
      <c r="B315" s="42" t="s">
        <v>78</v>
      </c>
      <c r="C315" s="42">
        <v>1098</v>
      </c>
      <c r="D315" s="42">
        <v>3.0230000000000001</v>
      </c>
      <c r="E315" s="42">
        <v>-9.9250000000000007</v>
      </c>
      <c r="F315" s="42">
        <v>23.45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24</v>
      </c>
      <c r="B316" s="42" t="s">
        <v>69</v>
      </c>
      <c r="C316" s="42">
        <v>3717</v>
      </c>
      <c r="D316" s="42">
        <v>52.703000000000003</v>
      </c>
      <c r="E316" s="42">
        <v>-4.5599999999999996</v>
      </c>
      <c r="F316" s="42">
        <v>19.733000000000001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24</v>
      </c>
      <c r="B317" s="42" t="s">
        <v>69</v>
      </c>
      <c r="C317" s="42">
        <v>3716</v>
      </c>
      <c r="D317" s="42">
        <v>53.441000000000003</v>
      </c>
      <c r="E317" s="42">
        <v>-4.57</v>
      </c>
      <c r="F317" s="42">
        <v>19.670000000000002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24</v>
      </c>
      <c r="B318" s="42" t="s">
        <v>69</v>
      </c>
      <c r="C318" s="42">
        <v>3714</v>
      </c>
      <c r="D318" s="42">
        <v>53.44</v>
      </c>
      <c r="E318" s="42">
        <v>-4.5599999999999996</v>
      </c>
      <c r="F318" s="42">
        <v>19.687999999999999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24</v>
      </c>
      <c r="B319" s="42" t="s">
        <v>69</v>
      </c>
      <c r="C319" s="42">
        <v>3712</v>
      </c>
      <c r="D319" s="42">
        <v>53.426000000000002</v>
      </c>
      <c r="E319" s="42">
        <v>-4.5960000000000001</v>
      </c>
      <c r="F319" s="42">
        <v>19.692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24</v>
      </c>
      <c r="B320" s="42" t="s">
        <v>69</v>
      </c>
      <c r="C320" s="42">
        <v>3718</v>
      </c>
      <c r="D320" s="42">
        <v>53.445</v>
      </c>
      <c r="E320" s="42">
        <v>-4.585</v>
      </c>
      <c r="F320" s="42">
        <v>19.641999999999999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24</v>
      </c>
      <c r="B321" s="42" t="s">
        <v>69</v>
      </c>
      <c r="C321" s="42">
        <v>889</v>
      </c>
      <c r="D321" s="42">
        <v>2.4449999999999998</v>
      </c>
      <c r="E321" s="42">
        <v>-19.18</v>
      </c>
      <c r="F321" s="42">
        <v>27.658999999999999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24</v>
      </c>
      <c r="B322" s="42" t="s">
        <v>69</v>
      </c>
      <c r="C322" s="42">
        <v>2859</v>
      </c>
      <c r="D322" s="42">
        <v>13.728999999999999</v>
      </c>
      <c r="E322" s="42">
        <v>-18.734999999999999</v>
      </c>
      <c r="F322" s="42">
        <v>26.652000000000001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24</v>
      </c>
      <c r="B323" s="42" t="s">
        <v>69</v>
      </c>
      <c r="C323" s="42">
        <v>2657</v>
      </c>
      <c r="D323" s="42">
        <v>12.734999999999999</v>
      </c>
      <c r="E323" s="42">
        <v>-18.809000000000001</v>
      </c>
      <c r="F323" s="42">
        <v>26.544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24</v>
      </c>
      <c r="B324" s="42" t="s">
        <v>69</v>
      </c>
      <c r="C324" s="42">
        <v>2511</v>
      </c>
      <c r="D324" s="42">
        <v>12.026</v>
      </c>
      <c r="E324" s="42">
        <v>-18.754000000000001</v>
      </c>
      <c r="F324" s="42">
        <v>26.425000000000001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24</v>
      </c>
      <c r="B325" s="42" t="s">
        <v>69</v>
      </c>
      <c r="C325" s="42">
        <v>2369</v>
      </c>
      <c r="D325" s="42">
        <v>11.348000000000001</v>
      </c>
      <c r="E325" s="42">
        <v>-18.780999999999999</v>
      </c>
      <c r="F325" s="42">
        <v>26.565999999999999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24</v>
      </c>
      <c r="B326" s="42" t="s">
        <v>69</v>
      </c>
      <c r="C326" s="42">
        <v>2233</v>
      </c>
      <c r="D326" s="42">
        <v>10.71</v>
      </c>
      <c r="E326" s="42">
        <v>-18.835000000000001</v>
      </c>
      <c r="F326" s="42">
        <v>26.510999999999999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24</v>
      </c>
      <c r="B327" s="42" t="s">
        <v>69</v>
      </c>
      <c r="C327" s="42">
        <v>2107</v>
      </c>
      <c r="D327" s="42">
        <v>10.109</v>
      </c>
      <c r="E327" s="42">
        <v>-18.850000000000001</v>
      </c>
      <c r="F327" s="42">
        <v>26.533000000000001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24</v>
      </c>
      <c r="B328" s="42" t="s">
        <v>69</v>
      </c>
      <c r="C328" s="42">
        <v>1983</v>
      </c>
      <c r="D328" s="42">
        <v>9.5370000000000008</v>
      </c>
      <c r="E328" s="42">
        <v>-18.806999999999999</v>
      </c>
      <c r="F328" s="42">
        <v>26.443000000000001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24</v>
      </c>
      <c r="B329" s="42" t="s">
        <v>69</v>
      </c>
      <c r="C329" s="42">
        <v>1869</v>
      </c>
      <c r="D329" s="42">
        <v>9.0030000000000001</v>
      </c>
      <c r="E329" s="42">
        <v>-18.84</v>
      </c>
      <c r="F329" s="42">
        <v>26.483000000000001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24</v>
      </c>
      <c r="B330" s="42" t="s">
        <v>69</v>
      </c>
      <c r="C330" s="42">
        <v>1758</v>
      </c>
      <c r="D330" s="42">
        <v>8.4990000000000006</v>
      </c>
      <c r="E330" s="42">
        <v>-18.838000000000001</v>
      </c>
      <c r="F330" s="42">
        <v>26.597999999999999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24</v>
      </c>
      <c r="B331" s="42" t="s">
        <v>69</v>
      </c>
      <c r="C331" s="42">
        <v>1652</v>
      </c>
      <c r="D331" s="42">
        <v>8.0050000000000008</v>
      </c>
      <c r="E331" s="42">
        <v>-18.826000000000001</v>
      </c>
      <c r="F331" s="42">
        <v>26.513999999999999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25</v>
      </c>
      <c r="B332" s="42" t="s">
        <v>79</v>
      </c>
      <c r="C332" s="42">
        <v>3721</v>
      </c>
      <c r="D332" s="42">
        <v>52.533999999999999</v>
      </c>
      <c r="E332" s="42">
        <v>-4.5490000000000004</v>
      </c>
      <c r="F332" s="42">
        <v>19.792999999999999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25</v>
      </c>
      <c r="B333" s="42" t="s">
        <v>79</v>
      </c>
      <c r="C333" s="42">
        <v>3711</v>
      </c>
      <c r="D333" s="42">
        <v>53.405999999999999</v>
      </c>
      <c r="E333" s="42">
        <v>-4.57</v>
      </c>
      <c r="F333" s="42">
        <v>19.670000000000002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25</v>
      </c>
      <c r="B334" s="42" t="s">
        <v>79</v>
      </c>
      <c r="C334" s="42">
        <v>3712</v>
      </c>
      <c r="D334" s="42">
        <v>53.441000000000003</v>
      </c>
      <c r="E334" s="42">
        <v>-4.5679999999999996</v>
      </c>
      <c r="F334" s="42">
        <v>19.71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25</v>
      </c>
      <c r="B335" s="42" t="s">
        <v>79</v>
      </c>
      <c r="C335" s="42">
        <v>3716</v>
      </c>
      <c r="D335" s="42">
        <v>53.423999999999999</v>
      </c>
      <c r="E335" s="42">
        <v>-4.5599999999999996</v>
      </c>
      <c r="F335" s="42">
        <v>19.702999999999999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25</v>
      </c>
      <c r="B336" s="42" t="s">
        <v>79</v>
      </c>
      <c r="C336" s="42">
        <v>3713</v>
      </c>
      <c r="D336" s="42">
        <v>53.433</v>
      </c>
      <c r="E336" s="42">
        <v>-4.5510000000000002</v>
      </c>
      <c r="F336" s="42">
        <v>19.687999999999999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25</v>
      </c>
      <c r="B337" s="42" t="s">
        <v>79</v>
      </c>
      <c r="C337" s="42">
        <v>2906</v>
      </c>
      <c r="D337" s="42">
        <v>8.157</v>
      </c>
      <c r="E337" s="42">
        <v>-11.678000000000001</v>
      </c>
      <c r="F337" s="42">
        <v>25.111000000000001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25</v>
      </c>
      <c r="B338" s="42" t="s">
        <v>79</v>
      </c>
      <c r="C338" s="42">
        <v>10703</v>
      </c>
      <c r="D338" s="42">
        <v>53.500999999999998</v>
      </c>
      <c r="E338" s="42">
        <v>-11.539</v>
      </c>
      <c r="F338" s="42">
        <v>22.786000000000001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25</v>
      </c>
      <c r="B339" s="42" t="s">
        <v>79</v>
      </c>
      <c r="C339" s="42">
        <v>9998</v>
      </c>
      <c r="D339" s="42">
        <v>49.883000000000003</v>
      </c>
      <c r="E339" s="42">
        <v>-11.558999999999999</v>
      </c>
      <c r="F339" s="42">
        <v>22.73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25</v>
      </c>
      <c r="B340" s="42" t="s">
        <v>79</v>
      </c>
      <c r="C340" s="42">
        <v>9458</v>
      </c>
      <c r="D340" s="42">
        <v>47.066000000000003</v>
      </c>
      <c r="E340" s="42">
        <v>-11.548</v>
      </c>
      <c r="F340" s="42">
        <v>22.716999999999999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25</v>
      </c>
      <c r="B341" s="42" t="s">
        <v>79</v>
      </c>
      <c r="C341" s="42">
        <v>8950</v>
      </c>
      <c r="D341" s="42">
        <v>44.423999999999999</v>
      </c>
      <c r="E341" s="42">
        <v>-11.569000000000001</v>
      </c>
      <c r="F341" s="42">
        <v>22.748999999999999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25</v>
      </c>
      <c r="B342" s="42" t="s">
        <v>79</v>
      </c>
      <c r="C342" s="42">
        <v>8457</v>
      </c>
      <c r="D342" s="42">
        <v>41.881999999999998</v>
      </c>
      <c r="E342" s="42">
        <v>-11.569000000000001</v>
      </c>
      <c r="F342" s="42">
        <v>22.771000000000001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25</v>
      </c>
      <c r="B343" s="42" t="s">
        <v>79</v>
      </c>
      <c r="C343" s="42">
        <v>7995</v>
      </c>
      <c r="D343" s="42">
        <v>39.514000000000003</v>
      </c>
      <c r="E343" s="42">
        <v>-11.6</v>
      </c>
      <c r="F343" s="42">
        <v>22.715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25</v>
      </c>
      <c r="B344" s="42" t="s">
        <v>79</v>
      </c>
      <c r="C344" s="42">
        <v>7567</v>
      </c>
      <c r="D344" s="42">
        <v>37.274000000000001</v>
      </c>
      <c r="E344" s="42">
        <v>-11.603</v>
      </c>
      <c r="F344" s="42">
        <v>22.754000000000001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25</v>
      </c>
      <c r="B345" s="42" t="s">
        <v>79</v>
      </c>
      <c r="C345" s="42">
        <v>7154</v>
      </c>
      <c r="D345" s="42">
        <v>35.17</v>
      </c>
      <c r="E345" s="42">
        <v>-11.577</v>
      </c>
      <c r="F345" s="42">
        <v>22.777999999999999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25</v>
      </c>
      <c r="B346" s="42" t="s">
        <v>79</v>
      </c>
      <c r="C346" s="42">
        <v>6758</v>
      </c>
      <c r="D346" s="42">
        <v>33.167999999999999</v>
      </c>
      <c r="E346" s="42">
        <v>-11.584</v>
      </c>
      <c r="F346" s="42">
        <v>22.74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25</v>
      </c>
      <c r="B347" s="42" t="s">
        <v>79</v>
      </c>
      <c r="C347" s="42">
        <v>6400</v>
      </c>
      <c r="D347" s="42">
        <v>31.334</v>
      </c>
      <c r="E347" s="42">
        <v>-11.584</v>
      </c>
      <c r="F347" s="42">
        <v>22.809000000000001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26</v>
      </c>
      <c r="B348" s="42" t="s">
        <v>80</v>
      </c>
      <c r="C348" s="42">
        <v>3720</v>
      </c>
      <c r="D348" s="42">
        <v>52.765999999999998</v>
      </c>
      <c r="E348" s="42">
        <v>-4.5620000000000003</v>
      </c>
      <c r="F348" s="42">
        <v>19.731999999999999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26</v>
      </c>
      <c r="B349" s="42" t="s">
        <v>80</v>
      </c>
      <c r="C349" s="42">
        <v>3715</v>
      </c>
      <c r="D349" s="42">
        <v>53.430999999999997</v>
      </c>
      <c r="E349" s="42">
        <v>-4.57</v>
      </c>
      <c r="F349" s="42">
        <v>19.670000000000002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26</v>
      </c>
      <c r="B350" s="42" t="s">
        <v>80</v>
      </c>
      <c r="C350" s="42">
        <v>3716</v>
      </c>
      <c r="D350" s="42">
        <v>53.447000000000003</v>
      </c>
      <c r="E350" s="42">
        <v>-4.5670000000000002</v>
      </c>
      <c r="F350" s="42">
        <v>19.731000000000002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26</v>
      </c>
      <c r="B351" s="42" t="s">
        <v>80</v>
      </c>
      <c r="C351" s="42">
        <v>3714</v>
      </c>
      <c r="D351" s="42">
        <v>53.451999999999998</v>
      </c>
      <c r="E351" s="42">
        <v>-4.5679999999999996</v>
      </c>
      <c r="F351" s="42">
        <v>19.693999999999999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26</v>
      </c>
      <c r="B352" s="42" t="s">
        <v>80</v>
      </c>
      <c r="C352" s="42">
        <v>3713</v>
      </c>
      <c r="D352" s="42">
        <v>53.459000000000003</v>
      </c>
      <c r="E352" s="42">
        <v>-4.5810000000000004</v>
      </c>
      <c r="F352" s="42">
        <v>19.704999999999998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26</v>
      </c>
      <c r="B353" s="42" t="s">
        <v>80</v>
      </c>
      <c r="C353" s="42">
        <v>1281</v>
      </c>
      <c r="D353" s="42">
        <v>3.5489999999999999</v>
      </c>
      <c r="E353" s="42">
        <v>-12.288</v>
      </c>
      <c r="F353" s="42">
        <v>25.852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26</v>
      </c>
      <c r="B354" s="42" t="s">
        <v>80</v>
      </c>
      <c r="C354" s="42">
        <v>9506</v>
      </c>
      <c r="D354" s="42">
        <v>46.725999999999999</v>
      </c>
      <c r="E354" s="42">
        <v>-9.9760000000000009</v>
      </c>
      <c r="F354" s="42">
        <v>22.844000000000001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26</v>
      </c>
      <c r="B355" s="42" t="s">
        <v>80</v>
      </c>
      <c r="C355" s="42">
        <v>8823</v>
      </c>
      <c r="D355" s="42">
        <v>43.286000000000001</v>
      </c>
      <c r="E355" s="42">
        <v>-10.005000000000001</v>
      </c>
      <c r="F355" s="42">
        <v>22.792999999999999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26</v>
      </c>
      <c r="B356" s="42" t="s">
        <v>80</v>
      </c>
      <c r="C356" s="42">
        <v>8348</v>
      </c>
      <c r="D356" s="42">
        <v>40.869</v>
      </c>
      <c r="E356" s="42">
        <v>-9.9529999999999994</v>
      </c>
      <c r="F356" s="42">
        <v>22.751000000000001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26</v>
      </c>
      <c r="B357" s="42" t="s">
        <v>80</v>
      </c>
      <c r="C357" s="42">
        <v>7897</v>
      </c>
      <c r="D357" s="42">
        <v>38.576000000000001</v>
      </c>
      <c r="E357" s="42">
        <v>-9.9870000000000001</v>
      </c>
      <c r="F357" s="42">
        <v>22.794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26</v>
      </c>
      <c r="B358" s="42" t="s">
        <v>80</v>
      </c>
      <c r="C358" s="42">
        <v>7479</v>
      </c>
      <c r="D358" s="42">
        <v>36.401000000000003</v>
      </c>
      <c r="E358" s="42">
        <v>-9.9849999999999994</v>
      </c>
      <c r="F358" s="42">
        <v>22.776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26</v>
      </c>
      <c r="B359" s="42" t="s">
        <v>80</v>
      </c>
      <c r="C359" s="42">
        <v>7077</v>
      </c>
      <c r="D359" s="42">
        <v>34.378</v>
      </c>
      <c r="E359" s="42">
        <v>-9.9619999999999997</v>
      </c>
      <c r="F359" s="42">
        <v>22.725999999999999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26</v>
      </c>
      <c r="B360" s="42" t="s">
        <v>80</v>
      </c>
      <c r="C360" s="42">
        <v>6694</v>
      </c>
      <c r="D360" s="42">
        <v>32.472000000000001</v>
      </c>
      <c r="E360" s="42">
        <v>-9.9659999999999993</v>
      </c>
      <c r="F360" s="42">
        <v>22.786999999999999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26</v>
      </c>
      <c r="B361" s="42" t="s">
        <v>80</v>
      </c>
      <c r="C361" s="42">
        <v>6321</v>
      </c>
      <c r="D361" s="42">
        <v>30.686</v>
      </c>
      <c r="E361" s="42">
        <v>-9.9860000000000007</v>
      </c>
      <c r="F361" s="42">
        <v>22.829000000000001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26</v>
      </c>
      <c r="B362" s="42" t="s">
        <v>80</v>
      </c>
      <c r="C362" s="42">
        <v>5971</v>
      </c>
      <c r="D362" s="42">
        <v>28.984999999999999</v>
      </c>
      <c r="E362" s="42">
        <v>-9.9909999999999997</v>
      </c>
      <c r="F362" s="42">
        <v>22.827999999999999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26</v>
      </c>
      <c r="B363" s="42" t="s">
        <v>80</v>
      </c>
      <c r="C363" s="42">
        <v>5631</v>
      </c>
      <c r="D363" s="42">
        <v>27.359000000000002</v>
      </c>
      <c r="E363" s="42">
        <v>-9.9949999999999992</v>
      </c>
      <c r="F363" s="42">
        <v>22.891999999999999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27</v>
      </c>
      <c r="B364" s="42" t="s">
        <v>81</v>
      </c>
      <c r="C364" s="42">
        <v>3718</v>
      </c>
      <c r="D364" s="42">
        <v>52.67</v>
      </c>
      <c r="E364" s="42">
        <v>-4.569</v>
      </c>
      <c r="F364" s="42">
        <v>19.742999999999999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27</v>
      </c>
      <c r="B365" s="42" t="s">
        <v>81</v>
      </c>
      <c r="C365" s="42">
        <v>3712</v>
      </c>
      <c r="D365" s="42">
        <v>53.423000000000002</v>
      </c>
      <c r="E365" s="42">
        <v>-4.57</v>
      </c>
      <c r="F365" s="42">
        <v>19.670000000000002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27</v>
      </c>
      <c r="B366" s="42" t="s">
        <v>81</v>
      </c>
      <c r="C366" s="42">
        <v>3713</v>
      </c>
      <c r="D366" s="42">
        <v>53.41</v>
      </c>
      <c r="E366" s="42">
        <v>-4.55</v>
      </c>
      <c r="F366" s="42">
        <v>19.68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27</v>
      </c>
      <c r="B367" s="42" t="s">
        <v>81</v>
      </c>
      <c r="C367" s="42">
        <v>3715</v>
      </c>
      <c r="D367" s="42">
        <v>53.447000000000003</v>
      </c>
      <c r="E367" s="42">
        <v>-4.57</v>
      </c>
      <c r="F367" s="42">
        <v>19.675000000000001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27</v>
      </c>
      <c r="B368" s="42" t="s">
        <v>81</v>
      </c>
      <c r="C368" s="42">
        <v>3713</v>
      </c>
      <c r="D368" s="42">
        <v>53.418999999999997</v>
      </c>
      <c r="E368" s="42">
        <v>-4.5919999999999996</v>
      </c>
      <c r="F368" s="42">
        <v>19.684999999999999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27</v>
      </c>
      <c r="B369" s="42" t="s">
        <v>81</v>
      </c>
      <c r="C369" s="42">
        <v>135</v>
      </c>
      <c r="D369" s="42">
        <v>0.65600000000000003</v>
      </c>
      <c r="E369" s="42">
        <v>-25.233000000000001</v>
      </c>
      <c r="F369" s="42">
        <v>26.388000000000002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27</v>
      </c>
      <c r="B370" s="42" t="s">
        <v>81</v>
      </c>
      <c r="C370" s="42">
        <v>124</v>
      </c>
      <c r="D370" s="42">
        <v>0.6</v>
      </c>
      <c r="E370" s="42">
        <v>-25.683</v>
      </c>
      <c r="F370" s="42">
        <v>26.093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27</v>
      </c>
      <c r="B371" s="42" t="s">
        <v>81</v>
      </c>
      <c r="C371" s="42">
        <v>116</v>
      </c>
      <c r="D371" s="42">
        <v>0.56200000000000006</v>
      </c>
      <c r="E371" s="42">
        <v>-25.14</v>
      </c>
      <c r="F371" s="42">
        <v>26.824000000000002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27</v>
      </c>
      <c r="B372" s="42" t="s">
        <v>81</v>
      </c>
      <c r="C372" s="42">
        <v>110</v>
      </c>
      <c r="D372" s="42">
        <v>0.52900000000000003</v>
      </c>
      <c r="E372" s="42">
        <v>-25.692</v>
      </c>
      <c r="F372" s="42">
        <v>26.155999999999999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27</v>
      </c>
      <c r="B373" s="42" t="s">
        <v>81</v>
      </c>
      <c r="C373" s="42">
        <v>103</v>
      </c>
      <c r="D373" s="42">
        <v>0.498</v>
      </c>
      <c r="E373" s="42">
        <v>-25.388999999999999</v>
      </c>
      <c r="F373" s="42">
        <v>24.887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27</v>
      </c>
      <c r="B374" s="42" t="s">
        <v>81</v>
      </c>
      <c r="C374" s="42">
        <v>98</v>
      </c>
      <c r="D374" s="42">
        <v>0.46899999999999997</v>
      </c>
      <c r="E374" s="42">
        <v>-25.901</v>
      </c>
      <c r="F374" s="42">
        <v>25.715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27</v>
      </c>
      <c r="B375" s="42" t="s">
        <v>81</v>
      </c>
      <c r="C375" s="42">
        <v>92</v>
      </c>
      <c r="D375" s="42">
        <v>0.442</v>
      </c>
      <c r="E375" s="42">
        <v>-25.472000000000001</v>
      </c>
      <c r="F375" s="42">
        <v>25.931999999999999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27</v>
      </c>
      <c r="B376" s="42" t="s">
        <v>81</v>
      </c>
      <c r="C376" s="42">
        <v>87</v>
      </c>
      <c r="D376" s="42">
        <v>0.41599999999999998</v>
      </c>
      <c r="E376" s="42">
        <v>-25.957000000000001</v>
      </c>
      <c r="F376" s="42">
        <v>25.826000000000001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27</v>
      </c>
      <c r="B377" s="42" t="s">
        <v>81</v>
      </c>
      <c r="C377" s="42">
        <v>82</v>
      </c>
      <c r="D377" s="42">
        <v>0.39300000000000002</v>
      </c>
      <c r="E377" s="42">
        <v>-25.382999999999999</v>
      </c>
      <c r="F377" s="42">
        <v>25.148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27</v>
      </c>
      <c r="B378" s="42" t="s">
        <v>81</v>
      </c>
      <c r="C378" s="42">
        <v>77</v>
      </c>
      <c r="D378" s="42">
        <v>0.37</v>
      </c>
      <c r="E378" s="42">
        <v>-25.056000000000001</v>
      </c>
      <c r="F378" s="42">
        <v>27.515999999999998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28</v>
      </c>
      <c r="B379" s="42" t="s">
        <v>82</v>
      </c>
      <c r="C379" s="42">
        <v>3716</v>
      </c>
      <c r="D379" s="42">
        <v>52.71</v>
      </c>
      <c r="E379" s="42">
        <v>-4.548</v>
      </c>
      <c r="F379" s="42">
        <v>19.709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28</v>
      </c>
      <c r="B380" s="42" t="s">
        <v>82</v>
      </c>
      <c r="C380" s="42">
        <v>3715</v>
      </c>
      <c r="D380" s="42">
        <v>53.441000000000003</v>
      </c>
      <c r="E380" s="42">
        <v>-4.57</v>
      </c>
      <c r="F380" s="42">
        <v>19.670000000000002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28</v>
      </c>
      <c r="B381" s="42" t="s">
        <v>82</v>
      </c>
      <c r="C381" s="42">
        <v>3715</v>
      </c>
      <c r="D381" s="42">
        <v>53.460999999999999</v>
      </c>
      <c r="E381" s="42">
        <v>-4.577</v>
      </c>
      <c r="F381" s="42">
        <v>19.725999999999999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28</v>
      </c>
      <c r="B382" s="42" t="s">
        <v>82</v>
      </c>
      <c r="C382" s="42">
        <v>3711</v>
      </c>
      <c r="D382" s="42">
        <v>53.456000000000003</v>
      </c>
      <c r="E382" s="42">
        <v>-4.5629999999999997</v>
      </c>
      <c r="F382" s="42">
        <v>19.670999999999999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28</v>
      </c>
      <c r="B383" s="42" t="s">
        <v>82</v>
      </c>
      <c r="C383" s="42">
        <v>3712</v>
      </c>
      <c r="D383" s="42">
        <v>53.436</v>
      </c>
      <c r="E383" s="42">
        <v>-4.5519999999999996</v>
      </c>
      <c r="F383" s="42">
        <v>19.683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29</v>
      </c>
      <c r="B384" s="42" t="s">
        <v>83</v>
      </c>
      <c r="C384" s="42">
        <v>3715</v>
      </c>
      <c r="D384" s="42">
        <v>52.686999999999998</v>
      </c>
      <c r="E384" s="42">
        <v>-4.5179999999999998</v>
      </c>
      <c r="F384" s="42">
        <v>19.754000000000001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29</v>
      </c>
      <c r="B385" s="42" t="s">
        <v>83</v>
      </c>
      <c r="C385" s="42">
        <v>3717</v>
      </c>
      <c r="D385" s="42">
        <v>53.469000000000001</v>
      </c>
      <c r="E385" s="42">
        <v>-4.57</v>
      </c>
      <c r="F385" s="42">
        <v>19.670000000000002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29</v>
      </c>
      <c r="B386" s="42" t="s">
        <v>83</v>
      </c>
      <c r="C386" s="42">
        <v>3720</v>
      </c>
      <c r="D386" s="42">
        <v>53.503</v>
      </c>
      <c r="E386" s="42">
        <v>-4.5599999999999996</v>
      </c>
      <c r="F386" s="42">
        <v>19.713000000000001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29</v>
      </c>
      <c r="B387" s="42" t="s">
        <v>83</v>
      </c>
      <c r="C387" s="42">
        <v>3720</v>
      </c>
      <c r="D387" s="42">
        <v>53.5</v>
      </c>
      <c r="E387" s="42">
        <v>-4.5540000000000003</v>
      </c>
      <c r="F387" s="42">
        <v>19.634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29</v>
      </c>
      <c r="B388" s="42" t="s">
        <v>83</v>
      </c>
      <c r="C388" s="42">
        <v>3719</v>
      </c>
      <c r="D388" s="42">
        <v>53.494999999999997</v>
      </c>
      <c r="E388" s="42">
        <v>-4.5519999999999996</v>
      </c>
      <c r="F388" s="42">
        <v>19.638000000000002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29</v>
      </c>
      <c r="B389" s="42" t="s">
        <v>83</v>
      </c>
      <c r="C389" s="42">
        <v>451</v>
      </c>
      <c r="D389" s="42">
        <v>1.242</v>
      </c>
      <c r="E389" s="42">
        <v>-21.553999999999998</v>
      </c>
      <c r="F389" s="42">
        <v>28.338999999999999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29</v>
      </c>
      <c r="B390" s="42" t="s">
        <v>83</v>
      </c>
      <c r="C390" s="42">
        <v>1425</v>
      </c>
      <c r="D390" s="42">
        <v>6.9409999999999998</v>
      </c>
      <c r="E390" s="42">
        <v>-21.31</v>
      </c>
      <c r="F390" s="42">
        <v>27.196000000000002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29</v>
      </c>
      <c r="B391" s="42" t="s">
        <v>83</v>
      </c>
      <c r="C391" s="42">
        <v>1330</v>
      </c>
      <c r="D391" s="42">
        <v>6.4790000000000001</v>
      </c>
      <c r="E391" s="42">
        <v>-21.225000000000001</v>
      </c>
      <c r="F391" s="42">
        <v>26.981000000000002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29</v>
      </c>
      <c r="B392" s="42" t="s">
        <v>83</v>
      </c>
      <c r="C392" s="42">
        <v>1253</v>
      </c>
      <c r="D392" s="42">
        <v>6.1150000000000002</v>
      </c>
      <c r="E392" s="42">
        <v>-21.337</v>
      </c>
      <c r="F392" s="42">
        <v>26.975000000000001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29</v>
      </c>
      <c r="B393" s="42" t="s">
        <v>83</v>
      </c>
      <c r="C393" s="42">
        <v>1181</v>
      </c>
      <c r="D393" s="42">
        <v>5.76</v>
      </c>
      <c r="E393" s="42">
        <v>-21.315999999999999</v>
      </c>
      <c r="F393" s="42">
        <v>26.917000000000002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29</v>
      </c>
      <c r="B394" s="42" t="s">
        <v>83</v>
      </c>
      <c r="C394" s="42">
        <v>1111</v>
      </c>
      <c r="D394" s="42">
        <v>5.42</v>
      </c>
      <c r="E394" s="42">
        <v>-21.274000000000001</v>
      </c>
      <c r="F394" s="42">
        <v>27.03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29</v>
      </c>
      <c r="B395" s="42" t="s">
        <v>83</v>
      </c>
      <c r="C395" s="42">
        <v>1049</v>
      </c>
      <c r="D395" s="42">
        <v>5.1050000000000004</v>
      </c>
      <c r="E395" s="42">
        <v>-21.317</v>
      </c>
      <c r="F395" s="42">
        <v>27.045000000000002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29</v>
      </c>
      <c r="B396" s="42" t="s">
        <v>83</v>
      </c>
      <c r="C396" s="42">
        <v>990</v>
      </c>
      <c r="D396" s="42">
        <v>4.8099999999999996</v>
      </c>
      <c r="E396" s="42">
        <v>-21.347000000000001</v>
      </c>
      <c r="F396" s="42">
        <v>27.013000000000002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29</v>
      </c>
      <c r="B397" s="42" t="s">
        <v>83</v>
      </c>
      <c r="C397" s="42">
        <v>934</v>
      </c>
      <c r="D397" s="42">
        <v>4.5289999999999999</v>
      </c>
      <c r="E397" s="42">
        <v>-21.353000000000002</v>
      </c>
      <c r="F397" s="42">
        <v>26.934000000000001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29</v>
      </c>
      <c r="B398" s="42" t="s">
        <v>83</v>
      </c>
      <c r="C398" s="42">
        <v>881</v>
      </c>
      <c r="D398" s="42">
        <v>4.2679999999999998</v>
      </c>
      <c r="E398" s="42">
        <v>-21.417999999999999</v>
      </c>
      <c r="F398" s="42">
        <v>26.931999999999999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29</v>
      </c>
      <c r="B399" s="42" t="s">
        <v>83</v>
      </c>
      <c r="C399" s="42">
        <v>831</v>
      </c>
      <c r="D399" s="42">
        <v>4.0199999999999996</v>
      </c>
      <c r="E399" s="42">
        <v>-21.309000000000001</v>
      </c>
      <c r="F399" s="42">
        <v>27.036000000000001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30</v>
      </c>
      <c r="B400" s="42" t="s">
        <v>84</v>
      </c>
      <c r="C400" s="42">
        <v>3723</v>
      </c>
      <c r="D400" s="42">
        <v>52.817</v>
      </c>
      <c r="E400" s="42">
        <v>-4.5449999999999999</v>
      </c>
      <c r="F400" s="42">
        <v>19.72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30</v>
      </c>
      <c r="B401" s="42" t="s">
        <v>84</v>
      </c>
      <c r="C401" s="42">
        <v>3719</v>
      </c>
      <c r="D401" s="42">
        <v>53.505000000000003</v>
      </c>
      <c r="E401" s="42">
        <v>-4.57</v>
      </c>
      <c r="F401" s="42">
        <v>19.670000000000002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30</v>
      </c>
      <c r="B402" s="42" t="s">
        <v>84</v>
      </c>
      <c r="C402" s="42">
        <v>3720</v>
      </c>
      <c r="D402" s="42">
        <v>53.521000000000001</v>
      </c>
      <c r="E402" s="42">
        <v>-4.5659999999999998</v>
      </c>
      <c r="F402" s="42">
        <v>19.664999999999999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30</v>
      </c>
      <c r="B403" s="42" t="s">
        <v>84</v>
      </c>
      <c r="C403" s="42">
        <v>3718</v>
      </c>
      <c r="D403" s="42">
        <v>53.512999999999998</v>
      </c>
      <c r="E403" s="42">
        <v>-4.5670000000000002</v>
      </c>
      <c r="F403" s="42">
        <v>19.678999999999998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30</v>
      </c>
      <c r="B404" s="42" t="s">
        <v>84</v>
      </c>
      <c r="C404" s="42">
        <v>3720</v>
      </c>
      <c r="D404" s="42">
        <v>53.545999999999999</v>
      </c>
      <c r="E404" s="42">
        <v>-4.556</v>
      </c>
      <c r="F404" s="42">
        <v>19.670000000000002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30</v>
      </c>
      <c r="B405" s="42" t="s">
        <v>84</v>
      </c>
      <c r="C405" s="42">
        <v>76</v>
      </c>
      <c r="D405" s="42">
        <v>0.20799999999999999</v>
      </c>
      <c r="E405" s="42">
        <v>-4.2960000000000003</v>
      </c>
      <c r="F405" s="42">
        <v>63.844999999999999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30</v>
      </c>
      <c r="B406" s="42" t="s">
        <v>84</v>
      </c>
      <c r="C406" s="42">
        <v>240</v>
      </c>
      <c r="D406" s="42">
        <v>1.147</v>
      </c>
      <c r="E406" s="42">
        <v>-4.1769999999999996</v>
      </c>
      <c r="F406" s="42">
        <v>25.89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30</v>
      </c>
      <c r="B407" s="42" t="s">
        <v>84</v>
      </c>
      <c r="C407" s="42">
        <v>222</v>
      </c>
      <c r="D407" s="42">
        <v>1.0620000000000001</v>
      </c>
      <c r="E407" s="42">
        <v>-4.1769999999999996</v>
      </c>
      <c r="F407" s="42">
        <v>26.189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30</v>
      </c>
      <c r="B408" s="42" t="s">
        <v>84</v>
      </c>
      <c r="C408" s="42">
        <v>209</v>
      </c>
      <c r="D408" s="42">
        <v>1.002</v>
      </c>
      <c r="E408" s="42">
        <v>-4.0549999999999997</v>
      </c>
      <c r="F408" s="42">
        <v>26.052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30</v>
      </c>
      <c r="B409" s="42" t="s">
        <v>84</v>
      </c>
      <c r="C409" s="42">
        <v>197</v>
      </c>
      <c r="D409" s="42">
        <v>0.94199999999999995</v>
      </c>
      <c r="E409" s="42">
        <v>-4.0140000000000002</v>
      </c>
      <c r="F409" s="42">
        <v>25.77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30</v>
      </c>
      <c r="B410" s="42" t="s">
        <v>84</v>
      </c>
      <c r="C410" s="42">
        <v>186</v>
      </c>
      <c r="D410" s="42">
        <v>0.88700000000000001</v>
      </c>
      <c r="E410" s="42">
        <v>-4.2649999999999997</v>
      </c>
      <c r="F410" s="42">
        <v>26.138999999999999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30</v>
      </c>
      <c r="B411" s="42" t="s">
        <v>84</v>
      </c>
      <c r="C411" s="42">
        <v>175</v>
      </c>
      <c r="D411" s="42">
        <v>0.83599999999999997</v>
      </c>
      <c r="E411" s="42">
        <v>-4.0179999999999998</v>
      </c>
      <c r="F411" s="42">
        <v>26.001000000000001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30</v>
      </c>
      <c r="B412" s="42" t="s">
        <v>84</v>
      </c>
      <c r="C412" s="42">
        <v>165</v>
      </c>
      <c r="D412" s="42">
        <v>0.78700000000000003</v>
      </c>
      <c r="E412" s="42">
        <v>-4.1059999999999999</v>
      </c>
      <c r="F412" s="42">
        <v>26.175999999999998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30</v>
      </c>
      <c r="B413" s="42" t="s">
        <v>84</v>
      </c>
      <c r="C413" s="42">
        <v>156</v>
      </c>
      <c r="D413" s="42">
        <v>0.74199999999999999</v>
      </c>
      <c r="E413" s="42">
        <v>-4.0910000000000002</v>
      </c>
      <c r="F413" s="42">
        <v>25.736000000000001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30</v>
      </c>
      <c r="B414" s="42" t="s">
        <v>84</v>
      </c>
      <c r="C414" s="42">
        <v>148</v>
      </c>
      <c r="D414" s="42">
        <v>0.7</v>
      </c>
      <c r="E414" s="42">
        <v>-4.1859999999999999</v>
      </c>
      <c r="F414" s="42">
        <v>26.565000000000001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30</v>
      </c>
      <c r="B415" s="42" t="s">
        <v>84</v>
      </c>
      <c r="C415" s="42">
        <v>140</v>
      </c>
      <c r="D415" s="42">
        <v>0.66100000000000003</v>
      </c>
      <c r="E415" s="42">
        <v>-4.2850000000000001</v>
      </c>
      <c r="F415" s="42">
        <v>26.564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31</v>
      </c>
      <c r="B416" s="42" t="s">
        <v>72</v>
      </c>
      <c r="C416" s="42">
        <v>3717</v>
      </c>
      <c r="D416" s="42">
        <v>52.710999999999999</v>
      </c>
      <c r="E416" s="42">
        <v>-4.5789999999999997</v>
      </c>
      <c r="F416" s="42">
        <v>19.745000000000001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31</v>
      </c>
      <c r="B417" s="42" t="s">
        <v>72</v>
      </c>
      <c r="C417" s="42">
        <v>3711</v>
      </c>
      <c r="D417" s="42">
        <v>53.411000000000001</v>
      </c>
      <c r="E417" s="42">
        <v>-4.57</v>
      </c>
      <c r="F417" s="42">
        <v>19.670000000000002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31</v>
      </c>
      <c r="B418" s="42" t="s">
        <v>72</v>
      </c>
      <c r="C418" s="42">
        <v>3710</v>
      </c>
      <c r="D418" s="42">
        <v>53.432000000000002</v>
      </c>
      <c r="E418" s="42">
        <v>-4.5819999999999999</v>
      </c>
      <c r="F418" s="42">
        <v>19.699000000000002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31</v>
      </c>
      <c r="B419" s="42" t="s">
        <v>72</v>
      </c>
      <c r="C419" s="42">
        <v>3712</v>
      </c>
      <c r="D419" s="42">
        <v>53.418999999999997</v>
      </c>
      <c r="E419" s="42">
        <v>-4.5869999999999997</v>
      </c>
      <c r="F419" s="42">
        <v>19.667999999999999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31</v>
      </c>
      <c r="B420" s="42" t="s">
        <v>72</v>
      </c>
      <c r="C420" s="42">
        <v>3711</v>
      </c>
      <c r="D420" s="42">
        <v>53.4</v>
      </c>
      <c r="E420" s="42">
        <v>-4.5789999999999997</v>
      </c>
      <c r="F420" s="42">
        <v>19.706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31</v>
      </c>
      <c r="B421" s="42" t="s">
        <v>72</v>
      </c>
      <c r="C421" s="42">
        <v>11912</v>
      </c>
      <c r="D421" s="42">
        <v>59.121000000000002</v>
      </c>
      <c r="E421" s="42">
        <v>-19.216000000000001</v>
      </c>
      <c r="F421" s="42">
        <v>26.341999999999999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31</v>
      </c>
      <c r="B422" s="42" t="s">
        <v>72</v>
      </c>
      <c r="C422" s="42">
        <v>11000</v>
      </c>
      <c r="D422" s="42">
        <v>54.642000000000003</v>
      </c>
      <c r="E422" s="42">
        <v>-19.268000000000001</v>
      </c>
      <c r="F422" s="42">
        <v>26.164000000000001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31</v>
      </c>
      <c r="B423" s="42" t="s">
        <v>72</v>
      </c>
      <c r="C423" s="42">
        <v>10371</v>
      </c>
      <c r="D423" s="42">
        <v>51.536000000000001</v>
      </c>
      <c r="E423" s="42">
        <v>-19.263999999999999</v>
      </c>
      <c r="F423" s="42">
        <v>26.196999999999999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31</v>
      </c>
      <c r="B424" s="42" t="s">
        <v>72</v>
      </c>
      <c r="C424" s="42">
        <v>9767</v>
      </c>
      <c r="D424" s="42">
        <v>48.594000000000001</v>
      </c>
      <c r="E424" s="42">
        <v>-19.259</v>
      </c>
      <c r="F424" s="42">
        <v>26.228000000000002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31</v>
      </c>
      <c r="B425" s="42" t="s">
        <v>72</v>
      </c>
      <c r="C425" s="42">
        <v>9205</v>
      </c>
      <c r="D425" s="42">
        <v>45.81</v>
      </c>
      <c r="E425" s="42">
        <v>-19.263999999999999</v>
      </c>
      <c r="F425" s="42">
        <v>26.213999999999999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31</v>
      </c>
      <c r="B426" s="42" t="s">
        <v>72</v>
      </c>
      <c r="C426" s="42">
        <v>8666</v>
      </c>
      <c r="D426" s="42">
        <v>43.116999999999997</v>
      </c>
      <c r="E426" s="42">
        <v>-19.260999999999999</v>
      </c>
      <c r="F426" s="42">
        <v>26.279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31</v>
      </c>
      <c r="B427" s="42" t="s">
        <v>72</v>
      </c>
      <c r="C427" s="42">
        <v>8179</v>
      </c>
      <c r="D427" s="42">
        <v>40.65</v>
      </c>
      <c r="E427" s="42">
        <v>-19.256</v>
      </c>
      <c r="F427" s="42">
        <v>26.25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31</v>
      </c>
      <c r="B428" s="42" t="s">
        <v>72</v>
      </c>
      <c r="C428" s="42">
        <v>7712</v>
      </c>
      <c r="D428" s="42">
        <v>38.271000000000001</v>
      </c>
      <c r="E428" s="42">
        <v>-19.262</v>
      </c>
      <c r="F428" s="42">
        <v>26.254999999999999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31</v>
      </c>
      <c r="B429" s="42" t="s">
        <v>72</v>
      </c>
      <c r="C429" s="42">
        <v>7278</v>
      </c>
      <c r="D429" s="42">
        <v>36.033000000000001</v>
      </c>
      <c r="E429" s="42">
        <v>-19.265999999999998</v>
      </c>
      <c r="F429" s="42">
        <v>26.248000000000001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31</v>
      </c>
      <c r="B430" s="42" t="s">
        <v>72</v>
      </c>
      <c r="C430" s="42">
        <v>6865</v>
      </c>
      <c r="D430" s="42">
        <v>33.917999999999999</v>
      </c>
      <c r="E430" s="42">
        <v>-19.295000000000002</v>
      </c>
      <c r="F430" s="42">
        <v>26.3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32</v>
      </c>
      <c r="B431" s="42" t="s">
        <v>71</v>
      </c>
      <c r="C431" s="42">
        <v>3713</v>
      </c>
      <c r="D431" s="42">
        <v>52.692</v>
      </c>
      <c r="E431" s="42">
        <v>-4.5350000000000001</v>
      </c>
      <c r="F431" s="42">
        <v>19.713000000000001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32</v>
      </c>
      <c r="B432" s="42" t="s">
        <v>71</v>
      </c>
      <c r="C432" s="42">
        <v>3707</v>
      </c>
      <c r="D432" s="42">
        <v>53.362000000000002</v>
      </c>
      <c r="E432" s="42">
        <v>-4.57</v>
      </c>
      <c r="F432" s="42">
        <v>19.670000000000002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32</v>
      </c>
      <c r="B433" s="42" t="s">
        <v>71</v>
      </c>
      <c r="C433" s="42">
        <v>3714</v>
      </c>
      <c r="D433" s="42">
        <v>53.393000000000001</v>
      </c>
      <c r="E433" s="42">
        <v>-4.5410000000000004</v>
      </c>
      <c r="F433" s="42">
        <v>19.640999999999998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32</v>
      </c>
      <c r="B434" s="42" t="s">
        <v>71</v>
      </c>
      <c r="C434" s="42">
        <v>3710</v>
      </c>
      <c r="D434" s="42">
        <v>53.393999999999998</v>
      </c>
      <c r="E434" s="42">
        <v>-4.5270000000000001</v>
      </c>
      <c r="F434" s="42">
        <v>19.649999999999999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32</v>
      </c>
      <c r="B435" s="42" t="s">
        <v>71</v>
      </c>
      <c r="C435" s="42">
        <v>3709</v>
      </c>
      <c r="D435" s="42">
        <v>53.372999999999998</v>
      </c>
      <c r="E435" s="42">
        <v>-4.5380000000000003</v>
      </c>
      <c r="F435" s="42">
        <v>19.64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32</v>
      </c>
      <c r="B436" s="42" t="s">
        <v>71</v>
      </c>
      <c r="C436" s="42">
        <v>1755</v>
      </c>
      <c r="D436" s="42">
        <v>4.8630000000000004</v>
      </c>
      <c r="E436" s="42">
        <v>-19.257999999999999</v>
      </c>
      <c r="F436" s="42">
        <v>27.37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32</v>
      </c>
      <c r="B437" s="42" t="s">
        <v>71</v>
      </c>
      <c r="C437" s="42">
        <v>5542</v>
      </c>
      <c r="D437" s="42">
        <v>27.120999999999999</v>
      </c>
      <c r="E437" s="42">
        <v>-19.03</v>
      </c>
      <c r="F437" s="42">
        <v>26.626999999999999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32</v>
      </c>
      <c r="B438" s="42" t="s">
        <v>71</v>
      </c>
      <c r="C438" s="42">
        <v>5144</v>
      </c>
      <c r="D438" s="42">
        <v>25.13</v>
      </c>
      <c r="E438" s="42">
        <v>-19.094999999999999</v>
      </c>
      <c r="F438" s="42">
        <v>26.507999999999999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32</v>
      </c>
      <c r="B439" s="42" t="s">
        <v>71</v>
      </c>
      <c r="C439" s="42">
        <v>4847</v>
      </c>
      <c r="D439" s="42">
        <v>23.661999999999999</v>
      </c>
      <c r="E439" s="42">
        <v>-19.068999999999999</v>
      </c>
      <c r="F439" s="42">
        <v>26.54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32</v>
      </c>
      <c r="B440" s="42" t="s">
        <v>71</v>
      </c>
      <c r="C440" s="42">
        <v>4572</v>
      </c>
      <c r="D440" s="42">
        <v>22.29</v>
      </c>
      <c r="E440" s="42">
        <v>-19.053999999999998</v>
      </c>
      <c r="F440" s="42">
        <v>26.561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32</v>
      </c>
      <c r="B441" s="42" t="s">
        <v>71</v>
      </c>
      <c r="C441" s="42">
        <v>4314</v>
      </c>
      <c r="D441" s="42">
        <v>21.004000000000001</v>
      </c>
      <c r="E441" s="42">
        <v>-19.084</v>
      </c>
      <c r="F441" s="42">
        <v>26.574999999999999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32</v>
      </c>
      <c r="B442" s="42" t="s">
        <v>71</v>
      </c>
      <c r="C442" s="42">
        <v>4073</v>
      </c>
      <c r="D442" s="42">
        <v>19.780999999999999</v>
      </c>
      <c r="E442" s="42">
        <v>-19.047000000000001</v>
      </c>
      <c r="F442" s="42">
        <v>26.541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32</v>
      </c>
      <c r="B443" s="42" t="s">
        <v>71</v>
      </c>
      <c r="C443" s="42">
        <v>3846</v>
      </c>
      <c r="D443" s="42">
        <v>18.632000000000001</v>
      </c>
      <c r="E443" s="42">
        <v>-19.11</v>
      </c>
      <c r="F443" s="42">
        <v>26.6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32</v>
      </c>
      <c r="B444" s="42" t="s">
        <v>71</v>
      </c>
      <c r="C444" s="42">
        <v>3629</v>
      </c>
      <c r="D444" s="42">
        <v>17.550999999999998</v>
      </c>
      <c r="E444" s="42">
        <v>-19.093</v>
      </c>
      <c r="F444" s="42">
        <v>26.559000000000001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32</v>
      </c>
      <c r="B445" s="42" t="s">
        <v>71</v>
      </c>
      <c r="C445" s="42">
        <v>3421</v>
      </c>
      <c r="D445" s="42">
        <v>16.533999999999999</v>
      </c>
      <c r="E445" s="42">
        <v>-19.12</v>
      </c>
      <c r="F445" s="42">
        <v>26.558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32</v>
      </c>
      <c r="B446" s="42" t="s">
        <v>71</v>
      </c>
      <c r="C446" s="42">
        <v>3226</v>
      </c>
      <c r="D446" s="42">
        <v>15.573</v>
      </c>
      <c r="E446" s="42">
        <v>-19.081</v>
      </c>
      <c r="F446" s="42">
        <v>26.527999999999999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33</v>
      </c>
      <c r="B447" s="42" t="s">
        <v>70</v>
      </c>
      <c r="C447" s="42">
        <v>3709</v>
      </c>
      <c r="D447" s="42">
        <v>52.572000000000003</v>
      </c>
      <c r="E447" s="42">
        <v>-4.5609999999999999</v>
      </c>
      <c r="F447" s="42">
        <v>19.681999999999999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33</v>
      </c>
      <c r="B448" s="42" t="s">
        <v>70</v>
      </c>
      <c r="C448" s="42">
        <v>3708</v>
      </c>
      <c r="D448" s="42">
        <v>53.337000000000003</v>
      </c>
      <c r="E448" s="42">
        <v>-4.57</v>
      </c>
      <c r="F448" s="42">
        <v>19.670000000000002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33</v>
      </c>
      <c r="B449" s="42" t="s">
        <v>70</v>
      </c>
      <c r="C449" s="42">
        <v>3709</v>
      </c>
      <c r="D449" s="42">
        <v>53.35</v>
      </c>
      <c r="E449" s="42">
        <v>-4.5620000000000003</v>
      </c>
      <c r="F449" s="42">
        <v>19.657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33</v>
      </c>
      <c r="B450" s="42" t="s">
        <v>70</v>
      </c>
      <c r="C450" s="42">
        <v>3705</v>
      </c>
      <c r="D450" s="42">
        <v>53.334000000000003</v>
      </c>
      <c r="E450" s="42">
        <v>-4.5810000000000004</v>
      </c>
      <c r="F450" s="42">
        <v>19.672000000000001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33</v>
      </c>
      <c r="B451" s="42" t="s">
        <v>70</v>
      </c>
      <c r="C451" s="42">
        <v>3706</v>
      </c>
      <c r="D451" s="42">
        <v>53.341000000000001</v>
      </c>
      <c r="E451" s="42">
        <v>-4.5469999999999997</v>
      </c>
      <c r="F451" s="42">
        <v>19.616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33</v>
      </c>
      <c r="B452" s="42" t="s">
        <v>70</v>
      </c>
      <c r="C452" s="42">
        <v>1348</v>
      </c>
      <c r="D452" s="42">
        <v>3.734</v>
      </c>
      <c r="E452" s="42">
        <v>-19.440999999999999</v>
      </c>
      <c r="F452" s="42">
        <v>27.24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33</v>
      </c>
      <c r="B453" s="42" t="s">
        <v>70</v>
      </c>
      <c r="C453" s="42">
        <v>4384</v>
      </c>
      <c r="D453" s="42">
        <v>21.097999999999999</v>
      </c>
      <c r="E453" s="42">
        <v>-19.076000000000001</v>
      </c>
      <c r="F453" s="42">
        <v>26.545000000000002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33</v>
      </c>
      <c r="B454" s="42" t="s">
        <v>70</v>
      </c>
      <c r="C454" s="42">
        <v>4099</v>
      </c>
      <c r="D454" s="42">
        <v>19.760999999999999</v>
      </c>
      <c r="E454" s="42">
        <v>-19.081</v>
      </c>
      <c r="F454" s="42">
        <v>26.427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33</v>
      </c>
      <c r="B455" s="42" t="s">
        <v>70</v>
      </c>
      <c r="C455" s="42">
        <v>3863</v>
      </c>
      <c r="D455" s="42">
        <v>18.670000000000002</v>
      </c>
      <c r="E455" s="42">
        <v>-19.106999999999999</v>
      </c>
      <c r="F455" s="42">
        <v>26.484999999999999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33</v>
      </c>
      <c r="B456" s="42" t="s">
        <v>70</v>
      </c>
      <c r="C456" s="42">
        <v>3640</v>
      </c>
      <c r="D456" s="42">
        <v>17.628</v>
      </c>
      <c r="E456" s="42">
        <v>-19.102</v>
      </c>
      <c r="F456" s="42">
        <v>26.498999999999999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33</v>
      </c>
      <c r="B457" s="42" t="s">
        <v>70</v>
      </c>
      <c r="C457" s="42">
        <v>3426</v>
      </c>
      <c r="D457" s="42">
        <v>16.632000000000001</v>
      </c>
      <c r="E457" s="42">
        <v>-19.137</v>
      </c>
      <c r="F457" s="42">
        <v>26.416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33</v>
      </c>
      <c r="B458" s="42" t="s">
        <v>70</v>
      </c>
      <c r="C458" s="42">
        <v>3226</v>
      </c>
      <c r="D458" s="42">
        <v>15.702</v>
      </c>
      <c r="E458" s="42">
        <v>-19.097999999999999</v>
      </c>
      <c r="F458" s="42">
        <v>26.382000000000001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33</v>
      </c>
      <c r="B459" s="42" t="s">
        <v>70</v>
      </c>
      <c r="C459" s="42">
        <v>3038</v>
      </c>
      <c r="D459" s="42">
        <v>14.805</v>
      </c>
      <c r="E459" s="42">
        <v>-19.074000000000002</v>
      </c>
      <c r="F459" s="42">
        <v>26.402000000000001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33</v>
      </c>
      <c r="B460" s="42" t="s">
        <v>70</v>
      </c>
      <c r="C460" s="42">
        <v>2859</v>
      </c>
      <c r="D460" s="42">
        <v>13.965</v>
      </c>
      <c r="E460" s="42">
        <v>-19.126999999999999</v>
      </c>
      <c r="F460" s="42">
        <v>26.382999999999999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33</v>
      </c>
      <c r="B461" s="42" t="s">
        <v>70</v>
      </c>
      <c r="C461" s="42">
        <v>2694</v>
      </c>
      <c r="D461" s="42">
        <v>13.176</v>
      </c>
      <c r="E461" s="42">
        <v>-19.11</v>
      </c>
      <c r="F461" s="42">
        <v>26.472000000000001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33</v>
      </c>
      <c r="B462" s="42" t="s">
        <v>70</v>
      </c>
      <c r="C462" s="42">
        <v>2539</v>
      </c>
      <c r="D462" s="42">
        <v>12.419</v>
      </c>
      <c r="E462" s="42">
        <v>-19.140999999999998</v>
      </c>
      <c r="F462" s="42">
        <v>26.483000000000001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34</v>
      </c>
      <c r="B463" s="42" t="s">
        <v>69</v>
      </c>
      <c r="C463" s="42">
        <v>3712</v>
      </c>
      <c r="D463" s="42">
        <v>52.67</v>
      </c>
      <c r="E463" s="42">
        <v>-4.5940000000000003</v>
      </c>
      <c r="F463" s="42">
        <v>19.709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34</v>
      </c>
      <c r="B464" s="42" t="s">
        <v>69</v>
      </c>
      <c r="C464" s="42">
        <v>3707</v>
      </c>
      <c r="D464" s="42">
        <v>53.347999999999999</v>
      </c>
      <c r="E464" s="42">
        <v>-4.57</v>
      </c>
      <c r="F464" s="42">
        <v>19.670000000000002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34</v>
      </c>
      <c r="B465" s="42" t="s">
        <v>69</v>
      </c>
      <c r="C465" s="42">
        <v>3706</v>
      </c>
      <c r="D465" s="42">
        <v>53.356999999999999</v>
      </c>
      <c r="E465" s="42">
        <v>-4.5919999999999996</v>
      </c>
      <c r="F465" s="42">
        <v>19.661999999999999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34</v>
      </c>
      <c r="B466" s="42" t="s">
        <v>69</v>
      </c>
      <c r="C466" s="42">
        <v>3706</v>
      </c>
      <c r="D466" s="42">
        <v>53.341999999999999</v>
      </c>
      <c r="E466" s="42">
        <v>-4.5880000000000001</v>
      </c>
      <c r="F466" s="42">
        <v>19.707000000000001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34</v>
      </c>
      <c r="B467" s="42" t="s">
        <v>69</v>
      </c>
      <c r="C467" s="42">
        <v>3707</v>
      </c>
      <c r="D467" s="42">
        <v>53.338000000000001</v>
      </c>
      <c r="E467" s="42">
        <v>-4.5839999999999996</v>
      </c>
      <c r="F467" s="42">
        <v>19.645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34</v>
      </c>
      <c r="B468" s="42" t="s">
        <v>69</v>
      </c>
      <c r="C468" s="42">
        <v>855</v>
      </c>
      <c r="D468" s="42">
        <v>2.3530000000000002</v>
      </c>
      <c r="E468" s="42">
        <v>-19.068999999999999</v>
      </c>
      <c r="F468" s="42">
        <v>27.459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34</v>
      </c>
      <c r="B469" s="42" t="s">
        <v>69</v>
      </c>
      <c r="C469" s="42">
        <v>2785</v>
      </c>
      <c r="D469" s="42">
        <v>13.548999999999999</v>
      </c>
      <c r="E469" s="42">
        <v>-18.771000000000001</v>
      </c>
      <c r="F469" s="42">
        <v>26.437999999999999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34</v>
      </c>
      <c r="B470" s="42" t="s">
        <v>69</v>
      </c>
      <c r="C470" s="42">
        <v>2577</v>
      </c>
      <c r="D470" s="42">
        <v>12.551</v>
      </c>
      <c r="E470" s="42">
        <v>-18.841999999999999</v>
      </c>
      <c r="F470" s="42">
        <v>26.297000000000001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34</v>
      </c>
      <c r="B471" s="42" t="s">
        <v>69</v>
      </c>
      <c r="C471" s="42">
        <v>2441</v>
      </c>
      <c r="D471" s="42">
        <v>11.868</v>
      </c>
      <c r="E471" s="42">
        <v>-18.882999999999999</v>
      </c>
      <c r="F471" s="42">
        <v>26.370999999999999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34</v>
      </c>
      <c r="B472" s="42" t="s">
        <v>69</v>
      </c>
      <c r="C472" s="42">
        <v>2307</v>
      </c>
      <c r="D472" s="42">
        <v>11.196999999999999</v>
      </c>
      <c r="E472" s="42">
        <v>-18.864999999999998</v>
      </c>
      <c r="F472" s="42">
        <v>26.308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34</v>
      </c>
      <c r="B473" s="42" t="s">
        <v>69</v>
      </c>
      <c r="C473" s="42">
        <v>2179</v>
      </c>
      <c r="D473" s="42">
        <v>10.569000000000001</v>
      </c>
      <c r="E473" s="42">
        <v>-18.84</v>
      </c>
      <c r="F473" s="42">
        <v>26.361999999999998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34</v>
      </c>
      <c r="B474" s="42" t="s">
        <v>69</v>
      </c>
      <c r="C474" s="42">
        <v>2063</v>
      </c>
      <c r="D474" s="42">
        <v>9.9870000000000001</v>
      </c>
      <c r="E474" s="42">
        <v>-18.898</v>
      </c>
      <c r="F474" s="42">
        <v>26.268999999999998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34</v>
      </c>
      <c r="B475" s="42" t="s">
        <v>69</v>
      </c>
      <c r="C475" s="42">
        <v>1953</v>
      </c>
      <c r="D475" s="42">
        <v>9.43</v>
      </c>
      <c r="E475" s="42">
        <v>-18.852</v>
      </c>
      <c r="F475" s="42">
        <v>26.338000000000001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34</v>
      </c>
      <c r="B476" s="42" t="s">
        <v>69</v>
      </c>
      <c r="C476" s="42">
        <v>1846</v>
      </c>
      <c r="D476" s="42">
        <v>8.9120000000000008</v>
      </c>
      <c r="E476" s="42">
        <v>-18.911000000000001</v>
      </c>
      <c r="F476" s="42">
        <v>26.254000000000001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34</v>
      </c>
      <c r="B477" s="42" t="s">
        <v>69</v>
      </c>
      <c r="C477" s="42">
        <v>1747</v>
      </c>
      <c r="D477" s="42">
        <v>8.4160000000000004</v>
      </c>
      <c r="E477" s="42">
        <v>-18.917000000000002</v>
      </c>
      <c r="F477" s="42">
        <v>26.353000000000002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34</v>
      </c>
      <c r="B478" s="42" t="s">
        <v>69</v>
      </c>
      <c r="C478" s="42">
        <v>1651</v>
      </c>
      <c r="D478" s="42">
        <v>7.9459999999999997</v>
      </c>
      <c r="E478" s="42">
        <v>-18.861000000000001</v>
      </c>
      <c r="F478" s="42">
        <v>26.297000000000001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35</v>
      </c>
      <c r="B479" s="42" t="s">
        <v>68</v>
      </c>
      <c r="C479" s="42">
        <v>3713</v>
      </c>
      <c r="D479" s="42">
        <v>52.604999999999997</v>
      </c>
      <c r="E479" s="42">
        <v>-4.5579999999999998</v>
      </c>
      <c r="F479" s="42">
        <v>19.713000000000001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35</v>
      </c>
      <c r="B480" s="42" t="s">
        <v>68</v>
      </c>
      <c r="C480" s="42">
        <v>3708</v>
      </c>
      <c r="D480" s="42">
        <v>53.338000000000001</v>
      </c>
      <c r="E480" s="42">
        <v>-4.57</v>
      </c>
      <c r="F480" s="42">
        <v>19.670000000000002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35</v>
      </c>
      <c r="B481" s="42" t="s">
        <v>68</v>
      </c>
      <c r="C481" s="42">
        <v>3707</v>
      </c>
      <c r="D481" s="42">
        <v>53.344999999999999</v>
      </c>
      <c r="E481" s="42">
        <v>-4.5570000000000004</v>
      </c>
      <c r="F481" s="42">
        <v>19.619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35</v>
      </c>
      <c r="B482" s="42" t="s">
        <v>68</v>
      </c>
      <c r="C482" s="42">
        <v>3709</v>
      </c>
      <c r="D482" s="42">
        <v>53.322000000000003</v>
      </c>
      <c r="E482" s="42">
        <v>-4.5590000000000002</v>
      </c>
      <c r="F482" s="42">
        <v>19.641999999999999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35</v>
      </c>
      <c r="B483" s="42" t="s">
        <v>68</v>
      </c>
      <c r="C483" s="42">
        <v>3709</v>
      </c>
      <c r="D483" s="42">
        <v>53.363</v>
      </c>
      <c r="E483" s="42">
        <v>-4.5759999999999996</v>
      </c>
      <c r="F483" s="42">
        <v>19.617999999999999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35</v>
      </c>
      <c r="B484" s="42" t="s">
        <v>68</v>
      </c>
      <c r="C484" s="42">
        <v>375</v>
      </c>
      <c r="D484" s="42">
        <v>1.0269999999999999</v>
      </c>
      <c r="E484" s="42">
        <v>-18.928000000000001</v>
      </c>
      <c r="F484" s="42">
        <v>34.109000000000002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35</v>
      </c>
      <c r="B485" s="42" t="s">
        <v>68</v>
      </c>
      <c r="C485" s="42">
        <v>1192</v>
      </c>
      <c r="D485" s="42">
        <v>5.7359999999999998</v>
      </c>
      <c r="E485" s="42">
        <v>-18.390999999999998</v>
      </c>
      <c r="F485" s="42">
        <v>26.042000000000002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35</v>
      </c>
      <c r="B486" s="42" t="s">
        <v>68</v>
      </c>
      <c r="C486" s="42">
        <v>1122</v>
      </c>
      <c r="D486" s="42">
        <v>5.3609999999999998</v>
      </c>
      <c r="E486" s="42">
        <v>-18.472999999999999</v>
      </c>
      <c r="F486" s="42">
        <v>26.09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35</v>
      </c>
      <c r="B487" s="42" t="s">
        <v>68</v>
      </c>
      <c r="C487" s="42">
        <v>1063</v>
      </c>
      <c r="D487" s="42">
        <v>5.07</v>
      </c>
      <c r="E487" s="42">
        <v>-18.440999999999999</v>
      </c>
      <c r="F487" s="42">
        <v>26.198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35</v>
      </c>
      <c r="B488" s="42" t="s">
        <v>68</v>
      </c>
      <c r="C488" s="42">
        <v>1004</v>
      </c>
      <c r="D488" s="42">
        <v>4.7880000000000003</v>
      </c>
      <c r="E488" s="42">
        <v>-18.489000000000001</v>
      </c>
      <c r="F488" s="42">
        <v>26.158000000000001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35</v>
      </c>
      <c r="B489" s="42" t="s">
        <v>68</v>
      </c>
      <c r="C489" s="42">
        <v>949</v>
      </c>
      <c r="D489" s="42">
        <v>4.5259999999999998</v>
      </c>
      <c r="E489" s="42">
        <v>-18.472000000000001</v>
      </c>
      <c r="F489" s="42">
        <v>26.131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35</v>
      </c>
      <c r="B490" s="42" t="s">
        <v>68</v>
      </c>
      <c r="C490" s="42">
        <v>895</v>
      </c>
      <c r="D490" s="42">
        <v>4.2830000000000004</v>
      </c>
      <c r="E490" s="42">
        <v>-18.434000000000001</v>
      </c>
      <c r="F490" s="42">
        <v>26.225000000000001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35</v>
      </c>
      <c r="B491" s="42" t="s">
        <v>68</v>
      </c>
      <c r="C491" s="42">
        <v>844</v>
      </c>
      <c r="D491" s="42">
        <v>4.0419999999999998</v>
      </c>
      <c r="E491" s="42">
        <v>-18.442</v>
      </c>
      <c r="F491" s="42">
        <v>26.157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35</v>
      </c>
      <c r="B492" s="42" t="s">
        <v>68</v>
      </c>
      <c r="C492" s="42">
        <v>795</v>
      </c>
      <c r="D492" s="42">
        <v>3.8170000000000002</v>
      </c>
      <c r="E492" s="42">
        <v>-18.475000000000001</v>
      </c>
      <c r="F492" s="42">
        <v>26.081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35</v>
      </c>
      <c r="B493" s="42" t="s">
        <v>68</v>
      </c>
      <c r="C493" s="42">
        <v>749</v>
      </c>
      <c r="D493" s="42">
        <v>3.6070000000000002</v>
      </c>
      <c r="E493" s="42">
        <v>-18.440999999999999</v>
      </c>
      <c r="F493" s="42">
        <v>26.187000000000001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35</v>
      </c>
      <c r="B494" s="42" t="s">
        <v>68</v>
      </c>
      <c r="C494" s="42">
        <v>705</v>
      </c>
      <c r="D494" s="42">
        <v>3.407</v>
      </c>
      <c r="E494" s="42">
        <v>-18.382999999999999</v>
      </c>
      <c r="F494" s="42">
        <v>26.137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36</v>
      </c>
      <c r="B495" s="42" t="s">
        <v>67</v>
      </c>
      <c r="C495" s="42">
        <v>3716</v>
      </c>
      <c r="D495" s="42">
        <v>52.692</v>
      </c>
      <c r="E495" s="42">
        <v>-4.577</v>
      </c>
      <c r="F495" s="42">
        <v>19.716000000000001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36</v>
      </c>
      <c r="B496" s="42" t="s">
        <v>67</v>
      </c>
      <c r="C496" s="42">
        <v>3712</v>
      </c>
      <c r="D496" s="42">
        <v>53.405999999999999</v>
      </c>
      <c r="E496" s="42">
        <v>-4.57</v>
      </c>
      <c r="F496" s="42">
        <v>19.670000000000002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36</v>
      </c>
      <c r="B497" s="42" t="s">
        <v>67</v>
      </c>
      <c r="C497" s="42">
        <v>3713</v>
      </c>
      <c r="D497" s="42">
        <v>53.436999999999998</v>
      </c>
      <c r="E497" s="42">
        <v>-4.5960000000000001</v>
      </c>
      <c r="F497" s="42">
        <v>19.667999999999999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36</v>
      </c>
      <c r="B498" s="42" t="s">
        <v>67</v>
      </c>
      <c r="C498" s="42">
        <v>3714</v>
      </c>
      <c r="D498" s="42">
        <v>53.4</v>
      </c>
      <c r="E498" s="42">
        <v>-4.6020000000000003</v>
      </c>
      <c r="F498" s="42">
        <v>19.702000000000002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36</v>
      </c>
      <c r="B499" s="42" t="s">
        <v>67</v>
      </c>
      <c r="C499" s="42">
        <v>3713</v>
      </c>
      <c r="D499" s="42">
        <v>53.384999999999998</v>
      </c>
      <c r="E499" s="42">
        <v>-4.601</v>
      </c>
      <c r="F499" s="42">
        <v>19.658000000000001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36</v>
      </c>
      <c r="B500" s="42" t="s">
        <v>67</v>
      </c>
      <c r="C500" s="42">
        <v>328</v>
      </c>
      <c r="D500" s="42">
        <v>0.90400000000000003</v>
      </c>
      <c r="E500" s="42">
        <v>-19.561</v>
      </c>
      <c r="F500" s="42">
        <v>27.76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36</v>
      </c>
      <c r="B501" s="42" t="s">
        <v>67</v>
      </c>
      <c r="C501" s="42">
        <v>1057</v>
      </c>
      <c r="D501" s="42">
        <v>5.1539999999999999</v>
      </c>
      <c r="E501" s="42">
        <v>-19.283999999999999</v>
      </c>
      <c r="F501" s="42">
        <v>26.468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36</v>
      </c>
      <c r="B502" s="42" t="s">
        <v>67</v>
      </c>
      <c r="C502" s="42">
        <v>987</v>
      </c>
      <c r="D502" s="42">
        <v>4.7949999999999999</v>
      </c>
      <c r="E502" s="42">
        <v>-19.376000000000001</v>
      </c>
      <c r="F502" s="42">
        <v>26.366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36</v>
      </c>
      <c r="B503" s="42" t="s">
        <v>67</v>
      </c>
      <c r="C503" s="42">
        <v>929</v>
      </c>
      <c r="D503" s="42">
        <v>4.5049999999999999</v>
      </c>
      <c r="E503" s="42">
        <v>-19.291</v>
      </c>
      <c r="F503" s="42">
        <v>26.321000000000002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36</v>
      </c>
      <c r="B504" s="42" t="s">
        <v>67</v>
      </c>
      <c r="C504" s="42">
        <v>877</v>
      </c>
      <c r="D504" s="42">
        <v>4.2460000000000004</v>
      </c>
      <c r="E504" s="42">
        <v>-19.388999999999999</v>
      </c>
      <c r="F504" s="42">
        <v>26.452999999999999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36</v>
      </c>
      <c r="B505" s="42" t="s">
        <v>67</v>
      </c>
      <c r="C505" s="42">
        <v>827</v>
      </c>
      <c r="D505" s="42">
        <v>3.996</v>
      </c>
      <c r="E505" s="42">
        <v>-19.396000000000001</v>
      </c>
      <c r="F505" s="42">
        <v>26.32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36</v>
      </c>
      <c r="B506" s="42" t="s">
        <v>67</v>
      </c>
      <c r="C506" s="42">
        <v>780</v>
      </c>
      <c r="D506" s="42">
        <v>3.77</v>
      </c>
      <c r="E506" s="42">
        <v>-19.419</v>
      </c>
      <c r="F506" s="42">
        <v>26.587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36</v>
      </c>
      <c r="B507" s="42" t="s">
        <v>67</v>
      </c>
      <c r="C507" s="42">
        <v>737</v>
      </c>
      <c r="D507" s="42">
        <v>3.5510000000000002</v>
      </c>
      <c r="E507" s="42">
        <v>-19.373999999999999</v>
      </c>
      <c r="F507" s="42">
        <v>26.395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36</v>
      </c>
      <c r="B508" s="42" t="s">
        <v>67</v>
      </c>
      <c r="C508" s="42">
        <v>695</v>
      </c>
      <c r="D508" s="42">
        <v>3.3460000000000001</v>
      </c>
      <c r="E508" s="42">
        <v>-19.507999999999999</v>
      </c>
      <c r="F508" s="42">
        <v>26.349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36</v>
      </c>
      <c r="B509" s="42" t="s">
        <v>67</v>
      </c>
      <c r="C509" s="42">
        <v>656</v>
      </c>
      <c r="D509" s="42">
        <v>3.1509999999999998</v>
      </c>
      <c r="E509" s="42">
        <v>-19.381</v>
      </c>
      <c r="F509" s="42">
        <v>26.341000000000001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36</v>
      </c>
      <c r="B510" s="42" t="s">
        <v>67</v>
      </c>
      <c r="C510" s="42">
        <v>618</v>
      </c>
      <c r="D510" s="42">
        <v>2.9670000000000001</v>
      </c>
      <c r="E510" s="42">
        <v>-19.303000000000001</v>
      </c>
      <c r="F510" s="42">
        <v>26.081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/>
      <c r="B511" s="42"/>
      <c r="C511" s="42"/>
      <c r="D511" s="42"/>
      <c r="E511" s="42"/>
      <c r="F511" s="42"/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/>
      <c r="B512" s="42"/>
      <c r="C512" s="42"/>
      <c r="D512" s="42"/>
      <c r="E512" s="42"/>
      <c r="F512" s="42"/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/>
      <c r="B513" s="42"/>
      <c r="C513" s="42"/>
      <c r="D513" s="42"/>
      <c r="E513" s="42"/>
      <c r="F513" s="42"/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/>
      <c r="B514" s="42"/>
      <c r="C514" s="42"/>
      <c r="D514" s="42"/>
      <c r="E514" s="42"/>
      <c r="F514" s="42"/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/>
      <c r="B515" s="42"/>
      <c r="C515" s="42"/>
      <c r="D515" s="42"/>
      <c r="E515" s="42"/>
      <c r="F515" s="42"/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/>
      <c r="B516" s="42"/>
      <c r="C516" s="42"/>
      <c r="D516" s="42"/>
      <c r="E516" s="42"/>
      <c r="F516" s="42"/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/>
      <c r="B517" s="42"/>
      <c r="C517" s="42"/>
      <c r="D517" s="42"/>
      <c r="E517" s="42"/>
      <c r="F517" s="42"/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/>
      <c r="B518" s="42"/>
      <c r="C518" s="42"/>
      <c r="D518" s="42"/>
      <c r="E518" s="42"/>
      <c r="F518" s="42"/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/>
      <c r="B519" s="42"/>
      <c r="C519" s="42"/>
      <c r="D519" s="42"/>
      <c r="E519" s="42"/>
      <c r="F519" s="42"/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/>
      <c r="B520" s="42"/>
      <c r="C520" s="42"/>
      <c r="D520" s="42"/>
      <c r="E520" s="42"/>
      <c r="F520" s="42"/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/>
      <c r="B521" s="42"/>
      <c r="C521" s="42"/>
      <c r="D521" s="42"/>
      <c r="E521" s="42"/>
      <c r="F521" s="42"/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/>
      <c r="B522" s="42"/>
      <c r="C522" s="42"/>
      <c r="D522" s="42"/>
      <c r="E522" s="42"/>
      <c r="F522" s="42"/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/>
      <c r="B523" s="42"/>
      <c r="C523" s="42"/>
      <c r="D523" s="42"/>
      <c r="E523" s="42"/>
      <c r="F523" s="42"/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/>
      <c r="B524" s="42"/>
      <c r="C524" s="42"/>
      <c r="D524" s="42"/>
      <c r="E524" s="42"/>
      <c r="F524" s="42"/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/>
      <c r="B525" s="42"/>
      <c r="C525" s="42"/>
      <c r="D525" s="42"/>
      <c r="E525" s="42"/>
      <c r="F525" s="42"/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/>
      <c r="B526" s="42"/>
      <c r="C526" s="42"/>
      <c r="D526" s="42"/>
      <c r="E526" s="42"/>
      <c r="F526" s="42"/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/>
      <c r="B527" s="42"/>
      <c r="C527" s="42"/>
      <c r="D527" s="42"/>
      <c r="E527" s="42"/>
      <c r="F527" s="42"/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/>
      <c r="B528" s="42"/>
      <c r="C528" s="42"/>
      <c r="D528" s="42"/>
      <c r="E528" s="42"/>
      <c r="F528" s="42"/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/>
      <c r="B529" s="42"/>
      <c r="C529" s="42"/>
      <c r="D529" s="42"/>
      <c r="E529" s="42"/>
      <c r="F529" s="42"/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/>
      <c r="B530" s="42"/>
      <c r="C530" s="42"/>
      <c r="D530" s="42"/>
      <c r="E530" s="42"/>
      <c r="F530" s="42"/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/>
      <c r="B531" s="42"/>
      <c r="C531" s="42"/>
      <c r="D531" s="42"/>
      <c r="E531" s="42"/>
      <c r="F531" s="42"/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/>
      <c r="B532" s="42"/>
      <c r="C532" s="42"/>
      <c r="D532" s="42"/>
      <c r="E532" s="42"/>
      <c r="F532" s="42"/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/>
      <c r="B533" s="42"/>
      <c r="C533" s="42"/>
      <c r="D533" s="42"/>
      <c r="E533" s="42"/>
      <c r="F533" s="42"/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/>
      <c r="B534" s="42"/>
      <c r="C534" s="42"/>
      <c r="D534" s="42"/>
      <c r="E534" s="42"/>
      <c r="F534" s="42"/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/>
      <c r="B535" s="42"/>
      <c r="C535" s="42"/>
      <c r="D535" s="42"/>
      <c r="E535" s="42"/>
      <c r="F535" s="42"/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/>
      <c r="B536" s="42"/>
      <c r="C536" s="42"/>
      <c r="D536" s="42"/>
      <c r="E536" s="42"/>
      <c r="F536" s="42"/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/>
      <c r="B537" s="42"/>
      <c r="C537" s="42"/>
      <c r="D537" s="42"/>
      <c r="E537" s="42"/>
      <c r="F537" s="42"/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/>
      <c r="B538" s="42"/>
      <c r="C538" s="42"/>
      <c r="D538" s="42"/>
      <c r="E538" s="42"/>
      <c r="F538" s="42"/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/>
      <c r="B539" s="42"/>
      <c r="C539" s="42"/>
      <c r="D539" s="42"/>
      <c r="E539" s="42"/>
      <c r="F539" s="42"/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/>
      <c r="B540" s="42"/>
      <c r="C540" s="42"/>
      <c r="D540" s="42"/>
      <c r="E540" s="42"/>
      <c r="F540" s="42"/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/>
      <c r="B541" s="42"/>
      <c r="C541" s="42"/>
      <c r="D541" s="42"/>
      <c r="E541" s="42"/>
      <c r="F541" s="42"/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/>
      <c r="B542" s="42"/>
      <c r="C542" s="42"/>
      <c r="D542" s="42"/>
      <c r="E542" s="42"/>
      <c r="F542" s="42"/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/>
      <c r="B543" s="42"/>
      <c r="C543" s="42"/>
      <c r="D543" s="42"/>
      <c r="E543" s="42"/>
      <c r="F543" s="42"/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/>
      <c r="B544" s="42"/>
      <c r="C544" s="42"/>
      <c r="D544" s="42"/>
      <c r="E544" s="42"/>
      <c r="F544" s="42"/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/>
      <c r="B545" s="42"/>
      <c r="C545" s="42"/>
      <c r="D545" s="42"/>
      <c r="E545" s="42"/>
      <c r="F545" s="42"/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/>
      <c r="B546" s="42"/>
      <c r="C546" s="42"/>
      <c r="D546" s="42"/>
      <c r="E546" s="42"/>
      <c r="F546" s="42"/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/>
      <c r="B547" s="42"/>
      <c r="C547" s="42"/>
      <c r="D547" s="42"/>
      <c r="E547" s="42"/>
      <c r="F547" s="42"/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/>
      <c r="B548" s="42"/>
      <c r="C548" s="42"/>
      <c r="D548" s="42"/>
      <c r="E548" s="42"/>
      <c r="F548" s="42"/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/>
      <c r="B549" s="42"/>
      <c r="C549" s="42"/>
      <c r="D549" s="42"/>
      <c r="E549" s="42"/>
      <c r="F549" s="42"/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/>
      <c r="B550" s="42"/>
      <c r="C550" s="42"/>
      <c r="D550" s="42"/>
      <c r="E550" s="42"/>
      <c r="F550" s="42"/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/>
      <c r="B551" s="42"/>
      <c r="C551" s="42"/>
      <c r="D551" s="42"/>
      <c r="E551" s="42"/>
      <c r="F551" s="42"/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/>
      <c r="B552" s="42"/>
      <c r="C552" s="42"/>
      <c r="D552" s="42"/>
      <c r="E552" s="42"/>
      <c r="F552" s="42"/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/>
      <c r="B553" s="42"/>
      <c r="C553" s="42"/>
      <c r="D553" s="42"/>
      <c r="E553" s="42"/>
      <c r="F553" s="42"/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/>
      <c r="B554" s="42"/>
      <c r="C554" s="42"/>
      <c r="D554" s="42"/>
      <c r="E554" s="42"/>
      <c r="F554" s="42"/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/>
      <c r="B555" s="42"/>
      <c r="C555" s="42"/>
      <c r="D555" s="42"/>
      <c r="E555" s="42"/>
      <c r="F555" s="42"/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/>
      <c r="B556" s="42"/>
      <c r="C556" s="42"/>
      <c r="D556" s="42"/>
      <c r="E556" s="42"/>
      <c r="F556" s="42"/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/>
      <c r="B557" s="42"/>
      <c r="C557" s="42"/>
      <c r="D557" s="42"/>
      <c r="E557" s="42"/>
      <c r="F557" s="42"/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/>
      <c r="B558" s="42"/>
      <c r="C558" s="42"/>
      <c r="D558" s="42"/>
      <c r="E558" s="42"/>
      <c r="F558" s="42"/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/>
      <c r="B559" s="42"/>
      <c r="C559" s="42"/>
      <c r="D559" s="42"/>
      <c r="E559" s="42"/>
      <c r="F559" s="42"/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/>
      <c r="B560" s="42"/>
      <c r="C560" s="42"/>
      <c r="D560" s="42"/>
      <c r="E560" s="42"/>
      <c r="F560" s="42"/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/>
      <c r="B561" s="42"/>
      <c r="C561" s="42"/>
      <c r="D561" s="42"/>
      <c r="E561" s="42"/>
      <c r="F561" s="42"/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/>
      <c r="B562" s="42"/>
      <c r="C562" s="42"/>
      <c r="D562" s="42"/>
      <c r="E562" s="42"/>
      <c r="F562" s="42"/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/>
      <c r="B563" s="42"/>
      <c r="C563" s="42"/>
      <c r="D563" s="42"/>
      <c r="E563" s="42"/>
      <c r="F563" s="42"/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/>
      <c r="B564" s="42"/>
      <c r="C564" s="42"/>
      <c r="D564" s="42"/>
      <c r="E564" s="42"/>
      <c r="F564" s="42"/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/>
      <c r="B565" s="42"/>
      <c r="C565" s="42"/>
      <c r="D565" s="42"/>
      <c r="E565" s="42"/>
      <c r="F565" s="42"/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/>
      <c r="B566" s="42"/>
      <c r="C566" s="42"/>
      <c r="D566" s="42"/>
      <c r="E566" s="42"/>
      <c r="F566" s="42"/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/>
      <c r="B567" s="42"/>
      <c r="C567" s="42"/>
      <c r="D567" s="42"/>
      <c r="E567" s="42"/>
      <c r="F567" s="42"/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/>
      <c r="B568" s="42"/>
      <c r="C568" s="42"/>
      <c r="D568" s="42"/>
      <c r="E568" s="42"/>
      <c r="F568" s="42"/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/>
      <c r="B569" s="42"/>
      <c r="C569" s="42"/>
      <c r="D569" s="42"/>
      <c r="E569" s="42"/>
      <c r="F569" s="42"/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/>
      <c r="B570" s="42"/>
      <c r="C570" s="42"/>
      <c r="D570" s="42"/>
      <c r="E570" s="42"/>
      <c r="F570" s="42"/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/>
      <c r="B571" s="42"/>
      <c r="C571" s="42"/>
      <c r="D571" s="42"/>
      <c r="E571" s="42"/>
      <c r="F571" s="42"/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/>
      <c r="B572" s="42"/>
      <c r="C572" s="42"/>
      <c r="D572" s="42"/>
      <c r="E572" s="42"/>
      <c r="F572" s="42"/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/>
      <c r="B573" s="42"/>
      <c r="C573" s="42"/>
      <c r="D573" s="42"/>
      <c r="E573" s="42"/>
      <c r="F573" s="42"/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/>
      <c r="B574" s="42"/>
      <c r="C574" s="42"/>
      <c r="D574" s="42"/>
      <c r="E574" s="42"/>
      <c r="F574" s="42"/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/>
      <c r="B575" s="42"/>
      <c r="C575" s="42"/>
      <c r="D575" s="42"/>
      <c r="E575" s="42"/>
      <c r="F575" s="42"/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/>
      <c r="B576" s="42"/>
      <c r="C576" s="42"/>
      <c r="D576" s="42"/>
      <c r="E576" s="42"/>
      <c r="F576" s="42"/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/>
      <c r="B577" s="42"/>
      <c r="C577" s="42"/>
      <c r="D577" s="42"/>
      <c r="E577" s="42"/>
      <c r="F577" s="42"/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/>
      <c r="B578" s="42"/>
      <c r="C578" s="42"/>
      <c r="D578" s="42"/>
      <c r="E578" s="42"/>
      <c r="F578" s="42"/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/>
      <c r="B579" s="42"/>
      <c r="C579" s="42"/>
      <c r="D579" s="42"/>
      <c r="E579" s="42"/>
      <c r="F579" s="42"/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/>
      <c r="B580" s="42"/>
      <c r="C580" s="42"/>
      <c r="D580" s="42"/>
      <c r="E580" s="42"/>
      <c r="F580" s="42"/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/>
      <c r="B581" s="42"/>
      <c r="C581" s="42"/>
      <c r="D581" s="42"/>
      <c r="E581" s="42"/>
      <c r="F581" s="42"/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/>
      <c r="B582" s="42"/>
      <c r="C582" s="42"/>
      <c r="D582" s="42"/>
      <c r="E582" s="42"/>
      <c r="F582" s="42"/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/>
      <c r="B583" s="42"/>
      <c r="C583" s="42"/>
      <c r="D583" s="42"/>
      <c r="E583" s="42"/>
      <c r="F583" s="42"/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/>
      <c r="B584" s="42"/>
      <c r="C584" s="42"/>
      <c r="D584" s="42"/>
      <c r="E584" s="42"/>
      <c r="F584" s="42"/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/>
      <c r="B585" s="42"/>
      <c r="C585" s="42"/>
      <c r="D585" s="42"/>
      <c r="E585" s="42"/>
      <c r="F585" s="42"/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/>
      <c r="B586" s="42"/>
      <c r="C586" s="42"/>
      <c r="D586" s="42"/>
      <c r="E586" s="42"/>
      <c r="F586" s="42"/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/>
      <c r="B587" s="42"/>
      <c r="C587" s="42"/>
      <c r="D587" s="42"/>
      <c r="E587" s="42"/>
      <c r="F587" s="42"/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/>
      <c r="B588" s="42"/>
      <c r="C588" s="42"/>
      <c r="D588" s="42"/>
      <c r="E588" s="42"/>
      <c r="F588" s="42"/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/>
      <c r="B589" s="42"/>
      <c r="C589" s="42"/>
      <c r="D589" s="42"/>
      <c r="E589" s="42"/>
      <c r="F589" s="42"/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/>
      <c r="B590" s="42"/>
      <c r="C590" s="42"/>
      <c r="D590" s="42"/>
      <c r="E590" s="42"/>
      <c r="F590" s="42"/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/>
      <c r="B591" s="42"/>
      <c r="C591" s="42"/>
      <c r="D591" s="42"/>
      <c r="E591" s="42"/>
      <c r="F591" s="42"/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/>
      <c r="B592" s="42"/>
      <c r="C592" s="42"/>
      <c r="D592" s="42"/>
      <c r="E592" s="42"/>
      <c r="F592" s="42"/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/>
      <c r="B593" s="42"/>
      <c r="C593" s="42"/>
      <c r="D593" s="42"/>
      <c r="E593" s="42"/>
      <c r="F593" s="42"/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/>
      <c r="B594" s="42"/>
      <c r="C594" s="42"/>
      <c r="D594" s="42"/>
      <c r="E594" s="42"/>
      <c r="F594" s="42"/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/>
      <c r="B595" s="42"/>
      <c r="C595" s="42"/>
      <c r="D595" s="42"/>
      <c r="E595" s="42"/>
      <c r="F595" s="42"/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/>
      <c r="B596" s="42"/>
      <c r="C596" s="42"/>
      <c r="D596" s="42"/>
      <c r="E596" s="42"/>
      <c r="F596" s="42"/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/>
      <c r="B597" s="42"/>
      <c r="C597" s="42"/>
      <c r="D597" s="42"/>
      <c r="E597" s="42"/>
      <c r="F597" s="42"/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/>
      <c r="B598" s="42"/>
      <c r="C598" s="42"/>
      <c r="D598" s="42"/>
      <c r="E598" s="42"/>
      <c r="F598" s="42"/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/>
      <c r="B599" s="42"/>
      <c r="C599" s="42"/>
      <c r="D599" s="42"/>
      <c r="E599" s="42"/>
      <c r="F599" s="42"/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/>
      <c r="B600" s="42"/>
      <c r="C600" s="42"/>
      <c r="D600" s="42"/>
      <c r="E600" s="42"/>
      <c r="F600" s="42"/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/>
      <c r="B601" s="42"/>
      <c r="C601" s="42"/>
      <c r="D601" s="42"/>
      <c r="E601" s="42"/>
      <c r="F601" s="42"/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/>
      <c r="B602" s="42"/>
      <c r="C602" s="42"/>
      <c r="D602" s="42"/>
      <c r="E602" s="42"/>
      <c r="F602" s="42"/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/>
      <c r="B603" s="42"/>
      <c r="C603" s="42"/>
      <c r="D603" s="42"/>
      <c r="E603" s="42"/>
      <c r="F603" s="42"/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/>
      <c r="B604" s="42"/>
      <c r="C604" s="42"/>
      <c r="D604" s="42"/>
      <c r="E604" s="42"/>
      <c r="F604" s="42"/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/>
      <c r="B605" s="42"/>
      <c r="C605" s="42"/>
      <c r="D605" s="42"/>
      <c r="E605" s="42"/>
      <c r="F605" s="42"/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/>
      <c r="B606" s="42"/>
      <c r="C606" s="42"/>
      <c r="D606" s="42"/>
      <c r="E606" s="42"/>
      <c r="F606" s="42"/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/>
      <c r="B607" s="42"/>
      <c r="C607" s="42"/>
      <c r="D607" s="42"/>
      <c r="E607" s="42"/>
      <c r="F607" s="42"/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/>
      <c r="B608" s="42"/>
      <c r="C608" s="42"/>
      <c r="D608" s="42"/>
      <c r="E608" s="42"/>
      <c r="F608" s="42"/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/>
      <c r="B609" s="42"/>
      <c r="C609" s="42"/>
      <c r="D609" s="42"/>
      <c r="E609" s="42"/>
      <c r="F609" s="42"/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/>
      <c r="B610" s="42"/>
      <c r="C610" s="42"/>
      <c r="D610" s="42"/>
      <c r="E610" s="42"/>
      <c r="F610" s="42"/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/>
      <c r="B611" s="42"/>
      <c r="C611" s="42"/>
      <c r="D611" s="42"/>
      <c r="E611" s="42"/>
      <c r="F611" s="42"/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/>
      <c r="B612" s="42"/>
      <c r="C612" s="42"/>
      <c r="D612" s="42"/>
      <c r="E612" s="42"/>
      <c r="F612" s="42"/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/>
      <c r="B613" s="42"/>
      <c r="C613" s="42"/>
      <c r="D613" s="42"/>
      <c r="E613" s="42"/>
      <c r="F613" s="42"/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/>
      <c r="B614" s="42"/>
      <c r="C614" s="42"/>
      <c r="D614" s="42"/>
      <c r="E614" s="42"/>
      <c r="F614" s="42"/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/>
      <c r="B615" s="42"/>
      <c r="C615" s="42"/>
      <c r="D615" s="42"/>
      <c r="E615" s="42"/>
      <c r="F615" s="42"/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/>
      <c r="B616" s="42"/>
      <c r="C616" s="42"/>
      <c r="D616" s="42"/>
      <c r="E616" s="42"/>
      <c r="F616" s="42"/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/>
      <c r="B617" s="42"/>
      <c r="C617" s="42"/>
      <c r="D617" s="42"/>
      <c r="E617" s="42"/>
      <c r="F617" s="42"/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/>
      <c r="B618" s="42"/>
      <c r="C618" s="42"/>
      <c r="D618" s="42"/>
      <c r="E618" s="42"/>
      <c r="F618" s="42"/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/>
      <c r="B619" s="42"/>
      <c r="C619" s="42"/>
      <c r="D619" s="42"/>
      <c r="E619" s="42"/>
      <c r="F619" s="42"/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/>
      <c r="B620" s="42"/>
      <c r="C620" s="42"/>
      <c r="D620" s="42"/>
      <c r="E620" s="42"/>
      <c r="F620" s="42"/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/>
      <c r="B621" s="42"/>
      <c r="C621" s="42"/>
      <c r="D621" s="42"/>
      <c r="E621" s="42"/>
      <c r="F621" s="42"/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/>
      <c r="B622" s="42"/>
      <c r="C622" s="42"/>
      <c r="D622" s="42"/>
      <c r="E622" s="42"/>
      <c r="F622" s="42"/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/>
      <c r="B623" s="42"/>
      <c r="C623" s="42"/>
      <c r="D623" s="42"/>
      <c r="E623" s="42"/>
      <c r="F623" s="42"/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/>
      <c r="B624" s="42"/>
      <c r="C624" s="42"/>
      <c r="D624" s="42"/>
      <c r="E624" s="42"/>
      <c r="F624" s="42"/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/>
      <c r="B625" s="42"/>
      <c r="C625" s="42"/>
      <c r="D625" s="42"/>
      <c r="E625" s="42"/>
      <c r="F625" s="42"/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/>
      <c r="B626" s="42"/>
      <c r="C626" s="42"/>
      <c r="D626" s="42"/>
      <c r="E626" s="42"/>
      <c r="F626" s="42"/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/>
      <c r="B627" s="42"/>
      <c r="C627" s="42"/>
      <c r="D627" s="42"/>
      <c r="E627" s="42"/>
      <c r="F627" s="42"/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/>
      <c r="B628" s="42"/>
      <c r="C628" s="42"/>
      <c r="D628" s="42"/>
      <c r="E628" s="42"/>
      <c r="F628" s="42"/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/>
      <c r="B629" s="42"/>
      <c r="C629" s="42"/>
      <c r="D629" s="42"/>
      <c r="E629" s="42"/>
      <c r="F629" s="42"/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/>
      <c r="B630" s="42"/>
      <c r="C630" s="42"/>
      <c r="D630" s="42"/>
      <c r="E630" s="42"/>
      <c r="F630" s="42"/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/>
      <c r="B631" s="42"/>
      <c r="C631" s="42"/>
      <c r="D631" s="42"/>
      <c r="E631" s="42"/>
      <c r="F631" s="42"/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/>
      <c r="B632" s="42"/>
      <c r="C632" s="42"/>
      <c r="D632" s="42"/>
      <c r="E632" s="42"/>
      <c r="F632" s="42"/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/>
      <c r="B633" s="42"/>
      <c r="C633" s="42"/>
      <c r="D633" s="42"/>
      <c r="E633" s="42"/>
      <c r="F633" s="42"/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/>
      <c r="B634" s="42"/>
      <c r="C634" s="42"/>
      <c r="D634" s="42"/>
      <c r="E634" s="42"/>
      <c r="F634" s="42"/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/>
      <c r="B635" s="42"/>
      <c r="C635" s="42"/>
      <c r="D635" s="42"/>
      <c r="E635" s="42"/>
      <c r="F635" s="42"/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/>
      <c r="B636" s="42"/>
      <c r="C636" s="42"/>
      <c r="D636" s="42"/>
      <c r="E636" s="42"/>
      <c r="F636" s="42"/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/>
      <c r="B637" s="42"/>
      <c r="C637" s="42"/>
      <c r="D637" s="42"/>
      <c r="E637" s="42"/>
      <c r="F637" s="42"/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/>
      <c r="B638" s="42"/>
      <c r="C638" s="42"/>
      <c r="D638" s="42"/>
      <c r="E638" s="42"/>
      <c r="F638" s="42"/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/>
      <c r="B639" s="42"/>
      <c r="C639" s="42"/>
      <c r="D639" s="42"/>
      <c r="E639" s="42"/>
      <c r="F639" s="42"/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2016-07-28T18:27:13Z</dcterms:modified>
</cp:coreProperties>
</file>