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 s="1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L131" i="2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N68" i="2" s="1"/>
  <c r="P68" i="2" s="1"/>
  <c r="R68" i="2" s="1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 s="1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 s="1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K29" i="2"/>
  <c r="N141" i="2" l="1"/>
  <c r="I24" i="2"/>
  <c r="N50" i="2" s="1"/>
  <c r="H21" i="2"/>
  <c r="I21" i="2" s="1"/>
  <c r="K21" i="2" s="1"/>
  <c r="H20" i="2"/>
  <c r="I20" i="2" s="1"/>
  <c r="K20" i="2" s="1"/>
  <c r="H19" i="2"/>
  <c r="J19" i="2" s="1"/>
  <c r="H18" i="2"/>
  <c r="I18" i="2" s="1"/>
  <c r="K18" i="2" s="1"/>
  <c r="H17" i="2"/>
  <c r="J17" i="2" s="1"/>
  <c r="J20" i="2"/>
  <c r="J21" i="2"/>
  <c r="H16" i="2"/>
  <c r="M21" i="2"/>
  <c r="N177" i="2" l="1"/>
  <c r="N175" i="2"/>
  <c r="N176" i="2"/>
  <c r="N169" i="2"/>
  <c r="N171" i="2"/>
  <c r="N170" i="2"/>
  <c r="N163" i="2"/>
  <c r="N164" i="2"/>
  <c r="N165" i="2"/>
  <c r="N147" i="2"/>
  <c r="N148" i="2"/>
  <c r="N149" i="2"/>
  <c r="N150" i="2"/>
  <c r="N151" i="2"/>
  <c r="N36" i="2"/>
  <c r="N51" i="2"/>
  <c r="N52" i="2"/>
  <c r="N56" i="2"/>
  <c r="N66" i="2"/>
  <c r="N31" i="2"/>
  <c r="N44" i="2"/>
  <c r="N58" i="2"/>
  <c r="N42" i="2"/>
  <c r="N45" i="2"/>
  <c r="N41" i="2"/>
  <c r="N53" i="2"/>
  <c r="N47" i="2"/>
  <c r="N49" i="2"/>
  <c r="N55" i="2"/>
  <c r="N38" i="2"/>
  <c r="N62" i="2"/>
  <c r="N59" i="2"/>
  <c r="N57" i="2"/>
  <c r="N34" i="2"/>
  <c r="N61" i="2"/>
  <c r="N39" i="2"/>
  <c r="N43" i="2"/>
  <c r="N67" i="2"/>
  <c r="N37" i="2"/>
  <c r="N32" i="2"/>
  <c r="N33" i="2"/>
  <c r="N60" i="2"/>
  <c r="N65" i="2"/>
  <c r="N40" i="2"/>
  <c r="N48" i="2"/>
  <c r="N63" i="2"/>
  <c r="N54" i="2"/>
  <c r="N131" i="2"/>
  <c r="N64" i="2"/>
  <c r="N46" i="2"/>
  <c r="N30" i="2"/>
  <c r="N29" i="2"/>
  <c r="N35" i="2"/>
  <c r="I17" i="2"/>
  <c r="K17" i="2" s="1"/>
  <c r="I16" i="2"/>
  <c r="K16" i="2" s="1"/>
  <c r="J16" i="2"/>
  <c r="I19" i="2"/>
  <c r="K19" i="2" s="1"/>
  <c r="J18" i="2"/>
  <c r="P141" i="2"/>
  <c r="J24" i="2"/>
  <c r="P50" i="2" s="1"/>
  <c r="L21" i="2"/>
  <c r="L20" i="2"/>
  <c r="L19" i="2"/>
  <c r="L18" i="2"/>
  <c r="L17" i="2"/>
  <c r="L16" i="2"/>
  <c r="P176" i="2" l="1"/>
  <c r="P175" i="2"/>
  <c r="P177" i="2"/>
  <c r="P170" i="2"/>
  <c r="P171" i="2"/>
  <c r="P169" i="2"/>
  <c r="P165" i="2"/>
  <c r="P164" i="2"/>
  <c r="P163" i="2"/>
  <c r="P55" i="2"/>
  <c r="P47" i="2"/>
  <c r="P61" i="2"/>
  <c r="P44" i="2"/>
  <c r="P59" i="2"/>
  <c r="P31" i="2"/>
  <c r="P66" i="2"/>
  <c r="P67" i="2"/>
  <c r="P45" i="2"/>
  <c r="P56" i="2"/>
  <c r="P58" i="2"/>
  <c r="P52" i="2"/>
  <c r="P32" i="2"/>
  <c r="P53" i="2"/>
  <c r="P51" i="2"/>
  <c r="P37" i="2"/>
  <c r="P49" i="2"/>
  <c r="P30" i="2"/>
  <c r="P36" i="2"/>
  <c r="P62" i="2"/>
  <c r="P35" i="2"/>
  <c r="P63" i="2"/>
  <c r="P151" i="2"/>
  <c r="P57" i="2"/>
  <c r="P64" i="2"/>
  <c r="P150" i="2"/>
  <c r="P38" i="2"/>
  <c r="P29" i="2"/>
  <c r="P48" i="2"/>
  <c r="P149" i="2"/>
  <c r="P39" i="2"/>
  <c r="P42" i="2"/>
  <c r="P46" i="2"/>
  <c r="P65" i="2"/>
  <c r="P148" i="2"/>
  <c r="P43" i="2"/>
  <c r="P41" i="2"/>
  <c r="P131" i="2"/>
  <c r="P60" i="2"/>
  <c r="P147" i="2"/>
  <c r="P34" i="2"/>
  <c r="P54" i="2"/>
  <c r="P40" i="2"/>
  <c r="P33" i="2"/>
  <c r="F24" i="2"/>
  <c r="G24" i="2"/>
  <c r="R141" i="2"/>
  <c r="M16" i="2"/>
  <c r="S176" i="2" l="1"/>
  <c r="T176" i="2" s="1"/>
  <c r="S177" i="2"/>
  <c r="T177" i="2" s="1"/>
  <c r="S175" i="2"/>
  <c r="T175" i="2" s="1"/>
  <c r="M20" i="2"/>
  <c r="S171" i="2"/>
  <c r="T171" i="2" s="1"/>
  <c r="S170" i="2"/>
  <c r="T170" i="2" s="1"/>
  <c r="S169" i="2"/>
  <c r="T169" i="2" s="1"/>
  <c r="M19" i="2"/>
  <c r="S165" i="2"/>
  <c r="T165" i="2" s="1"/>
  <c r="S163" i="2"/>
  <c r="T163" i="2" s="1"/>
  <c r="S164" i="2"/>
  <c r="T164" i="2" s="1"/>
  <c r="M18" i="2"/>
  <c r="K24" i="2"/>
  <c r="R50" i="2" s="1"/>
  <c r="R33" i="2"/>
  <c r="R60" i="2"/>
  <c r="R44" i="2"/>
  <c r="S147" i="2"/>
  <c r="T147" i="2" s="1"/>
  <c r="S148" i="2"/>
  <c r="T148" i="2" s="1"/>
  <c r="S149" i="2"/>
  <c r="T149" i="2" s="1"/>
  <c r="S150" i="2"/>
  <c r="T150" i="2" s="1"/>
  <c r="S151" i="2"/>
  <c r="T151" i="2" s="1"/>
  <c r="M17" i="2"/>
  <c r="S44" i="2"/>
  <c r="T44" i="2" s="1"/>
  <c r="S47" i="2"/>
  <c r="T47" i="2" s="1"/>
  <c r="S30" i="2"/>
  <c r="T30" i="2" s="1"/>
  <c r="S45" i="2"/>
  <c r="T45" i="2" s="1"/>
  <c r="S36" i="2"/>
  <c r="T36" i="2" s="1"/>
  <c r="S46" i="2"/>
  <c r="T46" i="2" s="1"/>
  <c r="S35" i="2"/>
  <c r="T35" i="2" s="1"/>
  <c r="S39" i="2"/>
  <c r="T39" i="2" s="1"/>
  <c r="S43" i="2"/>
  <c r="T43" i="2" s="1"/>
  <c r="S131" i="2"/>
  <c r="T131" i="2" s="1"/>
  <c r="S40" i="2"/>
  <c r="T40" i="2" s="1"/>
  <c r="S48" i="2"/>
  <c r="T48" i="2" s="1"/>
  <c r="S62" i="2"/>
  <c r="T62" i="2" s="1"/>
  <c r="S34" i="2"/>
  <c r="T34" i="2" s="1"/>
  <c r="S49" i="2"/>
  <c r="T49" i="2" s="1"/>
  <c r="S53" i="2"/>
  <c r="T53" i="2" s="1"/>
  <c r="S29" i="2"/>
  <c r="T29" i="2" s="1"/>
  <c r="S63" i="2"/>
  <c r="T63" i="2" s="1"/>
  <c r="S50" i="2"/>
  <c r="T50" i="2" s="1"/>
  <c r="S52" i="2"/>
  <c r="T52" i="2" s="1"/>
  <c r="S56" i="2"/>
  <c r="T56" i="2" s="1"/>
  <c r="S58" i="2"/>
  <c r="T58" i="2" s="1"/>
  <c r="S68" i="2"/>
  <c r="T68" i="2" s="1"/>
  <c r="S42" i="2"/>
  <c r="T42" i="2" s="1"/>
  <c r="S51" i="2"/>
  <c r="T51" i="2" s="1"/>
  <c r="S67" i="2"/>
  <c r="T67" i="2" s="1"/>
  <c r="S57" i="2"/>
  <c r="T57" i="2" s="1"/>
  <c r="S60" i="2"/>
  <c r="T60" i="2" s="1"/>
  <c r="S66" i="2"/>
  <c r="T66" i="2" s="1"/>
  <c r="S32" i="2"/>
  <c r="T32" i="2" s="1"/>
  <c r="S65" i="2"/>
  <c r="T65" i="2" s="1"/>
  <c r="S54" i="2"/>
  <c r="T54" i="2" s="1"/>
  <c r="S59" i="2"/>
  <c r="T59" i="2" s="1"/>
  <c r="S31" i="2"/>
  <c r="T31" i="2" s="1"/>
  <c r="S41" i="2"/>
  <c r="T41" i="2" s="1"/>
  <c r="S55" i="2"/>
  <c r="T55" i="2" s="1"/>
  <c r="S61" i="2"/>
  <c r="T61" i="2" s="1"/>
  <c r="S64" i="2"/>
  <c r="T64" i="2" s="1"/>
  <c r="S33" i="2"/>
  <c r="T33" i="2" s="1"/>
  <c r="S38" i="2"/>
  <c r="T38" i="2" s="1"/>
  <c r="S37" i="2"/>
  <c r="T37" i="2" s="1"/>
  <c r="R40" i="2" l="1"/>
  <c r="R54" i="2"/>
  <c r="R31" i="2"/>
  <c r="R29" i="2"/>
  <c r="R62" i="2"/>
  <c r="R38" i="2"/>
  <c r="R52" i="2"/>
  <c r="R176" i="2"/>
  <c r="R59" i="2"/>
  <c r="R49" i="2"/>
  <c r="R175" i="2"/>
  <c r="R177" i="2"/>
  <c r="R66" i="2"/>
  <c r="R64" i="2"/>
  <c r="R67" i="2"/>
  <c r="R42" i="2"/>
  <c r="R41" i="2"/>
  <c r="R170" i="2"/>
  <c r="R56" i="2"/>
  <c r="R171" i="2"/>
  <c r="R51" i="2"/>
  <c r="R151" i="2"/>
  <c r="R169" i="2"/>
  <c r="R37" i="2"/>
  <c r="R45" i="2"/>
  <c r="R65" i="2"/>
  <c r="R55" i="2"/>
  <c r="R57" i="2"/>
  <c r="R46" i="2"/>
  <c r="R58" i="2"/>
  <c r="R165" i="2"/>
  <c r="R147" i="2"/>
  <c r="R164" i="2"/>
  <c r="R32" i="2"/>
  <c r="R35" i="2"/>
  <c r="R163" i="2"/>
  <c r="R47" i="2"/>
  <c r="R43" i="2"/>
  <c r="R148" i="2"/>
  <c r="R131" i="2"/>
  <c r="R30" i="2"/>
  <c r="R48" i="2"/>
  <c r="R34" i="2"/>
  <c r="R149" i="2"/>
  <c r="R53" i="2"/>
  <c r="R36" i="2"/>
  <c r="R63" i="2"/>
  <c r="R150" i="2"/>
  <c r="R61" i="2"/>
  <c r="R39" i="2"/>
</calcChain>
</file>

<file path=xl/sharedStrings.xml><?xml version="1.0" encoding="utf-8"?>
<sst xmlns="http://schemas.openxmlformats.org/spreadsheetml/2006/main" count="912" uniqueCount="112">
  <si>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</si>
  <si>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</si>
  <si>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</si>
  <si>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</si>
  <si>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</si>
  <si>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</si>
  <si>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</si>
  <si>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</si>
  <si>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</si>
  <si>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</si>
  <si>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</si>
  <si>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</si>
  <si>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</si>
  <si>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</si>
  <si>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</si>
  <si>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</si>
  <si>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</si>
  <si>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</si>
  <si>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</si>
  <si>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</si>
  <si>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</si>
  <si>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</si>
  <si>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</si>
  <si>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</si>
  <si>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</si>
  <si>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</si>
  <si>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</si>
  <si>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</si>
  <si>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</si>
  <si>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</si>
  <si>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</si>
  <si>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</si>
  <si>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</si>
  <si>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</si>
  <si>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</si>
  <si>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</si>
  <si>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</si>
  <si>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</si>
  <si>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</si>
  <si>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</si>
  <si>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</si>
  <si>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</si>
  <si>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</si>
  <si>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</si>
  <si>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</si>
  <si>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</si>
  <si>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</si>
  <si>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</si>
  <si>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</si>
  <si>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</si>
  <si>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</si>
  <si>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</si>
  <si>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</si>
  <si>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</si>
  <si>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</si>
  <si>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</si>
  <si>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</si>
  <si>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</si>
  <si>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</si>
  <si>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</si>
  <si>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</si>
  <si>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</si>
  <si>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</si>
  <si>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</si>
  <si>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Time</t>
  </si>
  <si>
    <t>Var8</t>
  </si>
  <si>
    <t>Var9</t>
  </si>
  <si>
    <t>Var10</t>
  </si>
  <si>
    <t>Blank</t>
  </si>
  <si>
    <t>A</t>
  </si>
  <si>
    <t>F</t>
  </si>
  <si>
    <t>B</t>
  </si>
  <si>
    <t>C</t>
  </si>
  <si>
    <t>D</t>
  </si>
  <si>
    <t>E</t>
  </si>
  <si>
    <t>WC3-1 4.22.15</t>
  </si>
  <si>
    <t>WC1-1 4.22.15</t>
  </si>
  <si>
    <t>WC3-2 4.22.15</t>
  </si>
  <si>
    <t>WC6-2 4.22.15</t>
  </si>
  <si>
    <t>WC6-1 4.22.15</t>
  </si>
  <si>
    <t>WC1-2 4.22.15</t>
  </si>
  <si>
    <t>Spring Isle</t>
  </si>
  <si>
    <t>Hueco SP1</t>
  </si>
  <si>
    <t>Canyon Lake</t>
  </si>
  <si>
    <t>Spring Run 2</t>
  </si>
  <si>
    <t>Pfifer Spr 1</t>
  </si>
  <si>
    <t>Spring Run 4</t>
  </si>
  <si>
    <t>Spring Run 1</t>
  </si>
  <si>
    <t>Spring Run 7</t>
  </si>
  <si>
    <t>LCRA Well</t>
  </si>
  <si>
    <t>Panther Canyon Well</t>
  </si>
  <si>
    <t>Hueco Sp2</t>
  </si>
  <si>
    <t>Bridge 2 Spring Run 3</t>
  </si>
  <si>
    <t>Var11</t>
  </si>
  <si>
    <t>Var12</t>
  </si>
  <si>
    <t>Var13</t>
  </si>
  <si>
    <t>Var14</t>
  </si>
  <si>
    <t>Var15</t>
  </si>
  <si>
    <t>row</t>
  </si>
  <si>
    <t>name</t>
  </si>
  <si>
    <t>volume_mL_</t>
  </si>
  <si>
    <t>Var5</t>
  </si>
  <si>
    <t>Var6</t>
  </si>
  <si>
    <t>Var7</t>
  </si>
  <si>
    <t>Standards</t>
  </si>
  <si>
    <t>Mass NaHCO3 (mg)</t>
  </si>
  <si>
    <t>volume H20 (mL)</t>
  </si>
  <si>
    <t>Karst Hydro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</si>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</sst>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1">
                  <c:v>8.7</c:v>
                </c:pt>
                <c:pt idx="2">
                  <c:v>13.7</c:v>
                </c:pt>
                <c:pt idx="3">
                  <c:v>16.4</c:v>
                </c:pt>
                <c:pt idx="4">
                  <c:v>34.9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11.724947999348622</c:v>
                </c:pt>
                <c:pt idx="1">
                  <c:v>28.161149613887662</c:v>
                </c:pt>
                <c:pt idx="2">
                  <c:v>45.552412352166442</c:v>
                </c:pt>
                <c:pt idx="3">
                  <c:v>54.968056867885679</c:v>
                </c:pt>
                <c:pt idx="4" formatCode="0.0">
                  <c:v>115.24442352652123</c:v>
                </c:pt>
                <c:pt idx="5">
                  <c:v>16.99551285945968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3">
                  <c:v>27</c:v>
                </c:pt>
                <c:pt idx="4">
                  <c:v>37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-19.201999999999998</c:v>
                </c:pt>
                <c:pt idx="1">
                  <c:v>-19.154499999999999</c:v>
                </c:pt>
                <c:pt idx="2">
                  <c:v>-19.141999999999999</c:v>
                </c:pt>
                <c:pt idx="3">
                  <c:v>-19.197499999999998</c:v>
                </c:pt>
                <c:pt idx="4">
                  <c:v>-19.120999999999999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7"/>
                <c:pt idx="6">
                  <c:v>8.2</c:v>
                </c:pt>
                <c:pt idx="7">
                  <c:v>8.5</c:v>
                </c:pt>
                <c:pt idx="8">
                  <c:v>9.3</c:v>
                </c:pt>
                <c:pt idx="9">
                  <c:v>9.6</c:v>
                </c:pt>
                <c:pt idx="10">
                  <c:v>8.1</c:v>
                </c:pt>
                <c:pt idx="22">
                  <c:v>13.9</c:v>
                </c:pt>
                <c:pt idx="23">
                  <c:v>14.0</c:v>
                </c:pt>
                <c:pt idx="24">
                  <c:v>13.1</c:v>
                </c:pt>
                <c:pt idx="28">
                  <c:v>16.7</c:v>
                </c:pt>
                <c:pt idx="29">
                  <c:v>16.2</c:v>
                </c:pt>
                <c:pt idx="30">
                  <c:v>16.4</c:v>
                </c:pt>
                <c:pt idx="34">
                  <c:v>35.2</c:v>
                </c:pt>
                <c:pt idx="35">
                  <c:v>37.8</c:v>
                </c:pt>
                <c:pt idx="36">
                  <c:v>31.6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-19.201999999999998</c:v>
                </c:pt>
                <c:pt idx="7">
                  <c:v>-19.154499999999999</c:v>
                </c:pt>
                <c:pt idx="8">
                  <c:v>-19.141999999999999</c:v>
                </c:pt>
                <c:pt idx="9">
                  <c:v>-19.197499999999998</c:v>
                </c:pt>
                <c:pt idx="10">
                  <c:v>-19.120999999999999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-19.192</c:v>
                </c:pt>
                <c:pt idx="23">
                  <c:v>-19.227</c:v>
                </c:pt>
                <c:pt idx="24">
                  <c:v>-19.185000000000002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-19.232999999999997</c:v>
                </c:pt>
                <c:pt idx="29">
                  <c:v>-19.148499999999999</c:v>
                </c:pt>
                <c:pt idx="30">
                  <c:v>-19.166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-19.249500000000001</c:v>
                </c:pt>
                <c:pt idx="35">
                  <c:v>-19.279499999999999</c:v>
                </c:pt>
                <c:pt idx="36">
                  <c:v>-19.259999999999998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19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75</v>
      </c>
      <c r="B2" s="48">
        <v>42118</v>
      </c>
      <c r="C2" s="46">
        <v>14</v>
      </c>
      <c r="D2" s="9" t="s">
        <v>75</v>
      </c>
      <c r="E2" s="40">
        <v>0.4</v>
      </c>
      <c r="G2" s="26">
        <v>31.102</v>
      </c>
      <c r="H2" s="26">
        <v>-12.842306115730006</v>
      </c>
      <c r="I2" s="26">
        <v>2.7593535913597735E-2</v>
      </c>
      <c r="J2" s="40" t="s">
        <v>108</v>
      </c>
      <c r="L2" s="9">
        <v>40</v>
      </c>
      <c r="M2" s="9">
        <v>8</v>
      </c>
    </row>
    <row r="3" spans="1:15" x14ac:dyDescent="0.2">
      <c r="A3" s="9" t="s">
        <v>76</v>
      </c>
      <c r="B3" s="48">
        <v>42118</v>
      </c>
      <c r="C3" s="46">
        <v>15</v>
      </c>
      <c r="D3" s="9" t="s">
        <v>76</v>
      </c>
      <c r="E3" s="40">
        <v>0.4</v>
      </c>
      <c r="G3" s="26">
        <v>32.084000000000003</v>
      </c>
      <c r="H3" s="26">
        <v>-12.52899591291442</v>
      </c>
      <c r="I3" s="26">
        <v>2.7593535913597735E-2</v>
      </c>
      <c r="J3" s="40" t="s">
        <v>108</v>
      </c>
      <c r="L3" s="9">
        <v>40</v>
      </c>
      <c r="M3" s="9">
        <v>8</v>
      </c>
    </row>
    <row r="4" spans="1:15" x14ac:dyDescent="0.2">
      <c r="A4" s="9" t="s">
        <v>77</v>
      </c>
      <c r="B4" s="48">
        <v>42118</v>
      </c>
      <c r="C4" s="46">
        <v>16</v>
      </c>
      <c r="D4" s="9" t="s">
        <v>77</v>
      </c>
      <c r="E4" s="40">
        <v>0.4</v>
      </c>
      <c r="G4" s="26">
        <v>31.571000000000002</v>
      </c>
      <c r="H4" s="26">
        <v>-12.729228563238431</v>
      </c>
      <c r="I4" s="26">
        <v>2.7593535913597735E-2</v>
      </c>
      <c r="J4" s="40" t="s">
        <v>108</v>
      </c>
      <c r="L4" s="9">
        <v>40</v>
      </c>
      <c r="M4" s="9">
        <v>8</v>
      </c>
    </row>
    <row r="5" spans="1:15" x14ac:dyDescent="0.2">
      <c r="A5" s="9" t="s">
        <v>78</v>
      </c>
      <c r="B5" s="48">
        <v>42118</v>
      </c>
      <c r="C5" s="46">
        <v>17</v>
      </c>
      <c r="D5" s="9" t="s">
        <v>78</v>
      </c>
      <c r="E5" s="40">
        <v>0.4</v>
      </c>
      <c r="G5" s="26">
        <v>26.678999999999998</v>
      </c>
      <c r="H5" s="26">
        <v>-11.202696768009462</v>
      </c>
      <c r="I5" s="26">
        <v>2.7593535913597735E-2</v>
      </c>
      <c r="J5" s="40" t="s">
        <v>108</v>
      </c>
      <c r="L5" s="9">
        <v>40</v>
      </c>
      <c r="M5" s="9">
        <v>8</v>
      </c>
    </row>
    <row r="6" spans="1:15" x14ac:dyDescent="0.2">
      <c r="A6" s="9" t="s">
        <v>79</v>
      </c>
      <c r="B6" s="48">
        <v>42118</v>
      </c>
      <c r="C6" s="47">
        <v>18</v>
      </c>
      <c r="D6" s="9" t="s">
        <v>79</v>
      </c>
      <c r="E6" s="40">
        <v>0.4</v>
      </c>
      <c r="G6" s="40">
        <v>27.88</v>
      </c>
      <c r="H6" s="40">
        <v>-11.354074602091822</v>
      </c>
      <c r="I6" s="26">
        <v>2.7593535913597735E-2</v>
      </c>
      <c r="J6" s="40" t="s">
        <v>108</v>
      </c>
      <c r="L6" s="9">
        <v>40</v>
      </c>
      <c r="M6" s="9">
        <v>8</v>
      </c>
    </row>
    <row r="7" spans="1:15" x14ac:dyDescent="0.2">
      <c r="A7" s="9" t="s">
        <v>80</v>
      </c>
      <c r="B7" s="48">
        <v>42118</v>
      </c>
      <c r="C7" s="46">
        <v>19</v>
      </c>
      <c r="D7" s="9" t="s">
        <v>80</v>
      </c>
      <c r="E7" s="40">
        <v>0.4</v>
      </c>
      <c r="G7" s="26">
        <v>33.582000000000001</v>
      </c>
      <c r="H7" s="26">
        <v>-12.151264555250215</v>
      </c>
      <c r="I7" s="26">
        <v>2.7593535913597735E-2</v>
      </c>
      <c r="J7" s="40" t="s">
        <v>108</v>
      </c>
      <c r="L7" s="9">
        <v>40</v>
      </c>
      <c r="M7" s="9">
        <v>8</v>
      </c>
    </row>
    <row r="8" spans="1:15" x14ac:dyDescent="0.2">
      <c r="A8" s="9" t="s">
        <v>81</v>
      </c>
      <c r="B8" s="48">
        <v>42118</v>
      </c>
      <c r="C8" s="46">
        <v>21</v>
      </c>
      <c r="D8" s="9" t="s">
        <v>81</v>
      </c>
      <c r="E8" s="40">
        <v>0.4</v>
      </c>
      <c r="G8" s="26">
        <v>20.785</v>
      </c>
      <c r="H8" s="26">
        <v>-8.9468719457351611</v>
      </c>
      <c r="I8" s="26">
        <v>2.7593535913597735E-2</v>
      </c>
      <c r="J8" s="40" t="s">
        <v>108</v>
      </c>
      <c r="L8" s="9">
        <v>40</v>
      </c>
      <c r="M8" s="9">
        <v>8</v>
      </c>
      <c r="N8" s="9" t="s">
        <v>107</v>
      </c>
    </row>
    <row r="9" spans="1:15" x14ac:dyDescent="0.2">
      <c r="A9" s="9" t="s">
        <v>82</v>
      </c>
      <c r="B9" s="48">
        <v>42118</v>
      </c>
      <c r="C9" s="47">
        <v>22</v>
      </c>
      <c r="D9" s="9" t="s">
        <v>82</v>
      </c>
      <c r="E9" s="40">
        <v>0.4</v>
      </c>
      <c r="G9" s="40">
        <v>24.565999999999999</v>
      </c>
      <c r="H9" s="40">
        <v>-10.74668418710838</v>
      </c>
      <c r="I9" s="26">
        <v>2.7593535913597735E-2</v>
      </c>
      <c r="J9" s="40" t="s">
        <v>108</v>
      </c>
      <c r="L9" s="9">
        <v>40</v>
      </c>
      <c r="M9" s="9">
        <v>8</v>
      </c>
      <c r="N9" s="9" t="s">
        <v>107</v>
      </c>
    </row>
    <row r="10" spans="1:15" x14ac:dyDescent="0.2">
      <c r="A10" s="9" t="s">
        <v>83</v>
      </c>
      <c r="B10" s="48">
        <v>42118</v>
      </c>
      <c r="C10" s="47">
        <v>23</v>
      </c>
      <c r="D10" s="9" t="s">
        <v>83</v>
      </c>
      <c r="E10" s="40">
        <v>0.4</v>
      </c>
      <c r="G10" s="40">
        <v>11.478</v>
      </c>
      <c r="H10" s="40">
        <v>-5.7840398329042575</v>
      </c>
      <c r="I10" s="26">
        <v>2.7593535913597735E-2</v>
      </c>
      <c r="J10" s="40" t="s">
        <v>108</v>
      </c>
      <c r="L10" s="9">
        <v>40</v>
      </c>
      <c r="M10" s="9">
        <v>8</v>
      </c>
      <c r="N10" s="9" t="s">
        <v>107</v>
      </c>
    </row>
    <row r="11" spans="1:15" x14ac:dyDescent="0.2">
      <c r="A11" s="9" t="s">
        <v>84</v>
      </c>
      <c r="B11" s="48">
        <v>42118</v>
      </c>
      <c r="C11" s="47">
        <v>24</v>
      </c>
      <c r="D11" s="9" t="s">
        <v>84</v>
      </c>
      <c r="E11" s="40">
        <v>0.4</v>
      </c>
      <c r="G11" s="40">
        <v>20.692</v>
      </c>
      <c r="H11" s="40">
        <v>-8.7512087156771887</v>
      </c>
      <c r="I11" s="26">
        <v>2.7593535913597735E-2</v>
      </c>
      <c r="J11" s="40" t="s">
        <v>108</v>
      </c>
      <c r="L11" s="9">
        <v>40</v>
      </c>
      <c r="M11" s="9">
        <v>8</v>
      </c>
      <c r="N11" s="9" t="s">
        <v>107</v>
      </c>
    </row>
    <row r="12" spans="1:15" x14ac:dyDescent="0.2">
      <c r="A12" s="9" t="s">
        <v>85</v>
      </c>
      <c r="B12" s="48">
        <v>42118</v>
      </c>
      <c r="C12" s="47">
        <v>25</v>
      </c>
      <c r="D12" s="9" t="s">
        <v>85</v>
      </c>
      <c r="E12" s="40">
        <v>0.4</v>
      </c>
      <c r="G12" s="40">
        <v>24.582999999999998</v>
      </c>
      <c r="H12" s="40">
        <v>-10.881613121702346</v>
      </c>
      <c r="I12" s="26">
        <v>2.7593535913597735E-2</v>
      </c>
      <c r="J12" s="40" t="s">
        <v>108</v>
      </c>
      <c r="L12" s="9">
        <v>40</v>
      </c>
      <c r="M12" s="9">
        <v>8</v>
      </c>
      <c r="N12" s="9" t="s">
        <v>107</v>
      </c>
    </row>
    <row r="13" spans="1:15" x14ac:dyDescent="0.2">
      <c r="A13" s="9" t="s">
        <v>86</v>
      </c>
      <c r="B13" s="48">
        <v>42118</v>
      </c>
      <c r="C13" s="47">
        <v>26</v>
      </c>
      <c r="D13" s="9" t="s">
        <v>86</v>
      </c>
      <c r="E13" s="40">
        <v>0.4</v>
      </c>
      <c r="G13" s="40">
        <v>22.984999999999999</v>
      </c>
      <c r="H13" s="40">
        <v>-8.5908685115958967</v>
      </c>
      <c r="I13" s="26">
        <v>2.7593535913597735E-2</v>
      </c>
      <c r="J13" s="40" t="s">
        <v>108</v>
      </c>
      <c r="L13" s="9">
        <v>40</v>
      </c>
      <c r="M13" s="9">
        <v>8</v>
      </c>
      <c r="N13" s="9" t="s">
        <v>107</v>
      </c>
    </row>
    <row r="14" spans="1:15" x14ac:dyDescent="0.2">
      <c r="A14" s="9" t="s">
        <v>87</v>
      </c>
      <c r="B14" s="48">
        <v>42118</v>
      </c>
      <c r="C14" s="47">
        <v>28</v>
      </c>
      <c r="D14" s="9" t="s">
        <v>87</v>
      </c>
      <c r="E14" s="40">
        <v>0.4</v>
      </c>
      <c r="G14" s="40">
        <v>19.28</v>
      </c>
      <c r="H14" s="40">
        <v>-8.7032664567663147</v>
      </c>
      <c r="I14" s="26">
        <v>2.7593535913597735E-2</v>
      </c>
      <c r="J14" s="40" t="s">
        <v>108</v>
      </c>
      <c r="L14" s="9">
        <v>40</v>
      </c>
      <c r="M14" s="9">
        <v>8</v>
      </c>
      <c r="N14" s="9" t="s">
        <v>107</v>
      </c>
    </row>
    <row r="15" spans="1:15" x14ac:dyDescent="0.2">
      <c r="A15" s="9" t="s">
        <v>88</v>
      </c>
      <c r="B15" s="48">
        <v>42118</v>
      </c>
      <c r="C15" s="47">
        <v>29</v>
      </c>
      <c r="D15" s="9" t="s">
        <v>88</v>
      </c>
      <c r="E15" s="40">
        <v>0.4</v>
      </c>
      <c r="G15" s="40">
        <v>23.536000000000001</v>
      </c>
      <c r="H15" s="40">
        <v>-8.5988175909547113</v>
      </c>
      <c r="I15" s="26">
        <v>2.7593535913597735E-2</v>
      </c>
      <c r="J15" s="40" t="s">
        <v>108</v>
      </c>
      <c r="L15" s="9">
        <v>40</v>
      </c>
      <c r="M15" s="9">
        <v>8</v>
      </c>
      <c r="N15" s="9" t="s">
        <v>107</v>
      </c>
    </row>
    <row r="16" spans="1:15" x14ac:dyDescent="0.2">
      <c r="A16" s="9" t="s">
        <v>89</v>
      </c>
      <c r="B16" s="48">
        <v>42118</v>
      </c>
      <c r="C16" s="47">
        <v>30</v>
      </c>
      <c r="D16" s="9" t="s">
        <v>89</v>
      </c>
      <c r="E16" s="40">
        <v>0.4</v>
      </c>
      <c r="G16" s="40">
        <v>12.653</v>
      </c>
      <c r="H16" s="40">
        <v>-9.308497991818939</v>
      </c>
      <c r="I16" s="26">
        <v>2.7593535913597735E-2</v>
      </c>
      <c r="J16" s="40" t="s">
        <v>108</v>
      </c>
      <c r="L16" s="9">
        <v>40</v>
      </c>
      <c r="M16" s="9">
        <v>8</v>
      </c>
      <c r="N16" s="9" t="s">
        <v>107</v>
      </c>
    </row>
    <row r="17" spans="1:14" x14ac:dyDescent="0.2">
      <c r="A17" s="9" t="s">
        <v>90</v>
      </c>
      <c r="B17" s="48">
        <v>42118</v>
      </c>
      <c r="C17" s="47">
        <v>31</v>
      </c>
      <c r="D17" s="9" t="s">
        <v>90</v>
      </c>
      <c r="E17" s="40">
        <v>0.4</v>
      </c>
      <c r="G17" s="40">
        <v>18.885000000000002</v>
      </c>
      <c r="H17" s="40">
        <v>-8.6277229201184777</v>
      </c>
      <c r="I17" s="26">
        <v>2.7593535913597735E-2</v>
      </c>
      <c r="J17" s="40" t="s">
        <v>108</v>
      </c>
      <c r="L17" s="9">
        <v>40</v>
      </c>
      <c r="M17" s="9">
        <v>8</v>
      </c>
      <c r="N17" s="9" t="s">
        <v>107</v>
      </c>
    </row>
    <row r="18" spans="1:14" x14ac:dyDescent="0.2">
      <c r="A18" s="9" t="s">
        <v>91</v>
      </c>
      <c r="B18" s="48">
        <v>42118</v>
      </c>
      <c r="C18" s="47">
        <v>32</v>
      </c>
      <c r="D18" s="9" t="s">
        <v>91</v>
      </c>
      <c r="E18" s="40">
        <v>0.4</v>
      </c>
      <c r="G18" s="40">
        <v>20.972999999999999</v>
      </c>
      <c r="H18" s="40">
        <v>-10.687312118257813</v>
      </c>
      <c r="I18" s="26">
        <v>2.7593535913597735E-2</v>
      </c>
      <c r="J18" s="40" t="s">
        <v>108</v>
      </c>
      <c r="L18" s="9">
        <v>40</v>
      </c>
      <c r="M18" s="9">
        <v>8</v>
      </c>
      <c r="N18" s="9" t="s">
        <v>107</v>
      </c>
    </row>
    <row r="19" spans="1:14" x14ac:dyDescent="0.2">
      <c r="A19" s="9" t="s">
        <v>92</v>
      </c>
      <c r="B19" s="48">
        <v>42118</v>
      </c>
      <c r="C19" s="47">
        <v>33</v>
      </c>
      <c r="D19" s="9" t="s">
        <v>92</v>
      </c>
      <c r="E19" s="40">
        <v>0.4</v>
      </c>
      <c r="G19" s="40">
        <v>17.882000000000001</v>
      </c>
      <c r="H19" s="40">
        <v>-8.6991029461028138</v>
      </c>
      <c r="I19" s="26">
        <v>2.7593535913597735E-2</v>
      </c>
      <c r="J19" s="40" t="s">
        <v>108</v>
      </c>
      <c r="L19" s="9">
        <v>40</v>
      </c>
      <c r="M19" s="9">
        <v>8</v>
      </c>
      <c r="N19" s="9" t="s">
        <v>107</v>
      </c>
    </row>
    <row r="20" spans="1:14" x14ac:dyDescent="0.2">
      <c r="B20" s="48"/>
      <c r="C20" s="47"/>
      <c r="E20" s="40"/>
      <c r="G20" s="40"/>
      <c r="H20" s="40"/>
      <c r="I20" s="26"/>
      <c r="J20" s="40"/>
    </row>
    <row r="21" spans="1:14" x14ac:dyDescent="0.2">
      <c r="B21" s="48"/>
      <c r="C21" s="47"/>
      <c r="E21" s="40"/>
      <c r="G21" s="40"/>
      <c r="H21" s="40"/>
      <c r="I21" s="26"/>
      <c r="J21" s="40"/>
    </row>
    <row r="22" spans="1:14" x14ac:dyDescent="0.2">
      <c r="B22" s="48"/>
      <c r="C22" s="47"/>
      <c r="E22" s="40"/>
      <c r="G22" s="40"/>
      <c r="H22" s="40"/>
      <c r="I22" s="26"/>
      <c r="J22" s="40"/>
    </row>
    <row r="23" spans="1:14" x14ac:dyDescent="0.2">
      <c r="B23" s="48"/>
      <c r="C23" s="47"/>
      <c r="E23" s="40"/>
      <c r="G23" s="40"/>
      <c r="H23" s="40"/>
      <c r="I23" s="26"/>
      <c r="J23" s="40"/>
    </row>
    <row r="24" spans="1:14" x14ac:dyDescent="0.2">
      <c r="B24" s="48"/>
      <c r="C24" s="47"/>
      <c r="E24" s="40"/>
      <c r="G24" s="40"/>
      <c r="H24" s="40"/>
      <c r="I24" s="26"/>
      <c r="J24" s="40"/>
    </row>
    <row r="25" spans="1:14" x14ac:dyDescent="0.2">
      <c r="B25" s="48"/>
      <c r="C25" s="47"/>
      <c r="E25" s="40"/>
      <c r="G25" s="40"/>
      <c r="H25" s="40"/>
      <c r="I25" s="26"/>
      <c r="J25" s="40"/>
    </row>
    <row r="26" spans="1:14" x14ac:dyDescent="0.2">
      <c r="B26" s="48"/>
      <c r="C26" s="47"/>
      <c r="E26" s="40"/>
      <c r="G26" s="40"/>
      <c r="H26" s="40"/>
      <c r="I26" s="26"/>
      <c r="J26" s="40"/>
    </row>
    <row r="27" spans="1:14" x14ac:dyDescent="0.2">
      <c r="B27" s="48"/>
      <c r="C27" s="47"/>
      <c r="E27" s="40"/>
      <c r="G27" s="40"/>
      <c r="H27" s="40"/>
      <c r="I27" s="26"/>
      <c r="J27" s="40"/>
    </row>
    <row r="28" spans="1:14" x14ac:dyDescent="0.2">
      <c r="B28" s="48"/>
      <c r="C28" s="47"/>
      <c r="E28" s="40"/>
      <c r="G28" s="40"/>
      <c r="H28" s="40"/>
      <c r="I28" s="26"/>
      <c r="J28" s="40"/>
    </row>
    <row r="29" spans="1:14" x14ac:dyDescent="0.2">
      <c r="B29" s="48"/>
      <c r="C29" s="47"/>
      <c r="E29" s="40"/>
      <c r="G29" s="40"/>
      <c r="H29" s="40"/>
      <c r="I29" s="26"/>
      <c r="J29" s="40"/>
    </row>
    <row r="30" spans="1:14" x14ac:dyDescent="0.2">
      <c r="B30" s="48"/>
      <c r="C30" s="47"/>
      <c r="E30" s="40"/>
      <c r="G30" s="40"/>
      <c r="H30" s="40"/>
      <c r="I30" s="26"/>
      <c r="J30" s="40"/>
    </row>
    <row r="31" spans="1:14" x14ac:dyDescent="0.2">
      <c r="B31" s="48"/>
      <c r="C31" s="47"/>
      <c r="E31" s="40"/>
      <c r="G31" s="40"/>
      <c r="H31" s="40"/>
      <c r="I31" s="26"/>
      <c r="J31" s="40"/>
    </row>
    <row r="32" spans="1:14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46" zoomScale="85" zoomScaleNormal="85" workbookViewId="0">
      <selection activeCell="B175" sqref="B175:J17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9">
        <v>42118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108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109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110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111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111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69</v>
      </c>
      <c r="F16" s="53">
        <v>20.501999999999999</v>
      </c>
      <c r="G16" s="53">
        <v>250</v>
      </c>
      <c r="H16" s="53">
        <f t="shared" ref="H16:H21" si="0">IF(F16&lt;&gt;"",(F16/(22.9898+1.00794+12.0107+(15.9994*3)))/G16*1000,"")</f>
        <v>0.97620854732435425</v>
      </c>
      <c r="I16" s="53">
        <f>IF(F16&lt;&gt;"",H16*12.0107,"")</f>
        <v>11.724947999348622</v>
      </c>
      <c r="J16" s="53">
        <f t="shared" ref="J16:J21" si="1">IF(F16&lt;&gt;"",H16*(1.00794+12.0107+(15.9994*3)),"")</f>
        <v>59.565160738722547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71</v>
      </c>
      <c r="F17" s="23">
        <v>49.241999999999997</v>
      </c>
      <c r="G17" s="23">
        <v>250</v>
      </c>
      <c r="H17" s="23">
        <f t="shared" si="0"/>
        <v>2.3446718021337358</v>
      </c>
      <c r="I17" s="23">
        <f t="shared" ref="I17:I21" si="2">IF(F17&lt;&gt;"",H17*12.0107,"")</f>
        <v>28.161149613887662</v>
      </c>
      <c r="J17" s="23">
        <f t="shared" si="1"/>
        <v>143.06446420330582</v>
      </c>
      <c r="K17" s="23">
        <f>IF(G17&lt;&gt;"",AVERAGE(D147:D162)*I17,"")</f>
        <v>11.264459845555066</v>
      </c>
      <c r="L17" s="25">
        <f>IF(K147&lt;&gt;"",AVERAGE(K147:K162),"")</f>
        <v>8.7403999999999993</v>
      </c>
      <c r="M17" s="98">
        <f>IF(P147&lt;&gt;"",AVERAGE(P147:P162),"")</f>
        <v>-19.14627818874667</v>
      </c>
    </row>
    <row r="18" spans="1:25" x14ac:dyDescent="0.2">
      <c r="E18" s="97" t="s">
        <v>72</v>
      </c>
      <c r="F18" s="23">
        <v>79.652000000000001</v>
      </c>
      <c r="G18" s="23">
        <v>250</v>
      </c>
      <c r="H18" s="23">
        <f t="shared" si="0"/>
        <v>3.7926525807959939</v>
      </c>
      <c r="I18" s="23">
        <f t="shared" si="2"/>
        <v>45.552412352166442</v>
      </c>
      <c r="J18" s="23">
        <f t="shared" si="1"/>
        <v>231.4156756980162</v>
      </c>
      <c r="K18" s="23">
        <f>IF(G18&lt;&gt;"",AVERAGE(D163:D168)*I18,"")</f>
        <v>18.22096494086658</v>
      </c>
      <c r="L18" s="25">
        <f>IF(K163&lt;&gt;"",AVERAGE(K163:K168),"")</f>
        <v>13.663666666666666</v>
      </c>
      <c r="M18" s="98">
        <f>IF(P163&lt;&gt;"",AVERAGE(P163:P168),"")</f>
        <v>-19.164518246520384</v>
      </c>
    </row>
    <row r="19" spans="1:25" x14ac:dyDescent="0.2">
      <c r="E19" s="97" t="s">
        <v>73</v>
      </c>
      <c r="F19" s="23">
        <v>96.116</v>
      </c>
      <c r="G19" s="23">
        <v>250</v>
      </c>
      <c r="H19" s="23">
        <f t="shared" si="0"/>
        <v>4.5765906123611177</v>
      </c>
      <c r="I19" s="23">
        <f t="shared" si="2"/>
        <v>54.968056867885679</v>
      </c>
      <c r="J19" s="23">
        <f t="shared" si="1"/>
        <v>279.24909713994032</v>
      </c>
      <c r="K19" s="23">
        <f>IF(G19&lt;&gt;"",AVERAGE(D169:D174)*I19,"")</f>
        <v>21.987222747154277</v>
      </c>
      <c r="L19" s="25">
        <f>IF(K169&lt;&gt;"",AVERAGE(K169:K174),"")</f>
        <v>16.430333333333333</v>
      </c>
      <c r="M19" s="98">
        <f>IF(P169&lt;&gt;"",AVERAGE(P169:P174),"")</f>
        <v>-19.136257890815298</v>
      </c>
    </row>
    <row r="20" spans="1:25" x14ac:dyDescent="0.2">
      <c r="E20" s="97" t="s">
        <v>74</v>
      </c>
      <c r="F20" s="23">
        <v>201.51400000000001</v>
      </c>
      <c r="G20" s="23">
        <v>250</v>
      </c>
      <c r="H20" s="23">
        <f t="shared" si="0"/>
        <v>9.5951462884362471</v>
      </c>
      <c r="I20" s="25">
        <f t="shared" si="2"/>
        <v>115.24442352652123</v>
      </c>
      <c r="J20" s="25">
        <f t="shared" si="1"/>
        <v>585.46550585810826</v>
      </c>
      <c r="K20" s="25">
        <f>IF(G20&lt;&gt;"",AVERAGE(D175:D180)*I20,"")</f>
        <v>46.0977694106085</v>
      </c>
      <c r="L20" s="25">
        <f>IF(K175&lt;&gt;"",AVERAGE(K175:K180),"")</f>
        <v>34.859333333333332</v>
      </c>
      <c r="M20" s="98">
        <f>IF(P175&lt;&gt;"",AVERAGE(P175:P180),"")</f>
        <v>-19.149261294202685</v>
      </c>
    </row>
    <row r="21" spans="1:25" ht="12" customHeight="1" thickBot="1" x14ac:dyDescent="0.25">
      <c r="E21" s="99" t="s">
        <v>70</v>
      </c>
      <c r="F21" s="100">
        <v>29.718</v>
      </c>
      <c r="G21" s="100">
        <v>250</v>
      </c>
      <c r="H21" s="100">
        <f t="shared" si="0"/>
        <v>1.4150310023112458</v>
      </c>
      <c r="I21" s="100">
        <f t="shared" si="2"/>
        <v>16.99551285945968</v>
      </c>
      <c r="J21" s="100">
        <f t="shared" si="1"/>
        <v>86.34072026306491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-3.7075940733092487E-3</v>
      </c>
      <c r="J24" s="86">
        <f>SLOPE($N$141:$N$186,$B$141:$B$186)</f>
        <v>8.3065456440341464E-4</v>
      </c>
      <c r="K24" s="88">
        <f>-19.44-AVERAGE(P141:P186)</f>
        <v>-0.29132119726082806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68</v>
      </c>
      <c r="D29" s="34">
        <v>0</v>
      </c>
      <c r="E29" s="33">
        <v>240</v>
      </c>
      <c r="F29" s="35">
        <v>1.006</v>
      </c>
      <c r="G29" s="35">
        <v>-11.284000000000001</v>
      </c>
      <c r="H29" s="35">
        <v>33.034999999999997</v>
      </c>
      <c r="I29" s="41"/>
      <c r="J29" s="41"/>
      <c r="K29" s="35">
        <f>IF(F29&lt;&gt;"",IF(OR($F$9="Yes (Manual)",$F$9="Yes (Auto)"),F29-AVERAGE(F$131:F$134),F29),"")</f>
        <v>1.006</v>
      </c>
      <c r="L29" s="41">
        <f>IF(G29&lt;&gt;"",IF(OR($F$9="Yes (Manual)",$F$9="Yes (Auto)"),(G29*F29-AVERAGE(G$131:G$134)*AVERAGE(F$131:F$134))/AVERAGE(F$131:F$134),G29),"")</f>
        <v>-11.284000000000001</v>
      </c>
      <c r="M29" s="41"/>
      <c r="N29" s="52">
        <f>IF(L29&lt;&gt;"",IF(OR($F$10="Yes (Manual)",$F$10="Yes (Auto)"),L29-K29*$I$24,L29),"")</f>
        <v>-11.280270160362251</v>
      </c>
      <c r="O29" s="41"/>
      <c r="P29" s="52">
        <f>IF(N29&lt;&gt;"",IF(OR($F$11="Yes (Manual)",$F$11="Yes (Auto)"),N29-(B29-$B$29)*$J$24,N29),"")</f>
        <v>-11.280270160362251</v>
      </c>
      <c r="Q29" s="52"/>
      <c r="R29" s="41">
        <f>IF(P29&lt;&gt;"",P29+$K$24,"")</f>
        <v>-11.571591357623079</v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69</v>
      </c>
      <c r="D30" s="24">
        <v>0.4</v>
      </c>
      <c r="E30" s="37">
        <v>864</v>
      </c>
      <c r="F30" s="38">
        <v>3.8439999999999999</v>
      </c>
      <c r="G30" s="38">
        <v>-18.4115</v>
      </c>
      <c r="H30" s="38">
        <v>25.335999999999999</v>
      </c>
      <c r="I30" s="39">
        <v>7.9903066274079546E-2</v>
      </c>
      <c r="J30" s="39">
        <v>1.2727922061355826E-2</v>
      </c>
      <c r="K30" s="38">
        <f t="shared" ref="K30:K93" si="3">IF(F30&lt;&gt;"",IF(OR($F$9="Yes (Manual)",$F$9="Yes (Auto)"),F30-AVERAGE(F$131:F$134),F30),"")</f>
        <v>3.8439999999999999</v>
      </c>
      <c r="L30" s="39">
        <f t="shared" ref="L30:L93" si="4">IF(G30&lt;&gt;"",IF(OR($F$9="Yes (Manual)",$F$9="Yes (Auto)"),(G30*F30-AVERAGE(G$131:G$134)*AVERAGE(F$131:F$134))/AVERAGE(F$131:F$134),G30),"")</f>
        <v>-18.4115</v>
      </c>
      <c r="M30" s="39"/>
      <c r="N30" s="39">
        <f t="shared" ref="N30:N93" si="5">IF(L30&lt;&gt;"",IF(OR($F$10="Yes (Manual)",$F$10="Yes (Auto)"),L30-K30*$I$24,L30),"")</f>
        <v>-18.397248008382199</v>
      </c>
      <c r="O30" s="39"/>
      <c r="P30" s="39">
        <f t="shared" ref="P30:P93" si="6">IF(N30&lt;&gt;"",IF(OR($F$11="Yes (Manual)",$F$11="Yes (Auto)"),N30-(B30-$B$29)*$J$24,N30),"")</f>
        <v>-18.398078662946602</v>
      </c>
      <c r="Q30" s="39"/>
      <c r="R30" s="39">
        <f t="shared" ref="R30:R93" si="7">IF(P30&lt;&gt;"",P30+$K$24,"")</f>
        <v>-18.68939986020743</v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69</v>
      </c>
      <c r="D31" s="34">
        <v>0.4</v>
      </c>
      <c r="E31" s="33">
        <v>841</v>
      </c>
      <c r="F31" s="35">
        <v>3.7429999999999999</v>
      </c>
      <c r="G31" s="35">
        <v>-18.8185</v>
      </c>
      <c r="H31" s="35">
        <v>25.183999999999997</v>
      </c>
      <c r="I31" s="41">
        <v>1.3435028842543238E-2</v>
      </c>
      <c r="J31" s="41">
        <v>3.3941125496953058E-2</v>
      </c>
      <c r="K31" s="35">
        <f t="shared" si="3"/>
        <v>3.7429999999999999</v>
      </c>
      <c r="L31" s="41">
        <f t="shared" si="4"/>
        <v>-18.8185</v>
      </c>
      <c r="M31" s="41"/>
      <c r="N31" s="52">
        <f t="shared" si="5"/>
        <v>-18.804622475383603</v>
      </c>
      <c r="O31" s="41"/>
      <c r="P31" s="52">
        <f t="shared" si="6"/>
        <v>-18.806283784512409</v>
      </c>
      <c r="Q31" s="52"/>
      <c r="R31" s="41">
        <f t="shared" si="7"/>
        <v>-19.097604981773237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70</v>
      </c>
      <c r="D32" s="24">
        <v>0.4</v>
      </c>
      <c r="E32" s="37">
        <v>1180</v>
      </c>
      <c r="F32" s="38">
        <v>5.2629999999999999</v>
      </c>
      <c r="G32" s="38">
        <v>-19.029</v>
      </c>
      <c r="H32" s="38">
        <v>25.215499999999999</v>
      </c>
      <c r="I32" s="39">
        <v>8.4852813742388924E-3</v>
      </c>
      <c r="J32" s="39">
        <v>9.6873629022557334E-2</v>
      </c>
      <c r="K32" s="38">
        <f t="shared" si="3"/>
        <v>5.2629999999999999</v>
      </c>
      <c r="L32" s="39">
        <f t="shared" si="4"/>
        <v>-19.029</v>
      </c>
      <c r="M32" s="39"/>
      <c r="N32" s="39">
        <f t="shared" si="5"/>
        <v>-19.009486932392175</v>
      </c>
      <c r="O32" s="39"/>
      <c r="P32" s="39">
        <f t="shared" si="6"/>
        <v>-19.011978896085385</v>
      </c>
      <c r="Q32" s="39"/>
      <c r="R32" s="39">
        <f t="shared" si="7"/>
        <v>-19.303300093346213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70</v>
      </c>
      <c r="D33" s="34">
        <v>0.4</v>
      </c>
      <c r="E33" s="33">
        <v>1203</v>
      </c>
      <c r="F33" s="35">
        <v>5.3680000000000003</v>
      </c>
      <c r="G33" s="35">
        <v>-19.036000000000001</v>
      </c>
      <c r="H33" s="35">
        <v>25.332000000000001</v>
      </c>
      <c r="I33" s="41">
        <v>1.2727922061358338E-2</v>
      </c>
      <c r="J33" s="41">
        <v>4.1012193308819639E-2</v>
      </c>
      <c r="K33" s="35">
        <f t="shared" si="3"/>
        <v>5.3680000000000003</v>
      </c>
      <c r="L33" s="41">
        <f t="shared" si="4"/>
        <v>-19.036000000000001</v>
      </c>
      <c r="M33" s="41"/>
      <c r="N33" s="52">
        <f t="shared" si="5"/>
        <v>-19.016097635014479</v>
      </c>
      <c r="O33" s="41"/>
      <c r="P33" s="52">
        <f t="shared" si="6"/>
        <v>-19.019420253272092</v>
      </c>
      <c r="Q33" s="52"/>
      <c r="R33" s="41">
        <f t="shared" si="7"/>
        <v>-19.31074145053292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71</v>
      </c>
      <c r="D34" s="24">
        <v>0.4</v>
      </c>
      <c r="E34" s="37">
        <v>1832</v>
      </c>
      <c r="F34" s="38">
        <v>8.1989999999999998</v>
      </c>
      <c r="G34" s="38">
        <v>-19.201999999999998</v>
      </c>
      <c r="H34" s="38">
        <v>25.39</v>
      </c>
      <c r="I34" s="39">
        <v>6.5053823869164001E-2</v>
      </c>
      <c r="J34" s="39">
        <v>4.2426406871194462E-3</v>
      </c>
      <c r="K34" s="38">
        <f t="shared" si="3"/>
        <v>8.1989999999999998</v>
      </c>
      <c r="L34" s="39">
        <f t="shared" si="4"/>
        <v>-19.201999999999998</v>
      </c>
      <c r="M34" s="39"/>
      <c r="N34" s="39">
        <f t="shared" si="5"/>
        <v>-19.171601436192937</v>
      </c>
      <c r="O34" s="39"/>
      <c r="P34" s="39">
        <f t="shared" si="6"/>
        <v>-19.175754709014953</v>
      </c>
      <c r="Q34" s="39"/>
      <c r="R34" s="39">
        <f t="shared" si="7"/>
        <v>-19.467075906275781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71</v>
      </c>
      <c r="D35" s="34">
        <v>0.4</v>
      </c>
      <c r="E35" s="33">
        <v>1903</v>
      </c>
      <c r="F35" s="35">
        <v>8.5180000000000007</v>
      </c>
      <c r="G35" s="35">
        <v>-19.154499999999999</v>
      </c>
      <c r="H35" s="35">
        <v>25.2545</v>
      </c>
      <c r="I35" s="41">
        <v>6.3639610306791689E-3</v>
      </c>
      <c r="J35" s="41">
        <v>1.9091883092037507E-2</v>
      </c>
      <c r="K35" s="35">
        <f t="shared" si="3"/>
        <v>8.5180000000000007</v>
      </c>
      <c r="L35" s="41">
        <f t="shared" si="4"/>
        <v>-19.154499999999999</v>
      </c>
      <c r="M35" s="41"/>
      <c r="N35" s="52">
        <f t="shared" si="5"/>
        <v>-19.12291871368355</v>
      </c>
      <c r="O35" s="41"/>
      <c r="P35" s="52">
        <f t="shared" si="6"/>
        <v>-19.127902641069969</v>
      </c>
      <c r="Q35" s="52"/>
      <c r="R35" s="41">
        <f t="shared" si="7"/>
        <v>-19.419223838330797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72</v>
      </c>
      <c r="D36" s="24">
        <v>0.4</v>
      </c>
      <c r="E36" s="37">
        <v>3087</v>
      </c>
      <c r="F36" s="38">
        <v>13.877000000000001</v>
      </c>
      <c r="G36" s="38">
        <v>-19.192</v>
      </c>
      <c r="H36" s="38">
        <v>25.180500000000002</v>
      </c>
      <c r="I36" s="39">
        <v>8.4852813742388924E-3</v>
      </c>
      <c r="J36" s="39">
        <v>7.0710678118741173E-4</v>
      </c>
      <c r="K36" s="38">
        <f t="shared" si="3"/>
        <v>13.877000000000001</v>
      </c>
      <c r="L36" s="39">
        <f t="shared" si="4"/>
        <v>-19.192</v>
      </c>
      <c r="M36" s="39"/>
      <c r="N36" s="39">
        <f t="shared" si="5"/>
        <v>-19.140549717044689</v>
      </c>
      <c r="O36" s="39"/>
      <c r="P36" s="39">
        <f t="shared" si="6"/>
        <v>-19.146364298995511</v>
      </c>
      <c r="Q36" s="39"/>
      <c r="R36" s="39">
        <f t="shared" si="7"/>
        <v>-19.437685496256339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72</v>
      </c>
      <c r="D37" s="34">
        <v>0.4</v>
      </c>
      <c r="E37" s="33">
        <v>3119</v>
      </c>
      <c r="F37" s="35">
        <v>14.025</v>
      </c>
      <c r="G37" s="35">
        <v>-19.227</v>
      </c>
      <c r="H37" s="35">
        <v>25.377000000000002</v>
      </c>
      <c r="I37" s="41">
        <v>1.9798989873222407E-2</v>
      </c>
      <c r="J37" s="41">
        <v>2.2627416997969541E-2</v>
      </c>
      <c r="K37" s="35">
        <f t="shared" si="3"/>
        <v>14.025</v>
      </c>
      <c r="L37" s="41">
        <f t="shared" si="4"/>
        <v>-19.227</v>
      </c>
      <c r="M37" s="41"/>
      <c r="N37" s="52">
        <f t="shared" si="5"/>
        <v>-19.175000993121838</v>
      </c>
      <c r="O37" s="41"/>
      <c r="P37" s="52">
        <f t="shared" si="6"/>
        <v>-19.181646229637064</v>
      </c>
      <c r="Q37" s="52"/>
      <c r="R37" s="41">
        <f t="shared" si="7"/>
        <v>-19.472967426897892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73</v>
      </c>
      <c r="D38" s="24">
        <v>0.4</v>
      </c>
      <c r="E38" s="37">
        <v>3698</v>
      </c>
      <c r="F38" s="38">
        <v>16.677</v>
      </c>
      <c r="G38" s="38">
        <v>-19.232999999999997</v>
      </c>
      <c r="H38" s="38">
        <v>25.227</v>
      </c>
      <c r="I38" s="39">
        <v>3.9597979746447326E-2</v>
      </c>
      <c r="J38" s="39">
        <v>4.5254833995939082E-2</v>
      </c>
      <c r="K38" s="38">
        <f t="shared" si="3"/>
        <v>16.677</v>
      </c>
      <c r="L38" s="39">
        <f t="shared" si="4"/>
        <v>-19.232999999999997</v>
      </c>
      <c r="M38" s="39"/>
      <c r="N38" s="39">
        <f t="shared" si="5"/>
        <v>-19.171168453639417</v>
      </c>
      <c r="O38" s="39"/>
      <c r="P38" s="39">
        <f t="shared" si="6"/>
        <v>-19.178644344719046</v>
      </c>
      <c r="Q38" s="39"/>
      <c r="R38" s="39">
        <f t="shared" si="7"/>
        <v>-19.469965541979875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73</v>
      </c>
      <c r="D39" s="34">
        <v>0.4</v>
      </c>
      <c r="E39" s="33">
        <v>3591</v>
      </c>
      <c r="F39" s="35">
        <v>16.189</v>
      </c>
      <c r="G39" s="35">
        <v>-19.148499999999999</v>
      </c>
      <c r="H39" s="35">
        <v>25.3825</v>
      </c>
      <c r="I39" s="41">
        <v>4.3133513652379357E-2</v>
      </c>
      <c r="J39" s="41">
        <v>2.4748737341529263E-2</v>
      </c>
      <c r="K39" s="35">
        <f t="shared" si="3"/>
        <v>16.189</v>
      </c>
      <c r="L39" s="41">
        <f t="shared" si="4"/>
        <v>-19.148499999999999</v>
      </c>
      <c r="M39" s="41"/>
      <c r="N39" s="52">
        <f t="shared" si="5"/>
        <v>-19.088477759547196</v>
      </c>
      <c r="O39" s="41"/>
      <c r="P39" s="52">
        <f t="shared" si="6"/>
        <v>-19.096784305191232</v>
      </c>
      <c r="Q39" s="52"/>
      <c r="R39" s="41">
        <f t="shared" si="7"/>
        <v>-19.38810550245206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74</v>
      </c>
      <c r="D40" s="24">
        <v>0.4</v>
      </c>
      <c r="E40" s="37">
        <v>7681</v>
      </c>
      <c r="F40" s="38">
        <v>35.246000000000002</v>
      </c>
      <c r="G40" s="38">
        <v>-19.249500000000001</v>
      </c>
      <c r="H40" s="38">
        <v>25.121499999999997</v>
      </c>
      <c r="I40" s="39">
        <v>2.1213203435597231E-3</v>
      </c>
      <c r="J40" s="39">
        <v>2.8991378028648707E-2</v>
      </c>
      <c r="K40" s="38">
        <f t="shared" si="3"/>
        <v>35.246000000000002</v>
      </c>
      <c r="L40" s="39">
        <f t="shared" si="4"/>
        <v>-19.249500000000001</v>
      </c>
      <c r="M40" s="39"/>
      <c r="N40" s="39">
        <f t="shared" si="5"/>
        <v>-19.118822139292142</v>
      </c>
      <c r="O40" s="39"/>
      <c r="P40" s="39">
        <f t="shared" si="6"/>
        <v>-19.127959339500581</v>
      </c>
      <c r="Q40" s="39"/>
      <c r="R40" s="39">
        <f t="shared" si="7"/>
        <v>-19.419280536761409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74</v>
      </c>
      <c r="D41" s="34">
        <v>0.4</v>
      </c>
      <c r="E41" s="33">
        <v>8217</v>
      </c>
      <c r="F41" s="35">
        <v>37.779000000000003</v>
      </c>
      <c r="G41" s="35">
        <v>-19.279499999999999</v>
      </c>
      <c r="H41" s="35">
        <v>25.096499999999999</v>
      </c>
      <c r="I41" s="41">
        <v>3.5355339059320342E-3</v>
      </c>
      <c r="J41" s="41">
        <v>7.0710678118741173E-4</v>
      </c>
      <c r="K41" s="35">
        <f t="shared" si="3"/>
        <v>37.779000000000003</v>
      </c>
      <c r="L41" s="41">
        <f t="shared" si="4"/>
        <v>-19.279499999999999</v>
      </c>
      <c r="M41" s="41"/>
      <c r="N41" s="52">
        <f t="shared" si="5"/>
        <v>-19.13943080350445</v>
      </c>
      <c r="O41" s="41"/>
      <c r="P41" s="52">
        <f t="shared" si="6"/>
        <v>-19.149398658277292</v>
      </c>
      <c r="Q41" s="52"/>
      <c r="R41" s="41">
        <f t="shared" si="7"/>
        <v>-19.44071985553812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75</v>
      </c>
      <c r="D42" s="24">
        <v>0.4</v>
      </c>
      <c r="E42" s="37">
        <v>6809</v>
      </c>
      <c r="F42" s="38">
        <v>31.102</v>
      </c>
      <c r="G42" s="38">
        <v>-12.6555</v>
      </c>
      <c r="H42" s="38">
        <v>21.927</v>
      </c>
      <c r="I42" s="39">
        <v>1.0606601717798614E-2</v>
      </c>
      <c r="J42" s="39">
        <v>4.2426406871194462E-3</v>
      </c>
      <c r="K42" s="38">
        <f t="shared" si="3"/>
        <v>31.102</v>
      </c>
      <c r="L42" s="39">
        <f t="shared" si="4"/>
        <v>-12.6555</v>
      </c>
      <c r="M42" s="39"/>
      <c r="N42" s="39">
        <f t="shared" si="5"/>
        <v>-12.540186409131936</v>
      </c>
      <c r="O42" s="39"/>
      <c r="P42" s="39">
        <f t="shared" si="6"/>
        <v>-12.55098491846918</v>
      </c>
      <c r="Q42" s="39"/>
      <c r="R42" s="39">
        <f t="shared" si="7"/>
        <v>-12.842306115730008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76</v>
      </c>
      <c r="D43" s="34">
        <v>0.4</v>
      </c>
      <c r="E43" s="33">
        <v>7014</v>
      </c>
      <c r="F43" s="35">
        <v>32.084000000000003</v>
      </c>
      <c r="G43" s="35">
        <v>-12.345000000000001</v>
      </c>
      <c r="H43" s="35">
        <v>21.8825</v>
      </c>
      <c r="I43" s="41">
        <v>4.2426406871194462E-3</v>
      </c>
      <c r="J43" s="41">
        <v>1.4849242404918061E-2</v>
      </c>
      <c r="K43" s="35">
        <f t="shared" si="3"/>
        <v>32.084000000000003</v>
      </c>
      <c r="L43" s="41">
        <f t="shared" si="4"/>
        <v>-12.345000000000001</v>
      </c>
      <c r="M43" s="41"/>
      <c r="N43" s="52">
        <f t="shared" si="5"/>
        <v>-12.226045551751946</v>
      </c>
      <c r="O43" s="41"/>
      <c r="P43" s="52">
        <f t="shared" si="6"/>
        <v>-12.237674715653593</v>
      </c>
      <c r="Q43" s="52"/>
      <c r="R43" s="41">
        <f t="shared" si="7"/>
        <v>-12.528995912914421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77</v>
      </c>
      <c r="D44" s="24">
        <v>0.4</v>
      </c>
      <c r="E44" s="37">
        <v>6905</v>
      </c>
      <c r="F44" s="38">
        <v>31.571000000000002</v>
      </c>
      <c r="G44" s="38">
        <v>-12.5425</v>
      </c>
      <c r="H44" s="38">
        <v>21.913499999999999</v>
      </c>
      <c r="I44" s="39">
        <v>9.1923881554250471E-3</v>
      </c>
      <c r="J44" s="39">
        <v>1.7677669529662685E-2</v>
      </c>
      <c r="K44" s="38">
        <f t="shared" si="3"/>
        <v>31.571000000000002</v>
      </c>
      <c r="L44" s="39">
        <f t="shared" si="4"/>
        <v>-12.5425</v>
      </c>
      <c r="M44" s="39"/>
      <c r="N44" s="39">
        <f t="shared" si="5"/>
        <v>-12.425447547511554</v>
      </c>
      <c r="O44" s="39"/>
      <c r="P44" s="39">
        <f t="shared" si="6"/>
        <v>-12.437907365977606</v>
      </c>
      <c r="Q44" s="39"/>
      <c r="R44" s="39">
        <f t="shared" si="7"/>
        <v>-12.729228563238435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78</v>
      </c>
      <c r="D45" s="34">
        <v>0.4</v>
      </c>
      <c r="E45" s="33">
        <v>5867</v>
      </c>
      <c r="F45" s="35">
        <v>26.678999999999998</v>
      </c>
      <c r="G45" s="35">
        <v>-10.997</v>
      </c>
      <c r="H45" s="35">
        <v>22.008499999999998</v>
      </c>
      <c r="I45" s="41">
        <v>8.4852813742388924E-3</v>
      </c>
      <c r="J45" s="41">
        <v>1.9091883092034995E-2</v>
      </c>
      <c r="K45" s="35">
        <f t="shared" si="3"/>
        <v>26.678999999999998</v>
      </c>
      <c r="L45" s="41">
        <f t="shared" si="4"/>
        <v>-10.997</v>
      </c>
      <c r="M45" s="41"/>
      <c r="N45" s="52">
        <f t="shared" si="5"/>
        <v>-10.898085097718182</v>
      </c>
      <c r="O45" s="41"/>
      <c r="P45" s="52">
        <f t="shared" si="6"/>
        <v>-10.911375570748637</v>
      </c>
      <c r="Q45" s="52"/>
      <c r="R45" s="41">
        <f t="shared" si="7"/>
        <v>-11.202696768009465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79</v>
      </c>
      <c r="D46" s="24">
        <v>0.4</v>
      </c>
      <c r="E46" s="37">
        <v>6128</v>
      </c>
      <c r="F46" s="38">
        <v>27.88</v>
      </c>
      <c r="G46" s="38">
        <v>-11.152000000000001</v>
      </c>
      <c r="H46" s="38">
        <v>22.073</v>
      </c>
      <c r="I46" s="39">
        <v>1.9798989873223663E-2</v>
      </c>
      <c r="J46" s="39">
        <v>1.1313708498983515E-2</v>
      </c>
      <c r="K46" s="38">
        <f t="shared" si="3"/>
        <v>27.88</v>
      </c>
      <c r="L46" s="39">
        <f t="shared" si="4"/>
        <v>-11.152000000000001</v>
      </c>
      <c r="M46" s="39"/>
      <c r="N46" s="39">
        <f t="shared" si="5"/>
        <v>-11.048632277236139</v>
      </c>
      <c r="O46" s="39"/>
      <c r="P46" s="39">
        <f t="shared" si="6"/>
        <v>-11.062753404830998</v>
      </c>
      <c r="Q46" s="39"/>
      <c r="R46" s="39">
        <f t="shared" si="7"/>
        <v>-11.354074602091826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80</v>
      </c>
      <c r="D47" s="34">
        <v>0.4</v>
      </c>
      <c r="E47" s="33">
        <v>7326</v>
      </c>
      <c r="F47" s="35">
        <v>33.582000000000001</v>
      </c>
      <c r="G47" s="35">
        <v>-11.9695</v>
      </c>
      <c r="H47" s="35">
        <v>22.063500000000001</v>
      </c>
      <c r="I47" s="41">
        <v>2.1920310216782129E-2</v>
      </c>
      <c r="J47" s="41">
        <v>1.9091883092037507E-2</v>
      </c>
      <c r="K47" s="35">
        <f t="shared" si="3"/>
        <v>33.582000000000001</v>
      </c>
      <c r="L47" s="41">
        <f t="shared" si="4"/>
        <v>-11.9695</v>
      </c>
      <c r="M47" s="41"/>
      <c r="N47" s="52">
        <f t="shared" si="5"/>
        <v>-11.844991575830129</v>
      </c>
      <c r="O47" s="41"/>
      <c r="P47" s="52">
        <f t="shared" si="6"/>
        <v>-11.85994335798939</v>
      </c>
      <c r="Q47" s="52"/>
      <c r="R47" s="41">
        <f t="shared" si="7"/>
        <v>-12.151264555250219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71</v>
      </c>
      <c r="D48" s="24">
        <v>0.4</v>
      </c>
      <c r="E48" s="37">
        <v>2075</v>
      </c>
      <c r="F48" s="38">
        <v>9.2919999999999998</v>
      </c>
      <c r="G48" s="38">
        <v>-19.141999999999999</v>
      </c>
      <c r="H48" s="38">
        <v>25.271000000000001</v>
      </c>
      <c r="I48" s="39">
        <v>2.1213203435597228E-2</v>
      </c>
      <c r="J48" s="39">
        <v>5.798275605729742E-2</v>
      </c>
      <c r="K48" s="38">
        <f t="shared" si="3"/>
        <v>9.2919999999999998</v>
      </c>
      <c r="L48" s="39">
        <f t="shared" si="4"/>
        <v>-19.141999999999999</v>
      </c>
      <c r="M48" s="39"/>
      <c r="N48" s="39">
        <f t="shared" si="5"/>
        <v>-19.107549035870811</v>
      </c>
      <c r="O48" s="39"/>
      <c r="P48" s="39">
        <f t="shared" si="6"/>
        <v>-19.123331472594476</v>
      </c>
      <c r="Q48" s="39"/>
      <c r="R48" s="39">
        <f t="shared" si="7"/>
        <v>-19.414652669855304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81</v>
      </c>
      <c r="D49" s="34">
        <v>0.4</v>
      </c>
      <c r="E49" s="33">
        <v>4595</v>
      </c>
      <c r="F49" s="35">
        <v>20.785</v>
      </c>
      <c r="G49" s="35">
        <v>-8.7160000000000011</v>
      </c>
      <c r="H49" s="35">
        <v>22.461500000000001</v>
      </c>
      <c r="I49" s="41">
        <v>2.404163056034311E-2</v>
      </c>
      <c r="J49" s="41">
        <v>8.6974134085946134E-2</v>
      </c>
      <c r="K49" s="35">
        <f t="shared" si="3"/>
        <v>20.785</v>
      </c>
      <c r="L49" s="41">
        <f t="shared" si="4"/>
        <v>-8.7160000000000011</v>
      </c>
      <c r="M49" s="41"/>
      <c r="N49" s="52">
        <f t="shared" si="5"/>
        <v>-8.6389376571862684</v>
      </c>
      <c r="O49" s="41"/>
      <c r="P49" s="52">
        <f t="shared" si="6"/>
        <v>-8.6555507484743366</v>
      </c>
      <c r="Q49" s="52"/>
      <c r="R49" s="41">
        <f t="shared" si="7"/>
        <v>-8.9468719457351646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82</v>
      </c>
      <c r="D50" s="24">
        <v>0.4</v>
      </c>
      <c r="E50" s="37">
        <v>5408</v>
      </c>
      <c r="F50" s="38">
        <v>24.565999999999999</v>
      </c>
      <c r="G50" s="38">
        <v>-10.529</v>
      </c>
      <c r="H50" s="38">
        <v>22.745000000000001</v>
      </c>
      <c r="I50" s="39">
        <v>1.4142135623730649E-2</v>
      </c>
      <c r="J50" s="39">
        <v>1.2727922061358338E-2</v>
      </c>
      <c r="K50" s="38">
        <f t="shared" si="3"/>
        <v>24.565999999999999</v>
      </c>
      <c r="L50" s="39">
        <f t="shared" si="4"/>
        <v>-10.529</v>
      </c>
      <c r="M50" s="39"/>
      <c r="N50" s="39">
        <f t="shared" si="5"/>
        <v>-10.437919243995085</v>
      </c>
      <c r="O50" s="39"/>
      <c r="P50" s="39">
        <f t="shared" si="6"/>
        <v>-10.455362989847556</v>
      </c>
      <c r="Q50" s="39"/>
      <c r="R50" s="39">
        <f t="shared" si="7"/>
        <v>-10.746684187108384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83</v>
      </c>
      <c r="D51" s="34">
        <v>0.4</v>
      </c>
      <c r="E51" s="33">
        <v>2552</v>
      </c>
      <c r="F51" s="35">
        <v>11.478</v>
      </c>
      <c r="G51" s="35">
        <v>-5.5170000000000003</v>
      </c>
      <c r="H51" s="35">
        <v>27.16</v>
      </c>
      <c r="I51" s="41">
        <v>4.1012193308819639E-2</v>
      </c>
      <c r="J51" s="41">
        <v>8.3438600180014103E-2</v>
      </c>
      <c r="K51" s="35">
        <f t="shared" si="3"/>
        <v>11.478</v>
      </c>
      <c r="L51" s="41">
        <f t="shared" si="4"/>
        <v>-5.5170000000000003</v>
      </c>
      <c r="M51" s="41"/>
      <c r="N51" s="52">
        <f t="shared" si="5"/>
        <v>-5.4744442352265565</v>
      </c>
      <c r="O51" s="41"/>
      <c r="P51" s="52">
        <f t="shared" si="6"/>
        <v>-5.4927186356434321</v>
      </c>
      <c r="Q51" s="52"/>
      <c r="R51" s="41">
        <f t="shared" si="7"/>
        <v>-5.7840398329042602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84</v>
      </c>
      <c r="D52" s="24">
        <v>0.4</v>
      </c>
      <c r="E52" s="37">
        <v>4572</v>
      </c>
      <c r="F52" s="38">
        <v>20.692</v>
      </c>
      <c r="G52" s="38">
        <v>-8.5175000000000001</v>
      </c>
      <c r="H52" s="38">
        <v>22.653500000000001</v>
      </c>
      <c r="I52" s="39">
        <v>2.1213203435597231E-3</v>
      </c>
      <c r="J52" s="39">
        <v>2.7577164466273885E-2</v>
      </c>
      <c r="K52" s="38">
        <f t="shared" si="3"/>
        <v>20.692</v>
      </c>
      <c r="L52" s="39">
        <f t="shared" si="4"/>
        <v>-8.5175000000000001</v>
      </c>
      <c r="M52" s="39"/>
      <c r="N52" s="39">
        <f t="shared" si="5"/>
        <v>-8.4407824634350845</v>
      </c>
      <c r="O52" s="39"/>
      <c r="P52" s="39">
        <f t="shared" si="6"/>
        <v>-8.4598875184163624</v>
      </c>
      <c r="Q52" s="39"/>
      <c r="R52" s="39">
        <f t="shared" si="7"/>
        <v>-8.7512087156771905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85</v>
      </c>
      <c r="D53" s="34">
        <v>0.4</v>
      </c>
      <c r="E53" s="33">
        <v>5411</v>
      </c>
      <c r="F53" s="35">
        <v>24.582999999999998</v>
      </c>
      <c r="G53" s="35">
        <v>-10.6615</v>
      </c>
      <c r="H53" s="35">
        <v>22.680500000000002</v>
      </c>
      <c r="I53" s="41">
        <v>2.1920310216782129E-2</v>
      </c>
      <c r="J53" s="41">
        <v>5.8689862838484833E-2</v>
      </c>
      <c r="K53" s="35">
        <f t="shared" si="3"/>
        <v>24.582999999999998</v>
      </c>
      <c r="L53" s="41">
        <f t="shared" si="4"/>
        <v>-10.6615</v>
      </c>
      <c r="M53" s="41"/>
      <c r="N53" s="52">
        <f t="shared" si="5"/>
        <v>-10.570356214895838</v>
      </c>
      <c r="O53" s="41"/>
      <c r="P53" s="52">
        <f t="shared" si="6"/>
        <v>-10.590291924441519</v>
      </c>
      <c r="Q53" s="52"/>
      <c r="R53" s="41">
        <f t="shared" si="7"/>
        <v>-10.881613121702348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86</v>
      </c>
      <c r="D54" s="24">
        <v>0.4</v>
      </c>
      <c r="E54" s="37">
        <v>5067</v>
      </c>
      <c r="F54" s="38">
        <v>22.984999999999999</v>
      </c>
      <c r="G54" s="38">
        <v>-8.3640000000000008</v>
      </c>
      <c r="H54" s="38">
        <v>22.563000000000002</v>
      </c>
      <c r="I54" s="39">
        <v>3.3941125496954314E-2</v>
      </c>
      <c r="J54" s="39">
        <v>5.6568542494917573E-3</v>
      </c>
      <c r="K54" s="38">
        <f t="shared" si="3"/>
        <v>22.984999999999999</v>
      </c>
      <c r="L54" s="39">
        <f t="shared" si="4"/>
        <v>-8.3640000000000008</v>
      </c>
      <c r="M54" s="39"/>
      <c r="N54" s="39">
        <f t="shared" si="5"/>
        <v>-8.2787809502249878</v>
      </c>
      <c r="O54" s="39"/>
      <c r="P54" s="39">
        <f t="shared" si="6"/>
        <v>-8.299547314335074</v>
      </c>
      <c r="Q54" s="39"/>
      <c r="R54" s="39">
        <f t="shared" si="7"/>
        <v>-8.590868511595902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71</v>
      </c>
      <c r="D55" s="34">
        <v>0.4</v>
      </c>
      <c r="E55" s="33">
        <v>2141</v>
      </c>
      <c r="F55" s="35">
        <v>9.5980000000000008</v>
      </c>
      <c r="G55" s="35">
        <v>-19.197499999999998</v>
      </c>
      <c r="H55" s="35">
        <v>25.297499999999999</v>
      </c>
      <c r="I55" s="41">
        <v>4.0305086527632226E-2</v>
      </c>
      <c r="J55" s="41">
        <v>3.464823227814047E-2</v>
      </c>
      <c r="K55" s="35">
        <f t="shared" si="3"/>
        <v>9.5980000000000008</v>
      </c>
      <c r="L55" s="41">
        <f t="shared" si="4"/>
        <v>-19.197499999999998</v>
      </c>
      <c r="M55" s="41"/>
      <c r="N55" s="52">
        <f t="shared" si="5"/>
        <v>-19.161914512084376</v>
      </c>
      <c r="O55" s="41"/>
      <c r="P55" s="52">
        <f t="shared" si="6"/>
        <v>-19.183511530758864</v>
      </c>
      <c r="Q55" s="52"/>
      <c r="R55" s="41">
        <f t="shared" si="7"/>
        <v>-19.474832728019692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87</v>
      </c>
      <c r="D56" s="24">
        <v>0.4</v>
      </c>
      <c r="E56" s="37">
        <v>4259</v>
      </c>
      <c r="F56" s="38">
        <v>19.28</v>
      </c>
      <c r="G56" s="38">
        <v>-8.4610000000000003</v>
      </c>
      <c r="H56" s="38">
        <v>22.5305</v>
      </c>
      <c r="I56" s="39">
        <v>1.2727922061358338E-2</v>
      </c>
      <c r="J56" s="39">
        <v>2.0506096654412328E-2</v>
      </c>
      <c r="K56" s="38">
        <f t="shared" si="3"/>
        <v>19.28</v>
      </c>
      <c r="L56" s="39">
        <f t="shared" si="4"/>
        <v>-8.4610000000000003</v>
      </c>
      <c r="M56" s="39"/>
      <c r="N56" s="39">
        <f t="shared" si="5"/>
        <v>-8.3895175862665976</v>
      </c>
      <c r="O56" s="39"/>
      <c r="P56" s="39">
        <f t="shared" si="6"/>
        <v>-8.4119452595054902</v>
      </c>
      <c r="Q56" s="39"/>
      <c r="R56" s="39">
        <f t="shared" si="7"/>
        <v>-8.7032664567663183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88</v>
      </c>
      <c r="D57" s="34">
        <v>0.4</v>
      </c>
      <c r="E57" s="33">
        <v>5178</v>
      </c>
      <c r="F57" s="35">
        <v>23.536000000000001</v>
      </c>
      <c r="G57" s="35">
        <v>-8.3715000000000011</v>
      </c>
      <c r="H57" s="35">
        <v>22.599</v>
      </c>
      <c r="I57" s="41">
        <v>7.7781745930527359E-3</v>
      </c>
      <c r="J57" s="41">
        <v>2.9698484809836122E-2</v>
      </c>
      <c r="K57" s="35">
        <f t="shared" si="3"/>
        <v>23.536000000000001</v>
      </c>
      <c r="L57" s="41">
        <f t="shared" si="4"/>
        <v>-8.3715000000000011</v>
      </c>
      <c r="M57" s="41"/>
      <c r="N57" s="52">
        <f t="shared" si="5"/>
        <v>-8.2842380658905945</v>
      </c>
      <c r="O57" s="41"/>
      <c r="P57" s="52">
        <f t="shared" si="6"/>
        <v>-8.3074963936938904</v>
      </c>
      <c r="Q57" s="52"/>
      <c r="R57" s="41">
        <f t="shared" si="7"/>
        <v>-8.5988175909547184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89</v>
      </c>
      <c r="D58" s="24">
        <v>0.4</v>
      </c>
      <c r="E58" s="37">
        <v>2813</v>
      </c>
      <c r="F58" s="38">
        <v>12.653</v>
      </c>
      <c r="G58" s="38">
        <v>-9.0399999999999991</v>
      </c>
      <c r="H58" s="38">
        <v>22.6555</v>
      </c>
      <c r="I58" s="39">
        <v>1.6970562748476529E-2</v>
      </c>
      <c r="J58" s="39">
        <v>4.0305086527634738E-2</v>
      </c>
      <c r="K58" s="38">
        <f t="shared" si="3"/>
        <v>12.653</v>
      </c>
      <c r="L58" s="39">
        <f t="shared" si="4"/>
        <v>-9.0399999999999991</v>
      </c>
      <c r="M58" s="39"/>
      <c r="N58" s="39">
        <f t="shared" si="5"/>
        <v>-8.9930878121904172</v>
      </c>
      <c r="O58" s="39"/>
      <c r="P58" s="39">
        <f t="shared" si="6"/>
        <v>-9.0171767945581163</v>
      </c>
      <c r="Q58" s="39"/>
      <c r="R58" s="39">
        <f t="shared" si="7"/>
        <v>-9.3084979918189443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90</v>
      </c>
      <c r="D59" s="34">
        <v>0.4</v>
      </c>
      <c r="E59" s="33">
        <v>4170</v>
      </c>
      <c r="F59" s="35">
        <v>18.885000000000002</v>
      </c>
      <c r="G59" s="35">
        <v>-8.3814999999999991</v>
      </c>
      <c r="H59" s="35">
        <v>22.606999999999999</v>
      </c>
      <c r="I59" s="41">
        <v>1.4849242404916804E-2</v>
      </c>
      <c r="J59" s="41">
        <v>1.555634918610296E-2</v>
      </c>
      <c r="K59" s="35">
        <f t="shared" si="3"/>
        <v>18.885000000000002</v>
      </c>
      <c r="L59" s="41">
        <f t="shared" si="4"/>
        <v>-8.3814999999999991</v>
      </c>
      <c r="M59" s="41"/>
      <c r="N59" s="52">
        <f t="shared" si="5"/>
        <v>-8.3114820859255545</v>
      </c>
      <c r="O59" s="41"/>
      <c r="P59" s="52">
        <f t="shared" si="6"/>
        <v>-8.3364017228576568</v>
      </c>
      <c r="Q59" s="52"/>
      <c r="R59" s="41">
        <f t="shared" si="7"/>
        <v>-8.6277229201184849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91</v>
      </c>
      <c r="D60" s="24">
        <v>0.4</v>
      </c>
      <c r="E60" s="37">
        <v>4619</v>
      </c>
      <c r="F60" s="38">
        <v>20.972999999999999</v>
      </c>
      <c r="G60" s="38">
        <v>-10.448</v>
      </c>
      <c r="H60" s="38">
        <v>22.868000000000002</v>
      </c>
      <c r="I60" s="39">
        <v>1.2727922061358338E-2</v>
      </c>
      <c r="J60" s="39">
        <v>1.2727922061355826E-2</v>
      </c>
      <c r="K60" s="38">
        <f t="shared" si="3"/>
        <v>20.972999999999999</v>
      </c>
      <c r="L60" s="39">
        <f t="shared" si="4"/>
        <v>-10.448</v>
      </c>
      <c r="M60" s="39"/>
      <c r="N60" s="39">
        <f t="shared" si="5"/>
        <v>-10.370240629500486</v>
      </c>
      <c r="O60" s="39"/>
      <c r="P60" s="39">
        <f t="shared" si="6"/>
        <v>-10.395990920996992</v>
      </c>
      <c r="Q60" s="39"/>
      <c r="R60" s="39">
        <f t="shared" si="7"/>
        <v>-10.68731211825782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92</v>
      </c>
      <c r="D61" s="34">
        <v>0.4</v>
      </c>
      <c r="E61" s="33">
        <v>3956</v>
      </c>
      <c r="F61" s="35">
        <v>17.882000000000001</v>
      </c>
      <c r="G61" s="35">
        <v>-8.4474999999999998</v>
      </c>
      <c r="H61" s="35">
        <v>22.759</v>
      </c>
      <c r="I61" s="41">
        <v>5.1618795026618251E-2</v>
      </c>
      <c r="J61" s="41">
        <v>2.8284271247461298E-2</v>
      </c>
      <c r="K61" s="35">
        <f t="shared" si="3"/>
        <v>17.882000000000001</v>
      </c>
      <c r="L61" s="41">
        <f t="shared" si="4"/>
        <v>-8.4474999999999998</v>
      </c>
      <c r="M61" s="41"/>
      <c r="N61" s="52">
        <f t="shared" si="5"/>
        <v>-8.381200802781084</v>
      </c>
      <c r="O61" s="41"/>
      <c r="P61" s="52">
        <f t="shared" si="6"/>
        <v>-8.4077817488419928</v>
      </c>
      <c r="Q61" s="52"/>
      <c r="R61" s="41">
        <f t="shared" si="7"/>
        <v>-8.6991029461028209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74</v>
      </c>
      <c r="D62" s="24">
        <v>0.4</v>
      </c>
      <c r="E62" s="37">
        <v>6877</v>
      </c>
      <c r="F62" s="38">
        <v>31.553000000000001</v>
      </c>
      <c r="G62" s="38">
        <v>-19.259999999999998</v>
      </c>
      <c r="H62" s="38">
        <v>25.058999999999997</v>
      </c>
      <c r="I62" s="39">
        <v>1.5556349186105472E-2</v>
      </c>
      <c r="J62" s="39">
        <v>1.4142135623730649E-2</v>
      </c>
      <c r="K62" s="38">
        <f t="shared" si="3"/>
        <v>31.553000000000001</v>
      </c>
      <c r="L62" s="39">
        <f t="shared" si="4"/>
        <v>-19.259999999999998</v>
      </c>
      <c r="M62" s="39"/>
      <c r="N62" s="39">
        <f t="shared" si="5"/>
        <v>-19.14301428420487</v>
      </c>
      <c r="O62" s="39"/>
      <c r="P62" s="39">
        <f t="shared" si="6"/>
        <v>-19.170425884830184</v>
      </c>
      <c r="Q62" s="39"/>
      <c r="R62" s="39">
        <f t="shared" si="7"/>
        <v>-19.461747082091012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73</v>
      </c>
      <c r="D63" s="34">
        <v>0.4</v>
      </c>
      <c r="E63" s="33">
        <v>3633</v>
      </c>
      <c r="F63" s="35">
        <v>16.425000000000001</v>
      </c>
      <c r="G63" s="35">
        <v>-19.166</v>
      </c>
      <c r="H63" s="35">
        <v>25.2485</v>
      </c>
      <c r="I63" s="41">
        <v>1.4142135623748235E-3</v>
      </c>
      <c r="J63" s="41">
        <v>3.1819805153395844E-2</v>
      </c>
      <c r="K63" s="35">
        <f t="shared" si="3"/>
        <v>16.425000000000001</v>
      </c>
      <c r="L63" s="41">
        <f t="shared" si="4"/>
        <v>-19.166</v>
      </c>
      <c r="M63" s="41"/>
      <c r="N63" s="52">
        <f t="shared" si="5"/>
        <v>-19.105102767345898</v>
      </c>
      <c r="O63" s="41"/>
      <c r="P63" s="52">
        <f t="shared" si="6"/>
        <v>-19.133345022535615</v>
      </c>
      <c r="Q63" s="52"/>
      <c r="R63" s="41">
        <f t="shared" si="7"/>
        <v>-19.424666219796443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72</v>
      </c>
      <c r="D64" s="24">
        <v>0.4</v>
      </c>
      <c r="E64" s="37">
        <v>2906</v>
      </c>
      <c r="F64" s="38">
        <v>13.089</v>
      </c>
      <c r="G64" s="38">
        <v>-19.185000000000002</v>
      </c>
      <c r="H64" s="38">
        <v>25.0745</v>
      </c>
      <c r="I64" s="39">
        <v>1.8384776310850094E-2</v>
      </c>
      <c r="J64" s="39">
        <v>4.7376154339498801E-2</v>
      </c>
      <c r="K64" s="38">
        <f t="shared" si="3"/>
        <v>13.089</v>
      </c>
      <c r="L64" s="39">
        <f t="shared" si="4"/>
        <v>-19.185000000000002</v>
      </c>
      <c r="M64" s="39"/>
      <c r="N64" s="39">
        <f t="shared" si="5"/>
        <v>-19.136471301174456</v>
      </c>
      <c r="O64" s="39"/>
      <c r="P64" s="39">
        <f t="shared" si="6"/>
        <v>-19.165544210928577</v>
      </c>
      <c r="Q64" s="39"/>
      <c r="R64" s="39">
        <f t="shared" si="7"/>
        <v>-19.456865408189405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71</v>
      </c>
      <c r="D65" s="34">
        <v>0.4</v>
      </c>
      <c r="E65" s="33">
        <v>1803</v>
      </c>
      <c r="F65" s="35">
        <v>8.0950000000000006</v>
      </c>
      <c r="G65" s="35">
        <v>-19.120999999999999</v>
      </c>
      <c r="H65" s="35">
        <v>25.2835</v>
      </c>
      <c r="I65" s="41">
        <v>3.2526911934580745E-2</v>
      </c>
      <c r="J65" s="41">
        <v>2.7577164466276401E-2</v>
      </c>
      <c r="K65" s="35">
        <f t="shared" si="3"/>
        <v>8.0950000000000006</v>
      </c>
      <c r="L65" s="41">
        <f t="shared" si="4"/>
        <v>-19.120999999999999</v>
      </c>
      <c r="M65" s="41"/>
      <c r="N65" s="52">
        <f t="shared" si="5"/>
        <v>-19.09098702597656</v>
      </c>
      <c r="O65" s="41"/>
      <c r="P65" s="52">
        <f t="shared" si="6"/>
        <v>-19.120890590295083</v>
      </c>
      <c r="Q65" s="52"/>
      <c r="R65" s="41">
        <f t="shared" si="7"/>
        <v>-19.412211787555911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70</v>
      </c>
      <c r="D66" s="24">
        <v>0.4</v>
      </c>
      <c r="E66" s="37">
        <v>1219</v>
      </c>
      <c r="F66" s="38">
        <v>5.4509999999999996</v>
      </c>
      <c r="G66" s="38">
        <v>-19.055</v>
      </c>
      <c r="H66" s="38">
        <v>25.391999999999999</v>
      </c>
      <c r="I66" s="39">
        <v>1.6970562748477785E-2</v>
      </c>
      <c r="J66" s="39">
        <v>8.3438600180014103E-2</v>
      </c>
      <c r="K66" s="38">
        <f t="shared" si="3"/>
        <v>5.4509999999999996</v>
      </c>
      <c r="L66" s="39">
        <f t="shared" si="4"/>
        <v>-19.055</v>
      </c>
      <c r="M66" s="39"/>
      <c r="N66" s="39">
        <f t="shared" si="5"/>
        <v>-19.03478990470639</v>
      </c>
      <c r="O66" s="39"/>
      <c r="P66" s="39">
        <f t="shared" si="6"/>
        <v>-19.065524123589316</v>
      </c>
      <c r="Q66" s="39"/>
      <c r="R66" s="39">
        <f t="shared" si="7"/>
        <v>-19.356845320850145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69</v>
      </c>
      <c r="D67" s="34">
        <v>0.4</v>
      </c>
      <c r="E67" s="33">
        <v>848</v>
      </c>
      <c r="F67" s="35">
        <v>3.7869999999999999</v>
      </c>
      <c r="G67" s="35">
        <v>-18.9405</v>
      </c>
      <c r="H67" s="35">
        <v>26.545999999999999</v>
      </c>
      <c r="I67" s="41">
        <v>5.5861435713737695E-2</v>
      </c>
      <c r="J67" s="41">
        <v>5.6568542494917573E-3</v>
      </c>
      <c r="K67" s="35">
        <f t="shared" si="3"/>
        <v>3.7869999999999999</v>
      </c>
      <c r="L67" s="41">
        <f t="shared" si="4"/>
        <v>-18.9405</v>
      </c>
      <c r="M67" s="41"/>
      <c r="N67" s="52">
        <f t="shared" si="5"/>
        <v>-18.926459341244378</v>
      </c>
      <c r="O67" s="41"/>
      <c r="P67" s="52">
        <f t="shared" si="6"/>
        <v>-18.958024214691708</v>
      </c>
      <c r="Q67" s="52"/>
      <c r="R67" s="41">
        <f t="shared" si="7"/>
        <v>-19.249345411952536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68</v>
      </c>
      <c r="D68" s="24">
        <v>0</v>
      </c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>
        <v>1</v>
      </c>
      <c r="C131" s="34" t="s">
        <v>68</v>
      </c>
      <c r="D131" s="34">
        <v>0</v>
      </c>
      <c r="E131" s="33">
        <v>240</v>
      </c>
      <c r="F131" s="35">
        <v>1.006</v>
      </c>
      <c r="G131" s="35">
        <v>-11.284000000000001</v>
      </c>
      <c r="H131" s="35">
        <v>33.034999999999997</v>
      </c>
      <c r="I131" s="41"/>
      <c r="J131" s="41"/>
      <c r="K131" s="35">
        <f t="shared" ref="K131:K134" si="17">IF(F131&lt;&gt;"",IF(OR($F$9="Yes (Manual)",$F$9="Yes (Auto)"),F131-AVERAGE(F$131:F$134),F131),"")</f>
        <v>1.006</v>
      </c>
      <c r="L131" s="41">
        <f t="shared" ref="L131:L134" si="18">IF(G131&lt;&gt;"",IF(OR($F$9="Yes (Manual)",$F$9="Yes (Auto)"),(G131*F131-AVERAGE(G$131:G$134)*AVERAGE(F$131:F$134))/AVERAGE(F$131:F$134),G131),"")</f>
        <v>-11.284000000000001</v>
      </c>
      <c r="M131" s="41"/>
      <c r="N131" s="52">
        <f t="shared" ref="N131:N134" si="19">IF(L131&lt;&gt;"",IF(OR($F$10="Yes (Manual)",$F$10="Yes (Auto)"),L131-K131*$I$24,L131),"")</f>
        <v>-11.280270160362251</v>
      </c>
      <c r="O131" s="41"/>
      <c r="P131" s="52">
        <f t="shared" ref="P131:P134" si="20">IF(N131&lt;&gt;"",IF(OR($F$11="Yes (Manual)",$F$11="Yes (Auto)"),N131-(B131-$B$29)*$J$24,N131),"")</f>
        <v>-11.280270160362251</v>
      </c>
      <c r="Q131" s="52"/>
      <c r="R131" s="41">
        <f t="shared" ref="R131:R134" si="21">IF(P131&lt;&gt;"",P131+$K$24,"")</f>
        <v>-11.571591357623079</v>
      </c>
      <c r="S131" s="41" t="e">
        <f t="shared" ref="S131:S134" si="22">IF(D131&lt;&gt;"",(F131*$F$24+$G$24)/D131,"")</f>
        <v>#DIV/0!</v>
      </c>
      <c r="T131" s="66" t="e">
        <f t="shared" ref="T131:T134" si="23">IF(S131&lt;&gt;"",S131/12.0107*(1.00794+12.0107+(15.9994*3)),"")</f>
        <v>#DIV/0!</v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6</v>
      </c>
      <c r="C147" s="76" t="s">
        <v>71</v>
      </c>
      <c r="D147" s="76">
        <v>0.4</v>
      </c>
      <c r="E147" s="77">
        <v>1832</v>
      </c>
      <c r="F147" s="78">
        <v>8.1989999999999998</v>
      </c>
      <c r="G147" s="78">
        <v>-19.201999999999998</v>
      </c>
      <c r="H147" s="78">
        <v>25.39</v>
      </c>
      <c r="I147" s="79">
        <v>6.5053823869164001E-2</v>
      </c>
      <c r="J147" s="79">
        <v>4.2426406871194462E-3</v>
      </c>
      <c r="K147" s="78">
        <f t="shared" si="24"/>
        <v>8.1989999999999998</v>
      </c>
      <c r="L147" s="79">
        <f t="shared" si="25"/>
        <v>-19.201999999999998</v>
      </c>
      <c r="M147" s="79"/>
      <c r="N147" s="79">
        <f t="shared" si="26"/>
        <v>-19.171601436192937</v>
      </c>
      <c r="O147" s="79"/>
      <c r="P147" s="79">
        <f t="shared" si="27"/>
        <v>-19.175754709014953</v>
      </c>
      <c r="Q147" s="79"/>
      <c r="R147" s="79">
        <f t="shared" si="28"/>
        <v>-19.467075906275781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7</v>
      </c>
      <c r="C148" s="24" t="s">
        <v>71</v>
      </c>
      <c r="D148" s="24">
        <v>0.4</v>
      </c>
      <c r="E148" s="37">
        <v>1903</v>
      </c>
      <c r="F148" s="38">
        <v>8.5180000000000007</v>
      </c>
      <c r="G148" s="38">
        <v>-19.154499999999999</v>
      </c>
      <c r="H148" s="38">
        <v>25.2545</v>
      </c>
      <c r="I148" s="39">
        <v>6.3639610306791689E-3</v>
      </c>
      <c r="J148" s="39">
        <v>1.9091883092037507E-2</v>
      </c>
      <c r="K148" s="38">
        <f t="shared" si="24"/>
        <v>8.5180000000000007</v>
      </c>
      <c r="L148" s="39">
        <f t="shared" si="25"/>
        <v>-19.154499999999999</v>
      </c>
      <c r="M148" s="39"/>
      <c r="N148" s="39">
        <f t="shared" si="26"/>
        <v>-19.12291871368355</v>
      </c>
      <c r="O148" s="39"/>
      <c r="P148" s="39">
        <f t="shared" si="27"/>
        <v>-19.127902641069969</v>
      </c>
      <c r="Q148" s="39"/>
      <c r="R148" s="39">
        <f t="shared" si="28"/>
        <v>-19.419223838330797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20</v>
      </c>
      <c r="C149" s="34" t="s">
        <v>71</v>
      </c>
      <c r="D149" s="34">
        <v>0.4</v>
      </c>
      <c r="E149" s="33">
        <v>2075</v>
      </c>
      <c r="F149" s="35">
        <v>9.2919999999999998</v>
      </c>
      <c r="G149" s="35">
        <v>-19.141999999999999</v>
      </c>
      <c r="H149" s="35">
        <v>25.271000000000001</v>
      </c>
      <c r="I149" s="41">
        <v>2.1213203435597228E-2</v>
      </c>
      <c r="J149" s="41">
        <v>5.798275605729742E-2</v>
      </c>
      <c r="K149" s="35">
        <f t="shared" si="24"/>
        <v>9.2919999999999998</v>
      </c>
      <c r="L149" s="41">
        <f t="shared" si="25"/>
        <v>-19.141999999999999</v>
      </c>
      <c r="M149" s="41"/>
      <c r="N149" s="52">
        <f t="shared" si="26"/>
        <v>-19.107549035870811</v>
      </c>
      <c r="O149" s="41"/>
      <c r="P149" s="52">
        <f t="shared" si="27"/>
        <v>-19.123331472594476</v>
      </c>
      <c r="Q149" s="52"/>
      <c r="R149" s="41">
        <f t="shared" si="28"/>
        <v>-19.414652669855304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27</v>
      </c>
      <c r="C150" s="24" t="s">
        <v>71</v>
      </c>
      <c r="D150" s="24">
        <v>0.4</v>
      </c>
      <c r="E150" s="37">
        <v>2141</v>
      </c>
      <c r="F150" s="38">
        <v>9.5980000000000008</v>
      </c>
      <c r="G150" s="38">
        <v>-19.197499999999998</v>
      </c>
      <c r="H150" s="38">
        <v>25.297499999999999</v>
      </c>
      <c r="I150" s="39">
        <v>4.0305086527632226E-2</v>
      </c>
      <c r="J150" s="39">
        <v>3.464823227814047E-2</v>
      </c>
      <c r="K150" s="38">
        <f t="shared" si="24"/>
        <v>9.5980000000000008</v>
      </c>
      <c r="L150" s="39">
        <f t="shared" si="25"/>
        <v>-19.197499999999998</v>
      </c>
      <c r="M150" s="39"/>
      <c r="N150" s="39">
        <f t="shared" si="26"/>
        <v>-19.161914512084376</v>
      </c>
      <c r="O150" s="39"/>
      <c r="P150" s="39">
        <f t="shared" si="27"/>
        <v>-19.183511530758864</v>
      </c>
      <c r="Q150" s="39"/>
      <c r="R150" s="39">
        <f t="shared" si="28"/>
        <v>-19.474832728019692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37</v>
      </c>
      <c r="C151" s="34" t="s">
        <v>71</v>
      </c>
      <c r="D151" s="34">
        <v>0.4</v>
      </c>
      <c r="E151" s="33">
        <v>1803</v>
      </c>
      <c r="F151" s="35">
        <v>8.0950000000000006</v>
      </c>
      <c r="G151" s="35">
        <v>-19.120999999999999</v>
      </c>
      <c r="H151" s="35">
        <v>25.2835</v>
      </c>
      <c r="I151" s="41">
        <v>3.2526911934580745E-2</v>
      </c>
      <c r="J151" s="41">
        <v>2.7577164466276401E-2</v>
      </c>
      <c r="K151" s="35">
        <f t="shared" si="24"/>
        <v>8.0950000000000006</v>
      </c>
      <c r="L151" s="41">
        <f t="shared" si="25"/>
        <v>-19.120999999999999</v>
      </c>
      <c r="M151" s="41"/>
      <c r="N151" s="52">
        <f t="shared" si="26"/>
        <v>-19.09098702597656</v>
      </c>
      <c r="O151" s="41"/>
      <c r="P151" s="52">
        <f t="shared" si="27"/>
        <v>-19.120890590295083</v>
      </c>
      <c r="Q151" s="52"/>
      <c r="R151" s="41">
        <f t="shared" si="28"/>
        <v>-19.412211787555911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8</v>
      </c>
      <c r="C163" s="76" t="s">
        <v>72</v>
      </c>
      <c r="D163" s="76">
        <v>0.4</v>
      </c>
      <c r="E163" s="77">
        <v>3087</v>
      </c>
      <c r="F163" s="78">
        <v>13.877000000000001</v>
      </c>
      <c r="G163" s="78">
        <v>-19.192</v>
      </c>
      <c r="H163" s="78">
        <v>25.180500000000002</v>
      </c>
      <c r="I163" s="79">
        <v>8.4852813742388924E-3</v>
      </c>
      <c r="J163" s="79">
        <v>7.0710678118741173E-4</v>
      </c>
      <c r="K163" s="78">
        <f t="shared" si="24"/>
        <v>13.877000000000001</v>
      </c>
      <c r="L163" s="79">
        <f t="shared" si="25"/>
        <v>-19.192</v>
      </c>
      <c r="M163" s="79"/>
      <c r="N163" s="79">
        <f t="shared" si="26"/>
        <v>-19.140549717044689</v>
      </c>
      <c r="O163" s="79"/>
      <c r="P163" s="79">
        <f t="shared" si="27"/>
        <v>-19.146364298995511</v>
      </c>
      <c r="Q163" s="79"/>
      <c r="R163" s="79">
        <f t="shared" si="28"/>
        <v>-19.437685496256339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9</v>
      </c>
      <c r="C164" s="24" t="s">
        <v>72</v>
      </c>
      <c r="D164" s="24">
        <v>0.4</v>
      </c>
      <c r="E164" s="37">
        <v>3119</v>
      </c>
      <c r="F164" s="38">
        <v>14.025</v>
      </c>
      <c r="G164" s="38">
        <v>-19.227</v>
      </c>
      <c r="H164" s="38">
        <v>25.377000000000002</v>
      </c>
      <c r="I164" s="39">
        <v>1.9798989873222407E-2</v>
      </c>
      <c r="J164" s="39">
        <v>2.2627416997969541E-2</v>
      </c>
      <c r="K164" s="38">
        <f t="shared" si="24"/>
        <v>14.025</v>
      </c>
      <c r="L164" s="39">
        <f t="shared" si="25"/>
        <v>-19.227</v>
      </c>
      <c r="M164" s="39"/>
      <c r="N164" s="39">
        <f t="shared" si="26"/>
        <v>-19.175000993121838</v>
      </c>
      <c r="O164" s="39"/>
      <c r="P164" s="39">
        <f t="shared" si="27"/>
        <v>-19.181646229637064</v>
      </c>
      <c r="Q164" s="39"/>
      <c r="R164" s="39">
        <f t="shared" si="28"/>
        <v>-19.472967426897892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36</v>
      </c>
      <c r="C165" s="34" t="s">
        <v>72</v>
      </c>
      <c r="D165" s="34">
        <v>0.4</v>
      </c>
      <c r="E165" s="33">
        <v>2906</v>
      </c>
      <c r="F165" s="35">
        <v>13.089</v>
      </c>
      <c r="G165" s="35">
        <v>-19.185000000000002</v>
      </c>
      <c r="H165" s="35">
        <v>25.0745</v>
      </c>
      <c r="I165" s="41">
        <v>1.8384776310850094E-2</v>
      </c>
      <c r="J165" s="41">
        <v>4.7376154339498801E-2</v>
      </c>
      <c r="K165" s="35">
        <f t="shared" si="24"/>
        <v>13.089</v>
      </c>
      <c r="L165" s="41">
        <f t="shared" si="25"/>
        <v>-19.185000000000002</v>
      </c>
      <c r="M165" s="41"/>
      <c r="N165" s="52">
        <f t="shared" si="26"/>
        <v>-19.136471301174456</v>
      </c>
      <c r="O165" s="41"/>
      <c r="P165" s="52">
        <f t="shared" si="27"/>
        <v>-19.165544210928577</v>
      </c>
      <c r="Q165" s="52"/>
      <c r="R165" s="41">
        <f t="shared" si="28"/>
        <v>-19.456865408189405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10</v>
      </c>
      <c r="C169" s="76" t="s">
        <v>73</v>
      </c>
      <c r="D169" s="76">
        <v>0.4</v>
      </c>
      <c r="E169" s="77">
        <v>3698</v>
      </c>
      <c r="F169" s="78">
        <v>16.677</v>
      </c>
      <c r="G169" s="78">
        <v>-19.232999999999997</v>
      </c>
      <c r="H169" s="78">
        <v>25.227</v>
      </c>
      <c r="I169" s="79">
        <v>3.9597979746447326E-2</v>
      </c>
      <c r="J169" s="79">
        <v>4.5254833995939082E-2</v>
      </c>
      <c r="K169" s="78">
        <f t="shared" si="24"/>
        <v>16.677</v>
      </c>
      <c r="L169" s="79">
        <f t="shared" si="25"/>
        <v>-19.232999999999997</v>
      </c>
      <c r="M169" s="79"/>
      <c r="N169" s="79">
        <f t="shared" si="26"/>
        <v>-19.171168453639417</v>
      </c>
      <c r="O169" s="79"/>
      <c r="P169" s="79">
        <f t="shared" si="27"/>
        <v>-19.178644344719046</v>
      </c>
      <c r="Q169" s="79"/>
      <c r="R169" s="79">
        <f t="shared" si="28"/>
        <v>-19.469965541979875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11</v>
      </c>
      <c r="C170" s="24" t="s">
        <v>73</v>
      </c>
      <c r="D170" s="24">
        <v>0.4</v>
      </c>
      <c r="E170" s="37">
        <v>3591</v>
      </c>
      <c r="F170" s="38">
        <v>16.189</v>
      </c>
      <c r="G170" s="38">
        <v>-19.148499999999999</v>
      </c>
      <c r="H170" s="38">
        <v>25.3825</v>
      </c>
      <c r="I170" s="39">
        <v>4.3133513652379357E-2</v>
      </c>
      <c r="J170" s="39">
        <v>2.4748737341529263E-2</v>
      </c>
      <c r="K170" s="38">
        <f t="shared" si="24"/>
        <v>16.189</v>
      </c>
      <c r="L170" s="39">
        <f t="shared" si="25"/>
        <v>-19.148499999999999</v>
      </c>
      <c r="M170" s="39"/>
      <c r="N170" s="39">
        <f t="shared" si="26"/>
        <v>-19.088477759547196</v>
      </c>
      <c r="O170" s="39"/>
      <c r="P170" s="39">
        <f t="shared" si="27"/>
        <v>-19.096784305191232</v>
      </c>
      <c r="Q170" s="39"/>
      <c r="R170" s="39">
        <f t="shared" si="28"/>
        <v>-19.38810550245206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35</v>
      </c>
      <c r="C171" s="34" t="s">
        <v>73</v>
      </c>
      <c r="D171" s="34">
        <v>0.4</v>
      </c>
      <c r="E171" s="33">
        <v>3633</v>
      </c>
      <c r="F171" s="35">
        <v>16.425000000000001</v>
      </c>
      <c r="G171" s="35">
        <v>-19.166</v>
      </c>
      <c r="H171" s="35">
        <v>25.2485</v>
      </c>
      <c r="I171" s="41">
        <v>1.4142135623748235E-3</v>
      </c>
      <c r="J171" s="41">
        <v>3.1819805153395844E-2</v>
      </c>
      <c r="K171" s="35">
        <f t="shared" si="24"/>
        <v>16.425000000000001</v>
      </c>
      <c r="L171" s="41">
        <f t="shared" si="25"/>
        <v>-19.166</v>
      </c>
      <c r="M171" s="41"/>
      <c r="N171" s="52">
        <f t="shared" si="26"/>
        <v>-19.105102767345898</v>
      </c>
      <c r="O171" s="41"/>
      <c r="P171" s="52">
        <f t="shared" si="27"/>
        <v>-19.133345022535615</v>
      </c>
      <c r="Q171" s="52"/>
      <c r="R171" s="41">
        <f t="shared" si="28"/>
        <v>-19.424666219796443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12</v>
      </c>
      <c r="C175" s="76" t="s">
        <v>74</v>
      </c>
      <c r="D175" s="76">
        <v>0.4</v>
      </c>
      <c r="E175" s="77">
        <v>7681</v>
      </c>
      <c r="F175" s="78">
        <v>35.246000000000002</v>
      </c>
      <c r="G175" s="78">
        <v>-19.249500000000001</v>
      </c>
      <c r="H175" s="78">
        <v>25.121499999999997</v>
      </c>
      <c r="I175" s="79">
        <v>2.1213203435597231E-3</v>
      </c>
      <c r="J175" s="79">
        <v>2.8991378028648707E-2</v>
      </c>
      <c r="K175" s="78">
        <f t="shared" si="24"/>
        <v>35.246000000000002</v>
      </c>
      <c r="L175" s="79">
        <f t="shared" si="25"/>
        <v>-19.249500000000001</v>
      </c>
      <c r="M175" s="79"/>
      <c r="N175" s="79">
        <f t="shared" si="26"/>
        <v>-19.118822139292142</v>
      </c>
      <c r="O175" s="79"/>
      <c r="P175" s="79">
        <f t="shared" si="27"/>
        <v>-19.127959339500581</v>
      </c>
      <c r="Q175" s="79"/>
      <c r="R175" s="79">
        <f t="shared" si="28"/>
        <v>-19.419280536761409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13</v>
      </c>
      <c r="C176" s="24" t="s">
        <v>74</v>
      </c>
      <c r="D176" s="24">
        <v>0.4</v>
      </c>
      <c r="E176" s="37">
        <v>8217</v>
      </c>
      <c r="F176" s="38">
        <v>37.779000000000003</v>
      </c>
      <c r="G176" s="38">
        <v>-19.279499999999999</v>
      </c>
      <c r="H176" s="38">
        <v>25.096499999999999</v>
      </c>
      <c r="I176" s="39">
        <v>3.5355339059320342E-3</v>
      </c>
      <c r="J176" s="39">
        <v>7.0710678118741173E-4</v>
      </c>
      <c r="K176" s="38">
        <f t="shared" si="24"/>
        <v>37.779000000000003</v>
      </c>
      <c r="L176" s="39">
        <f t="shared" si="25"/>
        <v>-19.279499999999999</v>
      </c>
      <c r="M176" s="39"/>
      <c r="N176" s="39">
        <f t="shared" si="26"/>
        <v>-19.13943080350445</v>
      </c>
      <c r="O176" s="39"/>
      <c r="P176" s="39">
        <f t="shared" si="27"/>
        <v>-19.149398658277292</v>
      </c>
      <c r="Q176" s="39"/>
      <c r="R176" s="39">
        <f t="shared" si="28"/>
        <v>-19.44071985553812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34</v>
      </c>
      <c r="C177" s="34" t="s">
        <v>74</v>
      </c>
      <c r="D177" s="34">
        <v>0.4</v>
      </c>
      <c r="E177" s="33">
        <v>6877</v>
      </c>
      <c r="F177" s="35">
        <v>31.553000000000001</v>
      </c>
      <c r="G177" s="35">
        <v>-19.259999999999998</v>
      </c>
      <c r="H177" s="35">
        <v>25.058999999999997</v>
      </c>
      <c r="I177" s="41">
        <v>1.5556349186105472E-2</v>
      </c>
      <c r="J177" s="41">
        <v>1.4142135623730649E-2</v>
      </c>
      <c r="K177" s="35">
        <f t="shared" si="24"/>
        <v>31.553000000000001</v>
      </c>
      <c r="L177" s="41">
        <f t="shared" si="25"/>
        <v>-19.259999999999998</v>
      </c>
      <c r="M177" s="41"/>
      <c r="N177" s="52">
        <f t="shared" si="26"/>
        <v>-19.14301428420487</v>
      </c>
      <c r="O177" s="41"/>
      <c r="P177" s="52">
        <f t="shared" si="27"/>
        <v>-19.170425884830184</v>
      </c>
      <c r="Q177" s="52"/>
      <c r="R177" s="41">
        <f t="shared" si="28"/>
        <v>-19.461747082091012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H41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8" x14ac:dyDescent="0.2">
      <c r="A1" t="s">
        <v>98</v>
      </c>
      <c r="B1" s="1" t="s">
        <v>99</v>
      </c>
      <c r="C1" t="s">
        <v>100</v>
      </c>
      <c r="D1" t="s">
        <v>18</v>
      </c>
      <c r="E1" t="s">
        <v>101</v>
      </c>
      <c r="F1" t="s">
        <v>102</v>
      </c>
      <c r="G1" t="s">
        <v>103</v>
      </c>
      <c r="H1" t="s">
        <v>65</v>
      </c>
    </row>
    <row r="2" spans="1:8" x14ac:dyDescent="0.2">
      <c r="A2">
        <v>1</v>
      </c>
      <c r="B2" t="s">
        <v>68</v>
      </c>
      <c r="C2">
        <v>0</v>
      </c>
    </row>
    <row r="3" spans="1:8" x14ac:dyDescent="0.2">
      <c r="A3">
        <v>2</v>
      </c>
      <c r="B3" t="s">
        <v>69</v>
      </c>
      <c r="C3">
        <v>0.4</v>
      </c>
    </row>
    <row r="4" spans="1:8" x14ac:dyDescent="0.2">
      <c r="A4">
        <v>3</v>
      </c>
      <c r="B4" t="s">
        <v>69</v>
      </c>
      <c r="C4">
        <v>0.4</v>
      </c>
    </row>
    <row r="5" spans="1:8" x14ac:dyDescent="0.2">
      <c r="A5">
        <v>4</v>
      </c>
      <c r="B5" t="s">
        <v>70</v>
      </c>
      <c r="C5">
        <v>0.4</v>
      </c>
      <c r="F5" t="s">
        <v>104</v>
      </c>
      <c r="G5" t="s">
        <v>105</v>
      </c>
      <c r="H5" t="s">
        <v>106</v>
      </c>
    </row>
    <row r="6" spans="1:8" s="5" customFormat="1" x14ac:dyDescent="0.2">
      <c r="A6" s="5">
        <v>5</v>
      </c>
      <c r="B6" s="5" t="s">
        <v>70</v>
      </c>
      <c r="C6" s="5">
        <v>0.4</v>
      </c>
      <c r="F6" s="5" t="s">
        <v>69</v>
      </c>
      <c r="G6" s="5">
        <v>20.501999999999999</v>
      </c>
      <c r="H6" s="5">
        <v>250</v>
      </c>
    </row>
    <row r="7" spans="1:8" x14ac:dyDescent="0.2">
      <c r="A7">
        <v>6</v>
      </c>
      <c r="B7" t="s">
        <v>71</v>
      </c>
      <c r="C7">
        <v>0.4</v>
      </c>
      <c r="F7" t="s">
        <v>71</v>
      </c>
      <c r="G7">
        <v>49.241999999999997</v>
      </c>
      <c r="H7">
        <v>250</v>
      </c>
    </row>
    <row r="8" spans="1:8" x14ac:dyDescent="0.2">
      <c r="A8">
        <v>7</v>
      </c>
      <c r="B8" t="s">
        <v>71</v>
      </c>
      <c r="C8">
        <v>0.4</v>
      </c>
      <c r="F8" t="s">
        <v>72</v>
      </c>
      <c r="G8">
        <v>79.652000000000001</v>
      </c>
      <c r="H8">
        <v>250</v>
      </c>
    </row>
    <row r="9" spans="1:8" x14ac:dyDescent="0.2">
      <c r="A9">
        <v>8</v>
      </c>
      <c r="B9" t="s">
        <v>72</v>
      </c>
      <c r="C9">
        <v>0.4</v>
      </c>
      <c r="F9" t="s">
        <v>73</v>
      </c>
      <c r="G9">
        <v>96.116</v>
      </c>
      <c r="H9">
        <v>250</v>
      </c>
    </row>
    <row r="10" spans="1:8" x14ac:dyDescent="0.2">
      <c r="A10">
        <v>9</v>
      </c>
      <c r="B10" t="s">
        <v>72</v>
      </c>
      <c r="C10">
        <v>0.4</v>
      </c>
      <c r="F10" t="s">
        <v>74</v>
      </c>
      <c r="G10">
        <v>201.51400000000001</v>
      </c>
      <c r="H10">
        <v>250</v>
      </c>
    </row>
    <row r="11" spans="1:8" x14ac:dyDescent="0.2">
      <c r="A11">
        <v>10</v>
      </c>
      <c r="B11" t="s">
        <v>73</v>
      </c>
      <c r="C11">
        <v>0.4</v>
      </c>
      <c r="F11" t="s">
        <v>70</v>
      </c>
      <c r="G11">
        <v>29.718</v>
      </c>
      <c r="H11">
        <v>250</v>
      </c>
    </row>
    <row r="12" spans="1:8" x14ac:dyDescent="0.2">
      <c r="A12">
        <v>11</v>
      </c>
      <c r="B12" t="s">
        <v>73</v>
      </c>
      <c r="C12">
        <v>0.4</v>
      </c>
    </row>
    <row r="13" spans="1:8" x14ac:dyDescent="0.2">
      <c r="A13">
        <v>12</v>
      </c>
      <c r="B13" t="s">
        <v>74</v>
      </c>
      <c r="C13">
        <v>0.4</v>
      </c>
    </row>
    <row r="14" spans="1:8" x14ac:dyDescent="0.2">
      <c r="A14">
        <v>13</v>
      </c>
      <c r="B14" t="s">
        <v>74</v>
      </c>
      <c r="C14">
        <v>0.4</v>
      </c>
    </row>
    <row r="15" spans="1:8" x14ac:dyDescent="0.2">
      <c r="A15">
        <v>14</v>
      </c>
      <c r="B15" t="s">
        <v>75</v>
      </c>
      <c r="C15">
        <v>0.4</v>
      </c>
    </row>
    <row r="16" spans="1:8" x14ac:dyDescent="0.2">
      <c r="A16">
        <v>15</v>
      </c>
      <c r="B16" t="s">
        <v>76</v>
      </c>
      <c r="C16">
        <v>0.4</v>
      </c>
    </row>
    <row r="17" spans="1:4" x14ac:dyDescent="0.2">
      <c r="A17">
        <v>16</v>
      </c>
      <c r="B17" t="s">
        <v>77</v>
      </c>
      <c r="C17">
        <v>0.4</v>
      </c>
    </row>
    <row r="18" spans="1:4" x14ac:dyDescent="0.2">
      <c r="A18">
        <v>17</v>
      </c>
      <c r="B18" t="s">
        <v>78</v>
      </c>
      <c r="C18">
        <v>0.4</v>
      </c>
    </row>
    <row r="19" spans="1:4" s="5" customFormat="1" x14ac:dyDescent="0.2">
      <c r="A19" s="5">
        <v>18</v>
      </c>
      <c r="B19" s="5" t="s">
        <v>79</v>
      </c>
      <c r="C19" s="5">
        <v>0.4</v>
      </c>
    </row>
    <row r="20" spans="1:4" x14ac:dyDescent="0.2">
      <c r="A20">
        <v>19</v>
      </c>
      <c r="B20" t="s">
        <v>80</v>
      </c>
      <c r="C20">
        <v>0.4</v>
      </c>
    </row>
    <row r="21" spans="1:4" s="5" customFormat="1" x14ac:dyDescent="0.2">
      <c r="A21" s="5">
        <v>20</v>
      </c>
      <c r="B21" s="5" t="s">
        <v>71</v>
      </c>
      <c r="C21" s="5">
        <v>0.4</v>
      </c>
    </row>
    <row r="22" spans="1:4" x14ac:dyDescent="0.2">
      <c r="A22">
        <v>21</v>
      </c>
      <c r="B22" t="s">
        <v>81</v>
      </c>
      <c r="C22">
        <v>0.4</v>
      </c>
      <c r="D22" t="s">
        <v>107</v>
      </c>
    </row>
    <row r="23" spans="1:4" s="5" customFormat="1" x14ac:dyDescent="0.2">
      <c r="A23" s="5">
        <v>22</v>
      </c>
      <c r="B23" s="5" t="s">
        <v>82</v>
      </c>
      <c r="C23" s="5">
        <v>0.4</v>
      </c>
      <c r="D23" s="5" t="s">
        <v>107</v>
      </c>
    </row>
    <row r="24" spans="1:4" s="5" customFormat="1" x14ac:dyDescent="0.2">
      <c r="A24" s="5">
        <v>23</v>
      </c>
      <c r="B24" s="5" t="s">
        <v>83</v>
      </c>
      <c r="C24" s="5">
        <v>0.4</v>
      </c>
      <c r="D24" s="5" t="s">
        <v>107</v>
      </c>
    </row>
    <row r="25" spans="1:4" x14ac:dyDescent="0.2">
      <c r="A25">
        <v>24</v>
      </c>
      <c r="B25" t="s">
        <v>84</v>
      </c>
      <c r="C25">
        <v>0.4</v>
      </c>
      <c r="D25" t="s">
        <v>107</v>
      </c>
    </row>
    <row r="26" spans="1:4" x14ac:dyDescent="0.2">
      <c r="A26">
        <v>25</v>
      </c>
      <c r="B26" t="s">
        <v>85</v>
      </c>
      <c r="C26">
        <v>0.4</v>
      </c>
      <c r="D26" t="s">
        <v>107</v>
      </c>
    </row>
    <row r="27" spans="1:4" x14ac:dyDescent="0.2">
      <c r="A27">
        <v>26</v>
      </c>
      <c r="B27" t="s">
        <v>86</v>
      </c>
      <c r="C27">
        <v>0.4</v>
      </c>
      <c r="D27" t="s">
        <v>107</v>
      </c>
    </row>
    <row r="28" spans="1:4" x14ac:dyDescent="0.2">
      <c r="A28">
        <v>27</v>
      </c>
      <c r="B28" t="s">
        <v>71</v>
      </c>
      <c r="C28">
        <v>0.4</v>
      </c>
    </row>
    <row r="29" spans="1:4" x14ac:dyDescent="0.2">
      <c r="A29">
        <v>28</v>
      </c>
      <c r="B29" t="s">
        <v>87</v>
      </c>
      <c r="C29">
        <v>0.4</v>
      </c>
      <c r="D29" t="s">
        <v>107</v>
      </c>
    </row>
    <row r="30" spans="1:4" x14ac:dyDescent="0.2">
      <c r="A30">
        <v>29</v>
      </c>
      <c r="B30" t="s">
        <v>88</v>
      </c>
      <c r="C30">
        <v>0.4</v>
      </c>
      <c r="D30" t="s">
        <v>107</v>
      </c>
    </row>
    <row r="31" spans="1:4" x14ac:dyDescent="0.2">
      <c r="A31">
        <v>30</v>
      </c>
      <c r="B31" t="s">
        <v>89</v>
      </c>
      <c r="C31">
        <v>0.4</v>
      </c>
      <c r="D31" t="s">
        <v>107</v>
      </c>
    </row>
    <row r="32" spans="1:4" x14ac:dyDescent="0.2">
      <c r="A32">
        <v>31</v>
      </c>
      <c r="B32" t="s">
        <v>90</v>
      </c>
      <c r="C32">
        <v>0.4</v>
      </c>
      <c r="D32" t="s">
        <v>107</v>
      </c>
    </row>
    <row r="33" spans="1:4" x14ac:dyDescent="0.2">
      <c r="A33">
        <v>32</v>
      </c>
      <c r="B33" t="s">
        <v>91</v>
      </c>
      <c r="C33">
        <v>0.4</v>
      </c>
      <c r="D33" t="s">
        <v>107</v>
      </c>
    </row>
    <row r="34" spans="1:4" x14ac:dyDescent="0.2">
      <c r="A34">
        <v>33</v>
      </c>
      <c r="B34" t="s">
        <v>92</v>
      </c>
      <c r="C34">
        <v>0.4</v>
      </c>
      <c r="D34" t="s">
        <v>107</v>
      </c>
    </row>
    <row r="35" spans="1:4" x14ac:dyDescent="0.2">
      <c r="A35">
        <v>34</v>
      </c>
      <c r="B35" t="s">
        <v>74</v>
      </c>
      <c r="C35">
        <v>0.4</v>
      </c>
    </row>
    <row r="36" spans="1:4" x14ac:dyDescent="0.2">
      <c r="A36">
        <v>35</v>
      </c>
      <c r="B36" t="s">
        <v>73</v>
      </c>
      <c r="C36">
        <v>0.4</v>
      </c>
    </row>
    <row r="37" spans="1:4" x14ac:dyDescent="0.2">
      <c r="A37">
        <v>36</v>
      </c>
      <c r="B37" t="s">
        <v>72</v>
      </c>
      <c r="C37">
        <v>0.4</v>
      </c>
    </row>
    <row r="38" spans="1:4" x14ac:dyDescent="0.2">
      <c r="A38">
        <v>37</v>
      </c>
      <c r="B38" t="s">
        <v>71</v>
      </c>
      <c r="C38">
        <v>0.4</v>
      </c>
    </row>
    <row r="39" spans="1:4" x14ac:dyDescent="0.2">
      <c r="A39">
        <v>38</v>
      </c>
      <c r="B39" t="s">
        <v>70</v>
      </c>
      <c r="C39">
        <v>0.4</v>
      </c>
    </row>
    <row r="40" spans="1:4" x14ac:dyDescent="0.2">
      <c r="A40">
        <v>39</v>
      </c>
      <c r="B40" t="s">
        <v>69</v>
      </c>
      <c r="C40">
        <v>0.4</v>
      </c>
    </row>
    <row r="41" spans="1:4" x14ac:dyDescent="0.2">
      <c r="A41">
        <v>40</v>
      </c>
      <c r="B41" t="s">
        <v>68</v>
      </c>
      <c r="C41">
        <v>0</v>
      </c>
    </row>
    <row r="46" spans="1:4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topLeftCell="I1" workbookViewId="0">
      <selection activeCell="K1" sqref="K1:O778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H1" s="6" t="s">
        <v>65</v>
      </c>
      <c r="I1" s="6" t="s">
        <v>66</v>
      </c>
      <c r="J1" s="7" t="s">
        <v>67</v>
      </c>
      <c r="K1" s="7" t="s">
        <v>93</v>
      </c>
      <c r="L1" s="7" t="s">
        <v>94</v>
      </c>
      <c r="M1" s="6" t="s">
        <v>95</v>
      </c>
      <c r="N1" s="7" t="s">
        <v>96</v>
      </c>
      <c r="O1" s="7" t="s">
        <v>97</v>
      </c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68</v>
      </c>
      <c r="C2" s="42">
        <v>2711</v>
      </c>
      <c r="D2" s="42">
        <v>38.484000000000002</v>
      </c>
      <c r="E2" s="42">
        <v>-41.695</v>
      </c>
      <c r="F2" s="42">
        <v>2.875</v>
      </c>
      <c r="G2" s="108">
        <v>0.77857638888888892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68</v>
      </c>
      <c r="C3" s="42">
        <v>2709</v>
      </c>
      <c r="D3" s="42">
        <v>38.975999999999999</v>
      </c>
      <c r="E3" s="42">
        <v>-41.7</v>
      </c>
      <c r="F3" s="42">
        <v>2.9</v>
      </c>
      <c r="G3" s="108">
        <v>0.77857638888888892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68</v>
      </c>
      <c r="C4" s="42">
        <v>2707</v>
      </c>
      <c r="D4" s="42">
        <v>38.918999999999997</v>
      </c>
      <c r="E4" s="42">
        <v>-41.709000000000003</v>
      </c>
      <c r="F4" s="42">
        <v>2.9020000000000001</v>
      </c>
      <c r="G4" s="108">
        <v>0.77857638888888892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68</v>
      </c>
      <c r="C5" s="42">
        <v>2704</v>
      </c>
      <c r="D5" s="42">
        <v>38.915999999999997</v>
      </c>
      <c r="E5" s="42">
        <v>-41.707000000000001</v>
      </c>
      <c r="F5" s="42">
        <v>2.8679999999999999</v>
      </c>
      <c r="G5" s="108">
        <v>0.77857638888888892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68</v>
      </c>
      <c r="C6" s="42">
        <v>2702</v>
      </c>
      <c r="D6" s="42">
        <v>38.866</v>
      </c>
      <c r="E6" s="42">
        <v>-41.716000000000001</v>
      </c>
      <c r="F6" s="42">
        <v>2.8820000000000001</v>
      </c>
      <c r="G6" s="108">
        <v>0.77857638888888892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68</v>
      </c>
      <c r="C7" s="42">
        <v>240</v>
      </c>
      <c r="D7" s="42">
        <v>1.006</v>
      </c>
      <c r="E7" s="42">
        <v>-11.284000000000001</v>
      </c>
      <c r="F7" s="42">
        <v>33.034999999999997</v>
      </c>
      <c r="G7" s="108">
        <v>0.77857638888888892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69</v>
      </c>
      <c r="C8" s="42">
        <v>2673</v>
      </c>
      <c r="D8" s="42">
        <v>37.906999999999996</v>
      </c>
      <c r="E8" s="42">
        <v>-41.658999999999999</v>
      </c>
      <c r="F8" s="42">
        <v>2.9329999999999998</v>
      </c>
      <c r="G8" s="108">
        <v>0.7880787037037037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69</v>
      </c>
      <c r="C9" s="42">
        <v>2672</v>
      </c>
      <c r="D9" s="42">
        <v>38.414999999999999</v>
      </c>
      <c r="E9" s="42">
        <v>-41.7</v>
      </c>
      <c r="F9" s="42">
        <v>2.9</v>
      </c>
      <c r="G9" s="108">
        <v>0.7880787037037037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69</v>
      </c>
      <c r="C10" s="42">
        <v>2669</v>
      </c>
      <c r="D10" s="42">
        <v>38.426000000000002</v>
      </c>
      <c r="E10" s="42">
        <v>-41.707000000000001</v>
      </c>
      <c r="F10" s="42">
        <v>2.8919999999999999</v>
      </c>
      <c r="G10" s="108">
        <v>0.7880787037037037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69</v>
      </c>
      <c r="C11" s="42">
        <v>2669</v>
      </c>
      <c r="D11" s="42">
        <v>38.366</v>
      </c>
      <c r="E11" s="42">
        <v>-41.712000000000003</v>
      </c>
      <c r="F11" s="42">
        <v>2.891</v>
      </c>
      <c r="G11" s="108">
        <v>0.7880787037037037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2</v>
      </c>
      <c r="B12" s="42" t="s">
        <v>69</v>
      </c>
      <c r="C12" s="42">
        <v>2664</v>
      </c>
      <c r="D12" s="42">
        <v>38.36</v>
      </c>
      <c r="E12" s="42">
        <v>-41.707000000000001</v>
      </c>
      <c r="F12" s="42">
        <v>2.867</v>
      </c>
      <c r="G12" s="108">
        <v>0.7880787037037037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2</v>
      </c>
      <c r="B13" s="42" t="s">
        <v>69</v>
      </c>
      <c r="C13" s="42">
        <v>183</v>
      </c>
      <c r="D13" s="42">
        <v>0.72899999999999998</v>
      </c>
      <c r="E13" s="42">
        <v>-16.974</v>
      </c>
      <c r="F13" s="42">
        <v>29.21</v>
      </c>
      <c r="G13" s="108">
        <v>0.7880787037037037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2</v>
      </c>
      <c r="B14" s="42" t="s">
        <v>69</v>
      </c>
      <c r="C14" s="42">
        <v>1143</v>
      </c>
      <c r="D14" s="42">
        <v>5.0579999999999998</v>
      </c>
      <c r="E14" s="42">
        <v>-18.221</v>
      </c>
      <c r="F14" s="42">
        <v>26.111999999999998</v>
      </c>
      <c r="G14" s="108">
        <v>0.7880787037037037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2</v>
      </c>
      <c r="B15" s="42" t="s">
        <v>69</v>
      </c>
      <c r="C15" s="42">
        <v>1071</v>
      </c>
      <c r="D15" s="42">
        <v>4.7519999999999998</v>
      </c>
      <c r="E15" s="42">
        <v>-18.292000000000002</v>
      </c>
      <c r="F15" s="42">
        <v>26.15</v>
      </c>
      <c r="G15" s="108">
        <v>0.7880787037037037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2</v>
      </c>
      <c r="B16" s="42" t="s">
        <v>69</v>
      </c>
      <c r="C16" s="42">
        <v>1019</v>
      </c>
      <c r="D16" s="42">
        <v>4.5259999999999998</v>
      </c>
      <c r="E16" s="42">
        <v>-18.218</v>
      </c>
      <c r="F16" s="42">
        <v>26.055</v>
      </c>
      <c r="G16" s="108">
        <v>0.7880787037037037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2</v>
      </c>
      <c r="B17" s="42" t="s">
        <v>69</v>
      </c>
      <c r="C17" s="42">
        <v>977</v>
      </c>
      <c r="D17" s="42">
        <v>4.3440000000000003</v>
      </c>
      <c r="E17" s="42">
        <v>-18.146000000000001</v>
      </c>
      <c r="F17" s="42">
        <v>26.015999999999998</v>
      </c>
      <c r="G17" s="108">
        <v>0.7880787037037037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69</v>
      </c>
      <c r="C18" s="42">
        <v>939</v>
      </c>
      <c r="D18" s="42">
        <v>4.173</v>
      </c>
      <c r="E18" s="42">
        <v>-18.259</v>
      </c>
      <c r="F18" s="42">
        <v>25.913</v>
      </c>
      <c r="G18" s="108">
        <v>0.7880787037037037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69</v>
      </c>
      <c r="C19" s="42">
        <v>902</v>
      </c>
      <c r="D19" s="42">
        <v>4.0110000000000001</v>
      </c>
      <c r="E19" s="42">
        <v>-18.213000000000001</v>
      </c>
      <c r="F19" s="42">
        <v>25.806999999999999</v>
      </c>
      <c r="G19" s="108">
        <v>0.7880787037037037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69</v>
      </c>
      <c r="C20" s="42">
        <v>864</v>
      </c>
      <c r="D20" s="42">
        <v>3.8439999999999999</v>
      </c>
      <c r="E20" s="42">
        <v>-18.355</v>
      </c>
      <c r="F20" s="42">
        <v>25.344999999999999</v>
      </c>
      <c r="G20" s="108">
        <v>0.7880787037037037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69</v>
      </c>
      <c r="C21" s="42">
        <v>830</v>
      </c>
      <c r="D21" s="42">
        <v>3.6930000000000001</v>
      </c>
      <c r="E21" s="42">
        <v>-18.468</v>
      </c>
      <c r="F21" s="42">
        <v>25.327000000000002</v>
      </c>
      <c r="G21" s="108">
        <v>0.7880787037037037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69</v>
      </c>
      <c r="C22" s="42">
        <v>2588</v>
      </c>
      <c r="D22" s="42">
        <v>36.69</v>
      </c>
      <c r="E22" s="42">
        <v>-41.662999999999997</v>
      </c>
      <c r="F22" s="42">
        <v>2.94</v>
      </c>
      <c r="G22" s="108">
        <v>0.79809027777777775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69</v>
      </c>
      <c r="C23" s="42">
        <v>2587</v>
      </c>
      <c r="D23" s="42">
        <v>37.229999999999997</v>
      </c>
      <c r="E23" s="42">
        <v>-41.7</v>
      </c>
      <c r="F23" s="42">
        <v>2.9</v>
      </c>
      <c r="G23" s="108">
        <v>0.79809027777777775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69</v>
      </c>
      <c r="C24" s="42">
        <v>2587</v>
      </c>
      <c r="D24" s="42">
        <v>37.22</v>
      </c>
      <c r="E24" s="42">
        <v>-41.713999999999999</v>
      </c>
      <c r="F24" s="42">
        <v>2.9079999999999999</v>
      </c>
      <c r="G24" s="108">
        <v>0.79809027777777775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69</v>
      </c>
      <c r="C25" s="42">
        <v>2587</v>
      </c>
      <c r="D25" s="42">
        <v>37.19</v>
      </c>
      <c r="E25" s="42">
        <v>-41.701999999999998</v>
      </c>
      <c r="F25" s="42">
        <v>2.8889999999999998</v>
      </c>
      <c r="G25" s="108">
        <v>0.79809027777777775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69</v>
      </c>
      <c r="C26" s="42">
        <v>2586</v>
      </c>
      <c r="D26" s="42">
        <v>37.228000000000002</v>
      </c>
      <c r="E26" s="42">
        <v>-41.673000000000002</v>
      </c>
      <c r="F26" s="42">
        <v>2.883</v>
      </c>
      <c r="G26" s="108">
        <v>0.79809027777777775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69</v>
      </c>
      <c r="C27" s="42">
        <v>1174</v>
      </c>
      <c r="D27" s="42">
        <v>5.2389999999999999</v>
      </c>
      <c r="E27" s="42">
        <v>-18.652999999999999</v>
      </c>
      <c r="F27" s="42">
        <v>25.861999999999998</v>
      </c>
      <c r="G27" s="108">
        <v>0.79809027777777775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3</v>
      </c>
      <c r="B28" s="42" t="s">
        <v>69</v>
      </c>
      <c r="C28" s="42">
        <v>1115</v>
      </c>
      <c r="D28" s="42">
        <v>4.9800000000000004</v>
      </c>
      <c r="E28" s="42">
        <v>-18.701000000000001</v>
      </c>
      <c r="F28" s="42">
        <v>26.021000000000001</v>
      </c>
      <c r="G28" s="108">
        <v>0.79809027777777775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3</v>
      </c>
      <c r="B29" s="42" t="s">
        <v>69</v>
      </c>
      <c r="C29" s="42">
        <v>1072</v>
      </c>
      <c r="D29" s="42">
        <v>4.782</v>
      </c>
      <c r="E29" s="42">
        <v>-18.655999999999999</v>
      </c>
      <c r="F29" s="42">
        <v>25.718</v>
      </c>
      <c r="G29" s="108">
        <v>0.79809027777777775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3</v>
      </c>
      <c r="B30" s="42" t="s">
        <v>69</v>
      </c>
      <c r="C30" s="42">
        <v>1030</v>
      </c>
      <c r="D30" s="42">
        <v>4.5919999999999996</v>
      </c>
      <c r="E30" s="42">
        <v>-18.713999999999999</v>
      </c>
      <c r="F30" s="42">
        <v>25.728000000000002</v>
      </c>
      <c r="G30" s="108">
        <v>0.79809027777777775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3</v>
      </c>
      <c r="B31" s="42" t="s">
        <v>69</v>
      </c>
      <c r="C31" s="42">
        <v>989</v>
      </c>
      <c r="D31" s="42">
        <v>4.4119999999999999</v>
      </c>
      <c r="E31" s="42">
        <v>-18.699000000000002</v>
      </c>
      <c r="F31" s="42">
        <v>25.876000000000001</v>
      </c>
      <c r="G31" s="108">
        <v>0.79809027777777775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3</v>
      </c>
      <c r="B32" s="42" t="s">
        <v>69</v>
      </c>
      <c r="C32" s="42">
        <v>951</v>
      </c>
      <c r="D32" s="42">
        <v>4.2359999999999998</v>
      </c>
      <c r="E32" s="42">
        <v>-18.812999999999999</v>
      </c>
      <c r="F32" s="42">
        <v>25.760999999999999</v>
      </c>
      <c r="G32" s="108">
        <v>0.79809027777777775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3</v>
      </c>
      <c r="B33" s="42" t="s">
        <v>69</v>
      </c>
      <c r="C33" s="42">
        <v>913</v>
      </c>
      <c r="D33" s="42">
        <v>4.0659999999999998</v>
      </c>
      <c r="E33" s="42">
        <v>-18.635999999999999</v>
      </c>
      <c r="F33" s="42">
        <v>25.713999999999999</v>
      </c>
      <c r="G33" s="108">
        <v>0.79809027777777775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69</v>
      </c>
      <c r="C34" s="42">
        <v>878</v>
      </c>
      <c r="D34" s="42">
        <v>3.9089999999999998</v>
      </c>
      <c r="E34" s="42">
        <v>-18.73</v>
      </c>
      <c r="F34" s="42">
        <v>25.995000000000001</v>
      </c>
      <c r="G34" s="108">
        <v>0.79809027777777775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69</v>
      </c>
      <c r="C35" s="42">
        <v>841</v>
      </c>
      <c r="D35" s="42">
        <v>3.7429999999999999</v>
      </c>
      <c r="E35" s="42">
        <v>-18.809000000000001</v>
      </c>
      <c r="F35" s="42">
        <v>25.16</v>
      </c>
      <c r="G35" s="108">
        <v>0.79809027777777775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69</v>
      </c>
      <c r="C36" s="42">
        <v>808</v>
      </c>
      <c r="D36" s="42">
        <v>3.5979999999999999</v>
      </c>
      <c r="E36" s="42">
        <v>-18.827999999999999</v>
      </c>
      <c r="F36" s="42">
        <v>25.207999999999998</v>
      </c>
      <c r="G36" s="108">
        <v>0.79809027777777775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70</v>
      </c>
      <c r="C37" s="42">
        <v>2582</v>
      </c>
      <c r="D37" s="42">
        <v>36.619</v>
      </c>
      <c r="E37" s="42">
        <v>-41.686999999999998</v>
      </c>
      <c r="F37" s="42">
        <v>2.9529999999999998</v>
      </c>
      <c r="G37" s="108">
        <v>0.80759259259259253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70</v>
      </c>
      <c r="C38" s="42">
        <v>2581</v>
      </c>
      <c r="D38" s="42">
        <v>37.133000000000003</v>
      </c>
      <c r="E38" s="42">
        <v>-41.7</v>
      </c>
      <c r="F38" s="42">
        <v>2.9</v>
      </c>
      <c r="G38" s="108">
        <v>0.80759259259259253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70</v>
      </c>
      <c r="C39" s="42">
        <v>2582</v>
      </c>
      <c r="D39" s="42">
        <v>37.131</v>
      </c>
      <c r="E39" s="42">
        <v>-41.695</v>
      </c>
      <c r="F39" s="42">
        <v>2.8639999999999999</v>
      </c>
      <c r="G39" s="108">
        <v>0.80759259259259253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70</v>
      </c>
      <c r="C40" s="42">
        <v>2582</v>
      </c>
      <c r="D40" s="42">
        <v>37.152999999999999</v>
      </c>
      <c r="E40" s="42">
        <v>-41.679000000000002</v>
      </c>
      <c r="F40" s="42">
        <v>2.9089999999999998</v>
      </c>
      <c r="G40" s="108">
        <v>0.80759259259259253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70</v>
      </c>
      <c r="C41" s="42">
        <v>2583</v>
      </c>
      <c r="D41" s="42">
        <v>37.149000000000001</v>
      </c>
      <c r="E41" s="42">
        <v>-41.707999999999998</v>
      </c>
      <c r="F41" s="42">
        <v>2.859</v>
      </c>
      <c r="G41" s="108">
        <v>0.80759259259259253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70</v>
      </c>
      <c r="C42" s="42">
        <v>1636</v>
      </c>
      <c r="D42" s="42">
        <v>7.3289999999999997</v>
      </c>
      <c r="E42" s="42">
        <v>-18.748000000000001</v>
      </c>
      <c r="F42" s="42">
        <v>26.052</v>
      </c>
      <c r="G42" s="108">
        <v>0.80759259259259253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4</v>
      </c>
      <c r="B43" s="42" t="s">
        <v>70</v>
      </c>
      <c r="C43" s="42">
        <v>1562</v>
      </c>
      <c r="D43" s="42">
        <v>6.9960000000000004</v>
      </c>
      <c r="E43" s="42">
        <v>-18.808</v>
      </c>
      <c r="F43" s="42">
        <v>25.922000000000001</v>
      </c>
      <c r="G43" s="108">
        <v>0.80759259259259253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4</v>
      </c>
      <c r="B44" s="42" t="s">
        <v>70</v>
      </c>
      <c r="C44" s="42">
        <v>1500</v>
      </c>
      <c r="D44" s="42">
        <v>6.7140000000000004</v>
      </c>
      <c r="E44" s="42">
        <v>-18.739000000000001</v>
      </c>
      <c r="F44" s="42">
        <v>25.939</v>
      </c>
      <c r="G44" s="108">
        <v>0.80759259259259253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4</v>
      </c>
      <c r="B45" s="42" t="s">
        <v>70</v>
      </c>
      <c r="C45" s="42">
        <v>1443</v>
      </c>
      <c r="D45" s="42">
        <v>6.4509999999999996</v>
      </c>
      <c r="E45" s="42">
        <v>-18.824999999999999</v>
      </c>
      <c r="F45" s="42">
        <v>25.952000000000002</v>
      </c>
      <c r="G45" s="108">
        <v>0.80759259259259253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4</v>
      </c>
      <c r="B46" s="42" t="s">
        <v>70</v>
      </c>
      <c r="C46" s="42">
        <v>1387</v>
      </c>
      <c r="D46" s="42">
        <v>6.1950000000000003</v>
      </c>
      <c r="E46" s="42">
        <v>-18.702000000000002</v>
      </c>
      <c r="F46" s="42">
        <v>25.878</v>
      </c>
      <c r="G46" s="108">
        <v>0.80759259259259253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4</v>
      </c>
      <c r="B47" s="42" t="s">
        <v>70</v>
      </c>
      <c r="C47" s="42">
        <v>1333</v>
      </c>
      <c r="D47" s="42">
        <v>5.9509999999999996</v>
      </c>
      <c r="E47" s="42">
        <v>-18.719000000000001</v>
      </c>
      <c r="F47" s="42">
        <v>26.065999999999999</v>
      </c>
      <c r="G47" s="108">
        <v>0.80759259259259253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4</v>
      </c>
      <c r="B48" s="42" t="s">
        <v>70</v>
      </c>
      <c r="C48" s="42">
        <v>1281</v>
      </c>
      <c r="D48" s="42">
        <v>5.7190000000000003</v>
      </c>
      <c r="E48" s="42">
        <v>-18.763000000000002</v>
      </c>
      <c r="F48" s="42">
        <v>25.984999999999999</v>
      </c>
      <c r="G48" s="108">
        <v>0.80759259259259253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4</v>
      </c>
      <c r="B49" s="42" t="s">
        <v>70</v>
      </c>
      <c r="C49" s="42">
        <v>1232</v>
      </c>
      <c r="D49" s="42">
        <v>5.4980000000000002</v>
      </c>
      <c r="E49" s="42">
        <v>-18.805</v>
      </c>
      <c r="F49" s="42">
        <v>26.085000000000001</v>
      </c>
      <c r="G49" s="108">
        <v>0.80759259259259253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4</v>
      </c>
      <c r="B50" s="42" t="s">
        <v>70</v>
      </c>
      <c r="C50" s="42">
        <v>1180</v>
      </c>
      <c r="D50" s="42">
        <v>5.2629999999999999</v>
      </c>
      <c r="E50" s="42">
        <v>-19.023</v>
      </c>
      <c r="F50" s="42">
        <v>25.146999999999998</v>
      </c>
      <c r="G50" s="108">
        <v>0.80759259259259253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4</v>
      </c>
      <c r="B51" s="42" t="s">
        <v>70</v>
      </c>
      <c r="C51" s="42">
        <v>1134</v>
      </c>
      <c r="D51" s="42">
        <v>5.0620000000000003</v>
      </c>
      <c r="E51" s="42">
        <v>-19.035</v>
      </c>
      <c r="F51" s="42">
        <v>25.283999999999999</v>
      </c>
      <c r="G51" s="108">
        <v>0.80759259259259253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70</v>
      </c>
      <c r="C52" s="42">
        <v>2595</v>
      </c>
      <c r="D52" s="42">
        <v>36.801000000000002</v>
      </c>
      <c r="E52" s="42">
        <v>-41.704000000000001</v>
      </c>
      <c r="F52" s="42">
        <v>3.0019999999999998</v>
      </c>
      <c r="G52" s="108">
        <v>0.81759259259259265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70</v>
      </c>
      <c r="C53" s="42">
        <v>2593</v>
      </c>
      <c r="D53" s="42">
        <v>37.287999999999997</v>
      </c>
      <c r="E53" s="42">
        <v>-41.7</v>
      </c>
      <c r="F53" s="42">
        <v>2.9</v>
      </c>
      <c r="G53" s="108">
        <v>0.81759259259259265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70</v>
      </c>
      <c r="C54" s="42">
        <v>2594</v>
      </c>
      <c r="D54" s="42">
        <v>37.335999999999999</v>
      </c>
      <c r="E54" s="42">
        <v>-41.713000000000001</v>
      </c>
      <c r="F54" s="42">
        <v>2.9340000000000002</v>
      </c>
      <c r="G54" s="108">
        <v>0.81759259259259265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70</v>
      </c>
      <c r="C55" s="42">
        <v>2595</v>
      </c>
      <c r="D55" s="42">
        <v>37.295999999999999</v>
      </c>
      <c r="E55" s="42">
        <v>-41.72</v>
      </c>
      <c r="F55" s="42">
        <v>2.9119999999999999</v>
      </c>
      <c r="G55" s="108">
        <v>0.81759259259259265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70</v>
      </c>
      <c r="C56" s="42">
        <v>2595</v>
      </c>
      <c r="D56" s="42">
        <v>37.350999999999999</v>
      </c>
      <c r="E56" s="42">
        <v>-41.706000000000003</v>
      </c>
      <c r="F56" s="42">
        <v>2.9129999999999998</v>
      </c>
      <c r="G56" s="108">
        <v>0.81759259259259265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70</v>
      </c>
      <c r="C57" s="42">
        <v>1678</v>
      </c>
      <c r="D57" s="42">
        <v>7.5140000000000002</v>
      </c>
      <c r="E57" s="42">
        <v>-18.881</v>
      </c>
      <c r="F57" s="42">
        <v>25.870999999999999</v>
      </c>
      <c r="G57" s="108">
        <v>0.81759259259259265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70</v>
      </c>
      <c r="C58" s="42">
        <v>1596</v>
      </c>
      <c r="D58" s="42">
        <v>7.149</v>
      </c>
      <c r="E58" s="42">
        <v>-18.946999999999999</v>
      </c>
      <c r="F58" s="42">
        <v>25.760999999999999</v>
      </c>
      <c r="G58" s="108">
        <v>0.81759259259259265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5</v>
      </c>
      <c r="B59" s="42" t="s">
        <v>70</v>
      </c>
      <c r="C59" s="42">
        <v>1534</v>
      </c>
      <c r="D59" s="42">
        <v>6.8609999999999998</v>
      </c>
      <c r="E59" s="42">
        <v>-18.991</v>
      </c>
      <c r="F59" s="42">
        <v>25.800999999999998</v>
      </c>
      <c r="G59" s="108">
        <v>0.81759259259259265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5</v>
      </c>
      <c r="B60" s="42" t="s">
        <v>70</v>
      </c>
      <c r="C60" s="42">
        <v>1474</v>
      </c>
      <c r="D60" s="42">
        <v>6.5869999999999997</v>
      </c>
      <c r="E60" s="42">
        <v>-18.919</v>
      </c>
      <c r="F60" s="42">
        <v>25.811</v>
      </c>
      <c r="G60" s="108">
        <v>0.81759259259259265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5</v>
      </c>
      <c r="B61" s="42" t="s">
        <v>70</v>
      </c>
      <c r="C61" s="42">
        <v>1415</v>
      </c>
      <c r="D61" s="42">
        <v>6.3220000000000001</v>
      </c>
      <c r="E61" s="42">
        <v>-18.991</v>
      </c>
      <c r="F61" s="42">
        <v>25.812999999999999</v>
      </c>
      <c r="G61" s="108">
        <v>0.81759259259259265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5</v>
      </c>
      <c r="B62" s="42" t="s">
        <v>70</v>
      </c>
      <c r="C62" s="42">
        <v>1360</v>
      </c>
      <c r="D62" s="42">
        <v>6.069</v>
      </c>
      <c r="E62" s="42">
        <v>-18.989000000000001</v>
      </c>
      <c r="F62" s="42">
        <v>25.780999999999999</v>
      </c>
      <c r="G62" s="108">
        <v>0.81759259259259265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5</v>
      </c>
      <c r="B63" s="42" t="s">
        <v>70</v>
      </c>
      <c r="C63" s="42">
        <v>1306</v>
      </c>
      <c r="D63" s="42">
        <v>5.8289999999999997</v>
      </c>
      <c r="E63" s="42">
        <v>-18.959</v>
      </c>
      <c r="F63" s="42">
        <v>25.686</v>
      </c>
      <c r="G63" s="108">
        <v>0.81759259259259265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5</v>
      </c>
      <c r="B64" s="42" t="s">
        <v>70</v>
      </c>
      <c r="C64" s="42">
        <v>1256</v>
      </c>
      <c r="D64" s="42">
        <v>5.6020000000000003</v>
      </c>
      <c r="E64" s="42">
        <v>-18.962</v>
      </c>
      <c r="F64" s="42">
        <v>25.824000000000002</v>
      </c>
      <c r="G64" s="108">
        <v>0.81759259259259265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5</v>
      </c>
      <c r="B65" s="42" t="s">
        <v>70</v>
      </c>
      <c r="C65" s="42">
        <v>1203</v>
      </c>
      <c r="D65" s="42">
        <v>5.3680000000000003</v>
      </c>
      <c r="E65" s="42">
        <v>-19.027000000000001</v>
      </c>
      <c r="F65" s="42">
        <v>25.303000000000001</v>
      </c>
      <c r="G65" s="108">
        <v>0.81759259259259265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5</v>
      </c>
      <c r="B66" s="42" t="s">
        <v>70</v>
      </c>
      <c r="C66" s="42">
        <v>1156</v>
      </c>
      <c r="D66" s="42">
        <v>5.1559999999999997</v>
      </c>
      <c r="E66" s="42">
        <v>-19.045000000000002</v>
      </c>
      <c r="F66" s="42">
        <v>25.361000000000001</v>
      </c>
      <c r="G66" s="108">
        <v>0.81759259259259265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71</v>
      </c>
      <c r="C67" s="42">
        <v>2588</v>
      </c>
      <c r="D67" s="42">
        <v>36.661999999999999</v>
      </c>
      <c r="E67" s="42">
        <v>-41.692</v>
      </c>
      <c r="F67" s="42">
        <v>2.9750000000000001</v>
      </c>
      <c r="G67" s="108">
        <v>0.82709490740740732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71</v>
      </c>
      <c r="C68" s="42">
        <v>2587</v>
      </c>
      <c r="D68" s="42">
        <v>37.198</v>
      </c>
      <c r="E68" s="42">
        <v>-41.7</v>
      </c>
      <c r="F68" s="42">
        <v>2.9</v>
      </c>
      <c r="G68" s="108">
        <v>0.82709490740740732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71</v>
      </c>
      <c r="C69" s="42">
        <v>2587</v>
      </c>
      <c r="D69" s="42">
        <v>37.206000000000003</v>
      </c>
      <c r="E69" s="42">
        <v>-41.710999999999999</v>
      </c>
      <c r="F69" s="42">
        <v>2.9140000000000001</v>
      </c>
      <c r="G69" s="108">
        <v>0.82709490740740732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71</v>
      </c>
      <c r="C70" s="42">
        <v>2587</v>
      </c>
      <c r="D70" s="42">
        <v>37.203000000000003</v>
      </c>
      <c r="E70" s="42">
        <v>-41.703000000000003</v>
      </c>
      <c r="F70" s="42">
        <v>2.9289999999999998</v>
      </c>
      <c r="G70" s="108">
        <v>0.82709490740740732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71</v>
      </c>
      <c r="C71" s="42">
        <v>2588</v>
      </c>
      <c r="D71" s="42">
        <v>37.231000000000002</v>
      </c>
      <c r="E71" s="42">
        <v>-41.671999999999997</v>
      </c>
      <c r="F71" s="42">
        <v>2.8959999999999999</v>
      </c>
      <c r="G71" s="108">
        <v>0.82709490740740732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71</v>
      </c>
      <c r="C72" s="42">
        <v>981</v>
      </c>
      <c r="D72" s="42">
        <v>3.78</v>
      </c>
      <c r="E72" s="42">
        <v>-19.135999999999999</v>
      </c>
      <c r="F72" s="42">
        <v>25.35</v>
      </c>
      <c r="G72" s="108">
        <v>0.82709490740740732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71</v>
      </c>
      <c r="C73" s="42">
        <v>2583</v>
      </c>
      <c r="D73" s="42">
        <v>11.755000000000001</v>
      </c>
      <c r="E73" s="42">
        <v>-19.050999999999998</v>
      </c>
      <c r="F73" s="42">
        <v>25.478999999999999</v>
      </c>
      <c r="G73" s="108">
        <v>0.82709490740740732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71</v>
      </c>
      <c r="C74" s="42">
        <v>2454</v>
      </c>
      <c r="D74" s="42">
        <v>11.11</v>
      </c>
      <c r="E74" s="42">
        <v>-19.103000000000002</v>
      </c>
      <c r="F74" s="42">
        <v>25.574999999999999</v>
      </c>
      <c r="G74" s="108">
        <v>0.82709490740740732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6</v>
      </c>
      <c r="B75" s="42" t="s">
        <v>71</v>
      </c>
      <c r="C75" s="42">
        <v>2349</v>
      </c>
      <c r="D75" s="42">
        <v>10.596</v>
      </c>
      <c r="E75" s="42">
        <v>-19.079999999999998</v>
      </c>
      <c r="F75" s="42">
        <v>25.533000000000001</v>
      </c>
      <c r="G75" s="108">
        <v>0.82709490740740732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6</v>
      </c>
      <c r="B76" s="42" t="s">
        <v>71</v>
      </c>
      <c r="C76" s="42">
        <v>2253</v>
      </c>
      <c r="D76" s="42">
        <v>10.135</v>
      </c>
      <c r="E76" s="42">
        <v>-19.125</v>
      </c>
      <c r="F76" s="42">
        <v>25.603000000000002</v>
      </c>
      <c r="G76" s="108">
        <v>0.82709490740740732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6</v>
      </c>
      <c r="B77" s="42" t="s">
        <v>71</v>
      </c>
      <c r="C77" s="42">
        <v>2160</v>
      </c>
      <c r="D77" s="42">
        <v>9.6980000000000004</v>
      </c>
      <c r="E77" s="42">
        <v>-19.07</v>
      </c>
      <c r="F77" s="42">
        <v>25.61</v>
      </c>
      <c r="G77" s="108">
        <v>0.82709490740740732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6</v>
      </c>
      <c r="B78" s="42" t="s">
        <v>71</v>
      </c>
      <c r="C78" s="42">
        <v>2074</v>
      </c>
      <c r="D78" s="42">
        <v>9.298</v>
      </c>
      <c r="E78" s="42">
        <v>-19.052</v>
      </c>
      <c r="F78" s="42">
        <v>25.591999999999999</v>
      </c>
      <c r="G78" s="108">
        <v>0.82709490740740732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6</v>
      </c>
      <c r="B79" s="42" t="s">
        <v>71</v>
      </c>
      <c r="C79" s="42">
        <v>1991</v>
      </c>
      <c r="D79" s="42">
        <v>8.9220000000000006</v>
      </c>
      <c r="E79" s="42">
        <v>-19.062999999999999</v>
      </c>
      <c r="F79" s="42">
        <v>25.577999999999999</v>
      </c>
      <c r="G79" s="108">
        <v>0.82709490740740732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6</v>
      </c>
      <c r="B80" s="42" t="s">
        <v>71</v>
      </c>
      <c r="C80" s="42">
        <v>1912</v>
      </c>
      <c r="D80" s="42">
        <v>8.5640000000000001</v>
      </c>
      <c r="E80" s="42">
        <v>-19.061</v>
      </c>
      <c r="F80" s="42">
        <v>25.591999999999999</v>
      </c>
      <c r="G80" s="108">
        <v>0.82709490740740732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6</v>
      </c>
      <c r="B81" s="42" t="s">
        <v>71</v>
      </c>
      <c r="C81" s="42">
        <v>1832</v>
      </c>
      <c r="D81" s="42">
        <v>8.1989999999999998</v>
      </c>
      <c r="E81" s="42">
        <v>-19.248000000000001</v>
      </c>
      <c r="F81" s="42">
        <v>25.387</v>
      </c>
      <c r="G81" s="108">
        <v>0.82709490740740732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6</v>
      </c>
      <c r="B82" s="42" t="s">
        <v>71</v>
      </c>
      <c r="C82" s="42">
        <v>1762</v>
      </c>
      <c r="D82" s="42">
        <v>7.8789999999999996</v>
      </c>
      <c r="E82" s="42">
        <v>-19.155999999999999</v>
      </c>
      <c r="F82" s="42">
        <v>25.393000000000001</v>
      </c>
      <c r="G82" s="108">
        <v>0.82709490740740732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71</v>
      </c>
      <c r="C83" s="42">
        <v>2598</v>
      </c>
      <c r="D83" s="42">
        <v>36.834000000000003</v>
      </c>
      <c r="E83" s="42">
        <v>-41.707000000000001</v>
      </c>
      <c r="F83" s="42">
        <v>2.9430000000000001</v>
      </c>
      <c r="G83" s="108">
        <v>0.83709490740740744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71</v>
      </c>
      <c r="C84" s="42">
        <v>2597</v>
      </c>
      <c r="D84" s="42">
        <v>37.331000000000003</v>
      </c>
      <c r="E84" s="42">
        <v>-41.7</v>
      </c>
      <c r="F84" s="42">
        <v>2.9</v>
      </c>
      <c r="G84" s="108">
        <v>0.83709490740740744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71</v>
      </c>
      <c r="C85" s="42">
        <v>2597</v>
      </c>
      <c r="D85" s="42">
        <v>37.372999999999998</v>
      </c>
      <c r="E85" s="42">
        <v>-41.718000000000004</v>
      </c>
      <c r="F85" s="42">
        <v>2.9220000000000002</v>
      </c>
      <c r="G85" s="108">
        <v>0.83709490740740744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71</v>
      </c>
      <c r="C86" s="42">
        <v>2596</v>
      </c>
      <c r="D86" s="42">
        <v>37.332000000000001</v>
      </c>
      <c r="E86" s="42">
        <v>-41.701999999999998</v>
      </c>
      <c r="F86" s="42">
        <v>2.8580000000000001</v>
      </c>
      <c r="G86" s="108">
        <v>0.83709490740740744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71</v>
      </c>
      <c r="C87" s="42">
        <v>2597</v>
      </c>
      <c r="D87" s="42">
        <v>37.377000000000002</v>
      </c>
      <c r="E87" s="42">
        <v>-41.716000000000001</v>
      </c>
      <c r="F87" s="42">
        <v>2.9630000000000001</v>
      </c>
      <c r="G87" s="108">
        <v>0.83709490740740744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71</v>
      </c>
      <c r="C88" s="42">
        <v>184</v>
      </c>
      <c r="D88" s="42">
        <v>0.69399999999999995</v>
      </c>
      <c r="E88" s="42">
        <v>-16.16</v>
      </c>
      <c r="F88" s="42">
        <v>28.07</v>
      </c>
      <c r="G88" s="108">
        <v>0.83709490740740744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71</v>
      </c>
      <c r="C89" s="42">
        <v>2670</v>
      </c>
      <c r="D89" s="42">
        <v>12.071</v>
      </c>
      <c r="E89" s="42">
        <v>-19.047999999999998</v>
      </c>
      <c r="F89" s="42">
        <v>25.25</v>
      </c>
      <c r="G89" s="108">
        <v>0.83709490740740744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71</v>
      </c>
      <c r="C90" s="42">
        <v>2540</v>
      </c>
      <c r="D90" s="42">
        <v>11.452999999999999</v>
      </c>
      <c r="E90" s="42">
        <v>-19.050999999999998</v>
      </c>
      <c r="F90" s="42">
        <v>25.434000000000001</v>
      </c>
      <c r="G90" s="108">
        <v>0.83709490740740744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7</v>
      </c>
      <c r="B91" s="42" t="s">
        <v>71</v>
      </c>
      <c r="C91" s="42">
        <v>2431</v>
      </c>
      <c r="D91" s="42">
        <v>10.93</v>
      </c>
      <c r="E91" s="42">
        <v>-19.056999999999999</v>
      </c>
      <c r="F91" s="42">
        <v>25.437999999999999</v>
      </c>
      <c r="G91" s="108">
        <v>0.83709490740740744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7</v>
      </c>
      <c r="B92" s="42" t="s">
        <v>71</v>
      </c>
      <c r="C92" s="42">
        <v>2336</v>
      </c>
      <c r="D92" s="42">
        <v>10.494999999999999</v>
      </c>
      <c r="E92" s="42">
        <v>-19.064</v>
      </c>
      <c r="F92" s="42">
        <v>25.366</v>
      </c>
      <c r="G92" s="108">
        <v>0.83709490740740744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7</v>
      </c>
      <c r="B93" s="42" t="s">
        <v>71</v>
      </c>
      <c r="C93" s="42">
        <v>2242</v>
      </c>
      <c r="D93" s="42">
        <v>10.066000000000001</v>
      </c>
      <c r="E93" s="42">
        <v>-19.088000000000001</v>
      </c>
      <c r="F93" s="42">
        <v>25.367000000000001</v>
      </c>
      <c r="G93" s="108">
        <v>0.83709490740740744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7</v>
      </c>
      <c r="B94" s="42" t="s">
        <v>71</v>
      </c>
      <c r="C94" s="42">
        <v>2152</v>
      </c>
      <c r="D94" s="42">
        <v>9.6579999999999995</v>
      </c>
      <c r="E94" s="42">
        <v>-19.067</v>
      </c>
      <c r="F94" s="42">
        <v>25.37</v>
      </c>
      <c r="G94" s="108">
        <v>0.83709490740740744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7</v>
      </c>
      <c r="B95" s="42" t="s">
        <v>71</v>
      </c>
      <c r="C95" s="42">
        <v>2066</v>
      </c>
      <c r="D95" s="42">
        <v>9.2620000000000005</v>
      </c>
      <c r="E95" s="42">
        <v>-19.061</v>
      </c>
      <c r="F95" s="42">
        <v>25.361999999999998</v>
      </c>
      <c r="G95" s="108">
        <v>0.83709490740740744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7</v>
      </c>
      <c r="B96" s="42" t="s">
        <v>71</v>
      </c>
      <c r="C96" s="42">
        <v>1985</v>
      </c>
      <c r="D96" s="42">
        <v>8.8940000000000001</v>
      </c>
      <c r="E96" s="42">
        <v>-19.053000000000001</v>
      </c>
      <c r="F96" s="42">
        <v>25.332000000000001</v>
      </c>
      <c r="G96" s="108">
        <v>0.83709490740740744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7</v>
      </c>
      <c r="B97" s="42" t="s">
        <v>71</v>
      </c>
      <c r="C97" s="42">
        <v>1903</v>
      </c>
      <c r="D97" s="42">
        <v>8.5180000000000007</v>
      </c>
      <c r="E97" s="42">
        <v>-19.149999999999999</v>
      </c>
      <c r="F97" s="42">
        <v>25.241</v>
      </c>
      <c r="G97" s="108">
        <v>0.83709490740740744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7</v>
      </c>
      <c r="B98" s="42" t="s">
        <v>71</v>
      </c>
      <c r="C98" s="42">
        <v>1828</v>
      </c>
      <c r="D98" s="42">
        <v>8.1790000000000003</v>
      </c>
      <c r="E98" s="42">
        <v>-19.158999999999999</v>
      </c>
      <c r="F98" s="42">
        <v>25.268000000000001</v>
      </c>
      <c r="G98" s="108">
        <v>0.83709490740740744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72</v>
      </c>
      <c r="C99" s="42">
        <v>2589</v>
      </c>
      <c r="D99" s="42">
        <v>36.692999999999998</v>
      </c>
      <c r="E99" s="42">
        <v>-41.686999999999998</v>
      </c>
      <c r="F99" s="42">
        <v>2.8460000000000001</v>
      </c>
      <c r="G99" s="108">
        <v>0.84659722222222233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72</v>
      </c>
      <c r="C100" s="42">
        <v>2589</v>
      </c>
      <c r="D100" s="42">
        <v>37.234999999999999</v>
      </c>
      <c r="E100" s="42">
        <v>-41.7</v>
      </c>
      <c r="F100" s="42">
        <v>2.9</v>
      </c>
      <c r="G100" s="108">
        <v>0.84659722222222233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72</v>
      </c>
      <c r="C101" s="42">
        <v>2590</v>
      </c>
      <c r="D101" s="42">
        <v>37.231000000000002</v>
      </c>
      <c r="E101" s="42">
        <v>-41.728999999999999</v>
      </c>
      <c r="F101" s="42">
        <v>2.8479999999999999</v>
      </c>
      <c r="G101" s="108">
        <v>0.84659722222222233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72</v>
      </c>
      <c r="C102" s="42">
        <v>2591</v>
      </c>
      <c r="D102" s="42">
        <v>37.271999999999998</v>
      </c>
      <c r="E102" s="42">
        <v>-41.71</v>
      </c>
      <c r="F102" s="42">
        <v>2.8519999999999999</v>
      </c>
      <c r="G102" s="108">
        <v>0.84659722222222233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72</v>
      </c>
      <c r="C103" s="42">
        <v>2589</v>
      </c>
      <c r="D103" s="42">
        <v>37.24</v>
      </c>
      <c r="E103" s="42">
        <v>-41.683999999999997</v>
      </c>
      <c r="F103" s="42">
        <v>2.851</v>
      </c>
      <c r="G103" s="108">
        <v>0.84659722222222233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72</v>
      </c>
      <c r="C104" s="42">
        <v>4310</v>
      </c>
      <c r="D104" s="42">
        <v>19.603999999999999</v>
      </c>
      <c r="E104" s="42">
        <v>-19.044</v>
      </c>
      <c r="F104" s="42">
        <v>25.335999999999999</v>
      </c>
      <c r="G104" s="108">
        <v>0.84659722222222233</v>
      </c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72</v>
      </c>
      <c r="C105" s="42">
        <v>4104</v>
      </c>
      <c r="D105" s="42">
        <v>18.614000000000001</v>
      </c>
      <c r="E105" s="42">
        <v>-19.085999999999999</v>
      </c>
      <c r="F105" s="42">
        <v>25.28</v>
      </c>
      <c r="G105" s="108">
        <v>0.84659722222222233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72</v>
      </c>
      <c r="C106" s="42">
        <v>3934</v>
      </c>
      <c r="D106" s="42">
        <v>17.815000000000001</v>
      </c>
      <c r="E106" s="42">
        <v>-19.058</v>
      </c>
      <c r="F106" s="42">
        <v>25.332000000000001</v>
      </c>
      <c r="G106" s="108">
        <v>0.84659722222222233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8</v>
      </c>
      <c r="B107" s="42" t="s">
        <v>72</v>
      </c>
      <c r="C107" s="42">
        <v>3777</v>
      </c>
      <c r="D107" s="42">
        <v>17.074000000000002</v>
      </c>
      <c r="E107" s="42">
        <v>-19.094000000000001</v>
      </c>
      <c r="F107" s="42">
        <v>25.242999999999999</v>
      </c>
      <c r="G107" s="108">
        <v>0.84659722222222233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8</v>
      </c>
      <c r="B108" s="42" t="s">
        <v>72</v>
      </c>
      <c r="C108" s="42">
        <v>3630</v>
      </c>
      <c r="D108" s="42">
        <v>16.376000000000001</v>
      </c>
      <c r="E108" s="42">
        <v>-19.073</v>
      </c>
      <c r="F108" s="42">
        <v>25.263999999999999</v>
      </c>
      <c r="G108" s="108">
        <v>0.84659722222222233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8</v>
      </c>
      <c r="B109" s="42" t="s">
        <v>72</v>
      </c>
      <c r="C109" s="42">
        <v>3487</v>
      </c>
      <c r="D109" s="42">
        <v>15.718</v>
      </c>
      <c r="E109" s="42">
        <v>-19.085000000000001</v>
      </c>
      <c r="F109" s="42">
        <v>25.271999999999998</v>
      </c>
      <c r="G109" s="108">
        <v>0.84659722222222233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8</v>
      </c>
      <c r="B110" s="42" t="s">
        <v>72</v>
      </c>
      <c r="C110" s="42">
        <v>3350</v>
      </c>
      <c r="D110" s="42">
        <v>15.087</v>
      </c>
      <c r="E110" s="42">
        <v>-19.068000000000001</v>
      </c>
      <c r="F110" s="42">
        <v>25.251999999999999</v>
      </c>
      <c r="G110" s="108">
        <v>0.84659722222222233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8</v>
      </c>
      <c r="B111" s="42" t="s">
        <v>72</v>
      </c>
      <c r="C111" s="42">
        <v>3220</v>
      </c>
      <c r="D111" s="42">
        <v>14.483000000000001</v>
      </c>
      <c r="E111" s="42">
        <v>-19.061</v>
      </c>
      <c r="F111" s="42">
        <v>25.236999999999998</v>
      </c>
      <c r="G111" s="108">
        <v>0.84659722222222233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8</v>
      </c>
      <c r="B112" s="42" t="s">
        <v>72</v>
      </c>
      <c r="C112" s="42">
        <v>3087</v>
      </c>
      <c r="D112" s="42">
        <v>13.877000000000001</v>
      </c>
      <c r="E112" s="42">
        <v>-19.198</v>
      </c>
      <c r="F112" s="42">
        <v>25.18</v>
      </c>
      <c r="G112" s="108">
        <v>0.84659722222222233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8</v>
      </c>
      <c r="B113" s="42" t="s">
        <v>72</v>
      </c>
      <c r="C113" s="42">
        <v>2966</v>
      </c>
      <c r="D113" s="42">
        <v>13.327</v>
      </c>
      <c r="E113" s="42">
        <v>-19.186</v>
      </c>
      <c r="F113" s="42">
        <v>25.181000000000001</v>
      </c>
      <c r="G113" s="108">
        <v>0.84659722222222233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72</v>
      </c>
      <c r="C114" s="42">
        <v>2599</v>
      </c>
      <c r="D114" s="42">
        <v>36.89</v>
      </c>
      <c r="E114" s="42">
        <v>-41.707999999999998</v>
      </c>
      <c r="F114" s="42">
        <v>2.9380000000000002</v>
      </c>
      <c r="G114" s="108">
        <v>0.85659722222222223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72</v>
      </c>
      <c r="C115" s="42">
        <v>2599</v>
      </c>
      <c r="D115" s="42">
        <v>37.390999999999998</v>
      </c>
      <c r="E115" s="42">
        <v>-41.7</v>
      </c>
      <c r="F115" s="42">
        <v>2.9</v>
      </c>
      <c r="G115" s="108">
        <v>0.85659722222222223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72</v>
      </c>
      <c r="C116" s="42">
        <v>2599</v>
      </c>
      <c r="D116" s="42">
        <v>37.401000000000003</v>
      </c>
      <c r="E116" s="42">
        <v>-41.685000000000002</v>
      </c>
      <c r="F116" s="42">
        <v>2.9089999999999998</v>
      </c>
      <c r="G116" s="108">
        <v>0.85659722222222223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72</v>
      </c>
      <c r="C117" s="42">
        <v>2598</v>
      </c>
      <c r="D117" s="42">
        <v>37.360999999999997</v>
      </c>
      <c r="E117" s="42">
        <v>-41.703000000000003</v>
      </c>
      <c r="F117" s="42">
        <v>2.8980000000000001</v>
      </c>
      <c r="G117" s="108">
        <v>0.85659722222222223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72</v>
      </c>
      <c r="C118" s="42">
        <v>2598</v>
      </c>
      <c r="D118" s="42">
        <v>37.398000000000003</v>
      </c>
      <c r="E118" s="42">
        <v>-41.707000000000001</v>
      </c>
      <c r="F118" s="42">
        <v>2.8860000000000001</v>
      </c>
      <c r="G118" s="108">
        <v>0.85659722222222223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72</v>
      </c>
      <c r="C119" s="42">
        <v>117</v>
      </c>
      <c r="D119" s="42">
        <v>0.441</v>
      </c>
      <c r="E119" s="42">
        <v>-15.691000000000001</v>
      </c>
      <c r="F119" s="42">
        <v>28.306000000000001</v>
      </c>
      <c r="G119" s="108">
        <v>0.85659722222222223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72</v>
      </c>
      <c r="C120" s="42">
        <v>4360</v>
      </c>
      <c r="D120" s="42">
        <v>19.831</v>
      </c>
      <c r="E120" s="42">
        <v>-19.120999999999999</v>
      </c>
      <c r="F120" s="42">
        <v>25.454000000000001</v>
      </c>
      <c r="G120" s="108">
        <v>0.85659722222222223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72</v>
      </c>
      <c r="C121" s="42">
        <v>4153</v>
      </c>
      <c r="D121" s="42">
        <v>18.832999999999998</v>
      </c>
      <c r="E121" s="42">
        <v>-19.102</v>
      </c>
      <c r="F121" s="42">
        <v>25.433</v>
      </c>
      <c r="G121" s="108">
        <v>0.85659722222222223</v>
      </c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9</v>
      </c>
      <c r="B122" s="42" t="s">
        <v>72</v>
      </c>
      <c r="C122" s="42">
        <v>3979</v>
      </c>
      <c r="D122" s="42">
        <v>17.992999999999999</v>
      </c>
      <c r="E122" s="42">
        <v>-19.087</v>
      </c>
      <c r="F122" s="42">
        <v>25.405999999999999</v>
      </c>
      <c r="G122" s="108">
        <v>0.85659722222222223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9</v>
      </c>
      <c r="B123" s="42" t="s">
        <v>72</v>
      </c>
      <c r="C123" s="42">
        <v>3826</v>
      </c>
      <c r="D123" s="42">
        <v>17.282</v>
      </c>
      <c r="E123" s="42">
        <v>-19.12</v>
      </c>
      <c r="F123" s="42">
        <v>25.355</v>
      </c>
      <c r="G123" s="108">
        <v>0.85659722222222223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9</v>
      </c>
      <c r="B124" s="42" t="s">
        <v>72</v>
      </c>
      <c r="C124" s="42">
        <v>3673</v>
      </c>
      <c r="D124" s="42">
        <v>16.571999999999999</v>
      </c>
      <c r="E124" s="42">
        <v>-19.088999999999999</v>
      </c>
      <c r="F124" s="42">
        <v>25.355</v>
      </c>
      <c r="G124" s="108">
        <v>0.85659722222222223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9</v>
      </c>
      <c r="B125" s="42" t="s">
        <v>72</v>
      </c>
      <c r="C125" s="42">
        <v>3527</v>
      </c>
      <c r="D125" s="42">
        <v>15.893000000000001</v>
      </c>
      <c r="E125" s="42">
        <v>-19.096</v>
      </c>
      <c r="F125" s="42">
        <v>25.395</v>
      </c>
      <c r="G125" s="108">
        <v>0.85659722222222223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9</v>
      </c>
      <c r="B126" s="42" t="s">
        <v>72</v>
      </c>
      <c r="C126" s="42">
        <v>3388</v>
      </c>
      <c r="D126" s="42">
        <v>15.259</v>
      </c>
      <c r="E126" s="42">
        <v>-19.097999999999999</v>
      </c>
      <c r="F126" s="42">
        <v>25.385000000000002</v>
      </c>
      <c r="G126" s="108">
        <v>0.85659722222222223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9</v>
      </c>
      <c r="B127" s="42" t="s">
        <v>72</v>
      </c>
      <c r="C127" s="42">
        <v>3254</v>
      </c>
      <c r="D127" s="42">
        <v>14.651</v>
      </c>
      <c r="E127" s="42">
        <v>-19.122</v>
      </c>
      <c r="F127" s="42">
        <v>25.413</v>
      </c>
      <c r="G127" s="108">
        <v>0.85659722222222223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9</v>
      </c>
      <c r="B128" s="42" t="s">
        <v>72</v>
      </c>
      <c r="C128" s="42">
        <v>3119</v>
      </c>
      <c r="D128" s="42">
        <v>14.025</v>
      </c>
      <c r="E128" s="42">
        <v>-19.213000000000001</v>
      </c>
      <c r="F128" s="42">
        <v>25.393000000000001</v>
      </c>
      <c r="G128" s="108">
        <v>0.85659722222222223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9</v>
      </c>
      <c r="B129" s="42" t="s">
        <v>72</v>
      </c>
      <c r="C129" s="42">
        <v>2996</v>
      </c>
      <c r="D129" s="42">
        <v>13.472</v>
      </c>
      <c r="E129" s="42">
        <v>-19.241</v>
      </c>
      <c r="F129" s="42">
        <v>25.361000000000001</v>
      </c>
      <c r="G129" s="108">
        <v>0.85659722222222223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73</v>
      </c>
      <c r="C130" s="42">
        <v>2591</v>
      </c>
      <c r="D130" s="42">
        <v>36.722000000000001</v>
      </c>
      <c r="E130" s="42">
        <v>-41.682000000000002</v>
      </c>
      <c r="F130" s="42">
        <v>2.9279999999999999</v>
      </c>
      <c r="G130" s="108">
        <v>0.86609953703703713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73</v>
      </c>
      <c r="C131" s="42">
        <v>2591</v>
      </c>
      <c r="D131" s="42">
        <v>37.235999999999997</v>
      </c>
      <c r="E131" s="42">
        <v>-41.7</v>
      </c>
      <c r="F131" s="42">
        <v>2.9</v>
      </c>
      <c r="G131" s="108">
        <v>0.86609953703703713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73</v>
      </c>
      <c r="C132" s="42">
        <v>2592</v>
      </c>
      <c r="D132" s="42">
        <v>37.280999999999999</v>
      </c>
      <c r="E132" s="42">
        <v>-41.71</v>
      </c>
      <c r="F132" s="42">
        <v>2.8650000000000002</v>
      </c>
      <c r="G132" s="108">
        <v>0.86609953703703713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73</v>
      </c>
      <c r="C133" s="42">
        <v>2590</v>
      </c>
      <c r="D133" s="42">
        <v>37.253</v>
      </c>
      <c r="E133" s="42">
        <v>-41.704999999999998</v>
      </c>
      <c r="F133" s="42">
        <v>2.8820000000000001</v>
      </c>
      <c r="G133" s="108">
        <v>0.86609953703703713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73</v>
      </c>
      <c r="C134" s="42">
        <v>2590</v>
      </c>
      <c r="D134" s="42">
        <v>37.244</v>
      </c>
      <c r="E134" s="42">
        <v>-41.710999999999999</v>
      </c>
      <c r="F134" s="42">
        <v>2.899</v>
      </c>
      <c r="G134" s="108">
        <v>0.86609953703703713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73</v>
      </c>
      <c r="C135" s="42">
        <v>1994</v>
      </c>
      <c r="D135" s="42">
        <v>7.726</v>
      </c>
      <c r="E135" s="42">
        <v>-19.148</v>
      </c>
      <c r="F135" s="42">
        <v>25.364999999999998</v>
      </c>
      <c r="G135" s="108">
        <v>0.86609953703703713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73</v>
      </c>
      <c r="C136" s="42">
        <v>5244</v>
      </c>
      <c r="D136" s="42">
        <v>24.213999999999999</v>
      </c>
      <c r="E136" s="42">
        <v>-19.099</v>
      </c>
      <c r="F136" s="42">
        <v>25.224</v>
      </c>
      <c r="G136" s="108">
        <v>0.86609953703703713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73</v>
      </c>
      <c r="C137" s="42">
        <v>4963</v>
      </c>
      <c r="D137" s="42">
        <v>22.766999999999999</v>
      </c>
      <c r="E137" s="42">
        <v>-19.039000000000001</v>
      </c>
      <c r="F137" s="42">
        <v>25.337</v>
      </c>
      <c r="G137" s="108">
        <v>0.86609953703703713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10</v>
      </c>
      <c r="B138" s="42" t="s">
        <v>73</v>
      </c>
      <c r="C138" s="42">
        <v>4743</v>
      </c>
      <c r="D138" s="42">
        <v>21.654</v>
      </c>
      <c r="E138" s="42">
        <v>-19.132000000000001</v>
      </c>
      <c r="F138" s="42">
        <v>25.332999999999998</v>
      </c>
      <c r="G138" s="108">
        <v>0.86609953703703713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10</v>
      </c>
      <c r="B139" s="42" t="s">
        <v>73</v>
      </c>
      <c r="C139" s="42">
        <v>4546</v>
      </c>
      <c r="D139" s="42">
        <v>20.68</v>
      </c>
      <c r="E139" s="42">
        <v>-19.094000000000001</v>
      </c>
      <c r="F139" s="42">
        <v>25.251000000000001</v>
      </c>
      <c r="G139" s="108">
        <v>0.86609953703703713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10</v>
      </c>
      <c r="B140" s="42" t="s">
        <v>73</v>
      </c>
      <c r="C140" s="42">
        <v>4361</v>
      </c>
      <c r="D140" s="42">
        <v>19.771000000000001</v>
      </c>
      <c r="E140" s="42">
        <v>-19.058</v>
      </c>
      <c r="F140" s="42">
        <v>25.309000000000001</v>
      </c>
      <c r="G140" s="108">
        <v>0.86609953703703713</v>
      </c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10</v>
      </c>
      <c r="B141" s="42" t="s">
        <v>73</v>
      </c>
      <c r="C141" s="42">
        <v>4187</v>
      </c>
      <c r="D141" s="42">
        <v>18.954000000000001</v>
      </c>
      <c r="E141" s="42">
        <v>-19.056000000000001</v>
      </c>
      <c r="F141" s="42">
        <v>25.407</v>
      </c>
      <c r="G141" s="108">
        <v>0.86609953703703713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10</v>
      </c>
      <c r="B142" s="42" t="s">
        <v>73</v>
      </c>
      <c r="C142" s="42">
        <v>4020</v>
      </c>
      <c r="D142" s="42">
        <v>18.175000000000001</v>
      </c>
      <c r="E142" s="42">
        <v>-19.071000000000002</v>
      </c>
      <c r="F142" s="42">
        <v>25.379000000000001</v>
      </c>
      <c r="G142" s="108">
        <v>0.86609953703703713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10</v>
      </c>
      <c r="B143" s="42" t="s">
        <v>73</v>
      </c>
      <c r="C143" s="42">
        <v>3861</v>
      </c>
      <c r="D143" s="42">
        <v>17.428000000000001</v>
      </c>
      <c r="E143" s="42">
        <v>-19.106000000000002</v>
      </c>
      <c r="F143" s="42">
        <v>25.350999999999999</v>
      </c>
      <c r="G143" s="108">
        <v>0.86609953703703713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10</v>
      </c>
      <c r="B144" s="42" t="s">
        <v>73</v>
      </c>
      <c r="C144" s="42">
        <v>3698</v>
      </c>
      <c r="D144" s="42">
        <v>16.677</v>
      </c>
      <c r="E144" s="42">
        <v>-19.260999999999999</v>
      </c>
      <c r="F144" s="42">
        <v>25.195</v>
      </c>
      <c r="G144" s="108">
        <v>0.86609953703703713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10</v>
      </c>
      <c r="B145" s="42" t="s">
        <v>73</v>
      </c>
      <c r="C145" s="42">
        <v>3554</v>
      </c>
      <c r="D145" s="42">
        <v>16.007999999999999</v>
      </c>
      <c r="E145" s="42">
        <v>-19.204999999999998</v>
      </c>
      <c r="F145" s="42">
        <v>25.259</v>
      </c>
      <c r="G145" s="108">
        <v>0.86609953703703713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73</v>
      </c>
      <c r="C146" s="42">
        <v>2597</v>
      </c>
      <c r="D146" s="42">
        <v>36.838000000000001</v>
      </c>
      <c r="E146" s="42">
        <v>-41.706000000000003</v>
      </c>
      <c r="F146" s="42">
        <v>2.9670000000000001</v>
      </c>
      <c r="G146" s="108">
        <v>0.87611111111111117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73</v>
      </c>
      <c r="C147" s="42">
        <v>2597</v>
      </c>
      <c r="D147" s="42">
        <v>37.328000000000003</v>
      </c>
      <c r="E147" s="42">
        <v>-41.7</v>
      </c>
      <c r="F147" s="42">
        <v>2.9</v>
      </c>
      <c r="G147" s="108">
        <v>0.87611111111111117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73</v>
      </c>
      <c r="C148" s="42">
        <v>2597</v>
      </c>
      <c r="D148" s="42">
        <v>37.344000000000001</v>
      </c>
      <c r="E148" s="42">
        <v>-41.698999999999998</v>
      </c>
      <c r="F148" s="42">
        <v>2.8889999999999998</v>
      </c>
      <c r="G148" s="108">
        <v>0.87611111111111117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73</v>
      </c>
      <c r="C149" s="42">
        <v>2597</v>
      </c>
      <c r="D149" s="42">
        <v>37.341999999999999</v>
      </c>
      <c r="E149" s="42">
        <v>-41.667999999999999</v>
      </c>
      <c r="F149" s="42">
        <v>2.9020000000000001</v>
      </c>
      <c r="G149" s="108">
        <v>0.87611111111111117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73</v>
      </c>
      <c r="C150" s="42">
        <v>2598</v>
      </c>
      <c r="D150" s="42">
        <v>37.344999999999999</v>
      </c>
      <c r="E150" s="42">
        <v>-41.686999999999998</v>
      </c>
      <c r="F150" s="42">
        <v>2.9140000000000001</v>
      </c>
      <c r="G150" s="108">
        <v>0.87611111111111117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73</v>
      </c>
      <c r="C151" s="42">
        <v>1562</v>
      </c>
      <c r="D151" s="42">
        <v>6.0380000000000003</v>
      </c>
      <c r="E151" s="42">
        <v>-18.654</v>
      </c>
      <c r="F151" s="42">
        <v>26.132000000000001</v>
      </c>
      <c r="G151" s="108">
        <v>0.87611111111111117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73</v>
      </c>
      <c r="C152" s="42">
        <v>5033</v>
      </c>
      <c r="D152" s="42">
        <v>23.114000000000001</v>
      </c>
      <c r="E152" s="42">
        <v>-19.05</v>
      </c>
      <c r="F152" s="42">
        <v>25.370999999999999</v>
      </c>
      <c r="G152" s="108">
        <v>0.87611111111111117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73</v>
      </c>
      <c r="C153" s="42">
        <v>4787</v>
      </c>
      <c r="D153" s="42">
        <v>21.856999999999999</v>
      </c>
      <c r="E153" s="42">
        <v>-19.102</v>
      </c>
      <c r="F153" s="42">
        <v>25.388999999999999</v>
      </c>
      <c r="G153" s="108">
        <v>0.87611111111111117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11</v>
      </c>
      <c r="B154" s="42" t="s">
        <v>73</v>
      </c>
      <c r="C154" s="42">
        <v>4581</v>
      </c>
      <c r="D154" s="42">
        <v>20.835000000000001</v>
      </c>
      <c r="E154" s="42">
        <v>-19.018999999999998</v>
      </c>
      <c r="F154" s="42">
        <v>25.404</v>
      </c>
      <c r="G154" s="108">
        <v>0.87611111111111117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11</v>
      </c>
      <c r="B155" s="42" t="s">
        <v>73</v>
      </c>
      <c r="C155" s="42">
        <v>4400</v>
      </c>
      <c r="D155" s="42">
        <v>19.963000000000001</v>
      </c>
      <c r="E155" s="42">
        <v>-19.062000000000001</v>
      </c>
      <c r="F155" s="42">
        <v>25.483000000000001</v>
      </c>
      <c r="G155" s="108">
        <v>0.87611111111111117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11</v>
      </c>
      <c r="B156" s="42" t="s">
        <v>73</v>
      </c>
      <c r="C156" s="42">
        <v>4223</v>
      </c>
      <c r="D156" s="42">
        <v>19.122</v>
      </c>
      <c r="E156" s="42">
        <v>-19.036999999999999</v>
      </c>
      <c r="F156" s="42">
        <v>25.504999999999999</v>
      </c>
      <c r="G156" s="108">
        <v>0.87611111111111117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11</v>
      </c>
      <c r="B157" s="42" t="s">
        <v>73</v>
      </c>
      <c r="C157" s="42">
        <v>4054</v>
      </c>
      <c r="D157" s="42">
        <v>18.335999999999999</v>
      </c>
      <c r="E157" s="42">
        <v>-19.018000000000001</v>
      </c>
      <c r="F157" s="42">
        <v>25.437999999999999</v>
      </c>
      <c r="G157" s="108">
        <v>0.87611111111111117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11</v>
      </c>
      <c r="B158" s="42" t="s">
        <v>73</v>
      </c>
      <c r="C158" s="42">
        <v>3896</v>
      </c>
      <c r="D158" s="42">
        <v>17.597999999999999</v>
      </c>
      <c r="E158" s="42">
        <v>-19.007000000000001</v>
      </c>
      <c r="F158" s="42">
        <v>25.41</v>
      </c>
      <c r="G158" s="108">
        <v>0.87611111111111117</v>
      </c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11</v>
      </c>
      <c r="B159" s="42" t="s">
        <v>73</v>
      </c>
      <c r="C159" s="42">
        <v>3744</v>
      </c>
      <c r="D159" s="42">
        <v>16.898</v>
      </c>
      <c r="E159" s="42">
        <v>-19.099</v>
      </c>
      <c r="F159" s="42">
        <v>25.396999999999998</v>
      </c>
      <c r="G159" s="108">
        <v>0.87611111111111117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11</v>
      </c>
      <c r="B160" s="42" t="s">
        <v>73</v>
      </c>
      <c r="C160" s="42">
        <v>3591</v>
      </c>
      <c r="D160" s="42">
        <v>16.189</v>
      </c>
      <c r="E160" s="42">
        <v>-19.178999999999998</v>
      </c>
      <c r="F160" s="42">
        <v>25.364999999999998</v>
      </c>
      <c r="G160" s="108">
        <v>0.87611111111111117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11</v>
      </c>
      <c r="B161" s="42" t="s">
        <v>73</v>
      </c>
      <c r="C161" s="42">
        <v>3453</v>
      </c>
      <c r="D161" s="42">
        <v>15.551</v>
      </c>
      <c r="E161" s="42">
        <v>-19.117999999999999</v>
      </c>
      <c r="F161" s="42">
        <v>25.4</v>
      </c>
      <c r="G161" s="108">
        <v>0.87611111111111117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74</v>
      </c>
      <c r="C162" s="42">
        <v>2590</v>
      </c>
      <c r="D162" s="42">
        <v>36.716999999999999</v>
      </c>
      <c r="E162" s="42">
        <v>-41.651000000000003</v>
      </c>
      <c r="F162" s="42">
        <v>2.9510000000000001</v>
      </c>
      <c r="G162" s="108">
        <v>0.88560185185185192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74</v>
      </c>
      <c r="C163" s="42">
        <v>2590</v>
      </c>
      <c r="D163" s="42">
        <v>37.26</v>
      </c>
      <c r="E163" s="42">
        <v>-41.7</v>
      </c>
      <c r="F163" s="42">
        <v>2.9</v>
      </c>
      <c r="G163" s="108">
        <v>0.88560185185185192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74</v>
      </c>
      <c r="C164" s="42">
        <v>2591</v>
      </c>
      <c r="D164" s="42">
        <v>37.256999999999998</v>
      </c>
      <c r="E164" s="42">
        <v>-41.662999999999997</v>
      </c>
      <c r="F164" s="42">
        <v>2.8969999999999998</v>
      </c>
      <c r="G164" s="108">
        <v>0.88560185185185192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74</v>
      </c>
      <c r="C165" s="42">
        <v>2592</v>
      </c>
      <c r="D165" s="42">
        <v>37.295999999999999</v>
      </c>
      <c r="E165" s="42">
        <v>-41.655000000000001</v>
      </c>
      <c r="F165" s="42">
        <v>2.8439999999999999</v>
      </c>
      <c r="G165" s="108">
        <v>0.88560185185185192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74</v>
      </c>
      <c r="C166" s="42">
        <v>2592</v>
      </c>
      <c r="D166" s="42">
        <v>37.277999999999999</v>
      </c>
      <c r="E166" s="42">
        <v>-41.662999999999997</v>
      </c>
      <c r="F166" s="42">
        <v>2.9180000000000001</v>
      </c>
      <c r="G166" s="108">
        <v>0.88560185185185192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74</v>
      </c>
      <c r="C167" s="42">
        <v>4139</v>
      </c>
      <c r="D167" s="42">
        <v>16.239000000000001</v>
      </c>
      <c r="E167" s="42">
        <v>-19.202000000000002</v>
      </c>
      <c r="F167" s="42">
        <v>25.341000000000001</v>
      </c>
      <c r="G167" s="108">
        <v>0.88560185185185192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74</v>
      </c>
      <c r="C168" s="42">
        <v>10833</v>
      </c>
      <c r="D168" s="42">
        <v>51.645000000000003</v>
      </c>
      <c r="E168" s="42">
        <v>-19.164999999999999</v>
      </c>
      <c r="F168" s="42">
        <v>25.094999999999999</v>
      </c>
      <c r="G168" s="108">
        <v>0.88560185185185192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74</v>
      </c>
      <c r="C169" s="42">
        <v>10246</v>
      </c>
      <c r="D169" s="42">
        <v>48.347000000000001</v>
      </c>
      <c r="E169" s="42">
        <v>-19.157</v>
      </c>
      <c r="F169" s="42">
        <v>25.074000000000002</v>
      </c>
      <c r="G169" s="108">
        <v>0.88560185185185192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74</v>
      </c>
      <c r="C170" s="42">
        <v>9801</v>
      </c>
      <c r="D170" s="42">
        <v>45.866</v>
      </c>
      <c r="E170" s="42">
        <v>-19.18</v>
      </c>
      <c r="F170" s="42">
        <v>25.065999999999999</v>
      </c>
      <c r="G170" s="108">
        <v>0.88560185185185192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12</v>
      </c>
      <c r="B171" s="42" t="s">
        <v>74</v>
      </c>
      <c r="C171" s="42">
        <v>9386</v>
      </c>
      <c r="D171" s="42">
        <v>43.761000000000003</v>
      </c>
      <c r="E171" s="42">
        <v>-19.151</v>
      </c>
      <c r="F171" s="42">
        <v>25.106000000000002</v>
      </c>
      <c r="G171" s="108">
        <v>0.88560185185185192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12</v>
      </c>
      <c r="B172" s="42" t="s">
        <v>74</v>
      </c>
      <c r="C172" s="42">
        <v>9011</v>
      </c>
      <c r="D172" s="42">
        <v>41.783999999999999</v>
      </c>
      <c r="E172" s="42">
        <v>-19.143000000000001</v>
      </c>
      <c r="F172" s="42">
        <v>25.122</v>
      </c>
      <c r="G172" s="108">
        <v>0.88560185185185192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12</v>
      </c>
      <c r="B173" s="42" t="s">
        <v>74</v>
      </c>
      <c r="C173" s="42">
        <v>8660</v>
      </c>
      <c r="D173" s="42">
        <v>40.008000000000003</v>
      </c>
      <c r="E173" s="42">
        <v>-19.175000000000001</v>
      </c>
      <c r="F173" s="42">
        <v>25.11</v>
      </c>
      <c r="G173" s="108">
        <v>0.88560185185185192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12</v>
      </c>
      <c r="B174" s="42" t="s">
        <v>74</v>
      </c>
      <c r="C174" s="42">
        <v>8323</v>
      </c>
      <c r="D174" s="42">
        <v>38.344000000000001</v>
      </c>
      <c r="E174" s="42">
        <v>-19.151</v>
      </c>
      <c r="F174" s="42">
        <v>25.1</v>
      </c>
      <c r="G174" s="108">
        <v>0.88560185185185192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12</v>
      </c>
      <c r="B175" s="42" t="s">
        <v>74</v>
      </c>
      <c r="C175" s="42">
        <v>8003</v>
      </c>
      <c r="D175" s="42">
        <v>36.798999999999999</v>
      </c>
      <c r="E175" s="42">
        <v>-19.155999999999999</v>
      </c>
      <c r="F175" s="42">
        <v>25.117999999999999</v>
      </c>
      <c r="G175" s="108">
        <v>0.88560185185185192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12</v>
      </c>
      <c r="B176" s="42" t="s">
        <v>74</v>
      </c>
      <c r="C176" s="42">
        <v>7681</v>
      </c>
      <c r="D176" s="42">
        <v>35.246000000000002</v>
      </c>
      <c r="E176" s="42">
        <v>-19.248000000000001</v>
      </c>
      <c r="F176" s="42">
        <v>25.100999999999999</v>
      </c>
      <c r="G176" s="108">
        <v>0.88560185185185192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12</v>
      </c>
      <c r="B177" s="42" t="s">
        <v>74</v>
      </c>
      <c r="C177" s="42">
        <v>7382</v>
      </c>
      <c r="D177" s="42">
        <v>33.828000000000003</v>
      </c>
      <c r="E177" s="42">
        <v>-19.251000000000001</v>
      </c>
      <c r="F177" s="42">
        <v>25.141999999999999</v>
      </c>
      <c r="G177" s="108">
        <v>0.88560185185185192</v>
      </c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74</v>
      </c>
      <c r="C178" s="42">
        <v>2601</v>
      </c>
      <c r="D178" s="42">
        <v>36.912999999999997</v>
      </c>
      <c r="E178" s="42">
        <v>-41.673000000000002</v>
      </c>
      <c r="F178" s="42">
        <v>2.9569999999999999</v>
      </c>
      <c r="G178" s="108">
        <v>0.89561342592592597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13</v>
      </c>
      <c r="B179" s="42" t="s">
        <v>74</v>
      </c>
      <c r="C179" s="42">
        <v>2601</v>
      </c>
      <c r="D179" s="42">
        <v>37.396999999999998</v>
      </c>
      <c r="E179" s="42">
        <v>-41.7</v>
      </c>
      <c r="F179" s="42">
        <v>2.9</v>
      </c>
      <c r="G179" s="108">
        <v>0.89561342592592597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13</v>
      </c>
      <c r="B180" s="42" t="s">
        <v>74</v>
      </c>
      <c r="C180" s="42">
        <v>2601</v>
      </c>
      <c r="D180" s="42">
        <v>37.423999999999999</v>
      </c>
      <c r="E180" s="42">
        <v>-41.692999999999998</v>
      </c>
      <c r="F180" s="42">
        <v>2.919</v>
      </c>
      <c r="G180" s="108">
        <v>0.89561342592592597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13</v>
      </c>
      <c r="B181" s="42" t="s">
        <v>74</v>
      </c>
      <c r="C181" s="42">
        <v>2601</v>
      </c>
      <c r="D181" s="42">
        <v>37.423999999999999</v>
      </c>
      <c r="E181" s="42">
        <v>-41.665999999999997</v>
      </c>
      <c r="F181" s="42">
        <v>2.9009999999999998</v>
      </c>
      <c r="G181" s="108">
        <v>0.89561342592592597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13</v>
      </c>
      <c r="B182" s="42" t="s">
        <v>74</v>
      </c>
      <c r="C182" s="42">
        <v>2601</v>
      </c>
      <c r="D182" s="42">
        <v>37.405999999999999</v>
      </c>
      <c r="E182" s="42">
        <v>-41.651000000000003</v>
      </c>
      <c r="F182" s="42">
        <v>2.8719999999999999</v>
      </c>
      <c r="G182" s="108">
        <v>0.89561342592592597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13</v>
      </c>
      <c r="B183" s="42" t="s">
        <v>74</v>
      </c>
      <c r="C183" s="42">
        <v>11392</v>
      </c>
      <c r="D183" s="42">
        <v>53.241</v>
      </c>
      <c r="E183" s="42">
        <v>-19.155000000000001</v>
      </c>
      <c r="F183" s="42">
        <v>25.114000000000001</v>
      </c>
      <c r="G183" s="108">
        <v>0.89561342592592597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13</v>
      </c>
      <c r="B184" s="42" t="s">
        <v>74</v>
      </c>
      <c r="C184" s="42">
        <v>10849</v>
      </c>
      <c r="D184" s="42">
        <v>50.55</v>
      </c>
      <c r="E184" s="42">
        <v>-19.177</v>
      </c>
      <c r="F184" s="42">
        <v>25.05</v>
      </c>
      <c r="G184" s="108">
        <v>0.89561342592592597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13</v>
      </c>
      <c r="B185" s="42" t="s">
        <v>74</v>
      </c>
      <c r="C185" s="42">
        <v>10422</v>
      </c>
      <c r="D185" s="42">
        <v>48.526000000000003</v>
      </c>
      <c r="E185" s="42">
        <v>-19.175999999999998</v>
      </c>
      <c r="F185" s="42">
        <v>25.032</v>
      </c>
      <c r="G185" s="108">
        <v>0.89561342592592597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13</v>
      </c>
      <c r="B186" s="42" t="s">
        <v>74</v>
      </c>
      <c r="C186" s="42">
        <v>10033</v>
      </c>
      <c r="D186" s="42">
        <v>46.576999999999998</v>
      </c>
      <c r="E186" s="42">
        <v>-19.164999999999999</v>
      </c>
      <c r="F186" s="42">
        <v>25.045000000000002</v>
      </c>
      <c r="G186" s="108">
        <v>0.89561342592592597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13</v>
      </c>
      <c r="B187" s="42" t="s">
        <v>74</v>
      </c>
      <c r="C187" s="42">
        <v>9634</v>
      </c>
      <c r="D187" s="42">
        <v>44.656999999999996</v>
      </c>
      <c r="E187" s="42">
        <v>-19.155999999999999</v>
      </c>
      <c r="F187" s="42">
        <v>25.082000000000001</v>
      </c>
      <c r="G187" s="108">
        <v>0.89561342592592597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13</v>
      </c>
      <c r="B188" s="42" t="s">
        <v>74</v>
      </c>
      <c r="C188" s="42">
        <v>9264</v>
      </c>
      <c r="D188" s="42">
        <v>42.874000000000002</v>
      </c>
      <c r="E188" s="42">
        <v>-19.161000000000001</v>
      </c>
      <c r="F188" s="42">
        <v>25.085999999999999</v>
      </c>
      <c r="G188" s="108">
        <v>0.89561342592592597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13</v>
      </c>
      <c r="B189" s="42" t="s">
        <v>74</v>
      </c>
      <c r="C189" s="42">
        <v>8909</v>
      </c>
      <c r="D189" s="42">
        <v>41.12</v>
      </c>
      <c r="E189" s="42">
        <v>-19.163</v>
      </c>
      <c r="F189" s="42">
        <v>25.091999999999999</v>
      </c>
      <c r="G189" s="108">
        <v>0.89561342592592597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13</v>
      </c>
      <c r="B190" s="42" t="s">
        <v>74</v>
      </c>
      <c r="C190" s="42">
        <v>8571</v>
      </c>
      <c r="D190" s="42">
        <v>39.478000000000002</v>
      </c>
      <c r="E190" s="42">
        <v>-19.172000000000001</v>
      </c>
      <c r="F190" s="42">
        <v>25.062999999999999</v>
      </c>
      <c r="G190" s="108">
        <v>0.89561342592592597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13</v>
      </c>
      <c r="B191" s="42" t="s">
        <v>74</v>
      </c>
      <c r="C191" s="42">
        <v>8217</v>
      </c>
      <c r="D191" s="42">
        <v>37.779000000000003</v>
      </c>
      <c r="E191" s="42">
        <v>-19.282</v>
      </c>
      <c r="F191" s="42">
        <v>25.096</v>
      </c>
      <c r="G191" s="108">
        <v>0.89561342592592597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13</v>
      </c>
      <c r="B192" s="42" t="s">
        <v>74</v>
      </c>
      <c r="C192" s="42">
        <v>7902</v>
      </c>
      <c r="D192" s="42">
        <v>36.273000000000003</v>
      </c>
      <c r="E192" s="42">
        <v>-19.277000000000001</v>
      </c>
      <c r="F192" s="42">
        <v>25.097000000000001</v>
      </c>
      <c r="G192" s="108">
        <v>0.89561342592592597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75</v>
      </c>
      <c r="C193" s="42">
        <v>2591</v>
      </c>
      <c r="D193" s="42">
        <v>36.723999999999997</v>
      </c>
      <c r="E193" s="42">
        <v>-41.682000000000002</v>
      </c>
      <c r="F193" s="42">
        <v>2.9239999999999999</v>
      </c>
      <c r="G193" s="108">
        <v>0.90510416666666671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75</v>
      </c>
      <c r="C194" s="42">
        <v>2591</v>
      </c>
      <c r="D194" s="42">
        <v>37.271000000000001</v>
      </c>
      <c r="E194" s="42">
        <v>-41.7</v>
      </c>
      <c r="F194" s="42">
        <v>2.9</v>
      </c>
      <c r="G194" s="108">
        <v>0.90510416666666671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14</v>
      </c>
      <c r="B195" s="42" t="s">
        <v>75</v>
      </c>
      <c r="C195" s="42">
        <v>2592</v>
      </c>
      <c r="D195" s="42">
        <v>37.286999999999999</v>
      </c>
      <c r="E195" s="42">
        <v>-41.683</v>
      </c>
      <c r="F195" s="42">
        <v>2.9039999999999999</v>
      </c>
      <c r="G195" s="108">
        <v>0.90510416666666671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14</v>
      </c>
      <c r="B196" s="42" t="s">
        <v>75</v>
      </c>
      <c r="C196" s="42">
        <v>2591</v>
      </c>
      <c r="D196" s="42">
        <v>37.261000000000003</v>
      </c>
      <c r="E196" s="42">
        <v>-41.69</v>
      </c>
      <c r="F196" s="42">
        <v>2.919</v>
      </c>
      <c r="G196" s="108">
        <v>0.90510416666666671</v>
      </c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14</v>
      </c>
      <c r="B197" s="42" t="s">
        <v>75</v>
      </c>
      <c r="C197" s="42">
        <v>2592</v>
      </c>
      <c r="D197" s="42">
        <v>37.25</v>
      </c>
      <c r="E197" s="42">
        <v>-41.680999999999997</v>
      </c>
      <c r="F197" s="42">
        <v>2.8679999999999999</v>
      </c>
      <c r="G197" s="108">
        <v>0.90510416666666671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14</v>
      </c>
      <c r="B198" s="42" t="s">
        <v>75</v>
      </c>
      <c r="C198" s="42">
        <v>9429</v>
      </c>
      <c r="D198" s="42">
        <v>43.155999999999999</v>
      </c>
      <c r="E198" s="42">
        <v>-12.561</v>
      </c>
      <c r="F198" s="42">
        <v>22.036000000000001</v>
      </c>
      <c r="G198" s="108">
        <v>0.90510416666666671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75</v>
      </c>
      <c r="C199" s="42">
        <v>9136</v>
      </c>
      <c r="D199" s="42">
        <v>41.991</v>
      </c>
      <c r="E199" s="42">
        <v>-12.615</v>
      </c>
      <c r="F199" s="42">
        <v>21.876999999999999</v>
      </c>
      <c r="G199" s="108">
        <v>0.90510416666666671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75</v>
      </c>
      <c r="C200" s="42">
        <v>8617</v>
      </c>
      <c r="D200" s="42">
        <v>39.575000000000003</v>
      </c>
      <c r="E200" s="42">
        <v>-12.645</v>
      </c>
      <c r="F200" s="42">
        <v>21.893000000000001</v>
      </c>
      <c r="G200" s="108">
        <v>0.90510416666666671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75</v>
      </c>
      <c r="C201" s="42">
        <v>8288</v>
      </c>
      <c r="D201" s="42">
        <v>38.042999999999999</v>
      </c>
      <c r="E201" s="42">
        <v>-12.654999999999999</v>
      </c>
      <c r="F201" s="42">
        <v>21.885000000000002</v>
      </c>
      <c r="G201" s="108">
        <v>0.90510416666666671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75</v>
      </c>
      <c r="C202" s="42">
        <v>7972</v>
      </c>
      <c r="D202" s="42">
        <v>36.582000000000001</v>
      </c>
      <c r="E202" s="42">
        <v>-12.581</v>
      </c>
      <c r="F202" s="42">
        <v>21.917000000000002</v>
      </c>
      <c r="G202" s="108">
        <v>0.90510416666666671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14</v>
      </c>
      <c r="B203" s="42" t="s">
        <v>75</v>
      </c>
      <c r="C203" s="42">
        <v>7665</v>
      </c>
      <c r="D203" s="42">
        <v>35.155000000000001</v>
      </c>
      <c r="E203" s="42">
        <v>-12.6</v>
      </c>
      <c r="F203" s="42">
        <v>21.920999999999999</v>
      </c>
      <c r="G203" s="108">
        <v>0.90510416666666671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14</v>
      </c>
      <c r="B204" s="42" t="s">
        <v>75</v>
      </c>
      <c r="C204" s="42">
        <v>7374</v>
      </c>
      <c r="D204" s="42">
        <v>33.771000000000001</v>
      </c>
      <c r="E204" s="42">
        <v>-12.621</v>
      </c>
      <c r="F204" s="42">
        <v>21.917999999999999</v>
      </c>
      <c r="G204" s="108">
        <v>0.90510416666666671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14</v>
      </c>
      <c r="B205" s="42" t="s">
        <v>75</v>
      </c>
      <c r="C205" s="42">
        <v>7087</v>
      </c>
      <c r="D205" s="42">
        <v>32.411000000000001</v>
      </c>
      <c r="E205" s="42">
        <v>-12.617000000000001</v>
      </c>
      <c r="F205" s="42">
        <v>21.91</v>
      </c>
      <c r="G205" s="108">
        <v>0.90510416666666671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14</v>
      </c>
      <c r="B206" s="42" t="s">
        <v>75</v>
      </c>
      <c r="C206" s="42">
        <v>6809</v>
      </c>
      <c r="D206" s="42">
        <v>31.102</v>
      </c>
      <c r="E206" s="42">
        <v>-12.648</v>
      </c>
      <c r="F206" s="42">
        <v>21.93</v>
      </c>
      <c r="G206" s="108">
        <v>0.90510416666666671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14</v>
      </c>
      <c r="B207" s="42" t="s">
        <v>75</v>
      </c>
      <c r="C207" s="42">
        <v>6547</v>
      </c>
      <c r="D207" s="42">
        <v>29.869</v>
      </c>
      <c r="E207" s="42">
        <v>-12.663</v>
      </c>
      <c r="F207" s="42">
        <v>21.923999999999999</v>
      </c>
      <c r="G207" s="108">
        <v>0.90510416666666671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76</v>
      </c>
      <c r="C208" s="42">
        <v>2597</v>
      </c>
      <c r="D208" s="42">
        <v>36.828000000000003</v>
      </c>
      <c r="E208" s="42">
        <v>-41.695999999999998</v>
      </c>
      <c r="F208" s="42">
        <v>2.9159999999999999</v>
      </c>
      <c r="G208" s="108">
        <v>0.91511574074074076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76</v>
      </c>
      <c r="C209" s="42">
        <v>2596</v>
      </c>
      <c r="D209" s="42">
        <v>37.323999999999998</v>
      </c>
      <c r="E209" s="42">
        <v>-41.7</v>
      </c>
      <c r="F209" s="42">
        <v>2.9</v>
      </c>
      <c r="G209" s="108">
        <v>0.91511574074074076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15</v>
      </c>
      <c r="B210" s="42" t="s">
        <v>76</v>
      </c>
      <c r="C210" s="42">
        <v>2595</v>
      </c>
      <c r="D210" s="42">
        <v>37.356999999999999</v>
      </c>
      <c r="E210" s="42">
        <v>-41.712000000000003</v>
      </c>
      <c r="F210" s="42">
        <v>2.8540000000000001</v>
      </c>
      <c r="G210" s="108">
        <v>0.91511574074074076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15</v>
      </c>
      <c r="B211" s="42" t="s">
        <v>76</v>
      </c>
      <c r="C211" s="42">
        <v>2596</v>
      </c>
      <c r="D211" s="42">
        <v>37.326999999999998</v>
      </c>
      <c r="E211" s="42">
        <v>-41.704000000000001</v>
      </c>
      <c r="F211" s="42">
        <v>2.83</v>
      </c>
      <c r="G211" s="108">
        <v>0.91511574074074076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15</v>
      </c>
      <c r="B212" s="42" t="s">
        <v>76</v>
      </c>
      <c r="C212" s="42">
        <v>2596</v>
      </c>
      <c r="D212" s="42">
        <v>37.33</v>
      </c>
      <c r="E212" s="42">
        <v>-41.718000000000004</v>
      </c>
      <c r="F212" s="42">
        <v>2.8959999999999999</v>
      </c>
      <c r="G212" s="108">
        <v>0.91511574074074076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15</v>
      </c>
      <c r="B213" s="42" t="s">
        <v>76</v>
      </c>
      <c r="C213" s="42">
        <v>9713</v>
      </c>
      <c r="D213" s="42">
        <v>44.662999999999997</v>
      </c>
      <c r="E213" s="42">
        <v>-12.257999999999999</v>
      </c>
      <c r="F213" s="42">
        <v>22.033999999999999</v>
      </c>
      <c r="G213" s="108">
        <v>0.91511574074074076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15</v>
      </c>
      <c r="B214" s="42" t="s">
        <v>76</v>
      </c>
      <c r="C214" s="42">
        <v>9265</v>
      </c>
      <c r="D214" s="42">
        <v>42.728000000000002</v>
      </c>
      <c r="E214" s="42">
        <v>-12.303000000000001</v>
      </c>
      <c r="F214" s="42">
        <v>21.898</v>
      </c>
      <c r="G214" s="108">
        <v>0.91511574074074076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15</v>
      </c>
      <c r="B215" s="42" t="s">
        <v>76</v>
      </c>
      <c r="C215" s="42">
        <v>8827</v>
      </c>
      <c r="D215" s="42">
        <v>40.640999999999998</v>
      </c>
      <c r="E215" s="42">
        <v>-12.317</v>
      </c>
      <c r="F215" s="42">
        <v>21.885999999999999</v>
      </c>
      <c r="G215" s="108">
        <v>0.91511574074074076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15</v>
      </c>
      <c r="B216" s="42" t="s">
        <v>76</v>
      </c>
      <c r="C216" s="42">
        <v>8521</v>
      </c>
      <c r="D216" s="42">
        <v>39.183999999999997</v>
      </c>
      <c r="E216" s="42">
        <v>-12.311999999999999</v>
      </c>
      <c r="F216" s="42">
        <v>21.882000000000001</v>
      </c>
      <c r="G216" s="108">
        <v>0.91511574074074076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15</v>
      </c>
      <c r="B217" s="42" t="s">
        <v>76</v>
      </c>
      <c r="C217" s="42">
        <v>8201</v>
      </c>
      <c r="D217" s="42">
        <v>37.676000000000002</v>
      </c>
      <c r="E217" s="42">
        <v>-12.250999999999999</v>
      </c>
      <c r="F217" s="42">
        <v>21.859000000000002</v>
      </c>
      <c r="G217" s="108">
        <v>0.91511574074074076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15</v>
      </c>
      <c r="B218" s="42" t="s">
        <v>76</v>
      </c>
      <c r="C218" s="42">
        <v>7891</v>
      </c>
      <c r="D218" s="42">
        <v>36.222000000000001</v>
      </c>
      <c r="E218" s="42">
        <v>-12.304</v>
      </c>
      <c r="F218" s="42">
        <v>21.911999999999999</v>
      </c>
      <c r="G218" s="108">
        <v>0.91511574074074076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15</v>
      </c>
      <c r="B219" s="42" t="s">
        <v>76</v>
      </c>
      <c r="C219" s="42">
        <v>7586</v>
      </c>
      <c r="D219" s="42">
        <v>34.79</v>
      </c>
      <c r="E219" s="42">
        <v>-12.241</v>
      </c>
      <c r="F219" s="42">
        <v>21.866</v>
      </c>
      <c r="G219" s="108">
        <v>0.91511574074074076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15</v>
      </c>
      <c r="B220" s="42" t="s">
        <v>76</v>
      </c>
      <c r="C220" s="42">
        <v>7295</v>
      </c>
      <c r="D220" s="42">
        <v>33.433999999999997</v>
      </c>
      <c r="E220" s="42">
        <v>-12.252000000000001</v>
      </c>
      <c r="F220" s="42">
        <v>21.948</v>
      </c>
      <c r="G220" s="108">
        <v>0.91511574074074076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15</v>
      </c>
      <c r="B221" s="42" t="s">
        <v>76</v>
      </c>
      <c r="C221" s="42">
        <v>7014</v>
      </c>
      <c r="D221" s="42">
        <v>32.084000000000003</v>
      </c>
      <c r="E221" s="42">
        <v>-12.342000000000001</v>
      </c>
      <c r="F221" s="42">
        <v>21.872</v>
      </c>
      <c r="G221" s="108">
        <v>0.91511574074074076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15</v>
      </c>
      <c r="B222" s="42" t="s">
        <v>76</v>
      </c>
      <c r="C222" s="42">
        <v>6749</v>
      </c>
      <c r="D222" s="42">
        <v>30.827999999999999</v>
      </c>
      <c r="E222" s="42">
        <v>-12.348000000000001</v>
      </c>
      <c r="F222" s="42">
        <v>21.893000000000001</v>
      </c>
      <c r="G222" s="108">
        <v>0.91511574074074076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77</v>
      </c>
      <c r="C223" s="42">
        <v>2582</v>
      </c>
      <c r="D223" s="42">
        <v>36.591999999999999</v>
      </c>
      <c r="E223" s="42">
        <v>-41.704999999999998</v>
      </c>
      <c r="F223" s="42">
        <v>2.9369999999999998</v>
      </c>
      <c r="G223" s="108">
        <v>0.9246064814814815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77</v>
      </c>
      <c r="C224" s="42">
        <v>2582</v>
      </c>
      <c r="D224" s="42">
        <v>37.139000000000003</v>
      </c>
      <c r="E224" s="42">
        <v>-41.7</v>
      </c>
      <c r="F224" s="42">
        <v>2.9</v>
      </c>
      <c r="G224" s="108">
        <v>0.9246064814814815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16</v>
      </c>
      <c r="B225" s="42" t="s">
        <v>77</v>
      </c>
      <c r="C225" s="42">
        <v>2582</v>
      </c>
      <c r="D225" s="42">
        <v>37.167000000000002</v>
      </c>
      <c r="E225" s="42">
        <v>-41.709000000000003</v>
      </c>
      <c r="F225" s="42">
        <v>2.899</v>
      </c>
      <c r="G225" s="108">
        <v>0.9246064814814815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16</v>
      </c>
      <c r="B226" s="42" t="s">
        <v>77</v>
      </c>
      <c r="C226" s="42">
        <v>2583</v>
      </c>
      <c r="D226" s="42">
        <v>37.128999999999998</v>
      </c>
      <c r="E226" s="42">
        <v>-41.7</v>
      </c>
      <c r="F226" s="42">
        <v>2.891</v>
      </c>
      <c r="G226" s="108">
        <v>0.9246064814814815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16</v>
      </c>
      <c r="B227" s="42" t="s">
        <v>77</v>
      </c>
      <c r="C227" s="42">
        <v>2582</v>
      </c>
      <c r="D227" s="42">
        <v>37.164999999999999</v>
      </c>
      <c r="E227" s="42">
        <v>-41.704000000000001</v>
      </c>
      <c r="F227" s="42">
        <v>2.8740000000000001</v>
      </c>
      <c r="G227" s="108">
        <v>0.9246064814814815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16</v>
      </c>
      <c r="B228" s="42" t="s">
        <v>77</v>
      </c>
      <c r="C228" s="42">
        <v>9586</v>
      </c>
      <c r="D228" s="42">
        <v>44.012999999999998</v>
      </c>
      <c r="E228" s="42">
        <v>-12.411</v>
      </c>
      <c r="F228" s="42">
        <v>22.068000000000001</v>
      </c>
      <c r="G228" s="108">
        <v>0.9246064814814815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16</v>
      </c>
      <c r="B229" s="42" t="s">
        <v>77</v>
      </c>
      <c r="C229" s="42">
        <v>9161</v>
      </c>
      <c r="D229" s="42">
        <v>42.171999999999997</v>
      </c>
      <c r="E229" s="42">
        <v>-12.467000000000001</v>
      </c>
      <c r="F229" s="42">
        <v>21.893999999999998</v>
      </c>
      <c r="G229" s="108">
        <v>0.9246064814814815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16</v>
      </c>
      <c r="B230" s="42" t="s">
        <v>77</v>
      </c>
      <c r="C230" s="42">
        <v>8709</v>
      </c>
      <c r="D230" s="42">
        <v>40.023000000000003</v>
      </c>
      <c r="E230" s="42">
        <v>-12.502000000000001</v>
      </c>
      <c r="F230" s="42">
        <v>21.884</v>
      </c>
      <c r="G230" s="108">
        <v>0.9246064814814815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16</v>
      </c>
      <c r="B231" s="42" t="s">
        <v>77</v>
      </c>
      <c r="C231" s="42">
        <v>8374</v>
      </c>
      <c r="D231" s="42">
        <v>38.499000000000002</v>
      </c>
      <c r="E231" s="42">
        <v>-12.478</v>
      </c>
      <c r="F231" s="42">
        <v>21.870999999999999</v>
      </c>
      <c r="G231" s="108">
        <v>0.9246064814814815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16</v>
      </c>
      <c r="B232" s="42" t="s">
        <v>77</v>
      </c>
      <c r="C232" s="42">
        <v>8066</v>
      </c>
      <c r="D232" s="42">
        <v>37.024000000000001</v>
      </c>
      <c r="E232" s="42">
        <v>-12.467000000000001</v>
      </c>
      <c r="F232" s="42">
        <v>21.902000000000001</v>
      </c>
      <c r="G232" s="108">
        <v>0.9246064814814815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16</v>
      </c>
      <c r="B233" s="42" t="s">
        <v>77</v>
      </c>
      <c r="C233" s="42">
        <v>7760</v>
      </c>
      <c r="D233" s="42">
        <v>35.597999999999999</v>
      </c>
      <c r="E233" s="42">
        <v>-12.443</v>
      </c>
      <c r="F233" s="42">
        <v>21.882999999999999</v>
      </c>
      <c r="G233" s="108">
        <v>0.9246064814814815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16</v>
      </c>
      <c r="B234" s="42" t="s">
        <v>77</v>
      </c>
      <c r="C234" s="42">
        <v>7461</v>
      </c>
      <c r="D234" s="42">
        <v>34.216999999999999</v>
      </c>
      <c r="E234" s="42">
        <v>-12.459</v>
      </c>
      <c r="F234" s="42">
        <v>21.888999999999999</v>
      </c>
      <c r="G234" s="108">
        <v>0.9246064814814815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16</v>
      </c>
      <c r="B235" s="42" t="s">
        <v>77</v>
      </c>
      <c r="C235" s="42">
        <v>7181</v>
      </c>
      <c r="D235" s="42">
        <v>32.880000000000003</v>
      </c>
      <c r="E235" s="42">
        <v>-12.461</v>
      </c>
      <c r="F235" s="42">
        <v>21.922000000000001</v>
      </c>
      <c r="G235" s="108">
        <v>0.9246064814814815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16</v>
      </c>
      <c r="B236" s="42" t="s">
        <v>77</v>
      </c>
      <c r="C236" s="42">
        <v>6905</v>
      </c>
      <c r="D236" s="42">
        <v>31.571000000000002</v>
      </c>
      <c r="E236" s="42">
        <v>-12.536</v>
      </c>
      <c r="F236" s="42">
        <v>21.901</v>
      </c>
      <c r="G236" s="108">
        <v>0.9246064814814815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16</v>
      </c>
      <c r="B237" s="42" t="s">
        <v>77</v>
      </c>
      <c r="C237" s="42">
        <v>6642</v>
      </c>
      <c r="D237" s="42">
        <v>30.332000000000001</v>
      </c>
      <c r="E237" s="42">
        <v>-12.548999999999999</v>
      </c>
      <c r="F237" s="42">
        <v>21.925999999999998</v>
      </c>
      <c r="G237" s="108">
        <v>0.9246064814814815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78</v>
      </c>
      <c r="C238" s="42">
        <v>2591</v>
      </c>
      <c r="D238" s="42">
        <v>36.729999999999997</v>
      </c>
      <c r="E238" s="42">
        <v>-41.695</v>
      </c>
      <c r="F238" s="42">
        <v>2.8980000000000001</v>
      </c>
      <c r="G238" s="108">
        <v>0.93460648148148151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78</v>
      </c>
      <c r="C239" s="42">
        <v>2590</v>
      </c>
      <c r="D239" s="42">
        <v>37.232999999999997</v>
      </c>
      <c r="E239" s="42">
        <v>-41.7</v>
      </c>
      <c r="F239" s="42">
        <v>2.9</v>
      </c>
      <c r="G239" s="108">
        <v>0.93460648148148151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78</v>
      </c>
      <c r="C240" s="42">
        <v>2588</v>
      </c>
      <c r="D240" s="42">
        <v>37.253</v>
      </c>
      <c r="E240" s="42">
        <v>-41.718000000000004</v>
      </c>
      <c r="F240" s="42">
        <v>2.8809999999999998</v>
      </c>
      <c r="G240" s="108">
        <v>0.93460648148148151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17</v>
      </c>
      <c r="B241" s="42" t="s">
        <v>78</v>
      </c>
      <c r="C241" s="42">
        <v>2589</v>
      </c>
      <c r="D241" s="42">
        <v>37.231000000000002</v>
      </c>
      <c r="E241" s="42">
        <v>-41.725000000000001</v>
      </c>
      <c r="F241" s="42">
        <v>2.8940000000000001</v>
      </c>
      <c r="G241" s="108">
        <v>0.93460648148148151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17</v>
      </c>
      <c r="B242" s="42" t="s">
        <v>78</v>
      </c>
      <c r="C242" s="42">
        <v>2589</v>
      </c>
      <c r="D242" s="42">
        <v>37.253</v>
      </c>
      <c r="E242" s="42">
        <v>-41.722999999999999</v>
      </c>
      <c r="F242" s="42">
        <v>2.9119999999999999</v>
      </c>
      <c r="G242" s="108">
        <v>0.93460648148148151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17</v>
      </c>
      <c r="B243" s="42" t="s">
        <v>78</v>
      </c>
      <c r="C243" s="42">
        <v>8146</v>
      </c>
      <c r="D243" s="42">
        <v>37.508000000000003</v>
      </c>
      <c r="E243" s="42">
        <v>-10.933999999999999</v>
      </c>
      <c r="F243" s="42">
        <v>22.053000000000001</v>
      </c>
      <c r="G243" s="108">
        <v>0.93460648148148151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17</v>
      </c>
      <c r="B244" s="42" t="s">
        <v>78</v>
      </c>
      <c r="C244" s="42">
        <v>7734</v>
      </c>
      <c r="D244" s="42">
        <v>35.551000000000002</v>
      </c>
      <c r="E244" s="42">
        <v>-10.949</v>
      </c>
      <c r="F244" s="42">
        <v>21.981000000000002</v>
      </c>
      <c r="G244" s="108">
        <v>0.93460648148148151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17</v>
      </c>
      <c r="B245" s="42" t="s">
        <v>78</v>
      </c>
      <c r="C245" s="42">
        <v>7443</v>
      </c>
      <c r="D245" s="42">
        <v>34.125</v>
      </c>
      <c r="E245" s="42">
        <v>-10.965</v>
      </c>
      <c r="F245" s="42">
        <v>21.95</v>
      </c>
      <c r="G245" s="108">
        <v>0.93460648148148151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17</v>
      </c>
      <c r="B246" s="42" t="s">
        <v>78</v>
      </c>
      <c r="C246" s="42">
        <v>7145</v>
      </c>
      <c r="D246" s="42">
        <v>32.761000000000003</v>
      </c>
      <c r="E246" s="42">
        <v>-10.955</v>
      </c>
      <c r="F246" s="42">
        <v>21.940999999999999</v>
      </c>
      <c r="G246" s="108">
        <v>0.93460648148148151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17</v>
      </c>
      <c r="B247" s="42" t="s">
        <v>78</v>
      </c>
      <c r="C247" s="42">
        <v>6878</v>
      </c>
      <c r="D247" s="42">
        <v>31.454999999999998</v>
      </c>
      <c r="E247" s="42">
        <v>-10.941000000000001</v>
      </c>
      <c r="F247" s="42">
        <v>22.038</v>
      </c>
      <c r="G247" s="108">
        <v>0.93460648148148151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17</v>
      </c>
      <c r="B248" s="42" t="s">
        <v>78</v>
      </c>
      <c r="C248" s="42">
        <v>6612</v>
      </c>
      <c r="D248" s="42">
        <v>30.189</v>
      </c>
      <c r="E248" s="42">
        <v>-10.929</v>
      </c>
      <c r="F248" s="42">
        <v>22.004999999999999</v>
      </c>
      <c r="G248" s="108">
        <v>0.93460648148148151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17</v>
      </c>
      <c r="B249" s="42" t="s">
        <v>78</v>
      </c>
      <c r="C249" s="42">
        <v>6348</v>
      </c>
      <c r="D249" s="42">
        <v>28.946999999999999</v>
      </c>
      <c r="E249" s="42">
        <v>-10.962</v>
      </c>
      <c r="F249" s="42">
        <v>21.928999999999998</v>
      </c>
      <c r="G249" s="108">
        <v>0.93460648148148151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17</v>
      </c>
      <c r="B250" s="42" t="s">
        <v>78</v>
      </c>
      <c r="C250" s="42">
        <v>6106</v>
      </c>
      <c r="D250" s="42">
        <v>27.811</v>
      </c>
      <c r="E250" s="42">
        <v>-10.894</v>
      </c>
      <c r="F250" s="42">
        <v>21.974</v>
      </c>
      <c r="G250" s="108">
        <v>0.93460648148148151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17</v>
      </c>
      <c r="B251" s="42" t="s">
        <v>78</v>
      </c>
      <c r="C251" s="42">
        <v>5867</v>
      </c>
      <c r="D251" s="42">
        <v>26.678999999999998</v>
      </c>
      <c r="E251" s="42">
        <v>-10.991</v>
      </c>
      <c r="F251" s="42">
        <v>21.995000000000001</v>
      </c>
      <c r="G251" s="108">
        <v>0.93460648148148151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17</v>
      </c>
      <c r="B252" s="42" t="s">
        <v>78</v>
      </c>
      <c r="C252" s="42">
        <v>5642</v>
      </c>
      <c r="D252" s="42">
        <v>25.634</v>
      </c>
      <c r="E252" s="42">
        <v>-11.003</v>
      </c>
      <c r="F252" s="42">
        <v>22.021999999999998</v>
      </c>
      <c r="G252" s="108">
        <v>0.93460648148148151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79</v>
      </c>
      <c r="C253" s="42">
        <v>2577</v>
      </c>
      <c r="D253" s="42">
        <v>36.554000000000002</v>
      </c>
      <c r="E253" s="42">
        <v>-41.716000000000001</v>
      </c>
      <c r="F253" s="42">
        <v>2.9239999999999999</v>
      </c>
      <c r="G253" s="108">
        <v>0.94410879629629629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79</v>
      </c>
      <c r="C254" s="42">
        <v>2577</v>
      </c>
      <c r="D254" s="42">
        <v>37.085000000000001</v>
      </c>
      <c r="E254" s="42">
        <v>-41.7</v>
      </c>
      <c r="F254" s="42">
        <v>2.9</v>
      </c>
      <c r="G254" s="108">
        <v>0.94410879629629629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79</v>
      </c>
      <c r="C255" s="42">
        <v>2578</v>
      </c>
      <c r="D255" s="42">
        <v>37.078000000000003</v>
      </c>
      <c r="E255" s="42">
        <v>-41.707999999999998</v>
      </c>
      <c r="F255" s="42">
        <v>2.8809999999999998</v>
      </c>
      <c r="G255" s="108">
        <v>0.94410879629629629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79</v>
      </c>
      <c r="C256" s="42">
        <v>2578</v>
      </c>
      <c r="D256" s="42">
        <v>37.066000000000003</v>
      </c>
      <c r="E256" s="42">
        <v>-41.719000000000001</v>
      </c>
      <c r="F256" s="42">
        <v>2.8260000000000001</v>
      </c>
      <c r="G256" s="108">
        <v>0.94410879629629629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18</v>
      </c>
      <c r="B257" s="42" t="s">
        <v>79</v>
      </c>
      <c r="C257" s="42">
        <v>2578</v>
      </c>
      <c r="D257" s="42">
        <v>37.075000000000003</v>
      </c>
      <c r="E257" s="42">
        <v>-41.732999999999997</v>
      </c>
      <c r="F257" s="42">
        <v>2.8879999999999999</v>
      </c>
      <c r="G257" s="108">
        <v>0.94410879629629629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18</v>
      </c>
      <c r="B258" s="42" t="s">
        <v>79</v>
      </c>
      <c r="C258" s="42">
        <v>8476</v>
      </c>
      <c r="D258" s="42">
        <v>38.798000000000002</v>
      </c>
      <c r="E258" s="42">
        <v>-11.116</v>
      </c>
      <c r="F258" s="42">
        <v>22.297999999999998</v>
      </c>
      <c r="G258" s="108">
        <v>0.94410879629629629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18</v>
      </c>
      <c r="B259" s="42" t="s">
        <v>79</v>
      </c>
      <c r="C259" s="42">
        <v>8020</v>
      </c>
      <c r="D259" s="42">
        <v>36.728999999999999</v>
      </c>
      <c r="E259" s="42">
        <v>-11.170999999999999</v>
      </c>
      <c r="F259" s="42">
        <v>22.117999999999999</v>
      </c>
      <c r="G259" s="108">
        <v>0.94410879629629629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18</v>
      </c>
      <c r="B260" s="42" t="s">
        <v>79</v>
      </c>
      <c r="C260" s="42">
        <v>7665</v>
      </c>
      <c r="D260" s="42">
        <v>35.082000000000001</v>
      </c>
      <c r="E260" s="42">
        <v>-11.211</v>
      </c>
      <c r="F260" s="42">
        <v>22.071999999999999</v>
      </c>
      <c r="G260" s="108">
        <v>0.94410879629629629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18</v>
      </c>
      <c r="B261" s="42" t="s">
        <v>79</v>
      </c>
      <c r="C261" s="42">
        <v>7402</v>
      </c>
      <c r="D261" s="42">
        <v>33.86</v>
      </c>
      <c r="E261" s="42">
        <v>-11.162000000000001</v>
      </c>
      <c r="F261" s="42">
        <v>22.085000000000001</v>
      </c>
      <c r="G261" s="108">
        <v>0.94410879629629629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18</v>
      </c>
      <c r="B262" s="42" t="s">
        <v>79</v>
      </c>
      <c r="C262" s="42">
        <v>7136</v>
      </c>
      <c r="D262" s="42">
        <v>32.652000000000001</v>
      </c>
      <c r="E262" s="42">
        <v>-11.148999999999999</v>
      </c>
      <c r="F262" s="42">
        <v>22.114999999999998</v>
      </c>
      <c r="G262" s="108">
        <v>0.94410879629629629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18</v>
      </c>
      <c r="B263" s="42" t="s">
        <v>79</v>
      </c>
      <c r="C263" s="42">
        <v>6880</v>
      </c>
      <c r="D263" s="42">
        <v>31.425999999999998</v>
      </c>
      <c r="E263" s="42">
        <v>-11.11</v>
      </c>
      <c r="F263" s="42">
        <v>22.105</v>
      </c>
      <c r="G263" s="108">
        <v>0.94410879629629629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18</v>
      </c>
      <c r="B264" s="42" t="s">
        <v>79</v>
      </c>
      <c r="C264" s="42">
        <v>6626</v>
      </c>
      <c r="D264" s="42">
        <v>30.221</v>
      </c>
      <c r="E264" s="42">
        <v>-11.113</v>
      </c>
      <c r="F264" s="42">
        <v>22.094000000000001</v>
      </c>
      <c r="G264" s="108">
        <v>0.94410879629629629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18</v>
      </c>
      <c r="B265" s="42" t="s">
        <v>79</v>
      </c>
      <c r="C265" s="42">
        <v>6378</v>
      </c>
      <c r="D265" s="42">
        <v>29.06</v>
      </c>
      <c r="E265" s="42">
        <v>-11.089</v>
      </c>
      <c r="F265" s="42">
        <v>22.085999999999999</v>
      </c>
      <c r="G265" s="108">
        <v>0.94410879629629629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18</v>
      </c>
      <c r="B266" s="42" t="s">
        <v>79</v>
      </c>
      <c r="C266" s="42">
        <v>6128</v>
      </c>
      <c r="D266" s="42">
        <v>27.88</v>
      </c>
      <c r="E266" s="42">
        <v>-11.138</v>
      </c>
      <c r="F266" s="42">
        <v>22.065000000000001</v>
      </c>
      <c r="G266" s="108">
        <v>0.94410879629629629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18</v>
      </c>
      <c r="B267" s="42" t="s">
        <v>79</v>
      </c>
      <c r="C267" s="42">
        <v>5902</v>
      </c>
      <c r="D267" s="42">
        <v>26.832999999999998</v>
      </c>
      <c r="E267" s="42">
        <v>-11.166</v>
      </c>
      <c r="F267" s="42">
        <v>22.081</v>
      </c>
      <c r="G267" s="108">
        <v>0.94410879629629629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80</v>
      </c>
      <c r="C268" s="42">
        <v>2584</v>
      </c>
      <c r="D268" s="42">
        <v>36.652000000000001</v>
      </c>
      <c r="E268" s="42">
        <v>-41.674999999999997</v>
      </c>
      <c r="F268" s="42">
        <v>2.9660000000000002</v>
      </c>
      <c r="G268" s="108">
        <v>0.9541087962962963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80</v>
      </c>
      <c r="C269" s="42">
        <v>2585</v>
      </c>
      <c r="D269" s="42">
        <v>37.156999999999996</v>
      </c>
      <c r="E269" s="42">
        <v>-41.7</v>
      </c>
      <c r="F269" s="42">
        <v>2.9</v>
      </c>
      <c r="G269" s="108">
        <v>0.9541087962962963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80</v>
      </c>
      <c r="C270" s="42">
        <v>2585</v>
      </c>
      <c r="D270" s="42">
        <v>37.173999999999999</v>
      </c>
      <c r="E270" s="42">
        <v>-41.674999999999997</v>
      </c>
      <c r="F270" s="42">
        <v>2.9420000000000002</v>
      </c>
      <c r="G270" s="108">
        <v>0.9541087962962963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80</v>
      </c>
      <c r="C271" s="42">
        <v>2585</v>
      </c>
      <c r="D271" s="42">
        <v>37.171999999999997</v>
      </c>
      <c r="E271" s="42">
        <v>-41.685000000000002</v>
      </c>
      <c r="F271" s="42">
        <v>2.931</v>
      </c>
      <c r="G271" s="108">
        <v>0.9541087962962963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80</v>
      </c>
      <c r="C272" s="42">
        <v>2584</v>
      </c>
      <c r="D272" s="42">
        <v>37.171999999999997</v>
      </c>
      <c r="E272" s="42">
        <v>-41.670999999999999</v>
      </c>
      <c r="F272" s="42">
        <v>2.891</v>
      </c>
      <c r="G272" s="108">
        <v>0.9541087962962963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19</v>
      </c>
      <c r="B273" s="42" t="s">
        <v>80</v>
      </c>
      <c r="C273" s="42">
        <v>10144</v>
      </c>
      <c r="D273" s="42">
        <v>46.686999999999998</v>
      </c>
      <c r="E273" s="42">
        <v>-11.77</v>
      </c>
      <c r="F273" s="42">
        <v>22.265000000000001</v>
      </c>
      <c r="G273" s="108">
        <v>0.9541087962962963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19</v>
      </c>
      <c r="B274" s="42" t="s">
        <v>80</v>
      </c>
      <c r="C274" s="42">
        <v>9868</v>
      </c>
      <c r="D274" s="42">
        <v>45.491</v>
      </c>
      <c r="E274" s="42">
        <v>-11.845000000000001</v>
      </c>
      <c r="F274" s="42">
        <v>22.105</v>
      </c>
      <c r="G274" s="108">
        <v>0.9541087962962963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19</v>
      </c>
      <c r="B275" s="42" t="s">
        <v>80</v>
      </c>
      <c r="C275" s="42">
        <v>9263</v>
      </c>
      <c r="D275" s="42">
        <v>42.680999999999997</v>
      </c>
      <c r="E275" s="42">
        <v>-11.851000000000001</v>
      </c>
      <c r="F275" s="42">
        <v>22.02</v>
      </c>
      <c r="G275" s="108">
        <v>0.9541087962962963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19</v>
      </c>
      <c r="B276" s="42" t="s">
        <v>80</v>
      </c>
      <c r="C276" s="42">
        <v>8874</v>
      </c>
      <c r="D276" s="42">
        <v>40.906999999999996</v>
      </c>
      <c r="E276" s="42">
        <v>-11.837999999999999</v>
      </c>
      <c r="F276" s="42">
        <v>22.024999999999999</v>
      </c>
      <c r="G276" s="108">
        <v>0.9541087962962963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19</v>
      </c>
      <c r="B277" s="42" t="s">
        <v>80</v>
      </c>
      <c r="C277" s="42">
        <v>8564</v>
      </c>
      <c r="D277" s="42">
        <v>39.411000000000001</v>
      </c>
      <c r="E277" s="42">
        <v>-11.843999999999999</v>
      </c>
      <c r="F277" s="42">
        <v>22.058</v>
      </c>
      <c r="G277" s="108">
        <v>0.9541087962962963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19</v>
      </c>
      <c r="B278" s="42" t="s">
        <v>80</v>
      </c>
      <c r="C278" s="42">
        <v>8236</v>
      </c>
      <c r="D278" s="42">
        <v>37.854999999999997</v>
      </c>
      <c r="E278" s="42">
        <v>-11.833</v>
      </c>
      <c r="F278" s="42">
        <v>22.068000000000001</v>
      </c>
      <c r="G278" s="108">
        <v>0.9541087962962963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19</v>
      </c>
      <c r="B279" s="42" t="s">
        <v>80</v>
      </c>
      <c r="C279" s="42">
        <v>7932</v>
      </c>
      <c r="D279" s="42">
        <v>36.436999999999998</v>
      </c>
      <c r="E279" s="42">
        <v>-11.831</v>
      </c>
      <c r="F279" s="42">
        <v>22.062000000000001</v>
      </c>
      <c r="G279" s="108">
        <v>0.9541087962962963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19</v>
      </c>
      <c r="B280" s="42" t="s">
        <v>80</v>
      </c>
      <c r="C280" s="42">
        <v>7636</v>
      </c>
      <c r="D280" s="42">
        <v>35.039000000000001</v>
      </c>
      <c r="E280" s="42">
        <v>-11.823</v>
      </c>
      <c r="F280" s="42">
        <v>22.079000000000001</v>
      </c>
      <c r="G280" s="108">
        <v>0.9541087962962963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19</v>
      </c>
      <c r="B281" s="42" t="s">
        <v>80</v>
      </c>
      <c r="C281" s="42">
        <v>7326</v>
      </c>
      <c r="D281" s="42">
        <v>33.582000000000001</v>
      </c>
      <c r="E281" s="42">
        <v>-11.984999999999999</v>
      </c>
      <c r="F281" s="42">
        <v>22.05</v>
      </c>
      <c r="G281" s="108">
        <v>0.9541087962962963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19</v>
      </c>
      <c r="B282" s="42" t="s">
        <v>80</v>
      </c>
      <c r="C282" s="42">
        <v>7051</v>
      </c>
      <c r="D282" s="42">
        <v>32.290999999999997</v>
      </c>
      <c r="E282" s="42">
        <v>-11.954000000000001</v>
      </c>
      <c r="F282" s="42">
        <v>22.077000000000002</v>
      </c>
      <c r="G282" s="108">
        <v>0.9541087962962963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 t="s">
        <v>71</v>
      </c>
      <c r="C283" s="42">
        <v>2575</v>
      </c>
      <c r="D283" s="42">
        <v>36.527999999999999</v>
      </c>
      <c r="E283" s="42">
        <v>-41.674999999999997</v>
      </c>
      <c r="F283" s="42">
        <v>2.9060000000000001</v>
      </c>
      <c r="G283" s="108">
        <v>0.96361111111111108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71</v>
      </c>
      <c r="C284" s="42">
        <v>2575</v>
      </c>
      <c r="D284" s="42">
        <v>37.03</v>
      </c>
      <c r="E284" s="42">
        <v>-41.7</v>
      </c>
      <c r="F284" s="42">
        <v>2.9</v>
      </c>
      <c r="G284" s="108">
        <v>0.96361111111111108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71</v>
      </c>
      <c r="C285" s="42">
        <v>2576</v>
      </c>
      <c r="D285" s="42">
        <v>37.036000000000001</v>
      </c>
      <c r="E285" s="42">
        <v>-41.683</v>
      </c>
      <c r="F285" s="42">
        <v>2.883</v>
      </c>
      <c r="G285" s="108">
        <v>0.96361111111111108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71</v>
      </c>
      <c r="C286" s="42">
        <v>2576</v>
      </c>
      <c r="D286" s="42">
        <v>37.063000000000002</v>
      </c>
      <c r="E286" s="42">
        <v>-41.683999999999997</v>
      </c>
      <c r="F286" s="42">
        <v>2.89</v>
      </c>
      <c r="G286" s="108">
        <v>0.96361111111111108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71</v>
      </c>
      <c r="C287" s="42">
        <v>2575</v>
      </c>
      <c r="D287" s="42">
        <v>37.043999999999997</v>
      </c>
      <c r="E287" s="42">
        <v>-41.673999999999999</v>
      </c>
      <c r="F287" s="42">
        <v>2.915</v>
      </c>
      <c r="G287" s="108">
        <v>0.96361111111111108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71</v>
      </c>
      <c r="C288" s="42">
        <v>2925</v>
      </c>
      <c r="D288" s="42">
        <v>13.029</v>
      </c>
      <c r="E288" s="42">
        <v>-18.95</v>
      </c>
      <c r="F288" s="42">
        <v>25.606000000000002</v>
      </c>
      <c r="G288" s="108">
        <v>0.96361111111111108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20</v>
      </c>
      <c r="B289" s="42" t="s">
        <v>71</v>
      </c>
      <c r="C289" s="42">
        <v>2782</v>
      </c>
      <c r="D289" s="42">
        <v>12.44</v>
      </c>
      <c r="E289" s="42">
        <v>-19.024999999999999</v>
      </c>
      <c r="F289" s="42">
        <v>25.495000000000001</v>
      </c>
      <c r="G289" s="108">
        <v>0.96361111111111108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20</v>
      </c>
      <c r="B290" s="42" t="s">
        <v>71</v>
      </c>
      <c r="C290" s="42">
        <v>2636</v>
      </c>
      <c r="D290" s="42">
        <v>11.804</v>
      </c>
      <c r="E290" s="42">
        <v>-19.004999999999999</v>
      </c>
      <c r="F290" s="42">
        <v>25.356999999999999</v>
      </c>
      <c r="G290" s="108">
        <v>0.96361111111111108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20</v>
      </c>
      <c r="B291" s="42" t="s">
        <v>71</v>
      </c>
      <c r="C291" s="42">
        <v>2535</v>
      </c>
      <c r="D291" s="42">
        <v>11.353</v>
      </c>
      <c r="E291" s="42">
        <v>-19.055</v>
      </c>
      <c r="F291" s="42">
        <v>25.359000000000002</v>
      </c>
      <c r="G291" s="108">
        <v>0.96361111111111108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20</v>
      </c>
      <c r="B292" s="42" t="s">
        <v>71</v>
      </c>
      <c r="C292" s="42">
        <v>2436</v>
      </c>
      <c r="D292" s="42">
        <v>10.917999999999999</v>
      </c>
      <c r="E292" s="42">
        <v>-18.992000000000001</v>
      </c>
      <c r="F292" s="42">
        <v>25.457000000000001</v>
      </c>
      <c r="G292" s="108">
        <v>0.96361111111111108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20</v>
      </c>
      <c r="B293" s="42" t="s">
        <v>71</v>
      </c>
      <c r="C293" s="42">
        <v>2341</v>
      </c>
      <c r="D293" s="42">
        <v>10.500999999999999</v>
      </c>
      <c r="E293" s="42">
        <v>-18.998000000000001</v>
      </c>
      <c r="F293" s="42">
        <v>25.379000000000001</v>
      </c>
      <c r="G293" s="108">
        <v>0.96361111111111108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20</v>
      </c>
      <c r="B294" s="42" t="s">
        <v>71</v>
      </c>
      <c r="C294" s="42">
        <v>2250</v>
      </c>
      <c r="D294" s="42">
        <v>10.09</v>
      </c>
      <c r="E294" s="42">
        <v>-19.027000000000001</v>
      </c>
      <c r="F294" s="42">
        <v>25.399000000000001</v>
      </c>
      <c r="G294" s="108">
        <v>0.96361111111111108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20</v>
      </c>
      <c r="B295" s="42" t="s">
        <v>71</v>
      </c>
      <c r="C295" s="42">
        <v>2163</v>
      </c>
      <c r="D295" s="42">
        <v>9.6969999999999992</v>
      </c>
      <c r="E295" s="42">
        <v>-19.021999999999998</v>
      </c>
      <c r="F295" s="42">
        <v>25.334</v>
      </c>
      <c r="G295" s="108">
        <v>0.96361111111111108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20</v>
      </c>
      <c r="B296" s="42" t="s">
        <v>71</v>
      </c>
      <c r="C296" s="42">
        <v>2075</v>
      </c>
      <c r="D296" s="42">
        <v>9.2919999999999998</v>
      </c>
      <c r="E296" s="42">
        <v>-19.157</v>
      </c>
      <c r="F296" s="42">
        <v>25.312000000000001</v>
      </c>
      <c r="G296" s="108">
        <v>0.96361111111111108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20</v>
      </c>
      <c r="B297" s="42" t="s">
        <v>71</v>
      </c>
      <c r="C297" s="42">
        <v>1993</v>
      </c>
      <c r="D297" s="42">
        <v>8.9280000000000008</v>
      </c>
      <c r="E297" s="42">
        <v>-19.126999999999999</v>
      </c>
      <c r="F297" s="42">
        <v>25.23</v>
      </c>
      <c r="G297" s="108">
        <v>0.96361111111111108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21</v>
      </c>
      <c r="B298" s="42" t="s">
        <v>81</v>
      </c>
      <c r="C298" s="42">
        <v>2580</v>
      </c>
      <c r="D298" s="42">
        <v>36.594999999999999</v>
      </c>
      <c r="E298" s="42">
        <v>-41.722999999999999</v>
      </c>
      <c r="F298" s="42">
        <v>2.9249999999999998</v>
      </c>
      <c r="G298" s="108">
        <v>0.97362268518518524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 t="s">
        <v>81</v>
      </c>
      <c r="C299" s="42">
        <v>2579</v>
      </c>
      <c r="D299" s="42">
        <v>37.11</v>
      </c>
      <c r="E299" s="42">
        <v>-41.7</v>
      </c>
      <c r="F299" s="42">
        <v>2.9</v>
      </c>
      <c r="G299" s="108">
        <v>0.97362268518518524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81</v>
      </c>
      <c r="C300" s="42">
        <v>2580</v>
      </c>
      <c r="D300" s="42">
        <v>37.097999999999999</v>
      </c>
      <c r="E300" s="42">
        <v>-41.686</v>
      </c>
      <c r="F300" s="42">
        <v>2.8929999999999998</v>
      </c>
      <c r="G300" s="108">
        <v>0.97362268518518524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81</v>
      </c>
      <c r="C301" s="42">
        <v>2580</v>
      </c>
      <c r="D301" s="42">
        <v>37.088999999999999</v>
      </c>
      <c r="E301" s="42">
        <v>-41.706000000000003</v>
      </c>
      <c r="F301" s="42">
        <v>2.93</v>
      </c>
      <c r="G301" s="108">
        <v>0.97362268518518524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81</v>
      </c>
      <c r="C302" s="42">
        <v>2579</v>
      </c>
      <c r="D302" s="42">
        <v>37.095999999999997</v>
      </c>
      <c r="E302" s="42">
        <v>-41.722000000000001</v>
      </c>
      <c r="F302" s="42">
        <v>2.883</v>
      </c>
      <c r="G302" s="108">
        <v>0.97362268518518524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81</v>
      </c>
      <c r="C303" s="42">
        <v>6420</v>
      </c>
      <c r="D303" s="42">
        <v>29.065000000000001</v>
      </c>
      <c r="E303" s="42">
        <v>-8.5690000000000008</v>
      </c>
      <c r="F303" s="42">
        <v>22.669</v>
      </c>
      <c r="G303" s="108">
        <v>0.97362268518518524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 t="s">
        <v>81</v>
      </c>
      <c r="C304" s="42">
        <v>6042</v>
      </c>
      <c r="D304" s="42">
        <v>27.442</v>
      </c>
      <c r="E304" s="42">
        <v>-8.6370000000000005</v>
      </c>
      <c r="F304" s="42">
        <v>22.484000000000002</v>
      </c>
      <c r="G304" s="108">
        <v>0.97362268518518524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21</v>
      </c>
      <c r="B305" s="42" t="s">
        <v>81</v>
      </c>
      <c r="C305" s="42">
        <v>5791</v>
      </c>
      <c r="D305" s="42">
        <v>26.266999999999999</v>
      </c>
      <c r="E305" s="42">
        <v>-8.6349999999999998</v>
      </c>
      <c r="F305" s="42">
        <v>22.457000000000001</v>
      </c>
      <c r="G305" s="108">
        <v>0.97362268518518524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21</v>
      </c>
      <c r="B306" s="42" t="s">
        <v>81</v>
      </c>
      <c r="C306" s="42">
        <v>5574</v>
      </c>
      <c r="D306" s="42">
        <v>25.309000000000001</v>
      </c>
      <c r="E306" s="42">
        <v>-8.5950000000000006</v>
      </c>
      <c r="F306" s="42">
        <v>22.442</v>
      </c>
      <c r="G306" s="108">
        <v>0.97362268518518524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21</v>
      </c>
      <c r="B307" s="42" t="s">
        <v>81</v>
      </c>
      <c r="C307" s="42">
        <v>5365</v>
      </c>
      <c r="D307" s="42">
        <v>24.35</v>
      </c>
      <c r="E307" s="42">
        <v>-8.609</v>
      </c>
      <c r="F307" s="42">
        <v>22.434000000000001</v>
      </c>
      <c r="G307" s="108">
        <v>0.97362268518518524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21</v>
      </c>
      <c r="B308" s="42" t="s">
        <v>81</v>
      </c>
      <c r="C308" s="42">
        <v>5168</v>
      </c>
      <c r="D308" s="42">
        <v>23.434000000000001</v>
      </c>
      <c r="E308" s="42">
        <v>-8.6240000000000006</v>
      </c>
      <c r="F308" s="42">
        <v>22.484999999999999</v>
      </c>
      <c r="G308" s="108">
        <v>0.97362268518518524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21</v>
      </c>
      <c r="B309" s="42" t="s">
        <v>81</v>
      </c>
      <c r="C309" s="42">
        <v>4975</v>
      </c>
      <c r="D309" s="42">
        <v>22.542999999999999</v>
      </c>
      <c r="E309" s="42">
        <v>-8.6120000000000001</v>
      </c>
      <c r="F309" s="42">
        <v>22.529</v>
      </c>
      <c r="G309" s="108">
        <v>0.97362268518518524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21</v>
      </c>
      <c r="B310" s="42" t="s">
        <v>81</v>
      </c>
      <c r="C310" s="42">
        <v>4787</v>
      </c>
      <c r="D310" s="42">
        <v>21.672999999999998</v>
      </c>
      <c r="E310" s="42">
        <v>-8.6039999999999992</v>
      </c>
      <c r="F310" s="42">
        <v>22.484000000000002</v>
      </c>
      <c r="G310" s="108">
        <v>0.97362268518518524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21</v>
      </c>
      <c r="B311" s="42" t="s">
        <v>81</v>
      </c>
      <c r="C311" s="42">
        <v>4595</v>
      </c>
      <c r="D311" s="42">
        <v>20.785</v>
      </c>
      <c r="E311" s="42">
        <v>-8.6989999999999998</v>
      </c>
      <c r="F311" s="42">
        <v>22.4</v>
      </c>
      <c r="G311" s="108">
        <v>0.97362268518518524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21</v>
      </c>
      <c r="B312" s="42" t="s">
        <v>81</v>
      </c>
      <c r="C312" s="42">
        <v>4421</v>
      </c>
      <c r="D312" s="42">
        <v>19.986000000000001</v>
      </c>
      <c r="E312" s="42">
        <v>-8.7330000000000005</v>
      </c>
      <c r="F312" s="42">
        <v>22.523</v>
      </c>
      <c r="G312" s="108">
        <v>0.97362268518518524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22</v>
      </c>
      <c r="B313" s="42" t="s">
        <v>82</v>
      </c>
      <c r="C313" s="42">
        <v>2572</v>
      </c>
      <c r="D313" s="42">
        <v>36.441000000000003</v>
      </c>
      <c r="E313" s="42">
        <v>-41.686999999999998</v>
      </c>
      <c r="F313" s="42">
        <v>2.9670000000000001</v>
      </c>
      <c r="G313" s="108">
        <v>0.98311342592592599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22</v>
      </c>
      <c r="B314" s="42" t="s">
        <v>82</v>
      </c>
      <c r="C314" s="42">
        <v>2571</v>
      </c>
      <c r="D314" s="42">
        <v>36.981999999999999</v>
      </c>
      <c r="E314" s="42">
        <v>-41.7</v>
      </c>
      <c r="F314" s="42">
        <v>2.9</v>
      </c>
      <c r="G314" s="108">
        <v>0.98311342592592599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 t="s">
        <v>82</v>
      </c>
      <c r="C315" s="42">
        <v>2572</v>
      </c>
      <c r="D315" s="42">
        <v>36.985999999999997</v>
      </c>
      <c r="E315" s="42">
        <v>-41.695</v>
      </c>
      <c r="F315" s="42">
        <v>2.93</v>
      </c>
      <c r="G315" s="108">
        <v>0.98311342592592599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82</v>
      </c>
      <c r="C316" s="42">
        <v>2572</v>
      </c>
      <c r="D316" s="42">
        <v>37.01</v>
      </c>
      <c r="E316" s="42">
        <v>-41.703000000000003</v>
      </c>
      <c r="F316" s="42">
        <v>2.9</v>
      </c>
      <c r="G316" s="108">
        <v>0.98311342592592599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82</v>
      </c>
      <c r="C317" s="42">
        <v>2572</v>
      </c>
      <c r="D317" s="42">
        <v>36.978000000000002</v>
      </c>
      <c r="E317" s="42">
        <v>-41.683999999999997</v>
      </c>
      <c r="F317" s="42">
        <v>2.91</v>
      </c>
      <c r="G317" s="108">
        <v>0.98311342592592599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82</v>
      </c>
      <c r="C318" s="42">
        <v>7558</v>
      </c>
      <c r="D318" s="42">
        <v>34.552</v>
      </c>
      <c r="E318" s="42">
        <v>-10.316000000000001</v>
      </c>
      <c r="F318" s="42">
        <v>22.873999999999999</v>
      </c>
      <c r="G318" s="108">
        <v>0.98311342592592599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82</v>
      </c>
      <c r="C319" s="42">
        <v>7149</v>
      </c>
      <c r="D319" s="42">
        <v>32.628999999999998</v>
      </c>
      <c r="E319" s="42">
        <v>-10.391</v>
      </c>
      <c r="F319" s="42">
        <v>22.670999999999999</v>
      </c>
      <c r="G319" s="108">
        <v>0.98311342592592599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22</v>
      </c>
      <c r="B320" s="42" t="s">
        <v>82</v>
      </c>
      <c r="C320" s="42">
        <v>6861</v>
      </c>
      <c r="D320" s="42">
        <v>31.353000000000002</v>
      </c>
      <c r="E320" s="42">
        <v>-10.372</v>
      </c>
      <c r="F320" s="42">
        <v>22.742999999999999</v>
      </c>
      <c r="G320" s="108">
        <v>0.98311342592592599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22</v>
      </c>
      <c r="B321" s="42" t="s">
        <v>82</v>
      </c>
      <c r="C321" s="42">
        <v>6611</v>
      </c>
      <c r="D321" s="42">
        <v>30.152999999999999</v>
      </c>
      <c r="E321" s="42">
        <v>-10.393000000000001</v>
      </c>
      <c r="F321" s="42">
        <v>22.76</v>
      </c>
      <c r="G321" s="108">
        <v>0.98311342592592599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22</v>
      </c>
      <c r="B322" s="42" t="s">
        <v>82</v>
      </c>
      <c r="C322" s="42">
        <v>6353</v>
      </c>
      <c r="D322" s="42">
        <v>28.96</v>
      </c>
      <c r="E322" s="42">
        <v>-10.398</v>
      </c>
      <c r="F322" s="42">
        <v>22.724</v>
      </c>
      <c r="G322" s="108">
        <v>0.98311342592592599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22</v>
      </c>
      <c r="B323" s="42" t="s">
        <v>82</v>
      </c>
      <c r="C323" s="42">
        <v>6106</v>
      </c>
      <c r="D323" s="42">
        <v>27.826000000000001</v>
      </c>
      <c r="E323" s="42">
        <v>-10.381</v>
      </c>
      <c r="F323" s="42">
        <v>22.745999999999999</v>
      </c>
      <c r="G323" s="108">
        <v>0.98311342592592599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22</v>
      </c>
      <c r="B324" s="42" t="s">
        <v>82</v>
      </c>
      <c r="C324" s="42">
        <v>5864</v>
      </c>
      <c r="D324" s="42">
        <v>26.715</v>
      </c>
      <c r="E324" s="42">
        <v>-10.366</v>
      </c>
      <c r="F324" s="42">
        <v>22.768000000000001</v>
      </c>
      <c r="G324" s="108">
        <v>0.98311342592592599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22</v>
      </c>
      <c r="B325" s="42" t="s">
        <v>82</v>
      </c>
      <c r="C325" s="42">
        <v>5639</v>
      </c>
      <c r="D325" s="42">
        <v>25.652999999999999</v>
      </c>
      <c r="E325" s="42">
        <v>-10.352</v>
      </c>
      <c r="F325" s="42">
        <v>22.709</v>
      </c>
      <c r="G325" s="108">
        <v>0.98311342592592599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22</v>
      </c>
      <c r="B326" s="42" t="s">
        <v>82</v>
      </c>
      <c r="C326" s="42">
        <v>5408</v>
      </c>
      <c r="D326" s="42">
        <v>24.565999999999999</v>
      </c>
      <c r="E326" s="42">
        <v>-10.519</v>
      </c>
      <c r="F326" s="42">
        <v>22.736000000000001</v>
      </c>
      <c r="G326" s="108">
        <v>0.98311342592592599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22</v>
      </c>
      <c r="B327" s="42" t="s">
        <v>82</v>
      </c>
      <c r="C327" s="42">
        <v>5197</v>
      </c>
      <c r="D327" s="42">
        <v>23.597999999999999</v>
      </c>
      <c r="E327" s="42">
        <v>-10.539</v>
      </c>
      <c r="F327" s="42">
        <v>22.754000000000001</v>
      </c>
      <c r="G327" s="108">
        <v>0.98311342592592599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 t="s">
        <v>83</v>
      </c>
      <c r="C328" s="42">
        <v>2579</v>
      </c>
      <c r="D328" s="42">
        <v>36.595999999999997</v>
      </c>
      <c r="E328" s="42">
        <v>-41.670999999999999</v>
      </c>
      <c r="F328" s="42">
        <v>2.9449999999999998</v>
      </c>
      <c r="G328" s="108">
        <v>0.99311342592592589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23</v>
      </c>
      <c r="B329" s="42" t="s">
        <v>83</v>
      </c>
      <c r="C329" s="42">
        <v>2579</v>
      </c>
      <c r="D329" s="42">
        <v>37.08</v>
      </c>
      <c r="E329" s="42">
        <v>-41.7</v>
      </c>
      <c r="F329" s="42">
        <v>2.9</v>
      </c>
      <c r="G329" s="108">
        <v>0.99311342592592589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23</v>
      </c>
      <c r="B330" s="42" t="s">
        <v>83</v>
      </c>
      <c r="C330" s="42">
        <v>2579</v>
      </c>
      <c r="D330" s="42">
        <v>37.119</v>
      </c>
      <c r="E330" s="42">
        <v>-41.712000000000003</v>
      </c>
      <c r="F330" s="42">
        <v>2.907</v>
      </c>
      <c r="G330" s="108">
        <v>0.99311342592592589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 t="s">
        <v>83</v>
      </c>
      <c r="C331" s="42">
        <v>2579</v>
      </c>
      <c r="D331" s="42">
        <v>37.076000000000001</v>
      </c>
      <c r="E331" s="42">
        <v>-41.695</v>
      </c>
      <c r="F331" s="42">
        <v>2.9249999999999998</v>
      </c>
      <c r="G331" s="108">
        <v>0.99311342592592589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83</v>
      </c>
      <c r="C332" s="42">
        <v>2579</v>
      </c>
      <c r="D332" s="42">
        <v>37.094000000000001</v>
      </c>
      <c r="E332" s="42">
        <v>-41.680999999999997</v>
      </c>
      <c r="F332" s="42">
        <v>2.8769999999999998</v>
      </c>
      <c r="G332" s="108">
        <v>0.99311342592592589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 t="s">
        <v>83</v>
      </c>
      <c r="C333" s="42">
        <v>3603</v>
      </c>
      <c r="D333" s="42">
        <v>16.309000000000001</v>
      </c>
      <c r="E333" s="42">
        <v>-5.3540000000000001</v>
      </c>
      <c r="F333" s="42">
        <v>27.361999999999998</v>
      </c>
      <c r="G333" s="108">
        <v>0.99311342592592589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 t="s">
        <v>83</v>
      </c>
      <c r="C334" s="42">
        <v>3394</v>
      </c>
      <c r="D334" s="42">
        <v>15.342000000000001</v>
      </c>
      <c r="E334" s="42">
        <v>-5.4020000000000001</v>
      </c>
      <c r="F334" s="42">
        <v>27.221</v>
      </c>
      <c r="G334" s="108">
        <v>0.99311342592592589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23</v>
      </c>
      <c r="B335" s="42" t="s">
        <v>83</v>
      </c>
      <c r="C335" s="42">
        <v>3259</v>
      </c>
      <c r="D335" s="42">
        <v>14.699</v>
      </c>
      <c r="E335" s="42">
        <v>-5.3959999999999999</v>
      </c>
      <c r="F335" s="42">
        <v>27.277000000000001</v>
      </c>
      <c r="G335" s="108">
        <v>0.99311342592592589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23</v>
      </c>
      <c r="B336" s="42" t="s">
        <v>83</v>
      </c>
      <c r="C336" s="42">
        <v>3127</v>
      </c>
      <c r="D336" s="42">
        <v>14.097</v>
      </c>
      <c r="E336" s="42">
        <v>-5.468</v>
      </c>
      <c r="F336" s="42">
        <v>27.193999999999999</v>
      </c>
      <c r="G336" s="108">
        <v>0.99311342592592589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23</v>
      </c>
      <c r="B337" s="42" t="s">
        <v>83</v>
      </c>
      <c r="C337" s="42">
        <v>3005</v>
      </c>
      <c r="D337" s="42">
        <v>13.542999999999999</v>
      </c>
      <c r="E337" s="42">
        <v>-5.3730000000000002</v>
      </c>
      <c r="F337" s="42">
        <v>27.279</v>
      </c>
      <c r="G337" s="108">
        <v>0.99311342592592589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23</v>
      </c>
      <c r="B338" s="42" t="s">
        <v>83</v>
      </c>
      <c r="C338" s="42">
        <v>2886</v>
      </c>
      <c r="D338" s="42">
        <v>13.002000000000001</v>
      </c>
      <c r="E338" s="42">
        <v>-5.3860000000000001</v>
      </c>
      <c r="F338" s="42">
        <v>27.245000000000001</v>
      </c>
      <c r="G338" s="108">
        <v>0.99311342592592589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23</v>
      </c>
      <c r="B339" s="42" t="s">
        <v>83</v>
      </c>
      <c r="C339" s="42">
        <v>2771</v>
      </c>
      <c r="D339" s="42">
        <v>12.477</v>
      </c>
      <c r="E339" s="42">
        <v>-5.3609999999999998</v>
      </c>
      <c r="F339" s="42">
        <v>27.202999999999999</v>
      </c>
      <c r="G339" s="108">
        <v>0.99311342592592589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23</v>
      </c>
      <c r="B340" s="42" t="s">
        <v>83</v>
      </c>
      <c r="C340" s="42">
        <v>2661</v>
      </c>
      <c r="D340" s="42">
        <v>11.976000000000001</v>
      </c>
      <c r="E340" s="42">
        <v>-5.3920000000000003</v>
      </c>
      <c r="F340" s="42">
        <v>27.189</v>
      </c>
      <c r="G340" s="108">
        <v>0.99311342592592589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23</v>
      </c>
      <c r="B341" s="42" t="s">
        <v>83</v>
      </c>
      <c r="C341" s="42">
        <v>2552</v>
      </c>
      <c r="D341" s="42">
        <v>11.478</v>
      </c>
      <c r="E341" s="42">
        <v>-5.5460000000000003</v>
      </c>
      <c r="F341" s="42">
        <v>27.100999999999999</v>
      </c>
      <c r="G341" s="108">
        <v>0.99311342592592589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23</v>
      </c>
      <c r="B342" s="42" t="s">
        <v>83</v>
      </c>
      <c r="C342" s="42">
        <v>2455</v>
      </c>
      <c r="D342" s="42">
        <v>11.036</v>
      </c>
      <c r="E342" s="42">
        <v>-5.4880000000000004</v>
      </c>
      <c r="F342" s="42">
        <v>27.219000000000001</v>
      </c>
      <c r="G342" s="108">
        <v>0.99311342592592589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84</v>
      </c>
      <c r="C343" s="42">
        <v>2571</v>
      </c>
      <c r="D343" s="42">
        <v>36.46</v>
      </c>
      <c r="E343" s="42">
        <v>-41.758000000000003</v>
      </c>
      <c r="F343" s="42">
        <v>2.9380000000000002</v>
      </c>
      <c r="G343" s="108">
        <v>2.615740740740741E-3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84</v>
      </c>
      <c r="C344" s="42">
        <v>2571</v>
      </c>
      <c r="D344" s="42">
        <v>36.966999999999999</v>
      </c>
      <c r="E344" s="42">
        <v>-41.7</v>
      </c>
      <c r="F344" s="42">
        <v>2.9</v>
      </c>
      <c r="G344" s="108">
        <v>2.615740740740741E-3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24</v>
      </c>
      <c r="B345" s="42" t="s">
        <v>84</v>
      </c>
      <c r="C345" s="42">
        <v>2571</v>
      </c>
      <c r="D345" s="42">
        <v>36.975000000000001</v>
      </c>
      <c r="E345" s="42">
        <v>-41.741</v>
      </c>
      <c r="F345" s="42">
        <v>2.863</v>
      </c>
      <c r="G345" s="108">
        <v>2.615740740740741E-3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24</v>
      </c>
      <c r="B346" s="42" t="s">
        <v>84</v>
      </c>
      <c r="C346" s="42">
        <v>2571</v>
      </c>
      <c r="D346" s="42">
        <v>37.002000000000002</v>
      </c>
      <c r="E346" s="42">
        <v>-41.716000000000001</v>
      </c>
      <c r="F346" s="42">
        <v>2.8759999999999999</v>
      </c>
      <c r="G346" s="108">
        <v>2.615740740740741E-3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84</v>
      </c>
      <c r="C347" s="42">
        <v>2571</v>
      </c>
      <c r="D347" s="42">
        <v>36.97</v>
      </c>
      <c r="E347" s="42">
        <v>-41.738</v>
      </c>
      <c r="F347" s="42">
        <v>2.9169999999999998</v>
      </c>
      <c r="G347" s="108">
        <v>2.615740740740741E-3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84</v>
      </c>
      <c r="C348" s="42">
        <v>6385</v>
      </c>
      <c r="D348" s="42">
        <v>29.097000000000001</v>
      </c>
      <c r="E348" s="42">
        <v>-8.2590000000000003</v>
      </c>
      <c r="F348" s="42">
        <v>22.812000000000001</v>
      </c>
      <c r="G348" s="108">
        <v>2.615740740740741E-3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84</v>
      </c>
      <c r="C349" s="42">
        <v>6029</v>
      </c>
      <c r="D349" s="42">
        <v>27.49</v>
      </c>
      <c r="E349" s="42">
        <v>-8.3209999999999997</v>
      </c>
      <c r="F349" s="42">
        <v>22.687000000000001</v>
      </c>
      <c r="G349" s="108">
        <v>2.615740740740741E-3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84</v>
      </c>
      <c r="C350" s="42">
        <v>5811</v>
      </c>
      <c r="D350" s="42">
        <v>26.446999999999999</v>
      </c>
      <c r="E350" s="42">
        <v>-8.3420000000000005</v>
      </c>
      <c r="F350" s="42">
        <v>22.654</v>
      </c>
      <c r="G350" s="108">
        <v>2.615740740740741E-3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24</v>
      </c>
      <c r="B351" s="42" t="s">
        <v>84</v>
      </c>
      <c r="C351" s="42">
        <v>5588</v>
      </c>
      <c r="D351" s="42">
        <v>25.43</v>
      </c>
      <c r="E351" s="42">
        <v>-8.3469999999999995</v>
      </c>
      <c r="F351" s="42">
        <v>22.71</v>
      </c>
      <c r="G351" s="108">
        <v>2.615740740740741E-3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24</v>
      </c>
      <c r="B352" s="42" t="s">
        <v>84</v>
      </c>
      <c r="C352" s="42">
        <v>5371</v>
      </c>
      <c r="D352" s="42">
        <v>24.419</v>
      </c>
      <c r="E352" s="42">
        <v>-8.3160000000000007</v>
      </c>
      <c r="F352" s="42">
        <v>22.731999999999999</v>
      </c>
      <c r="G352" s="108">
        <v>2.615740740740741E-3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24</v>
      </c>
      <c r="B353" s="42" t="s">
        <v>84</v>
      </c>
      <c r="C353" s="42">
        <v>5162</v>
      </c>
      <c r="D353" s="42">
        <v>23.446000000000002</v>
      </c>
      <c r="E353" s="42">
        <v>-8.327</v>
      </c>
      <c r="F353" s="42">
        <v>22.643999999999998</v>
      </c>
      <c r="G353" s="108">
        <v>2.615740740740741E-3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24</v>
      </c>
      <c r="B354" s="42" t="s">
        <v>84</v>
      </c>
      <c r="C354" s="42">
        <v>4964</v>
      </c>
      <c r="D354" s="42">
        <v>22.518999999999998</v>
      </c>
      <c r="E354" s="42">
        <v>-8.2690000000000001</v>
      </c>
      <c r="F354" s="42">
        <v>22.664000000000001</v>
      </c>
      <c r="G354" s="108">
        <v>2.615740740740741E-3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24</v>
      </c>
      <c r="B355" s="42" t="s">
        <v>84</v>
      </c>
      <c r="C355" s="42">
        <v>4770</v>
      </c>
      <c r="D355" s="42">
        <v>21.620999999999999</v>
      </c>
      <c r="E355" s="42">
        <v>-8.3160000000000007</v>
      </c>
      <c r="F355" s="42">
        <v>22.686</v>
      </c>
      <c r="G355" s="108">
        <v>2.615740740740741E-3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24</v>
      </c>
      <c r="B356" s="42" t="s">
        <v>84</v>
      </c>
      <c r="C356" s="42">
        <v>4572</v>
      </c>
      <c r="D356" s="42">
        <v>20.692</v>
      </c>
      <c r="E356" s="42">
        <v>-8.516</v>
      </c>
      <c r="F356" s="42">
        <v>22.672999999999998</v>
      </c>
      <c r="G356" s="108">
        <v>2.615740740740741E-3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24</v>
      </c>
      <c r="B357" s="42" t="s">
        <v>84</v>
      </c>
      <c r="C357" s="42">
        <v>4390</v>
      </c>
      <c r="D357" s="42">
        <v>19.853999999999999</v>
      </c>
      <c r="E357" s="42">
        <v>-8.5190000000000001</v>
      </c>
      <c r="F357" s="42">
        <v>22.634</v>
      </c>
      <c r="G357" s="108">
        <v>2.615740740740741E-3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85</v>
      </c>
      <c r="C358" s="42">
        <v>2578</v>
      </c>
      <c r="D358" s="42">
        <v>36.551000000000002</v>
      </c>
      <c r="E358" s="42">
        <v>-41.706000000000003</v>
      </c>
      <c r="F358" s="42">
        <v>2.9420000000000002</v>
      </c>
      <c r="G358" s="108">
        <v>1.2627314814814815E-2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 t="s">
        <v>85</v>
      </c>
      <c r="C359" s="42">
        <v>2578</v>
      </c>
      <c r="D359" s="42">
        <v>37.084000000000003</v>
      </c>
      <c r="E359" s="42">
        <v>-41.7</v>
      </c>
      <c r="F359" s="42">
        <v>2.9</v>
      </c>
      <c r="G359" s="108">
        <v>1.2627314814814815E-2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 t="s">
        <v>85</v>
      </c>
      <c r="C360" s="42">
        <v>2577</v>
      </c>
      <c r="D360" s="42">
        <v>37.069000000000003</v>
      </c>
      <c r="E360" s="42">
        <v>-41.731000000000002</v>
      </c>
      <c r="F360" s="42">
        <v>2.9380000000000002</v>
      </c>
      <c r="G360" s="108">
        <v>1.2627314814814815E-2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25</v>
      </c>
      <c r="B361" s="42" t="s">
        <v>85</v>
      </c>
      <c r="C361" s="42">
        <v>2579</v>
      </c>
      <c r="D361" s="42">
        <v>37.1</v>
      </c>
      <c r="E361" s="42">
        <v>-41.686</v>
      </c>
      <c r="F361" s="42">
        <v>2.9260000000000002</v>
      </c>
      <c r="G361" s="108">
        <v>1.2627314814814815E-2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25</v>
      </c>
      <c r="B362" s="42" t="s">
        <v>85</v>
      </c>
      <c r="C362" s="42">
        <v>2578</v>
      </c>
      <c r="D362" s="42">
        <v>37.091999999999999</v>
      </c>
      <c r="E362" s="42">
        <v>-41.701000000000001</v>
      </c>
      <c r="F362" s="42">
        <v>2.9020000000000001</v>
      </c>
      <c r="G362" s="108">
        <v>1.2627314814814815E-2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 t="s">
        <v>85</v>
      </c>
      <c r="C363" s="42">
        <v>7556</v>
      </c>
      <c r="D363" s="42">
        <v>34.621000000000002</v>
      </c>
      <c r="E363" s="42">
        <v>-10.534000000000001</v>
      </c>
      <c r="F363" s="42">
        <v>22.783000000000001</v>
      </c>
      <c r="G363" s="108">
        <v>1.2627314814814815E-2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85</v>
      </c>
      <c r="C364" s="42">
        <v>7155</v>
      </c>
      <c r="D364" s="42">
        <v>32.781999999999996</v>
      </c>
      <c r="E364" s="42">
        <v>-10.547000000000001</v>
      </c>
      <c r="F364" s="42">
        <v>22.669</v>
      </c>
      <c r="G364" s="108">
        <v>1.2627314814814815E-2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 t="s">
        <v>85</v>
      </c>
      <c r="C365" s="42">
        <v>6885</v>
      </c>
      <c r="D365" s="42">
        <v>31.488</v>
      </c>
      <c r="E365" s="42">
        <v>-10.563000000000001</v>
      </c>
      <c r="F365" s="42">
        <v>22.655000000000001</v>
      </c>
      <c r="G365" s="108">
        <v>1.2627314814814815E-2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25</v>
      </c>
      <c r="B366" s="42" t="s">
        <v>85</v>
      </c>
      <c r="C366" s="42">
        <v>6613</v>
      </c>
      <c r="D366" s="42">
        <v>30.234000000000002</v>
      </c>
      <c r="E366" s="42">
        <v>-10.54</v>
      </c>
      <c r="F366" s="42">
        <v>22.638000000000002</v>
      </c>
      <c r="G366" s="108">
        <v>1.2627314814814815E-2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25</v>
      </c>
      <c r="B367" s="42" t="s">
        <v>85</v>
      </c>
      <c r="C367" s="42">
        <v>6356</v>
      </c>
      <c r="D367" s="42">
        <v>29.027000000000001</v>
      </c>
      <c r="E367" s="42">
        <v>-10.545999999999999</v>
      </c>
      <c r="F367" s="42">
        <v>22.678999999999998</v>
      </c>
      <c r="G367" s="108">
        <v>1.2627314814814815E-2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25</v>
      </c>
      <c r="B368" s="42" t="s">
        <v>85</v>
      </c>
      <c r="C368" s="42">
        <v>6112</v>
      </c>
      <c r="D368" s="42">
        <v>27.855</v>
      </c>
      <c r="E368" s="42">
        <v>-10.553000000000001</v>
      </c>
      <c r="F368" s="42">
        <v>22.728000000000002</v>
      </c>
      <c r="G368" s="108">
        <v>1.2627314814814815E-2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25</v>
      </c>
      <c r="B369" s="42" t="s">
        <v>85</v>
      </c>
      <c r="C369" s="42">
        <v>5870</v>
      </c>
      <c r="D369" s="42">
        <v>26.731999999999999</v>
      </c>
      <c r="E369" s="42">
        <v>-10.528</v>
      </c>
      <c r="F369" s="42">
        <v>22.675999999999998</v>
      </c>
      <c r="G369" s="108">
        <v>1.2627314814814815E-2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25</v>
      </c>
      <c r="B370" s="42" t="s">
        <v>85</v>
      </c>
      <c r="C370" s="42">
        <v>5641</v>
      </c>
      <c r="D370" s="42">
        <v>25.655000000000001</v>
      </c>
      <c r="E370" s="42">
        <v>-10.532999999999999</v>
      </c>
      <c r="F370" s="42">
        <v>22.712</v>
      </c>
      <c r="G370" s="108">
        <v>1.2627314814814815E-2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25</v>
      </c>
      <c r="B371" s="42" t="s">
        <v>85</v>
      </c>
      <c r="C371" s="42">
        <v>5411</v>
      </c>
      <c r="D371" s="42">
        <v>24.582999999999998</v>
      </c>
      <c r="E371" s="42">
        <v>-10.646000000000001</v>
      </c>
      <c r="F371" s="42">
        <v>22.638999999999999</v>
      </c>
      <c r="G371" s="108">
        <v>1.2627314814814815E-2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25</v>
      </c>
      <c r="B372" s="42" t="s">
        <v>85</v>
      </c>
      <c r="C372" s="42">
        <v>5199</v>
      </c>
      <c r="D372" s="42">
        <v>23.605</v>
      </c>
      <c r="E372" s="42">
        <v>-10.677</v>
      </c>
      <c r="F372" s="42">
        <v>22.722000000000001</v>
      </c>
      <c r="G372" s="108">
        <v>1.2627314814814815E-2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86</v>
      </c>
      <c r="C373" s="42">
        <v>2570</v>
      </c>
      <c r="D373" s="42">
        <v>36.421999999999997</v>
      </c>
      <c r="E373" s="42">
        <v>-41.719000000000001</v>
      </c>
      <c r="F373" s="42">
        <v>2.9510000000000001</v>
      </c>
      <c r="G373" s="108">
        <v>2.2129629629629628E-2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86</v>
      </c>
      <c r="C374" s="42">
        <v>2571</v>
      </c>
      <c r="D374" s="42">
        <v>36.957999999999998</v>
      </c>
      <c r="E374" s="42">
        <v>-41.7</v>
      </c>
      <c r="F374" s="42">
        <v>2.9</v>
      </c>
      <c r="G374" s="108">
        <v>2.2129629629629628E-2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 t="s">
        <v>86</v>
      </c>
      <c r="C375" s="42">
        <v>2570</v>
      </c>
      <c r="D375" s="42">
        <v>36.991999999999997</v>
      </c>
      <c r="E375" s="42">
        <v>-41.676000000000002</v>
      </c>
      <c r="F375" s="42">
        <v>2.8919999999999999</v>
      </c>
      <c r="G375" s="108">
        <v>2.2129629629629628E-2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 t="s">
        <v>86</v>
      </c>
      <c r="C376" s="42">
        <v>2571</v>
      </c>
      <c r="D376" s="42">
        <v>36.956000000000003</v>
      </c>
      <c r="E376" s="42">
        <v>-41.674999999999997</v>
      </c>
      <c r="F376" s="42">
        <v>2.9039999999999999</v>
      </c>
      <c r="G376" s="108">
        <v>2.2129629629629628E-2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26</v>
      </c>
      <c r="B377" s="42" t="s">
        <v>86</v>
      </c>
      <c r="C377" s="42">
        <v>2570</v>
      </c>
      <c r="D377" s="42">
        <v>36.988</v>
      </c>
      <c r="E377" s="42">
        <v>-41.701000000000001</v>
      </c>
      <c r="F377" s="42">
        <v>2.85</v>
      </c>
      <c r="G377" s="108">
        <v>2.2129629629629628E-2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26</v>
      </c>
      <c r="B378" s="42" t="s">
        <v>86</v>
      </c>
      <c r="C378" s="42">
        <v>7102</v>
      </c>
      <c r="D378" s="42">
        <v>32.482999999999997</v>
      </c>
      <c r="E378" s="42">
        <v>-8.1790000000000003</v>
      </c>
      <c r="F378" s="42">
        <v>22.68</v>
      </c>
      <c r="G378" s="108">
        <v>2.2129629629629628E-2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 t="s">
        <v>86</v>
      </c>
      <c r="C379" s="42">
        <v>6743</v>
      </c>
      <c r="D379" s="42">
        <v>30.808</v>
      </c>
      <c r="E379" s="42">
        <v>-8.2409999999999997</v>
      </c>
      <c r="F379" s="42">
        <v>22.545000000000002</v>
      </c>
      <c r="G379" s="108">
        <v>2.2129629629629628E-2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86</v>
      </c>
      <c r="C380" s="42">
        <v>6472</v>
      </c>
      <c r="D380" s="42">
        <v>29.565000000000001</v>
      </c>
      <c r="E380" s="42">
        <v>-8.2270000000000003</v>
      </c>
      <c r="F380" s="42">
        <v>22.532</v>
      </c>
      <c r="G380" s="108">
        <v>2.2129629629629628E-2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 t="s">
        <v>86</v>
      </c>
      <c r="C381" s="42">
        <v>6219</v>
      </c>
      <c r="D381" s="42">
        <v>28.385999999999999</v>
      </c>
      <c r="E381" s="42">
        <v>-8.2539999999999996</v>
      </c>
      <c r="F381" s="42">
        <v>22.538</v>
      </c>
      <c r="G381" s="108">
        <v>2.2129629629629628E-2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26</v>
      </c>
      <c r="B382" s="42" t="s">
        <v>86</v>
      </c>
      <c r="C382" s="42">
        <v>5963</v>
      </c>
      <c r="D382" s="42">
        <v>27.219000000000001</v>
      </c>
      <c r="E382" s="42">
        <v>-8.2390000000000008</v>
      </c>
      <c r="F382" s="42">
        <v>22.54</v>
      </c>
      <c r="G382" s="108">
        <v>2.2129629629629628E-2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26</v>
      </c>
      <c r="B383" s="42" t="s">
        <v>86</v>
      </c>
      <c r="C383" s="42">
        <v>5731</v>
      </c>
      <c r="D383" s="42">
        <v>26.105</v>
      </c>
      <c r="E383" s="42">
        <v>-8.1999999999999993</v>
      </c>
      <c r="F383" s="42">
        <v>22.524999999999999</v>
      </c>
      <c r="G383" s="108">
        <v>2.2129629629629628E-2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26</v>
      </c>
      <c r="B384" s="42" t="s">
        <v>86</v>
      </c>
      <c r="C384" s="42">
        <v>5502</v>
      </c>
      <c r="D384" s="42">
        <v>25.029</v>
      </c>
      <c r="E384" s="42">
        <v>-8.2149999999999999</v>
      </c>
      <c r="F384" s="42">
        <v>22.582000000000001</v>
      </c>
      <c r="G384" s="108">
        <v>2.2129629629629628E-2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26</v>
      </c>
      <c r="B385" s="42" t="s">
        <v>86</v>
      </c>
      <c r="C385" s="42">
        <v>5287</v>
      </c>
      <c r="D385" s="42">
        <v>24.016999999999999</v>
      </c>
      <c r="E385" s="42">
        <v>-8.2530000000000001</v>
      </c>
      <c r="F385" s="42">
        <v>22.533000000000001</v>
      </c>
      <c r="G385" s="108">
        <v>2.2129629629629628E-2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26</v>
      </c>
      <c r="B386" s="42" t="s">
        <v>86</v>
      </c>
      <c r="C386" s="42">
        <v>5067</v>
      </c>
      <c r="D386" s="42">
        <v>22.984999999999999</v>
      </c>
      <c r="E386" s="42">
        <v>-8.3879999999999999</v>
      </c>
      <c r="F386" s="42">
        <v>22.559000000000001</v>
      </c>
      <c r="G386" s="108">
        <v>2.2129629629629628E-2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26</v>
      </c>
      <c r="B387" s="42" t="s">
        <v>86</v>
      </c>
      <c r="C387" s="42">
        <v>4865</v>
      </c>
      <c r="D387" s="42">
        <v>22.061</v>
      </c>
      <c r="E387" s="42">
        <v>-8.34</v>
      </c>
      <c r="F387" s="42">
        <v>22.567</v>
      </c>
      <c r="G387" s="108">
        <v>2.2129629629629628E-2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71</v>
      </c>
      <c r="C388" s="42">
        <v>2579</v>
      </c>
      <c r="D388" s="42">
        <v>36.575000000000003</v>
      </c>
      <c r="E388" s="42">
        <v>-41.691000000000003</v>
      </c>
      <c r="F388" s="42">
        <v>2.9380000000000002</v>
      </c>
      <c r="G388" s="108">
        <v>3.2129629629629626E-2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71</v>
      </c>
      <c r="C389" s="42">
        <v>2578</v>
      </c>
      <c r="D389" s="42">
        <v>37.064</v>
      </c>
      <c r="E389" s="42">
        <v>-41.7</v>
      </c>
      <c r="F389" s="42">
        <v>2.9</v>
      </c>
      <c r="G389" s="108">
        <v>3.2129629629629626E-2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71</v>
      </c>
      <c r="C390" s="42">
        <v>2579</v>
      </c>
      <c r="D390" s="42">
        <v>37.094999999999999</v>
      </c>
      <c r="E390" s="42">
        <v>-41.710999999999999</v>
      </c>
      <c r="F390" s="42">
        <v>2.9020000000000001</v>
      </c>
      <c r="G390" s="108">
        <v>3.2129629629629626E-2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 t="s">
        <v>71</v>
      </c>
      <c r="C391" s="42">
        <v>2579</v>
      </c>
      <c r="D391" s="42">
        <v>37.069000000000003</v>
      </c>
      <c r="E391" s="42">
        <v>-41.707000000000001</v>
      </c>
      <c r="F391" s="42">
        <v>2.915</v>
      </c>
      <c r="G391" s="108">
        <v>3.2129629629629626E-2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 t="s">
        <v>71</v>
      </c>
      <c r="C392" s="42">
        <v>2578</v>
      </c>
      <c r="D392" s="42">
        <v>37.095999999999997</v>
      </c>
      <c r="E392" s="42">
        <v>-41.688000000000002</v>
      </c>
      <c r="F392" s="42">
        <v>2.899</v>
      </c>
      <c r="G392" s="108">
        <v>3.2129629629629626E-2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27</v>
      </c>
      <c r="B393" s="42" t="s">
        <v>71</v>
      </c>
      <c r="C393" s="42">
        <v>2967</v>
      </c>
      <c r="D393" s="42">
        <v>13.193</v>
      </c>
      <c r="E393" s="42">
        <v>-18.893000000000001</v>
      </c>
      <c r="F393" s="42">
        <v>25.690999999999999</v>
      </c>
      <c r="G393" s="108">
        <v>3.2129629629629626E-2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27</v>
      </c>
      <c r="B394" s="42" t="s">
        <v>71</v>
      </c>
      <c r="C394" s="42">
        <v>2960</v>
      </c>
      <c r="D394" s="42">
        <v>13.2</v>
      </c>
      <c r="E394" s="42">
        <v>-19.021999999999998</v>
      </c>
      <c r="F394" s="42">
        <v>25.452000000000002</v>
      </c>
      <c r="G394" s="108">
        <v>3.2129629629629626E-2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 t="s">
        <v>71</v>
      </c>
      <c r="C395" s="42">
        <v>2740</v>
      </c>
      <c r="D395" s="42">
        <v>12.279</v>
      </c>
      <c r="E395" s="42">
        <v>-19.065999999999999</v>
      </c>
      <c r="F395" s="42">
        <v>25.363</v>
      </c>
      <c r="G395" s="108">
        <v>3.2129629629629626E-2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71</v>
      </c>
      <c r="C396" s="42">
        <v>2616</v>
      </c>
      <c r="D396" s="42">
        <v>11.737</v>
      </c>
      <c r="E396" s="42">
        <v>-19.065999999999999</v>
      </c>
      <c r="F396" s="42">
        <v>25.428999999999998</v>
      </c>
      <c r="G396" s="108">
        <v>3.2129629629629626E-2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27</v>
      </c>
      <c r="B397" s="42" t="s">
        <v>71</v>
      </c>
      <c r="C397" s="42">
        <v>2515</v>
      </c>
      <c r="D397" s="42">
        <v>11.284000000000001</v>
      </c>
      <c r="E397" s="42">
        <v>-19.045000000000002</v>
      </c>
      <c r="F397" s="42">
        <v>25.431999999999999</v>
      </c>
      <c r="G397" s="108">
        <v>3.2129629629629626E-2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27</v>
      </c>
      <c r="B398" s="42" t="s">
        <v>71</v>
      </c>
      <c r="C398" s="42">
        <v>2418</v>
      </c>
      <c r="D398" s="42">
        <v>10.853</v>
      </c>
      <c r="E398" s="42">
        <v>-19.053999999999998</v>
      </c>
      <c r="F398" s="42">
        <v>25.42</v>
      </c>
      <c r="G398" s="108">
        <v>3.2129629629629626E-2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27</v>
      </c>
      <c r="B399" s="42" t="s">
        <v>71</v>
      </c>
      <c r="C399" s="42">
        <v>2323</v>
      </c>
      <c r="D399" s="42">
        <v>10.426</v>
      </c>
      <c r="E399" s="42">
        <v>-19.068000000000001</v>
      </c>
      <c r="F399" s="42">
        <v>25.356000000000002</v>
      </c>
      <c r="G399" s="108">
        <v>3.2129629629629626E-2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27</v>
      </c>
      <c r="B400" s="42" t="s">
        <v>71</v>
      </c>
      <c r="C400" s="42">
        <v>2232</v>
      </c>
      <c r="D400" s="42">
        <v>10.016999999999999</v>
      </c>
      <c r="E400" s="42">
        <v>-19.056999999999999</v>
      </c>
      <c r="F400" s="42">
        <v>25.395</v>
      </c>
      <c r="G400" s="108">
        <v>3.2129629629629626E-2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27</v>
      </c>
      <c r="B401" s="42" t="s">
        <v>71</v>
      </c>
      <c r="C401" s="42">
        <v>2141</v>
      </c>
      <c r="D401" s="42">
        <v>9.5980000000000008</v>
      </c>
      <c r="E401" s="42">
        <v>-19.169</v>
      </c>
      <c r="F401" s="42">
        <v>25.273</v>
      </c>
      <c r="G401" s="108">
        <v>3.2129629629629626E-2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27</v>
      </c>
      <c r="B402" s="42" t="s">
        <v>71</v>
      </c>
      <c r="C402" s="42">
        <v>2058</v>
      </c>
      <c r="D402" s="42">
        <v>9.2279999999999998</v>
      </c>
      <c r="E402" s="42">
        <v>-19.225999999999999</v>
      </c>
      <c r="F402" s="42">
        <v>25.321999999999999</v>
      </c>
      <c r="G402" s="108">
        <v>3.2129629629629626E-2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87</v>
      </c>
      <c r="C403" s="42">
        <v>2570</v>
      </c>
      <c r="D403" s="42">
        <v>36.447000000000003</v>
      </c>
      <c r="E403" s="42">
        <v>-41.679000000000002</v>
      </c>
      <c r="F403" s="42">
        <v>2.895</v>
      </c>
      <c r="G403" s="108">
        <v>4.1631944444444451E-2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 t="s">
        <v>87</v>
      </c>
      <c r="C404" s="42">
        <v>2571</v>
      </c>
      <c r="D404" s="42">
        <v>36.976999999999997</v>
      </c>
      <c r="E404" s="42">
        <v>-41.7</v>
      </c>
      <c r="F404" s="42">
        <v>2.9</v>
      </c>
      <c r="G404" s="108">
        <v>4.1631944444444451E-2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28</v>
      </c>
      <c r="B405" s="42" t="s">
        <v>87</v>
      </c>
      <c r="C405" s="42">
        <v>2572</v>
      </c>
      <c r="D405" s="42">
        <v>36.970999999999997</v>
      </c>
      <c r="E405" s="42">
        <v>-41.704000000000001</v>
      </c>
      <c r="F405" s="42">
        <v>2.8690000000000002</v>
      </c>
      <c r="G405" s="108">
        <v>4.1631944444444451E-2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28</v>
      </c>
      <c r="B406" s="42" t="s">
        <v>87</v>
      </c>
      <c r="C406" s="42">
        <v>2571</v>
      </c>
      <c r="D406" s="42">
        <v>36.963999999999999</v>
      </c>
      <c r="E406" s="42">
        <v>-41.694000000000003</v>
      </c>
      <c r="F406" s="42">
        <v>2.8740000000000001</v>
      </c>
      <c r="G406" s="108">
        <v>4.1631944444444451E-2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28</v>
      </c>
      <c r="B407" s="42" t="s">
        <v>87</v>
      </c>
      <c r="C407" s="42">
        <v>2571</v>
      </c>
      <c r="D407" s="42">
        <v>36.994999999999997</v>
      </c>
      <c r="E407" s="42">
        <v>-41.701999999999998</v>
      </c>
      <c r="F407" s="42">
        <v>2.8660000000000001</v>
      </c>
      <c r="G407" s="108">
        <v>4.1631944444444451E-2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28</v>
      </c>
      <c r="B408" s="42" t="s">
        <v>87</v>
      </c>
      <c r="C408" s="42">
        <v>5966</v>
      </c>
      <c r="D408" s="42">
        <v>27.056999999999999</v>
      </c>
      <c r="E408" s="42">
        <v>-8.2799999999999994</v>
      </c>
      <c r="F408" s="42">
        <v>22.690999999999999</v>
      </c>
      <c r="G408" s="108">
        <v>4.1631944444444451E-2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28</v>
      </c>
      <c r="B409" s="42" t="s">
        <v>87</v>
      </c>
      <c r="C409" s="42">
        <v>5648</v>
      </c>
      <c r="D409" s="42">
        <v>25.632000000000001</v>
      </c>
      <c r="E409" s="42">
        <v>-8.3260000000000005</v>
      </c>
      <c r="F409" s="42">
        <v>22.532</v>
      </c>
      <c r="G409" s="108">
        <v>4.1631944444444451E-2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28</v>
      </c>
      <c r="B410" s="42" t="s">
        <v>87</v>
      </c>
      <c r="C410" s="42">
        <v>5421</v>
      </c>
      <c r="D410" s="42">
        <v>24.62</v>
      </c>
      <c r="E410" s="42">
        <v>-8.3439999999999994</v>
      </c>
      <c r="F410" s="42">
        <v>22.471</v>
      </c>
      <c r="G410" s="108">
        <v>4.1631944444444451E-2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28</v>
      </c>
      <c r="B411" s="42" t="s">
        <v>87</v>
      </c>
      <c r="C411" s="42">
        <v>5208</v>
      </c>
      <c r="D411" s="42">
        <v>23.664999999999999</v>
      </c>
      <c r="E411" s="42">
        <v>-8.3290000000000006</v>
      </c>
      <c r="F411" s="42">
        <v>22.47</v>
      </c>
      <c r="G411" s="108">
        <v>4.1631944444444451E-2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28</v>
      </c>
      <c r="B412" s="42" t="s">
        <v>87</v>
      </c>
      <c r="C412" s="42">
        <v>5011</v>
      </c>
      <c r="D412" s="42">
        <v>22.736999999999998</v>
      </c>
      <c r="E412" s="42">
        <v>-8.3230000000000004</v>
      </c>
      <c r="F412" s="42">
        <v>22.504000000000001</v>
      </c>
      <c r="G412" s="108">
        <v>4.1631944444444451E-2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28</v>
      </c>
      <c r="B413" s="42" t="s">
        <v>87</v>
      </c>
      <c r="C413" s="42">
        <v>4814</v>
      </c>
      <c r="D413" s="42">
        <v>21.838999999999999</v>
      </c>
      <c r="E413" s="42">
        <v>-8.2729999999999997</v>
      </c>
      <c r="F413" s="42">
        <v>22.498999999999999</v>
      </c>
      <c r="G413" s="108">
        <v>4.1631944444444451E-2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28</v>
      </c>
      <c r="B414" s="42" t="s">
        <v>87</v>
      </c>
      <c r="C414" s="42">
        <v>4626</v>
      </c>
      <c r="D414" s="42">
        <v>20.97</v>
      </c>
      <c r="E414" s="42">
        <v>-8.327</v>
      </c>
      <c r="F414" s="42">
        <v>22.535</v>
      </c>
      <c r="G414" s="108">
        <v>4.1631944444444451E-2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28</v>
      </c>
      <c r="B415" s="42" t="s">
        <v>87</v>
      </c>
      <c r="C415" s="42">
        <v>4444</v>
      </c>
      <c r="D415" s="42">
        <v>20.137</v>
      </c>
      <c r="E415" s="42">
        <v>-8.3339999999999996</v>
      </c>
      <c r="F415" s="42">
        <v>22.556000000000001</v>
      </c>
      <c r="G415" s="108">
        <v>4.1631944444444451E-2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28</v>
      </c>
      <c r="B416" s="42" t="s">
        <v>87</v>
      </c>
      <c r="C416" s="42">
        <v>4259</v>
      </c>
      <c r="D416" s="42">
        <v>19.28</v>
      </c>
      <c r="E416" s="42">
        <v>-8.4700000000000006</v>
      </c>
      <c r="F416" s="42">
        <v>22.545000000000002</v>
      </c>
      <c r="G416" s="108">
        <v>4.1631944444444451E-2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28</v>
      </c>
      <c r="B417" s="42" t="s">
        <v>87</v>
      </c>
      <c r="C417" s="42">
        <v>4091</v>
      </c>
      <c r="D417" s="42">
        <v>18.521999999999998</v>
      </c>
      <c r="E417" s="42">
        <v>-8.452</v>
      </c>
      <c r="F417" s="42">
        <v>22.515999999999998</v>
      </c>
      <c r="G417" s="108">
        <v>4.1631944444444451E-2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 t="s">
        <v>88</v>
      </c>
      <c r="C418" s="42">
        <v>2577</v>
      </c>
      <c r="D418" s="42">
        <v>36.573</v>
      </c>
      <c r="E418" s="42">
        <v>-41.67</v>
      </c>
      <c r="F418" s="42">
        <v>2.9060000000000001</v>
      </c>
      <c r="G418" s="108">
        <v>5.1631944444444446E-2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 t="s">
        <v>88</v>
      </c>
      <c r="C419" s="42">
        <v>2577</v>
      </c>
      <c r="D419" s="42">
        <v>37.046999999999997</v>
      </c>
      <c r="E419" s="42">
        <v>-41.7</v>
      </c>
      <c r="F419" s="42">
        <v>2.9</v>
      </c>
      <c r="G419" s="108">
        <v>5.1631944444444446E-2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29</v>
      </c>
      <c r="B420" s="42" t="s">
        <v>88</v>
      </c>
      <c r="C420" s="42">
        <v>2578</v>
      </c>
      <c r="D420" s="42">
        <v>37.088000000000001</v>
      </c>
      <c r="E420" s="42">
        <v>-41.722999999999999</v>
      </c>
      <c r="F420" s="42">
        <v>2.89</v>
      </c>
      <c r="G420" s="108">
        <v>5.1631944444444446E-2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29</v>
      </c>
      <c r="B421" s="42" t="s">
        <v>88</v>
      </c>
      <c r="C421" s="42">
        <v>2577</v>
      </c>
      <c r="D421" s="42">
        <v>37.045000000000002</v>
      </c>
      <c r="E421" s="42">
        <v>-41.707999999999998</v>
      </c>
      <c r="F421" s="42">
        <v>2.855</v>
      </c>
      <c r="G421" s="108">
        <v>5.1631944444444446E-2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29</v>
      </c>
      <c r="B422" s="42" t="s">
        <v>88</v>
      </c>
      <c r="C422" s="42">
        <v>2577</v>
      </c>
      <c r="D422" s="42">
        <v>37.095999999999997</v>
      </c>
      <c r="E422" s="42">
        <v>-41.677</v>
      </c>
      <c r="F422" s="42">
        <v>2.895</v>
      </c>
      <c r="G422" s="108">
        <v>5.1631944444444446E-2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29</v>
      </c>
      <c r="B423" s="42" t="s">
        <v>88</v>
      </c>
      <c r="C423" s="42">
        <v>7259</v>
      </c>
      <c r="D423" s="42">
        <v>33.450000000000003</v>
      </c>
      <c r="E423" s="42">
        <v>-8.1920000000000002</v>
      </c>
      <c r="F423" s="42">
        <v>22.713999999999999</v>
      </c>
      <c r="G423" s="108">
        <v>5.1631944444444446E-2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29</v>
      </c>
      <c r="B424" s="42" t="s">
        <v>88</v>
      </c>
      <c r="C424" s="42">
        <v>6871</v>
      </c>
      <c r="D424" s="42">
        <v>31.556999999999999</v>
      </c>
      <c r="E424" s="42">
        <v>-8.266</v>
      </c>
      <c r="F424" s="42">
        <v>22.594999999999999</v>
      </c>
      <c r="G424" s="108">
        <v>5.1631944444444446E-2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29</v>
      </c>
      <c r="B425" s="42" t="s">
        <v>88</v>
      </c>
      <c r="C425" s="42">
        <v>6597</v>
      </c>
      <c r="D425" s="42">
        <v>30.248000000000001</v>
      </c>
      <c r="E425" s="42">
        <v>-8.2720000000000002</v>
      </c>
      <c r="F425" s="42">
        <v>22.61</v>
      </c>
      <c r="G425" s="108">
        <v>5.1631944444444446E-2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29</v>
      </c>
      <c r="B426" s="42" t="s">
        <v>88</v>
      </c>
      <c r="C426" s="42">
        <v>6332</v>
      </c>
      <c r="D426" s="42">
        <v>28.998999999999999</v>
      </c>
      <c r="E426" s="42">
        <v>-8.2420000000000009</v>
      </c>
      <c r="F426" s="42">
        <v>22.62</v>
      </c>
      <c r="G426" s="108">
        <v>5.1631944444444446E-2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29</v>
      </c>
      <c r="B427" s="42" t="s">
        <v>88</v>
      </c>
      <c r="C427" s="42">
        <v>6085</v>
      </c>
      <c r="D427" s="42">
        <v>27.786000000000001</v>
      </c>
      <c r="E427" s="42">
        <v>-8.2420000000000009</v>
      </c>
      <c r="F427" s="42">
        <v>22.619</v>
      </c>
      <c r="G427" s="108">
        <v>5.1631944444444446E-2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29</v>
      </c>
      <c r="B428" s="42" t="s">
        <v>88</v>
      </c>
      <c r="C428" s="42">
        <v>5846</v>
      </c>
      <c r="D428" s="42">
        <v>26.664000000000001</v>
      </c>
      <c r="E428" s="42">
        <v>-8.2729999999999997</v>
      </c>
      <c r="F428" s="42">
        <v>22.577999999999999</v>
      </c>
      <c r="G428" s="108">
        <v>5.1631944444444446E-2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29</v>
      </c>
      <c r="B429" s="42" t="s">
        <v>88</v>
      </c>
      <c r="C429" s="42">
        <v>5611</v>
      </c>
      <c r="D429" s="42">
        <v>25.556000000000001</v>
      </c>
      <c r="E429" s="42">
        <v>-8.2390000000000008</v>
      </c>
      <c r="F429" s="42">
        <v>22.606999999999999</v>
      </c>
      <c r="G429" s="108">
        <v>5.1631944444444446E-2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29</v>
      </c>
      <c r="B430" s="42" t="s">
        <v>88</v>
      </c>
      <c r="C430" s="42">
        <v>5392</v>
      </c>
      <c r="D430" s="42">
        <v>24.536999999999999</v>
      </c>
      <c r="E430" s="42">
        <v>-8.2349999999999994</v>
      </c>
      <c r="F430" s="42">
        <v>22.649000000000001</v>
      </c>
      <c r="G430" s="108">
        <v>5.1631944444444446E-2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29</v>
      </c>
      <c r="B431" s="42" t="s">
        <v>88</v>
      </c>
      <c r="C431" s="42">
        <v>5178</v>
      </c>
      <c r="D431" s="42">
        <v>23.536000000000001</v>
      </c>
      <c r="E431" s="42">
        <v>-8.3659999999999997</v>
      </c>
      <c r="F431" s="42">
        <v>22.62</v>
      </c>
      <c r="G431" s="108">
        <v>5.1631944444444446E-2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29</v>
      </c>
      <c r="B432" s="42" t="s">
        <v>88</v>
      </c>
      <c r="C432" s="42">
        <v>4973</v>
      </c>
      <c r="D432" s="42">
        <v>22.588000000000001</v>
      </c>
      <c r="E432" s="42">
        <v>-8.3770000000000007</v>
      </c>
      <c r="F432" s="42">
        <v>22.577999999999999</v>
      </c>
      <c r="G432" s="108">
        <v>5.1631944444444446E-2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30</v>
      </c>
      <c r="B433" s="42" t="s">
        <v>89</v>
      </c>
      <c r="C433" s="42">
        <v>2569</v>
      </c>
      <c r="D433" s="42">
        <v>36.390999999999998</v>
      </c>
      <c r="E433" s="42">
        <v>-41.695999999999998</v>
      </c>
      <c r="F433" s="42">
        <v>2.9239999999999999</v>
      </c>
      <c r="G433" s="108">
        <v>6.1134259259259256E-2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30</v>
      </c>
      <c r="B434" s="42" t="s">
        <v>89</v>
      </c>
      <c r="C434" s="42">
        <v>2568</v>
      </c>
      <c r="D434" s="42">
        <v>36.947000000000003</v>
      </c>
      <c r="E434" s="42">
        <v>-41.7</v>
      </c>
      <c r="F434" s="42">
        <v>2.9</v>
      </c>
      <c r="G434" s="108">
        <v>6.1134259259259256E-2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30</v>
      </c>
      <c r="B435" s="42" t="s">
        <v>89</v>
      </c>
      <c r="C435" s="42">
        <v>2570</v>
      </c>
      <c r="D435" s="42">
        <v>36.975000000000001</v>
      </c>
      <c r="E435" s="42">
        <v>-41.719000000000001</v>
      </c>
      <c r="F435" s="42">
        <v>2.907</v>
      </c>
      <c r="G435" s="108">
        <v>6.1134259259259256E-2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30</v>
      </c>
      <c r="B436" s="42" t="s">
        <v>89</v>
      </c>
      <c r="C436" s="42">
        <v>2569</v>
      </c>
      <c r="D436" s="42">
        <v>36.938000000000002</v>
      </c>
      <c r="E436" s="42">
        <v>-41.722000000000001</v>
      </c>
      <c r="F436" s="42">
        <v>2.9</v>
      </c>
      <c r="G436" s="108">
        <v>6.1134259259259256E-2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30</v>
      </c>
      <c r="B437" s="42" t="s">
        <v>89</v>
      </c>
      <c r="C437" s="42">
        <v>2569</v>
      </c>
      <c r="D437" s="42">
        <v>36.984000000000002</v>
      </c>
      <c r="E437" s="42">
        <v>-41.747999999999998</v>
      </c>
      <c r="F437" s="42">
        <v>2.9049999999999998</v>
      </c>
      <c r="G437" s="108">
        <v>6.1134259259259256E-2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30</v>
      </c>
      <c r="B438" s="42" t="s">
        <v>89</v>
      </c>
      <c r="C438" s="42">
        <v>3947</v>
      </c>
      <c r="D438" s="42">
        <v>17.952999999999999</v>
      </c>
      <c r="E438" s="42">
        <v>-8.8889999999999993</v>
      </c>
      <c r="F438" s="42">
        <v>22.728000000000002</v>
      </c>
      <c r="G438" s="108">
        <v>6.1134259259259256E-2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30</v>
      </c>
      <c r="B439" s="42" t="s">
        <v>89</v>
      </c>
      <c r="C439" s="42">
        <v>3753</v>
      </c>
      <c r="D439" s="42">
        <v>17.015999999999998</v>
      </c>
      <c r="E439" s="42">
        <v>-8.9179999999999993</v>
      </c>
      <c r="F439" s="42">
        <v>22.613</v>
      </c>
      <c r="G439" s="108">
        <v>6.1134259259259256E-2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30</v>
      </c>
      <c r="B440" s="42" t="s">
        <v>89</v>
      </c>
      <c r="C440" s="42">
        <v>3596</v>
      </c>
      <c r="D440" s="42">
        <v>16.286000000000001</v>
      </c>
      <c r="E440" s="42">
        <v>-8.9640000000000004</v>
      </c>
      <c r="F440" s="42">
        <v>22.666</v>
      </c>
      <c r="G440" s="108">
        <v>6.1134259259259256E-2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30</v>
      </c>
      <c r="B441" s="42" t="s">
        <v>89</v>
      </c>
      <c r="C441" s="42">
        <v>3448</v>
      </c>
      <c r="D441" s="42">
        <v>15.611000000000001</v>
      </c>
      <c r="E441" s="42">
        <v>-8.9350000000000005</v>
      </c>
      <c r="F441" s="42">
        <v>22.687000000000001</v>
      </c>
      <c r="G441" s="108">
        <v>6.1134259259259256E-2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30</v>
      </c>
      <c r="B442" s="42" t="s">
        <v>89</v>
      </c>
      <c r="C442" s="42">
        <v>3312</v>
      </c>
      <c r="D442" s="42">
        <v>14.96</v>
      </c>
      <c r="E442" s="42">
        <v>-8.9109999999999996</v>
      </c>
      <c r="F442" s="42">
        <v>22.646999999999998</v>
      </c>
      <c r="G442" s="108">
        <v>6.1134259259259256E-2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30</v>
      </c>
      <c r="B443" s="42" t="s">
        <v>89</v>
      </c>
      <c r="C443" s="42">
        <v>3180</v>
      </c>
      <c r="D443" s="42">
        <v>14.345000000000001</v>
      </c>
      <c r="E443" s="42">
        <v>-8.9440000000000008</v>
      </c>
      <c r="F443" s="42">
        <v>22.672999999999998</v>
      </c>
      <c r="G443" s="108">
        <v>6.1134259259259256E-2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30</v>
      </c>
      <c r="B444" s="42" t="s">
        <v>89</v>
      </c>
      <c r="C444" s="42">
        <v>3054</v>
      </c>
      <c r="D444" s="42">
        <v>13.77</v>
      </c>
      <c r="E444" s="42">
        <v>-8.9009999999999998</v>
      </c>
      <c r="F444" s="42">
        <v>22.651</v>
      </c>
      <c r="G444" s="108">
        <v>6.1134259259259256E-2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30</v>
      </c>
      <c r="B445" s="42" t="s">
        <v>89</v>
      </c>
      <c r="C445" s="42">
        <v>2933</v>
      </c>
      <c r="D445" s="42">
        <v>13.215</v>
      </c>
      <c r="E445" s="42">
        <v>-8.9359999999999999</v>
      </c>
      <c r="F445" s="42">
        <v>22.715</v>
      </c>
      <c r="G445" s="108">
        <v>6.1134259259259256E-2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30</v>
      </c>
      <c r="B446" s="42" t="s">
        <v>89</v>
      </c>
      <c r="C446" s="42">
        <v>2813</v>
      </c>
      <c r="D446" s="42">
        <v>12.653</v>
      </c>
      <c r="E446" s="42">
        <v>-9.0519999999999996</v>
      </c>
      <c r="F446" s="42">
        <v>22.626999999999999</v>
      </c>
      <c r="G446" s="108">
        <v>6.1134259259259256E-2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30</v>
      </c>
      <c r="B447" s="42" t="s">
        <v>89</v>
      </c>
      <c r="C447" s="42">
        <v>2701</v>
      </c>
      <c r="D447" s="42">
        <v>12.151</v>
      </c>
      <c r="E447" s="42">
        <v>-9.0280000000000005</v>
      </c>
      <c r="F447" s="42">
        <v>22.684000000000001</v>
      </c>
      <c r="G447" s="108">
        <v>6.1134259259259256E-2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31</v>
      </c>
      <c r="B448" s="42" t="s">
        <v>90</v>
      </c>
      <c r="C448" s="42">
        <v>2577</v>
      </c>
      <c r="D448" s="42">
        <v>36.548999999999999</v>
      </c>
      <c r="E448" s="42">
        <v>-41.674999999999997</v>
      </c>
      <c r="F448" s="42">
        <v>2.9950000000000001</v>
      </c>
      <c r="G448" s="108">
        <v>7.1134259259259258E-2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31</v>
      </c>
      <c r="B449" s="42" t="s">
        <v>90</v>
      </c>
      <c r="C449" s="42">
        <v>2577</v>
      </c>
      <c r="D449" s="42">
        <v>37.052999999999997</v>
      </c>
      <c r="E449" s="42">
        <v>-41.7</v>
      </c>
      <c r="F449" s="42">
        <v>2.9</v>
      </c>
      <c r="G449" s="108">
        <v>7.1134259259259258E-2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31</v>
      </c>
      <c r="B450" s="42" t="s">
        <v>90</v>
      </c>
      <c r="C450" s="42">
        <v>2577</v>
      </c>
      <c r="D450" s="42">
        <v>37.058999999999997</v>
      </c>
      <c r="E450" s="42">
        <v>-41.707999999999998</v>
      </c>
      <c r="F450" s="42">
        <v>2.9329999999999998</v>
      </c>
      <c r="G450" s="108">
        <v>7.1134259259259258E-2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31</v>
      </c>
      <c r="B451" s="42" t="s">
        <v>90</v>
      </c>
      <c r="C451" s="42">
        <v>2578</v>
      </c>
      <c r="D451" s="42">
        <v>37.045999999999999</v>
      </c>
      <c r="E451" s="42">
        <v>-41.698999999999998</v>
      </c>
      <c r="F451" s="42">
        <v>2.9359999999999999</v>
      </c>
      <c r="G451" s="108">
        <v>7.1134259259259258E-2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31</v>
      </c>
      <c r="B452" s="42" t="s">
        <v>90</v>
      </c>
      <c r="C452" s="42">
        <v>2575</v>
      </c>
      <c r="D452" s="42">
        <v>37.036000000000001</v>
      </c>
      <c r="E452" s="42">
        <v>-41.710999999999999</v>
      </c>
      <c r="F452" s="42">
        <v>2.9470000000000001</v>
      </c>
      <c r="G452" s="108">
        <v>7.1134259259259258E-2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31</v>
      </c>
      <c r="B453" s="42" t="s">
        <v>90</v>
      </c>
      <c r="C453" s="42">
        <v>5822</v>
      </c>
      <c r="D453" s="42">
        <v>26.585999999999999</v>
      </c>
      <c r="E453" s="42">
        <v>-8.23</v>
      </c>
      <c r="F453" s="42">
        <v>22.727</v>
      </c>
      <c r="G453" s="108">
        <v>7.1134259259259258E-2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31</v>
      </c>
      <c r="B454" s="42" t="s">
        <v>90</v>
      </c>
      <c r="C454" s="42">
        <v>5533</v>
      </c>
      <c r="D454" s="42">
        <v>25.216000000000001</v>
      </c>
      <c r="E454" s="42">
        <v>-8.2590000000000003</v>
      </c>
      <c r="F454" s="42">
        <v>22.599</v>
      </c>
      <c r="G454" s="108">
        <v>7.1134259259259258E-2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31</v>
      </c>
      <c r="B455" s="42" t="s">
        <v>90</v>
      </c>
      <c r="C455" s="42">
        <v>5310</v>
      </c>
      <c r="D455" s="42">
        <v>24.2</v>
      </c>
      <c r="E455" s="42">
        <v>-8.2409999999999997</v>
      </c>
      <c r="F455" s="42">
        <v>22.547999999999998</v>
      </c>
      <c r="G455" s="108">
        <v>7.1134259259259258E-2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31</v>
      </c>
      <c r="B456" s="42" t="s">
        <v>90</v>
      </c>
      <c r="C456" s="42">
        <v>5105</v>
      </c>
      <c r="D456" s="42">
        <v>23.222000000000001</v>
      </c>
      <c r="E456" s="42">
        <v>-8.2439999999999998</v>
      </c>
      <c r="F456" s="42">
        <v>22.622</v>
      </c>
      <c r="G456" s="108">
        <v>7.1134259259259258E-2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31</v>
      </c>
      <c r="B457" s="42" t="s">
        <v>90</v>
      </c>
      <c r="C457" s="42">
        <v>4904</v>
      </c>
      <c r="D457" s="42">
        <v>22.282</v>
      </c>
      <c r="E457" s="42">
        <v>-8.2469999999999999</v>
      </c>
      <c r="F457" s="42">
        <v>22.643000000000001</v>
      </c>
      <c r="G457" s="108">
        <v>7.1134259259259258E-2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31</v>
      </c>
      <c r="B458" s="42" t="s">
        <v>90</v>
      </c>
      <c r="C458" s="42">
        <v>4711</v>
      </c>
      <c r="D458" s="42">
        <v>21.393999999999998</v>
      </c>
      <c r="E458" s="42">
        <v>-8.2189999999999994</v>
      </c>
      <c r="F458" s="42">
        <v>22.556999999999999</v>
      </c>
      <c r="G458" s="108">
        <v>7.1134259259259258E-2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31</v>
      </c>
      <c r="B459" s="42" t="s">
        <v>90</v>
      </c>
      <c r="C459" s="42">
        <v>4522</v>
      </c>
      <c r="D459" s="42">
        <v>20.521999999999998</v>
      </c>
      <c r="E459" s="42">
        <v>-8.2490000000000006</v>
      </c>
      <c r="F459" s="42">
        <v>22.587</v>
      </c>
      <c r="G459" s="108">
        <v>7.1134259259259258E-2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31</v>
      </c>
      <c r="B460" s="42" t="s">
        <v>90</v>
      </c>
      <c r="C460" s="42">
        <v>4345</v>
      </c>
      <c r="D460" s="42">
        <v>19.709</v>
      </c>
      <c r="E460" s="42">
        <v>-8.2279999999999998</v>
      </c>
      <c r="F460" s="42">
        <v>22.629000000000001</v>
      </c>
      <c r="G460" s="108">
        <v>7.1134259259259258E-2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31</v>
      </c>
      <c r="B461" s="42" t="s">
        <v>90</v>
      </c>
      <c r="C461" s="42">
        <v>4170</v>
      </c>
      <c r="D461" s="42">
        <v>18.885000000000002</v>
      </c>
      <c r="E461" s="42">
        <v>-8.3710000000000004</v>
      </c>
      <c r="F461" s="42">
        <v>22.596</v>
      </c>
      <c r="G461" s="108">
        <v>7.1134259259259258E-2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31</v>
      </c>
      <c r="B462" s="42" t="s">
        <v>90</v>
      </c>
      <c r="C462" s="42">
        <v>4005</v>
      </c>
      <c r="D462" s="42">
        <v>18.132000000000001</v>
      </c>
      <c r="E462" s="42">
        <v>-8.3919999999999995</v>
      </c>
      <c r="F462" s="42">
        <v>22.617999999999999</v>
      </c>
      <c r="G462" s="108">
        <v>7.1134259259259258E-2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32</v>
      </c>
      <c r="B463" s="42" t="s">
        <v>91</v>
      </c>
      <c r="C463" s="42">
        <v>2569</v>
      </c>
      <c r="D463" s="42">
        <v>36.411000000000001</v>
      </c>
      <c r="E463" s="42">
        <v>-41.72</v>
      </c>
      <c r="F463" s="42">
        <v>2.9089999999999998</v>
      </c>
      <c r="G463" s="108">
        <v>8.0636574074074083E-2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32</v>
      </c>
      <c r="B464" s="42" t="s">
        <v>91</v>
      </c>
      <c r="C464" s="42">
        <v>2570</v>
      </c>
      <c r="D464" s="42">
        <v>36.933999999999997</v>
      </c>
      <c r="E464" s="42">
        <v>-41.7</v>
      </c>
      <c r="F464" s="42">
        <v>2.9</v>
      </c>
      <c r="G464" s="108">
        <v>8.0636574074074083E-2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32</v>
      </c>
      <c r="B465" s="42" t="s">
        <v>91</v>
      </c>
      <c r="C465" s="42">
        <v>2570</v>
      </c>
      <c r="D465" s="42">
        <v>36.972999999999999</v>
      </c>
      <c r="E465" s="42">
        <v>-41.731000000000002</v>
      </c>
      <c r="F465" s="42">
        <v>2.8969999999999998</v>
      </c>
      <c r="G465" s="108">
        <v>8.0636574074074083E-2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32</v>
      </c>
      <c r="B466" s="42" t="s">
        <v>91</v>
      </c>
      <c r="C466" s="42">
        <v>2569</v>
      </c>
      <c r="D466" s="42">
        <v>36.935000000000002</v>
      </c>
      <c r="E466" s="42">
        <v>-41.738</v>
      </c>
      <c r="F466" s="42">
        <v>2.863</v>
      </c>
      <c r="G466" s="108">
        <v>8.0636574074074083E-2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32</v>
      </c>
      <c r="B467" s="42" t="s">
        <v>91</v>
      </c>
      <c r="C467" s="42">
        <v>2568</v>
      </c>
      <c r="D467" s="42">
        <v>36.987000000000002</v>
      </c>
      <c r="E467" s="42">
        <v>-41.697000000000003</v>
      </c>
      <c r="F467" s="42">
        <v>2.863</v>
      </c>
      <c r="G467" s="108">
        <v>8.0636574074074083E-2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32</v>
      </c>
      <c r="B468" s="42" t="s">
        <v>91</v>
      </c>
      <c r="C468" s="42">
        <v>2400</v>
      </c>
      <c r="D468" s="42">
        <v>9.3550000000000004</v>
      </c>
      <c r="E468" s="42">
        <v>-10.31</v>
      </c>
      <c r="F468" s="42">
        <v>23.091000000000001</v>
      </c>
      <c r="G468" s="108">
        <v>8.0636574074074083E-2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32</v>
      </c>
      <c r="B469" s="42" t="s">
        <v>91</v>
      </c>
      <c r="C469" s="42">
        <v>6536</v>
      </c>
      <c r="D469" s="42">
        <v>30.364999999999998</v>
      </c>
      <c r="E469" s="42">
        <v>-10.332000000000001</v>
      </c>
      <c r="F469" s="42">
        <v>22.844000000000001</v>
      </c>
      <c r="G469" s="108">
        <v>8.0636574074074083E-2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32</v>
      </c>
      <c r="B470" s="42" t="s">
        <v>91</v>
      </c>
      <c r="C470" s="42">
        <v>6162</v>
      </c>
      <c r="D470" s="42">
        <v>28.481000000000002</v>
      </c>
      <c r="E470" s="42">
        <v>-10.375999999999999</v>
      </c>
      <c r="F470" s="42">
        <v>22.896000000000001</v>
      </c>
      <c r="G470" s="108">
        <v>8.0636574074074083E-2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32</v>
      </c>
      <c r="B471" s="42" t="s">
        <v>91</v>
      </c>
      <c r="C471" s="42">
        <v>5894</v>
      </c>
      <c r="D471" s="42">
        <v>27.097000000000001</v>
      </c>
      <c r="E471" s="42">
        <v>-10.412000000000001</v>
      </c>
      <c r="F471" s="42">
        <v>22.853999999999999</v>
      </c>
      <c r="G471" s="108">
        <v>8.0636574074074083E-2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32</v>
      </c>
      <c r="B472" s="42" t="s">
        <v>91</v>
      </c>
      <c r="C472" s="42">
        <v>5646</v>
      </c>
      <c r="D472" s="42">
        <v>25.850999999999999</v>
      </c>
      <c r="E472" s="42">
        <v>-10.364000000000001</v>
      </c>
      <c r="F472" s="42">
        <v>22.823</v>
      </c>
      <c r="G472" s="108">
        <v>8.0636574074074083E-2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32</v>
      </c>
      <c r="B473" s="42" t="s">
        <v>91</v>
      </c>
      <c r="C473" s="42">
        <v>5418</v>
      </c>
      <c r="D473" s="42">
        <v>24.747</v>
      </c>
      <c r="E473" s="42">
        <v>-10.347</v>
      </c>
      <c r="F473" s="42">
        <v>22.838000000000001</v>
      </c>
      <c r="G473" s="108">
        <v>8.0636574074074083E-2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32</v>
      </c>
      <c r="B474" s="42" t="s">
        <v>91</v>
      </c>
      <c r="C474" s="42">
        <v>5206</v>
      </c>
      <c r="D474" s="42">
        <v>23.739000000000001</v>
      </c>
      <c r="E474" s="42">
        <v>-10.342000000000001</v>
      </c>
      <c r="F474" s="42">
        <v>22.885000000000002</v>
      </c>
      <c r="G474" s="108">
        <v>8.0636574074074083E-2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32</v>
      </c>
      <c r="B475" s="42" t="s">
        <v>91</v>
      </c>
      <c r="C475" s="42">
        <v>5001</v>
      </c>
      <c r="D475" s="42">
        <v>22.768000000000001</v>
      </c>
      <c r="E475" s="42">
        <v>-10.364000000000001</v>
      </c>
      <c r="F475" s="42">
        <v>22.866</v>
      </c>
      <c r="G475" s="108">
        <v>8.0636574074074083E-2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32</v>
      </c>
      <c r="B476" s="42" t="s">
        <v>91</v>
      </c>
      <c r="C476" s="42">
        <v>4808</v>
      </c>
      <c r="D476" s="42">
        <v>21.867999999999999</v>
      </c>
      <c r="E476" s="42">
        <v>-10.316000000000001</v>
      </c>
      <c r="F476" s="42">
        <v>22.876999999999999</v>
      </c>
      <c r="G476" s="108">
        <v>8.0636574074074083E-2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32</v>
      </c>
      <c r="B477" s="42" t="s">
        <v>91</v>
      </c>
      <c r="C477" s="42">
        <v>4619</v>
      </c>
      <c r="D477" s="42">
        <v>20.972999999999999</v>
      </c>
      <c r="E477" s="42">
        <v>-10.457000000000001</v>
      </c>
      <c r="F477" s="42">
        <v>22.859000000000002</v>
      </c>
      <c r="G477" s="108">
        <v>8.0636574074074083E-2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32</v>
      </c>
      <c r="B478" s="42" t="s">
        <v>91</v>
      </c>
      <c r="C478" s="42">
        <v>4444</v>
      </c>
      <c r="D478" s="42">
        <v>20.169</v>
      </c>
      <c r="E478" s="42">
        <v>-10.439</v>
      </c>
      <c r="F478" s="42">
        <v>22.876999999999999</v>
      </c>
      <c r="G478" s="108">
        <v>8.0636574074074083E-2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33</v>
      </c>
      <c r="B479" s="42" t="s">
        <v>92</v>
      </c>
      <c r="C479" s="42">
        <v>2576</v>
      </c>
      <c r="D479" s="42">
        <v>36.526000000000003</v>
      </c>
      <c r="E479" s="42">
        <v>-41.654000000000003</v>
      </c>
      <c r="F479" s="42">
        <v>2.95</v>
      </c>
      <c r="G479" s="108">
        <v>9.0636574074074064E-2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33</v>
      </c>
      <c r="B480" s="42" t="s">
        <v>92</v>
      </c>
      <c r="C480" s="42">
        <v>2576</v>
      </c>
      <c r="D480" s="42">
        <v>37.055</v>
      </c>
      <c r="E480" s="42">
        <v>-41.7</v>
      </c>
      <c r="F480" s="42">
        <v>2.9</v>
      </c>
      <c r="G480" s="108">
        <v>9.0636574074074064E-2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33</v>
      </c>
      <c r="B481" s="42" t="s">
        <v>92</v>
      </c>
      <c r="C481" s="42">
        <v>2575</v>
      </c>
      <c r="D481" s="42">
        <v>37.043999999999997</v>
      </c>
      <c r="E481" s="42">
        <v>-41.642000000000003</v>
      </c>
      <c r="F481" s="42">
        <v>2.9660000000000002</v>
      </c>
      <c r="G481" s="108">
        <v>9.0636574074074064E-2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33</v>
      </c>
      <c r="B482" s="42" t="s">
        <v>92</v>
      </c>
      <c r="C482" s="42">
        <v>2576</v>
      </c>
      <c r="D482" s="42">
        <v>37.037999999999997</v>
      </c>
      <c r="E482" s="42">
        <v>-41.670999999999999</v>
      </c>
      <c r="F482" s="42">
        <v>2.9529999999999998</v>
      </c>
      <c r="G482" s="108">
        <v>9.0636574074074064E-2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33</v>
      </c>
      <c r="B483" s="42" t="s">
        <v>92</v>
      </c>
      <c r="C483" s="42">
        <v>2575</v>
      </c>
      <c r="D483" s="42">
        <v>37.085000000000001</v>
      </c>
      <c r="E483" s="42">
        <v>-41.671999999999997</v>
      </c>
      <c r="F483" s="42">
        <v>2.9540000000000002</v>
      </c>
      <c r="G483" s="108">
        <v>9.0636574074074064E-2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33</v>
      </c>
      <c r="B484" s="42" t="s">
        <v>92</v>
      </c>
      <c r="C484" s="42">
        <v>2041</v>
      </c>
      <c r="D484" s="42">
        <v>7.9290000000000003</v>
      </c>
      <c r="E484" s="42">
        <v>-8.3160000000000007</v>
      </c>
      <c r="F484" s="42">
        <v>23.053000000000001</v>
      </c>
      <c r="G484" s="108">
        <v>9.0636574074074064E-2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33</v>
      </c>
      <c r="B485" s="42" t="s">
        <v>92</v>
      </c>
      <c r="C485" s="42">
        <v>5611</v>
      </c>
      <c r="D485" s="42">
        <v>25.902000000000001</v>
      </c>
      <c r="E485" s="42">
        <v>-8.3070000000000004</v>
      </c>
      <c r="F485" s="42">
        <v>22.785</v>
      </c>
      <c r="G485" s="108">
        <v>9.0636574074074064E-2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33</v>
      </c>
      <c r="B486" s="42" t="s">
        <v>92</v>
      </c>
      <c r="C486" s="42">
        <v>5275</v>
      </c>
      <c r="D486" s="42">
        <v>24.219000000000001</v>
      </c>
      <c r="E486" s="42">
        <v>-8.3469999999999995</v>
      </c>
      <c r="F486" s="42">
        <v>22.803000000000001</v>
      </c>
      <c r="G486" s="108">
        <v>9.0636574074074064E-2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33</v>
      </c>
      <c r="B487" s="42" t="s">
        <v>92</v>
      </c>
      <c r="C487" s="42">
        <v>5040</v>
      </c>
      <c r="D487" s="42">
        <v>23.079000000000001</v>
      </c>
      <c r="E487" s="42">
        <v>-8.34</v>
      </c>
      <c r="F487" s="42">
        <v>22.806999999999999</v>
      </c>
      <c r="G487" s="108">
        <v>9.0636574074074064E-2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33</v>
      </c>
      <c r="B488" s="42" t="s">
        <v>92</v>
      </c>
      <c r="C488" s="42">
        <v>4839</v>
      </c>
      <c r="D488" s="42">
        <v>22.08</v>
      </c>
      <c r="E488" s="42">
        <v>-8.3710000000000004</v>
      </c>
      <c r="F488" s="42">
        <v>22.797999999999998</v>
      </c>
      <c r="G488" s="108">
        <v>9.0636574074074064E-2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33</v>
      </c>
      <c r="B489" s="42" t="s">
        <v>92</v>
      </c>
      <c r="C489" s="42">
        <v>4648</v>
      </c>
      <c r="D489" s="42">
        <v>21.135999999999999</v>
      </c>
      <c r="E489" s="42">
        <v>-8.3330000000000002</v>
      </c>
      <c r="F489" s="42">
        <v>22.791</v>
      </c>
      <c r="G489" s="108">
        <v>9.0636574074074064E-2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33</v>
      </c>
      <c r="B490" s="42" t="s">
        <v>92</v>
      </c>
      <c r="C490" s="42">
        <v>4464</v>
      </c>
      <c r="D490" s="42">
        <v>20.27</v>
      </c>
      <c r="E490" s="42">
        <v>-8.298</v>
      </c>
      <c r="F490" s="42">
        <v>22.763000000000002</v>
      </c>
      <c r="G490" s="108">
        <v>9.0636574074074064E-2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33</v>
      </c>
      <c r="B491" s="42" t="s">
        <v>92</v>
      </c>
      <c r="C491" s="42">
        <v>4287</v>
      </c>
      <c r="D491" s="42">
        <v>19.431999999999999</v>
      </c>
      <c r="E491" s="42">
        <v>-8.3390000000000004</v>
      </c>
      <c r="F491" s="42">
        <v>22.741</v>
      </c>
      <c r="G491" s="108">
        <v>9.0636574074074064E-2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33</v>
      </c>
      <c r="B492" s="42" t="s">
        <v>92</v>
      </c>
      <c r="C492" s="42">
        <v>4118</v>
      </c>
      <c r="D492" s="42">
        <v>18.649999999999999</v>
      </c>
      <c r="E492" s="42">
        <v>-8.3460000000000001</v>
      </c>
      <c r="F492" s="42">
        <v>22.817</v>
      </c>
      <c r="G492" s="108">
        <v>9.0636574074074064E-2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33</v>
      </c>
      <c r="B493" s="42" t="s">
        <v>92</v>
      </c>
      <c r="C493" s="42">
        <v>3956</v>
      </c>
      <c r="D493" s="42">
        <v>17.882000000000001</v>
      </c>
      <c r="E493" s="42">
        <v>-8.4109999999999996</v>
      </c>
      <c r="F493" s="42">
        <v>22.739000000000001</v>
      </c>
      <c r="G493" s="108">
        <v>9.0636574074074064E-2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33</v>
      </c>
      <c r="B494" s="42" t="s">
        <v>92</v>
      </c>
      <c r="C494" s="42">
        <v>3798</v>
      </c>
      <c r="D494" s="42">
        <v>17.164999999999999</v>
      </c>
      <c r="E494" s="42">
        <v>-8.484</v>
      </c>
      <c r="F494" s="42">
        <v>22.779</v>
      </c>
      <c r="G494" s="108">
        <v>9.0636574074074064E-2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34</v>
      </c>
      <c r="B495" s="42" t="s">
        <v>74</v>
      </c>
      <c r="C495" s="42">
        <v>2567</v>
      </c>
      <c r="D495" s="42">
        <v>36.378999999999998</v>
      </c>
      <c r="E495" s="42">
        <v>-41.661999999999999</v>
      </c>
      <c r="F495" s="42">
        <v>2.9889999999999999</v>
      </c>
      <c r="G495" s="108">
        <v>0.10013888888888889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34</v>
      </c>
      <c r="B496" s="42" t="s">
        <v>74</v>
      </c>
      <c r="C496" s="42">
        <v>2566</v>
      </c>
      <c r="D496" s="42">
        <v>36.899000000000001</v>
      </c>
      <c r="E496" s="42">
        <v>-41.7</v>
      </c>
      <c r="F496" s="42">
        <v>2.9</v>
      </c>
      <c r="G496" s="108">
        <v>0.10013888888888889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34</v>
      </c>
      <c r="B497" s="42" t="s">
        <v>74</v>
      </c>
      <c r="C497" s="42">
        <v>2568</v>
      </c>
      <c r="D497" s="42">
        <v>36.948999999999998</v>
      </c>
      <c r="E497" s="42">
        <v>-41.664000000000001</v>
      </c>
      <c r="F497" s="42">
        <v>2.887</v>
      </c>
      <c r="G497" s="108">
        <v>0.10013888888888889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34</v>
      </c>
      <c r="B498" s="42" t="s">
        <v>74</v>
      </c>
      <c r="C498" s="42">
        <v>2566</v>
      </c>
      <c r="D498" s="42">
        <v>36.912999999999997</v>
      </c>
      <c r="E498" s="42">
        <v>-41.695</v>
      </c>
      <c r="F498" s="42">
        <v>2.8769999999999998</v>
      </c>
      <c r="G498" s="108">
        <v>0.10013888888888889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34</v>
      </c>
      <c r="B499" s="42" t="s">
        <v>74</v>
      </c>
      <c r="C499" s="42">
        <v>2567</v>
      </c>
      <c r="D499" s="42">
        <v>36.945999999999998</v>
      </c>
      <c r="E499" s="42">
        <v>-41.679000000000002</v>
      </c>
      <c r="F499" s="42">
        <v>2.91</v>
      </c>
      <c r="G499" s="108">
        <v>0.10013888888888889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34</v>
      </c>
      <c r="B500" s="42" t="s">
        <v>74</v>
      </c>
      <c r="C500" s="42">
        <v>3703</v>
      </c>
      <c r="D500" s="42">
        <v>14.522</v>
      </c>
      <c r="E500" s="42">
        <v>-19.137</v>
      </c>
      <c r="F500" s="42">
        <v>25.3</v>
      </c>
      <c r="G500" s="108">
        <v>0.10013888888888889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34</v>
      </c>
      <c r="B501" s="42" t="s">
        <v>74</v>
      </c>
      <c r="C501" s="42">
        <v>9733</v>
      </c>
      <c r="D501" s="42">
        <v>46.267000000000003</v>
      </c>
      <c r="E501" s="42">
        <v>-19.161999999999999</v>
      </c>
      <c r="F501" s="42">
        <v>24.956</v>
      </c>
      <c r="G501" s="108">
        <v>0.10013888888888889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34</v>
      </c>
      <c r="B502" s="42" t="s">
        <v>74</v>
      </c>
      <c r="C502" s="42">
        <v>9211</v>
      </c>
      <c r="D502" s="42">
        <v>43.326999999999998</v>
      </c>
      <c r="E502" s="42">
        <v>-19.164999999999999</v>
      </c>
      <c r="F502" s="42">
        <v>25.018999999999998</v>
      </c>
      <c r="G502" s="108">
        <v>0.10013888888888889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34</v>
      </c>
      <c r="B503" s="42" t="s">
        <v>74</v>
      </c>
      <c r="C503" s="42">
        <v>8791</v>
      </c>
      <c r="D503" s="42">
        <v>41.100999999999999</v>
      </c>
      <c r="E503" s="42">
        <v>-19.154</v>
      </c>
      <c r="F503" s="42">
        <v>24.978000000000002</v>
      </c>
      <c r="G503" s="108">
        <v>0.10013888888888889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34</v>
      </c>
      <c r="B504" s="42" t="s">
        <v>74</v>
      </c>
      <c r="C504" s="42">
        <v>8428</v>
      </c>
      <c r="D504" s="42">
        <v>39.176000000000002</v>
      </c>
      <c r="E504" s="42">
        <v>-19.184000000000001</v>
      </c>
      <c r="F504" s="42">
        <v>25.006</v>
      </c>
      <c r="G504" s="108">
        <v>0.10013888888888889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34</v>
      </c>
      <c r="B505" s="42" t="s">
        <v>74</v>
      </c>
      <c r="C505" s="42">
        <v>8089</v>
      </c>
      <c r="D505" s="42">
        <v>37.432000000000002</v>
      </c>
      <c r="E505" s="42">
        <v>-19.143999999999998</v>
      </c>
      <c r="F505" s="42">
        <v>25.029</v>
      </c>
      <c r="G505" s="108">
        <v>0.10013888888888889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34</v>
      </c>
      <c r="B506" s="42" t="s">
        <v>74</v>
      </c>
      <c r="C506" s="42">
        <v>7765</v>
      </c>
      <c r="D506" s="42">
        <v>35.829000000000001</v>
      </c>
      <c r="E506" s="42">
        <v>-19.155000000000001</v>
      </c>
      <c r="F506" s="42">
        <v>25.018999999999998</v>
      </c>
      <c r="G506" s="108">
        <v>0.10013888888888889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34</v>
      </c>
      <c r="B507" s="42" t="s">
        <v>74</v>
      </c>
      <c r="C507" s="42">
        <v>7455</v>
      </c>
      <c r="D507" s="42">
        <v>34.325000000000003</v>
      </c>
      <c r="E507" s="42">
        <v>-19.11</v>
      </c>
      <c r="F507" s="42">
        <v>24.994</v>
      </c>
      <c r="G507" s="108">
        <v>0.10013888888888889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34</v>
      </c>
      <c r="B508" s="42" t="s">
        <v>74</v>
      </c>
      <c r="C508" s="42">
        <v>7161</v>
      </c>
      <c r="D508" s="42">
        <v>32.929000000000002</v>
      </c>
      <c r="E508" s="42">
        <v>-19.141999999999999</v>
      </c>
      <c r="F508" s="42">
        <v>25.117000000000001</v>
      </c>
      <c r="G508" s="108">
        <v>0.10013888888888889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34</v>
      </c>
      <c r="B509" s="42" t="s">
        <v>74</v>
      </c>
      <c r="C509" s="42">
        <v>6877</v>
      </c>
      <c r="D509" s="42">
        <v>31.553000000000001</v>
      </c>
      <c r="E509" s="42">
        <v>-19.271000000000001</v>
      </c>
      <c r="F509" s="42">
        <v>25.048999999999999</v>
      </c>
      <c r="G509" s="108">
        <v>0.10013888888888889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34</v>
      </c>
      <c r="B510" s="42" t="s">
        <v>74</v>
      </c>
      <c r="C510" s="42">
        <v>6613</v>
      </c>
      <c r="D510" s="42">
        <v>30.292999999999999</v>
      </c>
      <c r="E510" s="42">
        <v>-19.248999999999999</v>
      </c>
      <c r="F510" s="42">
        <v>25.068999999999999</v>
      </c>
      <c r="G510" s="108">
        <v>0.10013888888888889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35</v>
      </c>
      <c r="B511" s="42" t="s">
        <v>73</v>
      </c>
      <c r="C511" s="42">
        <v>2574</v>
      </c>
      <c r="D511" s="42">
        <v>36.530999999999999</v>
      </c>
      <c r="E511" s="42">
        <v>-41.66</v>
      </c>
      <c r="F511" s="42">
        <v>2.9239999999999999</v>
      </c>
      <c r="G511" s="108">
        <v>0.1101388888888889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35</v>
      </c>
      <c r="B512" s="42" t="s">
        <v>73</v>
      </c>
      <c r="C512" s="42">
        <v>2572</v>
      </c>
      <c r="D512" s="42">
        <v>37.015999999999998</v>
      </c>
      <c r="E512" s="42">
        <v>-41.7</v>
      </c>
      <c r="F512" s="42">
        <v>2.9</v>
      </c>
      <c r="G512" s="108">
        <v>0.1101388888888889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35</v>
      </c>
      <c r="B513" s="42" t="s">
        <v>73</v>
      </c>
      <c r="C513" s="42">
        <v>2573</v>
      </c>
      <c r="D513" s="42">
        <v>36.988999999999997</v>
      </c>
      <c r="E513" s="42">
        <v>-41.676000000000002</v>
      </c>
      <c r="F513" s="42">
        <v>2.9430000000000001</v>
      </c>
      <c r="G513" s="108">
        <v>0.1101388888888889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35</v>
      </c>
      <c r="B514" s="42" t="s">
        <v>73</v>
      </c>
      <c r="C514" s="42">
        <v>2573</v>
      </c>
      <c r="D514" s="42">
        <v>37.000999999999998</v>
      </c>
      <c r="E514" s="42">
        <v>-41.691000000000003</v>
      </c>
      <c r="F514" s="42">
        <v>2.8530000000000002</v>
      </c>
      <c r="G514" s="108">
        <v>0.1101388888888889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35</v>
      </c>
      <c r="B515" s="42" t="s">
        <v>73</v>
      </c>
      <c r="C515" s="42">
        <v>2572</v>
      </c>
      <c r="D515" s="42">
        <v>37.024999999999999</v>
      </c>
      <c r="E515" s="42">
        <v>-41.734999999999999</v>
      </c>
      <c r="F515" s="42">
        <v>2.8610000000000002</v>
      </c>
      <c r="G515" s="108">
        <v>0.1101388888888889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35</v>
      </c>
      <c r="B516" s="42" t="s">
        <v>73</v>
      </c>
      <c r="C516" s="42">
        <v>940</v>
      </c>
      <c r="D516" s="42">
        <v>3.6059999999999999</v>
      </c>
      <c r="E516" s="42">
        <v>-18.248000000000001</v>
      </c>
      <c r="F516" s="42">
        <v>26.504000000000001</v>
      </c>
      <c r="G516" s="108">
        <v>0.1101388888888889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35</v>
      </c>
      <c r="B517" s="42" t="s">
        <v>73</v>
      </c>
      <c r="C517" s="42">
        <v>5090</v>
      </c>
      <c r="D517" s="42">
        <v>23.332999999999998</v>
      </c>
      <c r="E517" s="42">
        <v>-19.047999999999998</v>
      </c>
      <c r="F517" s="42">
        <v>25.143000000000001</v>
      </c>
      <c r="G517" s="108">
        <v>0.1101388888888889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35</v>
      </c>
      <c r="B518" s="42" t="s">
        <v>73</v>
      </c>
      <c r="C518" s="42">
        <v>4840</v>
      </c>
      <c r="D518" s="42">
        <v>22.105</v>
      </c>
      <c r="E518" s="42">
        <v>-19.091999999999999</v>
      </c>
      <c r="F518" s="42">
        <v>25.265000000000001</v>
      </c>
      <c r="G518" s="108">
        <v>0.1101388888888889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35</v>
      </c>
      <c r="B519" s="42" t="s">
        <v>73</v>
      </c>
      <c r="C519" s="42">
        <v>4633</v>
      </c>
      <c r="D519" s="42">
        <v>21.091000000000001</v>
      </c>
      <c r="E519" s="42">
        <v>-19.061</v>
      </c>
      <c r="F519" s="42">
        <v>25.303999999999998</v>
      </c>
      <c r="G519" s="108">
        <v>0.1101388888888889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35</v>
      </c>
      <c r="B520" s="42" t="s">
        <v>73</v>
      </c>
      <c r="C520" s="42">
        <v>4452</v>
      </c>
      <c r="D520" s="42">
        <v>20.239999999999998</v>
      </c>
      <c r="E520" s="42">
        <v>-19.079000000000001</v>
      </c>
      <c r="F520" s="42">
        <v>25.321000000000002</v>
      </c>
      <c r="G520" s="108">
        <v>0.1101388888888889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35</v>
      </c>
      <c r="B521" s="42" t="s">
        <v>73</v>
      </c>
      <c r="C521" s="42">
        <v>4271</v>
      </c>
      <c r="D521" s="42">
        <v>19.388999999999999</v>
      </c>
      <c r="E521" s="42">
        <v>-19.013999999999999</v>
      </c>
      <c r="F521" s="42">
        <v>25.294</v>
      </c>
      <c r="G521" s="108">
        <v>0.1101388888888889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35</v>
      </c>
      <c r="B522" s="42" t="s">
        <v>73</v>
      </c>
      <c r="C522" s="42">
        <v>4101</v>
      </c>
      <c r="D522" s="42">
        <v>18.603000000000002</v>
      </c>
      <c r="E522" s="42">
        <v>-19.045999999999999</v>
      </c>
      <c r="F522" s="42">
        <v>25.222000000000001</v>
      </c>
      <c r="G522" s="108">
        <v>0.1101388888888889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35</v>
      </c>
      <c r="B523" s="42" t="s">
        <v>73</v>
      </c>
      <c r="C523" s="42">
        <v>3939</v>
      </c>
      <c r="D523" s="42">
        <v>17.855</v>
      </c>
      <c r="E523" s="42">
        <v>-19.059000000000001</v>
      </c>
      <c r="F523" s="42">
        <v>25.253</v>
      </c>
      <c r="G523" s="108">
        <v>0.1101388888888889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35</v>
      </c>
      <c r="B524" s="42" t="s">
        <v>73</v>
      </c>
      <c r="C524" s="42">
        <v>3785</v>
      </c>
      <c r="D524" s="42">
        <v>17.135999999999999</v>
      </c>
      <c r="E524" s="42">
        <v>-19.04</v>
      </c>
      <c r="F524" s="42">
        <v>25.262</v>
      </c>
      <c r="G524" s="108">
        <v>0.1101388888888889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35</v>
      </c>
      <c r="B525" s="42" t="s">
        <v>73</v>
      </c>
      <c r="C525" s="42">
        <v>3633</v>
      </c>
      <c r="D525" s="42">
        <v>16.425000000000001</v>
      </c>
      <c r="E525" s="42">
        <v>-19.164999999999999</v>
      </c>
      <c r="F525" s="42">
        <v>25.271000000000001</v>
      </c>
      <c r="G525" s="108">
        <v>0.1101388888888889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35</v>
      </c>
      <c r="B526" s="42" t="s">
        <v>73</v>
      </c>
      <c r="C526" s="42">
        <v>3493</v>
      </c>
      <c r="D526" s="42">
        <v>15.776999999999999</v>
      </c>
      <c r="E526" s="42">
        <v>-19.167000000000002</v>
      </c>
      <c r="F526" s="42">
        <v>25.225999999999999</v>
      </c>
      <c r="G526" s="108">
        <v>0.1101388888888889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36</v>
      </c>
      <c r="B527" s="42" t="s">
        <v>72</v>
      </c>
      <c r="C527" s="42">
        <v>2565</v>
      </c>
      <c r="D527" s="42">
        <v>36.331000000000003</v>
      </c>
      <c r="E527" s="42">
        <v>-41.698</v>
      </c>
      <c r="F527" s="42">
        <v>2.9340000000000002</v>
      </c>
      <c r="G527" s="108">
        <v>0.11962962962962963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36</v>
      </c>
      <c r="B528" s="42" t="s">
        <v>72</v>
      </c>
      <c r="C528" s="42">
        <v>2564</v>
      </c>
      <c r="D528" s="42">
        <v>36.856000000000002</v>
      </c>
      <c r="E528" s="42">
        <v>-41.7</v>
      </c>
      <c r="F528" s="42">
        <v>2.9</v>
      </c>
      <c r="G528" s="108">
        <v>0.11962962962962963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36</v>
      </c>
      <c r="B529" s="42" t="s">
        <v>72</v>
      </c>
      <c r="C529" s="42">
        <v>2564</v>
      </c>
      <c r="D529" s="42">
        <v>36.902000000000001</v>
      </c>
      <c r="E529" s="42">
        <v>-41.69</v>
      </c>
      <c r="F529" s="42">
        <v>2.9140000000000001</v>
      </c>
      <c r="G529" s="108">
        <v>0.11962962962962963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36</v>
      </c>
      <c r="B530" s="42" t="s">
        <v>72</v>
      </c>
      <c r="C530" s="42">
        <v>2564</v>
      </c>
      <c r="D530" s="42">
        <v>36.874000000000002</v>
      </c>
      <c r="E530" s="42">
        <v>-41.685000000000002</v>
      </c>
      <c r="F530" s="42">
        <v>2.9409999999999998</v>
      </c>
      <c r="G530" s="108">
        <v>0.11962962962962963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36</v>
      </c>
      <c r="B531" s="42" t="s">
        <v>72</v>
      </c>
      <c r="C531" s="42">
        <v>2564</v>
      </c>
      <c r="D531" s="42">
        <v>36.884</v>
      </c>
      <c r="E531" s="42">
        <v>-41.72</v>
      </c>
      <c r="F531" s="42">
        <v>2.9319999999999999</v>
      </c>
      <c r="G531" s="108">
        <v>0.11962962962962963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36</v>
      </c>
      <c r="B532" s="42" t="s">
        <v>72</v>
      </c>
      <c r="C532" s="42">
        <v>1432</v>
      </c>
      <c r="D532" s="42">
        <v>5.5519999999999996</v>
      </c>
      <c r="E532" s="42">
        <v>-18.891999999999999</v>
      </c>
      <c r="F532" s="42">
        <v>25.699000000000002</v>
      </c>
      <c r="G532" s="108">
        <v>0.11962962962962963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36</v>
      </c>
      <c r="B533" s="42" t="s">
        <v>72</v>
      </c>
      <c r="C533" s="42">
        <v>4111</v>
      </c>
      <c r="D533" s="42">
        <v>18.859000000000002</v>
      </c>
      <c r="E533" s="42">
        <v>-19.010000000000002</v>
      </c>
      <c r="F533" s="42">
        <v>25.021999999999998</v>
      </c>
      <c r="G533" s="108">
        <v>0.11962962962962963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36</v>
      </c>
      <c r="B534" s="42" t="s">
        <v>72</v>
      </c>
      <c r="C534" s="42">
        <v>3884</v>
      </c>
      <c r="D534" s="42">
        <v>17.739000000000001</v>
      </c>
      <c r="E534" s="42">
        <v>-19.094999999999999</v>
      </c>
      <c r="F534" s="42">
        <v>25.03</v>
      </c>
      <c r="G534" s="108">
        <v>0.11962962962962963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36</v>
      </c>
      <c r="B535" s="42" t="s">
        <v>72</v>
      </c>
      <c r="C535" s="42">
        <v>3715</v>
      </c>
      <c r="D535" s="42">
        <v>16.913</v>
      </c>
      <c r="E535" s="42">
        <v>-19.059000000000001</v>
      </c>
      <c r="F535" s="42">
        <v>25.073</v>
      </c>
      <c r="G535" s="108">
        <v>0.11962962962962963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36</v>
      </c>
      <c r="B536" s="42" t="s">
        <v>72</v>
      </c>
      <c r="C536" s="42">
        <v>3563</v>
      </c>
      <c r="D536" s="42">
        <v>16.164999999999999</v>
      </c>
      <c r="E536" s="42">
        <v>-19.052</v>
      </c>
      <c r="F536" s="42">
        <v>25.102</v>
      </c>
      <c r="G536" s="108">
        <v>0.11962962962962963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36</v>
      </c>
      <c r="B537" s="42" t="s">
        <v>72</v>
      </c>
      <c r="C537" s="42">
        <v>3418</v>
      </c>
      <c r="D537" s="42">
        <v>15.465999999999999</v>
      </c>
      <c r="E537" s="42">
        <v>-19.021000000000001</v>
      </c>
      <c r="F537" s="42">
        <v>25.084</v>
      </c>
      <c r="G537" s="108">
        <v>0.11962962962962963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36</v>
      </c>
      <c r="B538" s="42" t="s">
        <v>72</v>
      </c>
      <c r="C538" s="42">
        <v>3281</v>
      </c>
      <c r="D538" s="42">
        <v>14.829000000000001</v>
      </c>
      <c r="E538" s="42">
        <v>-19.038</v>
      </c>
      <c r="F538" s="42">
        <v>25.050999999999998</v>
      </c>
      <c r="G538" s="108">
        <v>0.11962962962962963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36</v>
      </c>
      <c r="B539" s="42" t="s">
        <v>72</v>
      </c>
      <c r="C539" s="42">
        <v>3152</v>
      </c>
      <c r="D539" s="42">
        <v>14.227</v>
      </c>
      <c r="E539" s="42">
        <v>-19.053000000000001</v>
      </c>
      <c r="F539" s="42">
        <v>25.08</v>
      </c>
      <c r="G539" s="108">
        <v>0.11962962962962963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36</v>
      </c>
      <c r="B540" s="42" t="s">
        <v>72</v>
      </c>
      <c r="C540" s="42">
        <v>3028</v>
      </c>
      <c r="D540" s="42">
        <v>13.651999999999999</v>
      </c>
      <c r="E540" s="42">
        <v>-19.013999999999999</v>
      </c>
      <c r="F540" s="42">
        <v>25.11</v>
      </c>
      <c r="G540" s="108">
        <v>0.11962962962962963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36</v>
      </c>
      <c r="B541" s="42" t="s">
        <v>72</v>
      </c>
      <c r="C541" s="42">
        <v>2906</v>
      </c>
      <c r="D541" s="42">
        <v>13.089</v>
      </c>
      <c r="E541" s="42">
        <v>-19.172000000000001</v>
      </c>
      <c r="F541" s="42">
        <v>25.041</v>
      </c>
      <c r="G541" s="108">
        <v>0.11962962962962963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36</v>
      </c>
      <c r="B542" s="42" t="s">
        <v>72</v>
      </c>
      <c r="C542" s="42">
        <v>2793</v>
      </c>
      <c r="D542" s="42">
        <v>12.574</v>
      </c>
      <c r="E542" s="42">
        <v>-19.198</v>
      </c>
      <c r="F542" s="42">
        <v>25.108000000000001</v>
      </c>
      <c r="G542" s="108">
        <v>0.11962962962962963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37</v>
      </c>
      <c r="B543" s="42" t="s">
        <v>71</v>
      </c>
      <c r="C543" s="42">
        <v>2572</v>
      </c>
      <c r="D543" s="42">
        <v>36.481000000000002</v>
      </c>
      <c r="E543" s="42">
        <v>-41.703000000000003</v>
      </c>
      <c r="F543" s="42">
        <v>2.899</v>
      </c>
      <c r="G543" s="108">
        <v>0.12964120370370372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37</v>
      </c>
      <c r="B544" s="42" t="s">
        <v>71</v>
      </c>
      <c r="C544" s="42">
        <v>2570</v>
      </c>
      <c r="D544" s="42">
        <v>36.970999999999997</v>
      </c>
      <c r="E544" s="42">
        <v>-41.7</v>
      </c>
      <c r="F544" s="42">
        <v>2.9</v>
      </c>
      <c r="G544" s="108">
        <v>0.12964120370370372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37</v>
      </c>
      <c r="B545" s="42" t="s">
        <v>71</v>
      </c>
      <c r="C545" s="42">
        <v>2571</v>
      </c>
      <c r="D545" s="42">
        <v>36.957999999999998</v>
      </c>
      <c r="E545" s="42">
        <v>-41.673000000000002</v>
      </c>
      <c r="F545" s="42">
        <v>2.895</v>
      </c>
      <c r="G545" s="108">
        <v>0.12964120370370372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37</v>
      </c>
      <c r="B546" s="42" t="s">
        <v>71</v>
      </c>
      <c r="C546" s="42">
        <v>2570</v>
      </c>
      <c r="D546" s="42">
        <v>36.953000000000003</v>
      </c>
      <c r="E546" s="42">
        <v>-41.691000000000003</v>
      </c>
      <c r="F546" s="42">
        <v>2.8860000000000001</v>
      </c>
      <c r="G546" s="108">
        <v>0.12964120370370372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37</v>
      </c>
      <c r="B547" s="42" t="s">
        <v>71</v>
      </c>
      <c r="C547" s="42">
        <v>2570</v>
      </c>
      <c r="D547" s="42">
        <v>36.987000000000002</v>
      </c>
      <c r="E547" s="42">
        <v>-41.695</v>
      </c>
      <c r="F547" s="42">
        <v>2.8730000000000002</v>
      </c>
      <c r="G547" s="108">
        <v>0.12964120370370372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37</v>
      </c>
      <c r="B548" s="42" t="s">
        <v>71</v>
      </c>
      <c r="C548" s="42">
        <v>917</v>
      </c>
      <c r="D548" s="42">
        <v>3.5369999999999999</v>
      </c>
      <c r="E548" s="42">
        <v>-18.907</v>
      </c>
      <c r="F548" s="42">
        <v>25.690999999999999</v>
      </c>
      <c r="G548" s="108">
        <v>0.12964120370370372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37</v>
      </c>
      <c r="B549" s="42" t="s">
        <v>71</v>
      </c>
      <c r="C549" s="42">
        <v>2556</v>
      </c>
      <c r="D549" s="42">
        <v>11.659000000000001</v>
      </c>
      <c r="E549" s="42">
        <v>-19.113</v>
      </c>
      <c r="F549" s="42">
        <v>25.155000000000001</v>
      </c>
      <c r="G549" s="108">
        <v>0.12964120370370372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37</v>
      </c>
      <c r="B550" s="42" t="s">
        <v>71</v>
      </c>
      <c r="C550" s="42">
        <v>2418</v>
      </c>
      <c r="D550" s="42">
        <v>10.984999999999999</v>
      </c>
      <c r="E550" s="42">
        <v>-19.015000000000001</v>
      </c>
      <c r="F550" s="42">
        <v>25.318999999999999</v>
      </c>
      <c r="G550" s="108">
        <v>0.12964120370370372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37</v>
      </c>
      <c r="B551" s="42" t="s">
        <v>71</v>
      </c>
      <c r="C551" s="42">
        <v>2309</v>
      </c>
      <c r="D551" s="42">
        <v>10.456</v>
      </c>
      <c r="E551" s="42">
        <v>-18.991</v>
      </c>
      <c r="F551" s="42">
        <v>25.372</v>
      </c>
      <c r="G551" s="108">
        <v>0.12964120370370372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37</v>
      </c>
      <c r="B552" s="42" t="s">
        <v>71</v>
      </c>
      <c r="C552" s="42">
        <v>2214</v>
      </c>
      <c r="D552" s="42">
        <v>9.9990000000000006</v>
      </c>
      <c r="E552" s="42">
        <v>-19.058</v>
      </c>
      <c r="F552" s="42">
        <v>25.331</v>
      </c>
      <c r="G552" s="108">
        <v>0.12964120370370372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37</v>
      </c>
      <c r="B553" s="42" t="s">
        <v>71</v>
      </c>
      <c r="C553" s="42">
        <v>2125</v>
      </c>
      <c r="D553" s="42">
        <v>9.5719999999999992</v>
      </c>
      <c r="E553" s="42">
        <v>-19.026</v>
      </c>
      <c r="F553" s="42">
        <v>25.344999999999999</v>
      </c>
      <c r="G553" s="108">
        <v>0.12964120370370372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37</v>
      </c>
      <c r="B554" s="42" t="s">
        <v>71</v>
      </c>
      <c r="C554" s="42">
        <v>2040</v>
      </c>
      <c r="D554" s="42">
        <v>9.1780000000000008</v>
      </c>
      <c r="E554" s="42">
        <v>-18.963999999999999</v>
      </c>
      <c r="F554" s="42">
        <v>25.385999999999999</v>
      </c>
      <c r="G554" s="108">
        <v>0.12964120370370372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37</v>
      </c>
      <c r="B555" s="42" t="s">
        <v>71</v>
      </c>
      <c r="C555" s="42">
        <v>1956</v>
      </c>
      <c r="D555" s="42">
        <v>8.7919999999999998</v>
      </c>
      <c r="E555" s="42">
        <v>-19.036999999999999</v>
      </c>
      <c r="F555" s="42">
        <v>25.370999999999999</v>
      </c>
      <c r="G555" s="108">
        <v>0.12964120370370372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37</v>
      </c>
      <c r="B556" s="42" t="s">
        <v>71</v>
      </c>
      <c r="C556" s="42">
        <v>1879</v>
      </c>
      <c r="D556" s="42">
        <v>8.4420000000000002</v>
      </c>
      <c r="E556" s="42">
        <v>-19.058</v>
      </c>
      <c r="F556" s="42">
        <v>25.268999999999998</v>
      </c>
      <c r="G556" s="108">
        <v>0.12964120370370372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37</v>
      </c>
      <c r="B557" s="42" t="s">
        <v>71</v>
      </c>
      <c r="C557" s="42">
        <v>1803</v>
      </c>
      <c r="D557" s="42">
        <v>8.0950000000000006</v>
      </c>
      <c r="E557" s="42">
        <v>-19.097999999999999</v>
      </c>
      <c r="F557" s="42">
        <v>25.263999999999999</v>
      </c>
      <c r="G557" s="108">
        <v>0.12964120370370372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37</v>
      </c>
      <c r="B558" s="42" t="s">
        <v>71</v>
      </c>
      <c r="C558" s="42">
        <v>1730</v>
      </c>
      <c r="D558" s="42">
        <v>7.7640000000000002</v>
      </c>
      <c r="E558" s="42">
        <v>-19.143999999999998</v>
      </c>
      <c r="F558" s="42">
        <v>25.303000000000001</v>
      </c>
      <c r="G558" s="108">
        <v>0.12964120370370372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38</v>
      </c>
      <c r="B559" s="42" t="s">
        <v>70</v>
      </c>
      <c r="C559" s="42">
        <v>2562</v>
      </c>
      <c r="D559" s="42">
        <v>36.343000000000004</v>
      </c>
      <c r="E559" s="42">
        <v>-41.673999999999999</v>
      </c>
      <c r="F559" s="42">
        <v>2.92</v>
      </c>
      <c r="G559" s="108">
        <v>0.13913194444444446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38</v>
      </c>
      <c r="B560" s="42" t="s">
        <v>70</v>
      </c>
      <c r="C560" s="42">
        <v>2560</v>
      </c>
      <c r="D560" s="42">
        <v>36.825000000000003</v>
      </c>
      <c r="E560" s="42">
        <v>-41.7</v>
      </c>
      <c r="F560" s="42">
        <v>2.9</v>
      </c>
      <c r="G560" s="108">
        <v>0.13913194444444446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38</v>
      </c>
      <c r="B561" s="42" t="s">
        <v>70</v>
      </c>
      <c r="C561" s="42">
        <v>2562</v>
      </c>
      <c r="D561" s="42">
        <v>36.840000000000003</v>
      </c>
      <c r="E561" s="42">
        <v>-41.71</v>
      </c>
      <c r="F561" s="42">
        <v>2.89</v>
      </c>
      <c r="G561" s="108">
        <v>0.13913194444444446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38</v>
      </c>
      <c r="B562" s="42" t="s">
        <v>70</v>
      </c>
      <c r="C562" s="42">
        <v>2562</v>
      </c>
      <c r="D562" s="42">
        <v>36.865000000000002</v>
      </c>
      <c r="E562" s="42">
        <v>-41.686</v>
      </c>
      <c r="F562" s="42">
        <v>2.8839999999999999</v>
      </c>
      <c r="G562" s="108">
        <v>0.13913194444444446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38</v>
      </c>
      <c r="B563" s="42" t="s">
        <v>70</v>
      </c>
      <c r="C563" s="42">
        <v>2563</v>
      </c>
      <c r="D563" s="42">
        <v>36.850999999999999</v>
      </c>
      <c r="E563" s="42">
        <v>-41.716000000000001</v>
      </c>
      <c r="F563" s="42">
        <v>2.9289999999999998</v>
      </c>
      <c r="G563" s="108">
        <v>0.13913194444444446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38</v>
      </c>
      <c r="B564" s="42" t="s">
        <v>70</v>
      </c>
      <c r="C564" s="42">
        <v>1709</v>
      </c>
      <c r="D564" s="42">
        <v>7.6120000000000001</v>
      </c>
      <c r="E564" s="42">
        <v>-18.914000000000001</v>
      </c>
      <c r="F564" s="42">
        <v>25.687000000000001</v>
      </c>
      <c r="G564" s="108">
        <v>0.13913194444444446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38</v>
      </c>
      <c r="B565" s="42" t="s">
        <v>70</v>
      </c>
      <c r="C565" s="42">
        <v>1610</v>
      </c>
      <c r="D565" s="42">
        <v>7.1980000000000004</v>
      </c>
      <c r="E565" s="42">
        <v>-18.943999999999999</v>
      </c>
      <c r="F565" s="42">
        <v>25.51</v>
      </c>
      <c r="G565" s="108">
        <v>0.13913194444444446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38</v>
      </c>
      <c r="B566" s="42" t="s">
        <v>70</v>
      </c>
      <c r="C566" s="42">
        <v>1544</v>
      </c>
      <c r="D566" s="42">
        <v>6.907</v>
      </c>
      <c r="E566" s="42">
        <v>-18.972000000000001</v>
      </c>
      <c r="F566" s="42">
        <v>25.45</v>
      </c>
      <c r="G566" s="108">
        <v>0.13913194444444446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38</v>
      </c>
      <c r="B567" s="42" t="s">
        <v>70</v>
      </c>
      <c r="C567" s="42">
        <v>1485</v>
      </c>
      <c r="D567" s="42">
        <v>6.6479999999999997</v>
      </c>
      <c r="E567" s="42">
        <v>-18.917999999999999</v>
      </c>
      <c r="F567" s="42">
        <v>25.491</v>
      </c>
      <c r="G567" s="108">
        <v>0.13913194444444446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38</v>
      </c>
      <c r="B568" s="42" t="s">
        <v>70</v>
      </c>
      <c r="C568" s="42">
        <v>1429</v>
      </c>
      <c r="D568" s="42">
        <v>6.3940000000000001</v>
      </c>
      <c r="E568" s="42">
        <v>-18.934000000000001</v>
      </c>
      <c r="F568" s="42">
        <v>25.512</v>
      </c>
      <c r="G568" s="108">
        <v>0.13913194444444446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38</v>
      </c>
      <c r="B569" s="42" t="s">
        <v>70</v>
      </c>
      <c r="C569" s="42">
        <v>1374</v>
      </c>
      <c r="D569" s="42">
        <v>6.149</v>
      </c>
      <c r="E569" s="42">
        <v>-18.966000000000001</v>
      </c>
      <c r="F569" s="42">
        <v>25.460999999999999</v>
      </c>
      <c r="G569" s="108">
        <v>0.13913194444444446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38</v>
      </c>
      <c r="B570" s="42" t="s">
        <v>70</v>
      </c>
      <c r="C570" s="42">
        <v>1321</v>
      </c>
      <c r="D570" s="42">
        <v>5.91</v>
      </c>
      <c r="E570" s="42">
        <v>-18.902000000000001</v>
      </c>
      <c r="F570" s="42">
        <v>25.545999999999999</v>
      </c>
      <c r="G570" s="108">
        <v>0.13913194444444446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38</v>
      </c>
      <c r="B571" s="42" t="s">
        <v>70</v>
      </c>
      <c r="C571" s="42">
        <v>1270</v>
      </c>
      <c r="D571" s="42">
        <v>5.6820000000000004</v>
      </c>
      <c r="E571" s="42">
        <v>-19.004999999999999</v>
      </c>
      <c r="F571" s="42">
        <v>25.484000000000002</v>
      </c>
      <c r="G571" s="108">
        <v>0.13913194444444446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38</v>
      </c>
      <c r="B572" s="42" t="s">
        <v>70</v>
      </c>
      <c r="C572" s="42">
        <v>1219</v>
      </c>
      <c r="D572" s="42">
        <v>5.4509999999999996</v>
      </c>
      <c r="E572" s="42">
        <v>-19.067</v>
      </c>
      <c r="F572" s="42">
        <v>25.332999999999998</v>
      </c>
      <c r="G572" s="108">
        <v>0.13913194444444446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38</v>
      </c>
      <c r="B573" s="42" t="s">
        <v>70</v>
      </c>
      <c r="C573" s="42">
        <v>1172</v>
      </c>
      <c r="D573" s="42">
        <v>5.24</v>
      </c>
      <c r="E573" s="42">
        <v>-19.042999999999999</v>
      </c>
      <c r="F573" s="42">
        <v>25.451000000000001</v>
      </c>
      <c r="G573" s="108">
        <v>0.13913194444444446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39</v>
      </c>
      <c r="B574" s="42" t="s">
        <v>69</v>
      </c>
      <c r="C574" s="42">
        <v>2570</v>
      </c>
      <c r="D574" s="42">
        <v>36.470999999999997</v>
      </c>
      <c r="E574" s="42">
        <v>-41.67</v>
      </c>
      <c r="F574" s="42">
        <v>2.9630000000000001</v>
      </c>
      <c r="G574" s="108">
        <v>0.14914351851851851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39</v>
      </c>
      <c r="B575" s="42" t="s">
        <v>69</v>
      </c>
      <c r="C575" s="42">
        <v>2569</v>
      </c>
      <c r="D575" s="42">
        <v>36.965000000000003</v>
      </c>
      <c r="E575" s="42">
        <v>-41.7</v>
      </c>
      <c r="F575" s="42">
        <v>2.9</v>
      </c>
      <c r="G575" s="108">
        <v>0.14914351851851851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39</v>
      </c>
      <c r="B576" s="42" t="s">
        <v>69</v>
      </c>
      <c r="C576" s="42">
        <v>2571</v>
      </c>
      <c r="D576" s="42">
        <v>36.959000000000003</v>
      </c>
      <c r="E576" s="42">
        <v>-41.674999999999997</v>
      </c>
      <c r="F576" s="42">
        <v>2.9569999999999999</v>
      </c>
      <c r="G576" s="108">
        <v>0.14914351851851851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39</v>
      </c>
      <c r="B577" s="42" t="s">
        <v>69</v>
      </c>
      <c r="C577" s="42">
        <v>2570</v>
      </c>
      <c r="D577" s="42">
        <v>36.951000000000001</v>
      </c>
      <c r="E577" s="42">
        <v>-41.673000000000002</v>
      </c>
      <c r="F577" s="42">
        <v>2.9489999999999998</v>
      </c>
      <c r="G577" s="108">
        <v>0.14914351851851851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39</v>
      </c>
      <c r="B578" s="42" t="s">
        <v>69</v>
      </c>
      <c r="C578" s="42">
        <v>2570</v>
      </c>
      <c r="D578" s="42">
        <v>36.951000000000001</v>
      </c>
      <c r="E578" s="42">
        <v>-41.66</v>
      </c>
      <c r="F578" s="42">
        <v>2.9359999999999999</v>
      </c>
      <c r="G578" s="108">
        <v>0.14914351851851851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39</v>
      </c>
      <c r="B579" s="42" t="s">
        <v>69</v>
      </c>
      <c r="C579" s="42">
        <v>1177</v>
      </c>
      <c r="D579" s="42">
        <v>5.2160000000000002</v>
      </c>
      <c r="E579" s="42">
        <v>-18.780999999999999</v>
      </c>
      <c r="F579" s="42">
        <v>26.966000000000001</v>
      </c>
      <c r="G579" s="108">
        <v>0.14914351851851851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39</v>
      </c>
      <c r="B580" s="42" t="s">
        <v>69</v>
      </c>
      <c r="C580" s="42">
        <v>1136</v>
      </c>
      <c r="D580" s="42">
        <v>5.0469999999999997</v>
      </c>
      <c r="E580" s="42">
        <v>-18.843</v>
      </c>
      <c r="F580" s="42">
        <v>26.76</v>
      </c>
      <c r="G580" s="108">
        <v>0.14914351851851851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39</v>
      </c>
      <c r="B581" s="42" t="s">
        <v>69</v>
      </c>
      <c r="C581" s="42">
        <v>1067</v>
      </c>
      <c r="D581" s="42">
        <v>4.7549999999999999</v>
      </c>
      <c r="E581" s="42">
        <v>-18.826000000000001</v>
      </c>
      <c r="F581" s="42">
        <v>26.678999999999998</v>
      </c>
      <c r="G581" s="108">
        <v>0.14914351851851851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39</v>
      </c>
      <c r="B582" s="42" t="s">
        <v>69</v>
      </c>
      <c r="C582" s="42">
        <v>1024</v>
      </c>
      <c r="D582" s="42">
        <v>4.5739999999999998</v>
      </c>
      <c r="E582" s="42">
        <v>-18.824000000000002</v>
      </c>
      <c r="F582" s="42">
        <v>26.704000000000001</v>
      </c>
      <c r="G582" s="108">
        <v>0.14914351851851851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39</v>
      </c>
      <c r="B583" s="42" t="s">
        <v>69</v>
      </c>
      <c r="C583" s="42">
        <v>987</v>
      </c>
      <c r="D583" s="42">
        <v>4.4089999999999998</v>
      </c>
      <c r="E583" s="42">
        <v>-18.803000000000001</v>
      </c>
      <c r="F583" s="42">
        <v>26.853000000000002</v>
      </c>
      <c r="G583" s="108">
        <v>0.14914351851851851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39</v>
      </c>
      <c r="B584" s="42" t="s">
        <v>69</v>
      </c>
      <c r="C584" s="42">
        <v>950</v>
      </c>
      <c r="D584" s="42">
        <v>4.2480000000000002</v>
      </c>
      <c r="E584" s="42">
        <v>-18.760000000000002</v>
      </c>
      <c r="F584" s="42">
        <v>26.702999999999999</v>
      </c>
      <c r="G584" s="108">
        <v>0.14914351851851851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39</v>
      </c>
      <c r="B585" s="42" t="s">
        <v>69</v>
      </c>
      <c r="C585" s="42">
        <v>915</v>
      </c>
      <c r="D585" s="42">
        <v>4.093</v>
      </c>
      <c r="E585" s="42">
        <v>-18.798999999999999</v>
      </c>
      <c r="F585" s="42">
        <v>26.722000000000001</v>
      </c>
      <c r="G585" s="108">
        <v>0.14914351851851851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39</v>
      </c>
      <c r="B586" s="42" t="s">
        <v>69</v>
      </c>
      <c r="C586" s="42">
        <v>881</v>
      </c>
      <c r="D586" s="42">
        <v>3.94</v>
      </c>
      <c r="E586" s="42">
        <v>-18.795000000000002</v>
      </c>
      <c r="F586" s="42">
        <v>26.765999999999998</v>
      </c>
      <c r="G586" s="108">
        <v>0.14914351851851851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39</v>
      </c>
      <c r="B587" s="42" t="s">
        <v>69</v>
      </c>
      <c r="C587" s="42">
        <v>848</v>
      </c>
      <c r="D587" s="42">
        <v>3.7869999999999999</v>
      </c>
      <c r="E587" s="42">
        <v>-18.98</v>
      </c>
      <c r="F587" s="42">
        <v>26.55</v>
      </c>
      <c r="G587" s="108">
        <v>0.14914351851851851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39</v>
      </c>
      <c r="B588" s="42" t="s">
        <v>69</v>
      </c>
      <c r="C588" s="42">
        <v>817</v>
      </c>
      <c r="D588" s="42">
        <v>3.65</v>
      </c>
      <c r="E588" s="42">
        <v>-18.901</v>
      </c>
      <c r="F588" s="42">
        <v>26.542000000000002</v>
      </c>
      <c r="G588" s="108">
        <v>0.14914351851851851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40</v>
      </c>
      <c r="B589" s="42" t="s">
        <v>68</v>
      </c>
      <c r="C589" s="42">
        <v>2562</v>
      </c>
      <c r="D589" s="42">
        <v>36.283000000000001</v>
      </c>
      <c r="E589" s="42">
        <v>-41.670999999999999</v>
      </c>
      <c r="F589" s="42">
        <v>2.8969999999999998</v>
      </c>
      <c r="G589" s="108">
        <v>0.15863425925925925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40</v>
      </c>
      <c r="B590" s="42" t="s">
        <v>68</v>
      </c>
      <c r="C590" s="42">
        <v>2560</v>
      </c>
      <c r="D590" s="42">
        <v>36.837000000000003</v>
      </c>
      <c r="E590" s="42">
        <v>-41.7</v>
      </c>
      <c r="F590" s="42">
        <v>2.9</v>
      </c>
      <c r="G590" s="108">
        <v>0.15863425925925925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40</v>
      </c>
      <c r="B591" s="42" t="s">
        <v>68</v>
      </c>
      <c r="C591" s="42">
        <v>2561</v>
      </c>
      <c r="D591" s="42">
        <v>36.823</v>
      </c>
      <c r="E591" s="42">
        <v>-41.66</v>
      </c>
      <c r="F591" s="42">
        <v>2.8860000000000001</v>
      </c>
      <c r="G591" s="108">
        <v>0.15863425925925925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40</v>
      </c>
      <c r="B592" s="42" t="s">
        <v>68</v>
      </c>
      <c r="C592" s="42">
        <v>2562</v>
      </c>
      <c r="D592" s="42">
        <v>36.853000000000002</v>
      </c>
      <c r="E592" s="42">
        <v>-41.664000000000001</v>
      </c>
      <c r="F592" s="42">
        <v>2.8650000000000002</v>
      </c>
      <c r="G592" s="108">
        <v>0.15863425925925925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40</v>
      </c>
      <c r="B593" s="42" t="s">
        <v>68</v>
      </c>
      <c r="C593" s="42">
        <v>2561</v>
      </c>
      <c r="D593" s="42">
        <v>36.863</v>
      </c>
      <c r="E593" s="42">
        <v>-41.661000000000001</v>
      </c>
      <c r="F593" s="42">
        <v>2.8639999999999999</v>
      </c>
      <c r="G593" s="108">
        <v>0.15863425925925925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2016-08-05T21:46:42Z</dcterms:modified>
</cp:coreProperties>
</file>