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2" i="2" l="1"/>
  <c r="S143" i="2"/>
  <c r="S144" i="2"/>
  <c r="S145" i="2"/>
  <c r="S146" i="2"/>
  <c r="S152" i="2"/>
  <c r="S153" i="2"/>
  <c r="S154" i="2"/>
  <c r="S155" i="2"/>
  <c r="S156" i="2"/>
  <c r="S157" i="2"/>
  <c r="S158" i="2"/>
  <c r="S159" i="2"/>
  <c r="S160" i="2"/>
  <c r="S161" i="2"/>
  <c r="S162" i="2"/>
  <c r="S166" i="2"/>
  <c r="S167" i="2"/>
  <c r="S168" i="2"/>
  <c r="S172" i="2"/>
  <c r="S173" i="2"/>
  <c r="S174" i="2"/>
  <c r="S178" i="2"/>
  <c r="S179" i="2"/>
  <c r="S180" i="2"/>
  <c r="S183" i="2"/>
  <c r="S184" i="2"/>
  <c r="S185" i="2"/>
  <c r="S186" i="2"/>
  <c r="S141" i="2"/>
  <c r="S134" i="2"/>
  <c r="S133" i="2"/>
  <c r="S132" i="2"/>
  <c r="S131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29" i="2"/>
  <c r="K141" i="2" l="1"/>
  <c r="L141" i="2"/>
  <c r="T141" i="2"/>
  <c r="K142" i="2"/>
  <c r="L142" i="2"/>
  <c r="N142" i="2" s="1"/>
  <c r="P142" i="2" s="1"/>
  <c r="R142" i="2" s="1"/>
  <c r="T142" i="2"/>
  <c r="K143" i="2"/>
  <c r="L143" i="2"/>
  <c r="N143" i="2" s="1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N152" i="2" s="1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 s="1"/>
  <c r="R160" i="2" s="1"/>
  <c r="T160" i="2"/>
  <c r="K161" i="2"/>
  <c r="L161" i="2"/>
  <c r="N161" i="2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K165" i="2"/>
  <c r="L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K171" i="2"/>
  <c r="L171" i="2"/>
  <c r="K172" i="2"/>
  <c r="L172" i="2"/>
  <c r="N172" i="2" s="1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K176" i="2"/>
  <c r="L176" i="2"/>
  <c r="K177" i="2"/>
  <c r="L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K182" i="2"/>
  <c r="L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N30" i="2" s="1"/>
  <c r="P30" i="2" s="1"/>
  <c r="R30" i="2" s="1"/>
  <c r="K31" i="2"/>
  <c r="L31" i="2"/>
  <c r="N31" i="2" s="1"/>
  <c r="P31" i="2" s="1"/>
  <c r="R31" i="2" s="1"/>
  <c r="K32" i="2"/>
  <c r="L32" i="2"/>
  <c r="N32" i="2" s="1"/>
  <c r="P32" i="2" s="1"/>
  <c r="R32" i="2" s="1"/>
  <c r="K33" i="2"/>
  <c r="L33" i="2"/>
  <c r="N33" i="2" s="1"/>
  <c r="P33" i="2" s="1"/>
  <c r="R33" i="2" s="1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N76" i="2" s="1"/>
  <c r="P76" i="2" s="1"/>
  <c r="R76" i="2" s="1"/>
  <c r="T76" i="2"/>
  <c r="K77" i="2"/>
  <c r="L77" i="2"/>
  <c r="N77" i="2" s="1"/>
  <c r="P77" i="2" s="1"/>
  <c r="R77" i="2" s="1"/>
  <c r="T77" i="2"/>
  <c r="K78" i="2"/>
  <c r="L78" i="2"/>
  <c r="N78" i="2" s="1"/>
  <c r="P78" i="2" s="1"/>
  <c r="R78" i="2" s="1"/>
  <c r="T78" i="2"/>
  <c r="K79" i="2"/>
  <c r="L79" i="2"/>
  <c r="N79" i="2" s="1"/>
  <c r="P79" i="2" s="1"/>
  <c r="R79" i="2" s="1"/>
  <c r="T79" i="2"/>
  <c r="K80" i="2"/>
  <c r="L80" i="2"/>
  <c r="N80" i="2" s="1"/>
  <c r="P80" i="2" s="1"/>
  <c r="R80" i="2" s="1"/>
  <c r="T80" i="2"/>
  <c r="K81" i="2"/>
  <c r="L81" i="2"/>
  <c r="N81" i="2" s="1"/>
  <c r="P81" i="2" s="1"/>
  <c r="R81" i="2" s="1"/>
  <c r="T81" i="2"/>
  <c r="K82" i="2"/>
  <c r="L82" i="2"/>
  <c r="N82" i="2" s="1"/>
  <c r="P82" i="2" s="1"/>
  <c r="R82" i="2" s="1"/>
  <c r="T82" i="2"/>
  <c r="K83" i="2"/>
  <c r="L83" i="2"/>
  <c r="N83" i="2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 s="1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 s="1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T29" i="2"/>
  <c r="L29" i="2"/>
  <c r="N29" i="2" s="1"/>
  <c r="P29" i="2" s="1"/>
  <c r="R29" i="2" s="1"/>
  <c r="K29" i="2"/>
  <c r="N141" i="2" l="1"/>
  <c r="I24" i="2"/>
  <c r="N73" i="2" s="1"/>
  <c r="H21" i="2"/>
  <c r="I21" i="2" s="1"/>
  <c r="K21" i="2" s="1"/>
  <c r="H20" i="2"/>
  <c r="I20" i="2" s="1"/>
  <c r="K20" i="2" s="1"/>
  <c r="H19" i="2"/>
  <c r="J19" i="2" s="1"/>
  <c r="H18" i="2"/>
  <c r="J18" i="2" s="1"/>
  <c r="H17" i="2"/>
  <c r="I17" i="2" s="1"/>
  <c r="K17" i="2" s="1"/>
  <c r="J21" i="2"/>
  <c r="H16" i="2"/>
  <c r="N181" i="2" l="1"/>
  <c r="N182" i="2"/>
  <c r="N177" i="2"/>
  <c r="N175" i="2"/>
  <c r="N176" i="2"/>
  <c r="N169" i="2"/>
  <c r="N170" i="2"/>
  <c r="N171" i="2"/>
  <c r="N164" i="2"/>
  <c r="N165" i="2"/>
  <c r="N163" i="2"/>
  <c r="N64" i="2"/>
  <c r="N44" i="2"/>
  <c r="N53" i="2"/>
  <c r="N66" i="2"/>
  <c r="N42" i="2"/>
  <c r="N54" i="2"/>
  <c r="N147" i="2"/>
  <c r="N74" i="2"/>
  <c r="N43" i="2"/>
  <c r="N50" i="2"/>
  <c r="N37" i="2"/>
  <c r="N65" i="2"/>
  <c r="N75" i="2"/>
  <c r="N63" i="2"/>
  <c r="N67" i="2"/>
  <c r="N47" i="2"/>
  <c r="N69" i="2"/>
  <c r="N52" i="2"/>
  <c r="N151" i="2"/>
  <c r="J24" i="2" s="1"/>
  <c r="P73" i="2" s="1"/>
  <c r="N61" i="2"/>
  <c r="N70" i="2"/>
  <c r="N34" i="2"/>
  <c r="N35" i="2"/>
  <c r="N72" i="2"/>
  <c r="N148" i="2"/>
  <c r="N57" i="2"/>
  <c r="N38" i="2"/>
  <c r="N46" i="2"/>
  <c r="N41" i="2"/>
  <c r="N48" i="2"/>
  <c r="N58" i="2"/>
  <c r="N149" i="2"/>
  <c r="N45" i="2"/>
  <c r="N40" i="2"/>
  <c r="N150" i="2"/>
  <c r="N62" i="2"/>
  <c r="N36" i="2"/>
  <c r="N49" i="2"/>
  <c r="N60" i="2"/>
  <c r="N71" i="2"/>
  <c r="N68" i="2"/>
  <c r="N51" i="2"/>
  <c r="N56" i="2"/>
  <c r="N59" i="2"/>
  <c r="N55" i="2"/>
  <c r="N39" i="2"/>
  <c r="J20" i="2"/>
  <c r="I19" i="2"/>
  <c r="K19" i="2" s="1"/>
  <c r="I16" i="2"/>
  <c r="K16" i="2" s="1"/>
  <c r="J16" i="2"/>
  <c r="J17" i="2"/>
  <c r="I18" i="2"/>
  <c r="K18" i="2" s="1"/>
  <c r="P141" i="2"/>
  <c r="L21" i="2"/>
  <c r="L20" i="2"/>
  <c r="L19" i="2"/>
  <c r="L18" i="2"/>
  <c r="L17" i="2"/>
  <c r="L16" i="2"/>
  <c r="P182" i="2" l="1"/>
  <c r="P181" i="2"/>
  <c r="P176" i="2"/>
  <c r="P175" i="2"/>
  <c r="P177" i="2"/>
  <c r="P171" i="2"/>
  <c r="P170" i="2"/>
  <c r="P169" i="2"/>
  <c r="P163" i="2"/>
  <c r="P165" i="2"/>
  <c r="P164" i="2"/>
  <c r="P72" i="2"/>
  <c r="P59" i="2"/>
  <c r="P57" i="2"/>
  <c r="P37" i="2"/>
  <c r="P52" i="2"/>
  <c r="P50" i="2"/>
  <c r="P148" i="2"/>
  <c r="P63" i="2"/>
  <c r="P43" i="2"/>
  <c r="P35" i="2"/>
  <c r="P74" i="2"/>
  <c r="P46" i="2"/>
  <c r="P61" i="2"/>
  <c r="P56" i="2"/>
  <c r="P147" i="2"/>
  <c r="P38" i="2"/>
  <c r="P67" i="2"/>
  <c r="P54" i="2"/>
  <c r="P58" i="2"/>
  <c r="P47" i="2"/>
  <c r="P68" i="2"/>
  <c r="P42" i="2"/>
  <c r="P41" i="2"/>
  <c r="P70" i="2"/>
  <c r="P75" i="2"/>
  <c r="P49" i="2"/>
  <c r="P66" i="2"/>
  <c r="P69" i="2"/>
  <c r="P51" i="2"/>
  <c r="P150" i="2"/>
  <c r="P53" i="2"/>
  <c r="P34" i="2"/>
  <c r="P55" i="2"/>
  <c r="P60" i="2"/>
  <c r="P40" i="2"/>
  <c r="P44" i="2"/>
  <c r="P48" i="2"/>
  <c r="P151" i="2"/>
  <c r="P65" i="2"/>
  <c r="P36" i="2"/>
  <c r="P45" i="2"/>
  <c r="P64" i="2"/>
  <c r="P39" i="2"/>
  <c r="P71" i="2"/>
  <c r="P62" i="2"/>
  <c r="P149" i="2"/>
  <c r="G24" i="2"/>
  <c r="F24" i="2"/>
  <c r="R141" i="2"/>
  <c r="M16" i="2"/>
  <c r="S181" i="2" l="1"/>
  <c r="T181" i="2" s="1"/>
  <c r="S182" i="2"/>
  <c r="T182" i="2" s="1"/>
  <c r="M21" i="2"/>
  <c r="M20" i="2"/>
  <c r="S177" i="2"/>
  <c r="T177" i="2" s="1"/>
  <c r="S176" i="2"/>
  <c r="T176" i="2" s="1"/>
  <c r="S175" i="2"/>
  <c r="T175" i="2" s="1"/>
  <c r="S169" i="2"/>
  <c r="T169" i="2" s="1"/>
  <c r="S170" i="2"/>
  <c r="T170" i="2" s="1"/>
  <c r="S171" i="2"/>
  <c r="T171" i="2" s="1"/>
  <c r="M19" i="2"/>
  <c r="S164" i="2"/>
  <c r="T164" i="2" s="1"/>
  <c r="S165" i="2"/>
  <c r="T165" i="2" s="1"/>
  <c r="S163" i="2"/>
  <c r="T163" i="2" s="1"/>
  <c r="M18" i="2"/>
  <c r="M17" i="2"/>
  <c r="S44" i="2"/>
  <c r="T44" i="2" s="1"/>
  <c r="S45" i="2"/>
  <c r="T45" i="2" s="1"/>
  <c r="S56" i="2"/>
  <c r="T56" i="2" s="1"/>
  <c r="S57" i="2"/>
  <c r="T57" i="2" s="1"/>
  <c r="S58" i="2"/>
  <c r="T58" i="2" s="1"/>
  <c r="S64" i="2"/>
  <c r="T64" i="2" s="1"/>
  <c r="S69" i="2"/>
  <c r="T69" i="2" s="1"/>
  <c r="S72" i="2"/>
  <c r="T72" i="2" s="1"/>
  <c r="S75" i="2"/>
  <c r="T75" i="2" s="1"/>
  <c r="S60" i="2"/>
  <c r="T60" i="2" s="1"/>
  <c r="S67" i="2"/>
  <c r="T67" i="2" s="1"/>
  <c r="S42" i="2"/>
  <c r="T42" i="2" s="1"/>
  <c r="S46" i="2"/>
  <c r="T46" i="2" s="1"/>
  <c r="S47" i="2"/>
  <c r="T47" i="2" s="1"/>
  <c r="S39" i="2"/>
  <c r="T39" i="2" s="1"/>
  <c r="S43" i="2"/>
  <c r="T43" i="2" s="1"/>
  <c r="S41" i="2"/>
  <c r="T41" i="2" s="1"/>
  <c r="S48" i="2"/>
  <c r="T48" i="2" s="1"/>
  <c r="S147" i="2"/>
  <c r="T147" i="2" s="1"/>
  <c r="S49" i="2"/>
  <c r="T49" i="2" s="1"/>
  <c r="S32" i="2"/>
  <c r="T32" i="2" s="1"/>
  <c r="S148" i="2"/>
  <c r="T148" i="2" s="1"/>
  <c r="S50" i="2"/>
  <c r="T50" i="2" s="1"/>
  <c r="S65" i="2"/>
  <c r="T65" i="2" s="1"/>
  <c r="S68" i="2"/>
  <c r="T68" i="2" s="1"/>
  <c r="S40" i="2"/>
  <c r="T40" i="2" s="1"/>
  <c r="S149" i="2"/>
  <c r="T149" i="2" s="1"/>
  <c r="S51" i="2"/>
  <c r="T51" i="2" s="1"/>
  <c r="S59" i="2"/>
  <c r="T59" i="2" s="1"/>
  <c r="S150" i="2"/>
  <c r="T150" i="2" s="1"/>
  <c r="S52" i="2"/>
  <c r="T52" i="2" s="1"/>
  <c r="S55" i="2"/>
  <c r="T55" i="2" s="1"/>
  <c r="S71" i="2"/>
  <c r="T71" i="2" s="1"/>
  <c r="S151" i="2"/>
  <c r="T151" i="2" s="1"/>
  <c r="S53" i="2"/>
  <c r="T53" i="2" s="1"/>
  <c r="S54" i="2"/>
  <c r="T54" i="2" s="1"/>
  <c r="S61" i="2"/>
  <c r="T61" i="2" s="1"/>
  <c r="S34" i="2"/>
  <c r="T34" i="2" s="1"/>
  <c r="S33" i="2"/>
  <c r="T33" i="2" s="1"/>
  <c r="S70" i="2"/>
  <c r="T70" i="2" s="1"/>
  <c r="S38" i="2"/>
  <c r="T38" i="2" s="1"/>
  <c r="S73" i="2"/>
  <c r="T73" i="2" s="1"/>
  <c r="S37" i="2"/>
  <c r="T37" i="2" s="1"/>
  <c r="S30" i="2"/>
  <c r="T30" i="2" s="1"/>
  <c r="S62" i="2"/>
  <c r="T62" i="2" s="1"/>
  <c r="S36" i="2"/>
  <c r="T36" i="2" s="1"/>
  <c r="S31" i="2"/>
  <c r="T31" i="2" s="1"/>
  <c r="S63" i="2"/>
  <c r="T63" i="2" s="1"/>
  <c r="S74" i="2"/>
  <c r="T74" i="2" s="1"/>
  <c r="S35" i="2"/>
  <c r="T35" i="2" s="1"/>
  <c r="S66" i="2"/>
  <c r="T66" i="2" s="1"/>
  <c r="K24" i="2"/>
  <c r="R73" i="2" s="1"/>
  <c r="R182" i="2" l="1"/>
  <c r="R181" i="2"/>
  <c r="R176" i="2"/>
  <c r="R175" i="2"/>
  <c r="R177" i="2"/>
  <c r="R171" i="2"/>
  <c r="R170" i="2"/>
  <c r="R169" i="2"/>
  <c r="R150" i="2"/>
  <c r="R52" i="2"/>
  <c r="R59" i="2"/>
  <c r="R163" i="2"/>
  <c r="R151" i="2"/>
  <c r="R48" i="2"/>
  <c r="R165" i="2"/>
  <c r="R43" i="2"/>
  <c r="R164" i="2"/>
  <c r="R39" i="2"/>
  <c r="R61" i="2"/>
  <c r="R44" i="2"/>
  <c r="R51" i="2"/>
  <c r="R72" i="2"/>
  <c r="R55" i="2"/>
  <c r="R54" i="2"/>
  <c r="R70" i="2"/>
  <c r="R57" i="2"/>
  <c r="R147" i="2"/>
  <c r="R45" i="2"/>
  <c r="R42" i="2"/>
  <c r="R47" i="2"/>
  <c r="R62" i="2"/>
  <c r="R50" i="2"/>
  <c r="R69" i="2"/>
  <c r="R66" i="2"/>
  <c r="R74" i="2"/>
  <c r="R64" i="2"/>
  <c r="R67" i="2"/>
  <c r="R148" i="2"/>
  <c r="R41" i="2"/>
  <c r="R46" i="2"/>
  <c r="R75" i="2"/>
  <c r="R35" i="2"/>
  <c r="R68" i="2"/>
  <c r="R58" i="2"/>
  <c r="R56" i="2"/>
  <c r="R149" i="2"/>
  <c r="R37" i="2"/>
  <c r="R34" i="2"/>
  <c r="R38" i="2"/>
  <c r="R36" i="2"/>
  <c r="R65" i="2"/>
  <c r="R71" i="2"/>
  <c r="R53" i="2"/>
  <c r="R63" i="2"/>
  <c r="R60" i="2"/>
  <c r="R40" i="2"/>
  <c r="R49" i="2"/>
</calcChain>
</file>

<file path=xl/sharedStrings.xml><?xml version="1.0" encoding="utf-8"?>
<sst xmlns="http://schemas.openxmlformats.org/spreadsheetml/2006/main" count="1033" uniqueCount="103">
  <si>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</si>
  <si>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</si>
  <si>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</si>
  <si>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</si>
  <si>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</si>
  <si>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</si>
  <si>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</si>
  <si>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</si>
  <si>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</si>
  <si>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</si>
  <si>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</si>
  <si>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</si>
  <si>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</si>
  <si>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</si>
  <si>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</si>
  <si>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</si>
  <si>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</si>
  <si>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</si>
  <si>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</si>
  <si>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</si>
  <si>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</si>
  <si>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</si>
  <si>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</si>
  <si>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</si>
  <si>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</si>
  <si>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</si>
  <si>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</si>
  <si>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</si>
  <si>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</si>
  <si>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</si>
  <si>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</si>
  <si>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</si>
  <si>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</si>
  <si>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</si>
  <si>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</si>
  <si>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</si>
  <si>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</si>
  <si>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</si>
  <si>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</si>
  <si>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</si>
  <si>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</si>
  <si>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</si>
  <si>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</si>
  <si>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</si>
  <si>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</si>
  <si>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</si>
  <si>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</si>
  <si>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</si>
  <si>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</si>
  <si>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</si>
  <si>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</si>
  <si>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</si>
  <si>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</si>
  <si>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</si>
  <si>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</si>
  <si>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</si>
  <si>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</si>
  <si>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</si>
  <si>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</si>
  <si>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</si>
  <si>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</si>
  <si>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</si>
  <si>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</si>
  <si>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</si>
  <si>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8 hour delay</t>
  </si>
  <si>
    <t>Blank</t>
  </si>
  <si>
    <t>DI</t>
  </si>
  <si>
    <t>A</t>
  </si>
  <si>
    <t>F</t>
  </si>
  <si>
    <t>B</t>
  </si>
  <si>
    <t>C</t>
  </si>
  <si>
    <t>D</t>
  </si>
  <si>
    <t>E</t>
  </si>
  <si>
    <t>ISSR 7 7.19.13</t>
  </si>
  <si>
    <t>ISLM 7.19.13</t>
  </si>
  <si>
    <t>ISST Indirect 7.19.13</t>
  </si>
  <si>
    <t>ISST Direct 7.19.13</t>
  </si>
  <si>
    <t>WC 1 7.16.13</t>
  </si>
  <si>
    <t>WC Spring 7.16.13</t>
  </si>
  <si>
    <t>WC 6 7.16.13</t>
  </si>
  <si>
    <t>NBCT 7.12.13</t>
  </si>
  <si>
    <t>NBWS 7.12.13</t>
  </si>
  <si>
    <t>NBBC 7.12.13</t>
  </si>
  <si>
    <t>NB DI 7.12.13</t>
  </si>
  <si>
    <t>Dissolution EXP 7.17.7 0.4mL</t>
  </si>
  <si>
    <t>Dissolution EXP 7.17.7 1.0mL</t>
  </si>
  <si>
    <t>Dissolution EXP 7.11.7 0.4mL</t>
  </si>
  <si>
    <t>Dissolution EXP 7.11.7 1.0mL</t>
  </si>
  <si>
    <t>Sample</t>
  </si>
  <si>
    <t>Var5</t>
  </si>
  <si>
    <t>Var6</t>
  </si>
  <si>
    <t>Var7</t>
  </si>
  <si>
    <t>Var8</t>
  </si>
  <si>
    <t>Var9</t>
  </si>
  <si>
    <t>Var10</t>
  </si>
  <si>
    <t>8 hour Delay</t>
  </si>
  <si>
    <t>delay</t>
  </si>
  <si>
    <t>Standards</t>
  </si>
  <si>
    <t>Mass</t>
  </si>
  <si>
    <t>Peter Carlson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</si>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</sst>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9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strRef>
              <c:f>Calibration!$L$16:$L$21</c:f>
              <c:strCache>
                <c:ptCount val="6"/>
                <c:pt idx="1">
                  <c:v>17.7</c:v>
                </c:pt>
                <c:pt idx="2">
                  <c:v>29.7</c:v>
                </c:pt>
                <c:pt idx="3">
                  <c:v>42.5</c:v>
                </c:pt>
                <c:pt idx="4">
                  <c:v>69.7</c:v>
                </c:pt>
                <c:pt idx="5">
                  <c:v>11.4</c:v>
                </c:pt>
              </c:strCache>
            </c:str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11.902234794773365</c:v>
                </c:pt>
                <c:pt idx="1">
                  <c:v>29.516535759554248</c:v>
                </c:pt>
                <c:pt idx="2">
                  <c:v>45.961887660308754</c:v>
                </c:pt>
                <c:pt idx="3">
                  <c:v>58.136343469992369</c:v>
                </c:pt>
                <c:pt idx="4" formatCode="0.0">
                  <c:v>115.73510762482586</c:v>
                </c:pt>
                <c:pt idx="5">
                  <c:v>18.140442422170437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26</c:v>
                </c:pt>
                <c:pt idx="3">
                  <c:v>35</c:v>
                </c:pt>
                <c:pt idx="4">
                  <c:v>44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-19.636499999999998</c:v>
                </c:pt>
                <c:pt idx="1">
                  <c:v>-19.660499999999999</c:v>
                </c:pt>
                <c:pt idx="2">
                  <c:v>-19.637999999999998</c:v>
                </c:pt>
                <c:pt idx="3">
                  <c:v>-19.600999999999999</c:v>
                </c:pt>
                <c:pt idx="4">
                  <c:v>-19.613499999999998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42"/>
                <c:pt idx="6">
                  <c:v>17.5</c:v>
                </c:pt>
                <c:pt idx="7">
                  <c:v>17.3</c:v>
                </c:pt>
                <c:pt idx="8">
                  <c:v>17.8</c:v>
                </c:pt>
                <c:pt idx="9">
                  <c:v>18.3</c:v>
                </c:pt>
                <c:pt idx="10">
                  <c:v>17.6</c:v>
                </c:pt>
                <c:pt idx="22">
                  <c:v>27.3</c:v>
                </c:pt>
                <c:pt idx="23">
                  <c:v>27.8</c:v>
                </c:pt>
                <c:pt idx="24">
                  <c:v>34.2</c:v>
                </c:pt>
                <c:pt idx="28">
                  <c:v>56.7</c:v>
                </c:pt>
                <c:pt idx="29">
                  <c:v>34.5</c:v>
                </c:pt>
                <c:pt idx="30">
                  <c:v>36.2</c:v>
                </c:pt>
                <c:pt idx="34">
                  <c:v>71.1</c:v>
                </c:pt>
                <c:pt idx="35">
                  <c:v>68.4</c:v>
                </c:pt>
                <c:pt idx="36">
                  <c:v>69.6</c:v>
                </c:pt>
                <c:pt idx="40">
                  <c:v>11.3</c:v>
                </c:pt>
                <c:pt idx="41">
                  <c:v>11.6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-19.636499999999998</c:v>
                </c:pt>
                <c:pt idx="7">
                  <c:v>-19.660499999999999</c:v>
                </c:pt>
                <c:pt idx="8">
                  <c:v>-19.637999999999998</c:v>
                </c:pt>
                <c:pt idx="9">
                  <c:v>-19.600999999999999</c:v>
                </c:pt>
                <c:pt idx="10">
                  <c:v>-19.613499999999998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-19.616500000000002</c:v>
                </c:pt>
                <c:pt idx="23">
                  <c:v>-19.667000000000002</c:v>
                </c:pt>
                <c:pt idx="24">
                  <c:v>-19.611000000000001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-19.555</c:v>
                </c:pt>
                <c:pt idx="29">
                  <c:v>-19.631999999999998</c:v>
                </c:pt>
                <c:pt idx="30">
                  <c:v>-19.619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-19.6555</c:v>
                </c:pt>
                <c:pt idx="35">
                  <c:v>-19.617000000000001</c:v>
                </c:pt>
                <c:pt idx="36">
                  <c:v>-19.631500000000003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-19.593499999999999</c:v>
                </c:pt>
                <c:pt idx="41">
                  <c:v>-19.628499999999999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J1" workbookViewId="0">
      <selection activeCell="L2" sqref="L2:N28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64</v>
      </c>
      <c r="B2" s="48">
        <v>41475</v>
      </c>
      <c r="C2" s="46">
        <v>1</v>
      </c>
      <c r="D2" s="9" t="s">
        <v>64</v>
      </c>
      <c r="E2" s="40"/>
      <c r="G2" s="26"/>
      <c r="H2" s="26"/>
      <c r="I2" s="26">
        <v>2.7165458341237913E-2</v>
      </c>
      <c r="J2" s="40" t="s">
        <v>99</v>
      </c>
      <c r="L2" s="9">
        <v>40</v>
      </c>
      <c r="M2" s="9">
        <v>8</v>
      </c>
      <c r="N2" s="9" t="s">
        <v>96</v>
      </c>
    </row>
    <row r="3" spans="1:15" x14ac:dyDescent="0.2">
      <c r="A3" s="9" t="s">
        <v>66</v>
      </c>
      <c r="B3" s="48">
        <v>41475</v>
      </c>
      <c r="C3" s="46">
        <v>4</v>
      </c>
      <c r="D3" s="9" t="s">
        <v>66</v>
      </c>
      <c r="E3" s="40">
        <v>1</v>
      </c>
      <c r="G3" s="26"/>
      <c r="H3" s="26"/>
      <c r="I3" s="26">
        <v>2.7165458341237913E-2</v>
      </c>
      <c r="J3" s="40" t="s">
        <v>99</v>
      </c>
      <c r="L3" s="9">
        <v>40</v>
      </c>
      <c r="M3" s="9">
        <v>8</v>
      </c>
    </row>
    <row r="4" spans="1:15" x14ac:dyDescent="0.2">
      <c r="A4" s="9" t="s">
        <v>66</v>
      </c>
      <c r="B4" s="48">
        <v>41475</v>
      </c>
      <c r="C4" s="46">
        <v>5</v>
      </c>
      <c r="D4" s="9" t="s">
        <v>66</v>
      </c>
      <c r="E4" s="40">
        <v>1</v>
      </c>
      <c r="G4" s="26"/>
      <c r="H4" s="26"/>
      <c r="I4" s="26">
        <v>2.7165458341237913E-2</v>
      </c>
      <c r="J4" s="40" t="s">
        <v>99</v>
      </c>
      <c r="L4" s="9">
        <v>40</v>
      </c>
      <c r="M4" s="9">
        <v>8</v>
      </c>
    </row>
    <row r="5" spans="1:15" x14ac:dyDescent="0.2">
      <c r="A5" s="9" t="s">
        <v>73</v>
      </c>
      <c r="B5" s="48">
        <v>41475</v>
      </c>
      <c r="C5" s="46">
        <v>18</v>
      </c>
      <c r="D5" s="9" t="s">
        <v>73</v>
      </c>
      <c r="E5" s="40">
        <v>0.4</v>
      </c>
      <c r="G5" s="26">
        <v>14.423</v>
      </c>
      <c r="H5" s="26">
        <v>-11.35936684240211</v>
      </c>
      <c r="I5" s="26">
        <v>2.7165458341237913E-2</v>
      </c>
      <c r="J5" s="40" t="s">
        <v>99</v>
      </c>
      <c r="L5" s="9">
        <v>40</v>
      </c>
      <c r="M5" s="9">
        <v>8</v>
      </c>
    </row>
    <row r="6" spans="1:15" x14ac:dyDescent="0.2">
      <c r="A6" s="9" t="s">
        <v>73</v>
      </c>
      <c r="B6" s="48">
        <v>41475</v>
      </c>
      <c r="C6" s="47">
        <v>19</v>
      </c>
      <c r="D6" s="9" t="s">
        <v>73</v>
      </c>
      <c r="E6" s="40">
        <v>0.4</v>
      </c>
      <c r="G6" s="40">
        <v>15.77</v>
      </c>
      <c r="H6" s="40">
        <v>-11.567703058620348</v>
      </c>
      <c r="I6" s="26">
        <v>2.7165458341237913E-2</v>
      </c>
      <c r="J6" s="40" t="s">
        <v>99</v>
      </c>
      <c r="L6" s="9">
        <v>40</v>
      </c>
      <c r="M6" s="9">
        <v>8</v>
      </c>
    </row>
    <row r="7" spans="1:15" x14ac:dyDescent="0.2">
      <c r="A7" s="9" t="s">
        <v>74</v>
      </c>
      <c r="B7" s="48">
        <v>41475</v>
      </c>
      <c r="C7" s="46">
        <v>20</v>
      </c>
      <c r="D7" s="9" t="s">
        <v>74</v>
      </c>
      <c r="E7" s="40">
        <v>0.4</v>
      </c>
      <c r="G7" s="26">
        <v>22.588999999999999</v>
      </c>
      <c r="H7" s="26">
        <v>-12.231958888240623</v>
      </c>
      <c r="I7" s="26">
        <v>2.7165458341237913E-2</v>
      </c>
      <c r="J7" s="40" t="s">
        <v>99</v>
      </c>
      <c r="L7" s="9">
        <v>40</v>
      </c>
      <c r="M7" s="9">
        <v>8</v>
      </c>
    </row>
    <row r="8" spans="1:15" x14ac:dyDescent="0.2">
      <c r="A8" s="9" t="s">
        <v>75</v>
      </c>
      <c r="B8" s="48">
        <v>41475</v>
      </c>
      <c r="C8" s="46">
        <v>21</v>
      </c>
      <c r="D8" s="9" t="s">
        <v>75</v>
      </c>
      <c r="E8" s="40">
        <v>0.4</v>
      </c>
      <c r="G8" s="26">
        <v>18.454000000000001</v>
      </c>
      <c r="H8" s="26">
        <v>-10.059874724219465</v>
      </c>
      <c r="I8" s="26">
        <v>2.7165458341237913E-2</v>
      </c>
      <c r="J8" s="40" t="s">
        <v>99</v>
      </c>
      <c r="L8" s="9">
        <v>40</v>
      </c>
      <c r="M8" s="9">
        <v>8</v>
      </c>
    </row>
    <row r="9" spans="1:15" x14ac:dyDescent="0.2">
      <c r="A9" s="9" t="s">
        <v>75</v>
      </c>
      <c r="B9" s="48">
        <v>41475</v>
      </c>
      <c r="C9" s="47">
        <v>22</v>
      </c>
      <c r="D9" s="9" t="s">
        <v>75</v>
      </c>
      <c r="E9" s="40">
        <v>0.4</v>
      </c>
      <c r="G9" s="40">
        <v>18.957000000000001</v>
      </c>
      <c r="H9" s="40">
        <v>-9.9436462193647248</v>
      </c>
      <c r="I9" s="26">
        <v>2.7165458341237913E-2</v>
      </c>
      <c r="J9" s="40" t="s">
        <v>99</v>
      </c>
      <c r="L9" s="9">
        <v>40</v>
      </c>
      <c r="M9" s="9">
        <v>8</v>
      </c>
    </row>
    <row r="10" spans="1:15" x14ac:dyDescent="0.2">
      <c r="A10" s="9" t="s">
        <v>76</v>
      </c>
      <c r="B10" s="48">
        <v>41475</v>
      </c>
      <c r="C10" s="47">
        <v>23</v>
      </c>
      <c r="D10" s="9" t="s">
        <v>76</v>
      </c>
      <c r="E10" s="40">
        <v>0.4</v>
      </c>
      <c r="G10" s="40">
        <v>17.245000000000001</v>
      </c>
      <c r="H10" s="40">
        <v>-8.9542478600352968</v>
      </c>
      <c r="I10" s="26">
        <v>2.7165458341237913E-2</v>
      </c>
      <c r="J10" s="40" t="s">
        <v>99</v>
      </c>
      <c r="L10" s="9">
        <v>40</v>
      </c>
      <c r="M10" s="9">
        <v>8</v>
      </c>
    </row>
    <row r="11" spans="1:15" x14ac:dyDescent="0.2">
      <c r="A11" s="9" t="s">
        <v>76</v>
      </c>
      <c r="B11" s="48">
        <v>41475</v>
      </c>
      <c r="C11" s="47">
        <v>24</v>
      </c>
      <c r="D11" s="9" t="s">
        <v>76</v>
      </c>
      <c r="E11" s="40">
        <v>0.4</v>
      </c>
      <c r="G11" s="40">
        <v>16.53</v>
      </c>
      <c r="H11" s="40">
        <v>-9.0384259543904122</v>
      </c>
      <c r="I11" s="26">
        <v>2.7165458341237913E-2</v>
      </c>
      <c r="J11" s="40" t="s">
        <v>99</v>
      </c>
      <c r="L11" s="9">
        <v>40</v>
      </c>
      <c r="M11" s="9">
        <v>8</v>
      </c>
    </row>
    <row r="12" spans="1:15" x14ac:dyDescent="0.2">
      <c r="A12" s="9" t="s">
        <v>77</v>
      </c>
      <c r="B12" s="48">
        <v>41475</v>
      </c>
      <c r="C12" s="47">
        <v>25</v>
      </c>
      <c r="D12" s="9" t="s">
        <v>77</v>
      </c>
      <c r="E12" s="40">
        <v>0.4</v>
      </c>
      <c r="G12" s="40">
        <v>32.978000000000002</v>
      </c>
      <c r="H12" s="40">
        <v>-10.352420171702249</v>
      </c>
      <c r="I12" s="26">
        <v>2.7165458341237913E-2</v>
      </c>
      <c r="J12" s="40" t="s">
        <v>99</v>
      </c>
      <c r="L12" s="9">
        <v>40</v>
      </c>
      <c r="M12" s="9">
        <v>8</v>
      </c>
    </row>
    <row r="13" spans="1:15" x14ac:dyDescent="0.2">
      <c r="A13" s="9" t="s">
        <v>77</v>
      </c>
      <c r="B13" s="48">
        <v>41475</v>
      </c>
      <c r="C13" s="47">
        <v>27</v>
      </c>
      <c r="D13" s="9" t="s">
        <v>77</v>
      </c>
      <c r="E13" s="40">
        <v>0.4</v>
      </c>
      <c r="G13" s="40">
        <v>34.066000000000003</v>
      </c>
      <c r="H13" s="40">
        <v>-11.574469450059107</v>
      </c>
      <c r="I13" s="26">
        <v>2.7165458341237913E-2</v>
      </c>
      <c r="J13" s="40" t="s">
        <v>99</v>
      </c>
      <c r="L13" s="9">
        <v>40</v>
      </c>
      <c r="M13" s="9">
        <v>8</v>
      </c>
    </row>
    <row r="14" spans="1:15" x14ac:dyDescent="0.2">
      <c r="A14" s="9" t="s">
        <v>78</v>
      </c>
      <c r="B14" s="48">
        <v>41475</v>
      </c>
      <c r="C14" s="47">
        <v>28</v>
      </c>
      <c r="D14" s="9" t="s">
        <v>78</v>
      </c>
      <c r="E14" s="40">
        <v>0.4</v>
      </c>
      <c r="G14" s="40">
        <v>32.676000000000002</v>
      </c>
      <c r="H14" s="40">
        <v>-12.772095782892588</v>
      </c>
      <c r="I14" s="26">
        <v>2.7165458341237913E-2</v>
      </c>
      <c r="J14" s="40" t="s">
        <v>99</v>
      </c>
      <c r="L14" s="9">
        <v>40</v>
      </c>
      <c r="M14" s="9">
        <v>8</v>
      </c>
    </row>
    <row r="15" spans="1:15" x14ac:dyDescent="0.2">
      <c r="A15" s="9" t="s">
        <v>79</v>
      </c>
      <c r="B15" s="48">
        <v>41475</v>
      </c>
      <c r="C15" s="47">
        <v>29</v>
      </c>
      <c r="D15" s="9" t="s">
        <v>79</v>
      </c>
      <c r="E15" s="40">
        <v>0.4</v>
      </c>
      <c r="G15" s="40">
        <v>29.265999999999998</v>
      </c>
      <c r="H15" s="40">
        <v>-10.01906721457985</v>
      </c>
      <c r="I15" s="26">
        <v>2.7165458341237913E-2</v>
      </c>
      <c r="J15" s="40" t="s">
        <v>99</v>
      </c>
      <c r="L15" s="9">
        <v>40</v>
      </c>
      <c r="M15" s="9">
        <v>8</v>
      </c>
    </row>
    <row r="16" spans="1:15" x14ac:dyDescent="0.2">
      <c r="A16" s="9" t="s">
        <v>78</v>
      </c>
      <c r="B16" s="48">
        <v>41475</v>
      </c>
      <c r="C16" s="47">
        <v>30</v>
      </c>
      <c r="D16" s="9" t="s">
        <v>78</v>
      </c>
      <c r="E16" s="40">
        <v>0.4</v>
      </c>
      <c r="G16" s="40">
        <v>36.968000000000004</v>
      </c>
      <c r="H16" s="40">
        <v>-12.968390755938795</v>
      </c>
      <c r="I16" s="26">
        <v>2.7165458341237913E-2</v>
      </c>
      <c r="J16" s="40" t="s">
        <v>99</v>
      </c>
      <c r="L16" s="9">
        <v>40</v>
      </c>
      <c r="M16" s="9">
        <v>8</v>
      </c>
    </row>
    <row r="17" spans="1:13" x14ac:dyDescent="0.2">
      <c r="A17" s="9" t="s">
        <v>79</v>
      </c>
      <c r="B17" s="48">
        <v>41475</v>
      </c>
      <c r="C17" s="47">
        <v>31</v>
      </c>
      <c r="D17" s="9" t="s">
        <v>79</v>
      </c>
      <c r="E17" s="40">
        <v>0.4</v>
      </c>
      <c r="G17" s="40">
        <v>25.346</v>
      </c>
      <c r="H17" s="40">
        <v>-10.285732460788058</v>
      </c>
      <c r="I17" s="26">
        <v>2.7165458341237913E-2</v>
      </c>
      <c r="J17" s="40" t="s">
        <v>99</v>
      </c>
      <c r="L17" s="9">
        <v>40</v>
      </c>
      <c r="M17" s="9">
        <v>8</v>
      </c>
    </row>
    <row r="18" spans="1:13" x14ac:dyDescent="0.2">
      <c r="A18" s="9" t="s">
        <v>80</v>
      </c>
      <c r="B18" s="48">
        <v>41475</v>
      </c>
      <c r="C18" s="47">
        <v>32</v>
      </c>
      <c r="D18" s="9" t="s">
        <v>80</v>
      </c>
      <c r="E18" s="40">
        <v>0.4</v>
      </c>
      <c r="G18" s="40">
        <v>15.984999999999999</v>
      </c>
      <c r="H18" s="40">
        <v>-11.073747547563855</v>
      </c>
      <c r="I18" s="26">
        <v>2.7165458341237913E-2</v>
      </c>
      <c r="J18" s="40" t="s">
        <v>99</v>
      </c>
      <c r="L18" s="9">
        <v>40</v>
      </c>
      <c r="M18" s="9">
        <v>8</v>
      </c>
    </row>
    <row r="19" spans="1:13" x14ac:dyDescent="0.2">
      <c r="A19" s="9" t="s">
        <v>81</v>
      </c>
      <c r="B19" s="48">
        <v>41475</v>
      </c>
      <c r="C19" s="47">
        <v>33</v>
      </c>
      <c r="D19" s="9" t="s">
        <v>81</v>
      </c>
      <c r="E19" s="40">
        <v>0.4</v>
      </c>
      <c r="G19" s="40">
        <v>26.77</v>
      </c>
      <c r="H19" s="40">
        <v>-13.473307504880127</v>
      </c>
      <c r="I19" s="26">
        <v>2.7165458341237913E-2</v>
      </c>
      <c r="J19" s="40" t="s">
        <v>99</v>
      </c>
      <c r="L19" s="9">
        <v>40</v>
      </c>
      <c r="M19" s="9">
        <v>8</v>
      </c>
    </row>
    <row r="20" spans="1:13" x14ac:dyDescent="0.2">
      <c r="A20" s="9" t="s">
        <v>80</v>
      </c>
      <c r="B20" s="48">
        <v>41475</v>
      </c>
      <c r="C20" s="47">
        <v>34</v>
      </c>
      <c r="D20" s="9" t="s">
        <v>80</v>
      </c>
      <c r="E20" s="40">
        <v>0.4</v>
      </c>
      <c r="G20" s="40">
        <v>17.599</v>
      </c>
      <c r="H20" s="40">
        <v>-10.811337161565719</v>
      </c>
      <c r="I20" s="26">
        <v>2.7165458341237913E-2</v>
      </c>
      <c r="J20" s="40" t="s">
        <v>99</v>
      </c>
      <c r="L20" s="9">
        <v>40</v>
      </c>
      <c r="M20" s="9">
        <v>8</v>
      </c>
    </row>
    <row r="21" spans="1:13" x14ac:dyDescent="0.2">
      <c r="A21" s="9" t="s">
        <v>81</v>
      </c>
      <c r="B21" s="48">
        <v>41475</v>
      </c>
      <c r="C21" s="47">
        <v>36</v>
      </c>
      <c r="D21" s="9" t="s">
        <v>81</v>
      </c>
      <c r="E21" s="40">
        <v>0.4</v>
      </c>
      <c r="G21" s="40">
        <v>26.888999999999999</v>
      </c>
      <c r="H21" s="40">
        <v>-13.581015399923217</v>
      </c>
      <c r="I21" s="26">
        <v>2.7165458341237913E-2</v>
      </c>
      <c r="J21" s="40" t="s">
        <v>99</v>
      </c>
      <c r="L21" s="9">
        <v>40</v>
      </c>
      <c r="M21" s="9">
        <v>8</v>
      </c>
    </row>
    <row r="22" spans="1:13" x14ac:dyDescent="0.2">
      <c r="A22" s="9" t="s">
        <v>82</v>
      </c>
      <c r="B22" s="48">
        <v>41475</v>
      </c>
      <c r="C22" s="47">
        <v>37</v>
      </c>
      <c r="D22" s="9" t="s">
        <v>82</v>
      </c>
      <c r="E22" s="40">
        <v>0.4</v>
      </c>
      <c r="G22" s="40">
        <v>28.257000000000001</v>
      </c>
      <c r="H22" s="40">
        <v>-9.8053532264999053</v>
      </c>
      <c r="I22" s="26">
        <v>2.7165458341237913E-2</v>
      </c>
      <c r="J22" s="40" t="s">
        <v>99</v>
      </c>
      <c r="L22" s="9">
        <v>40</v>
      </c>
      <c r="M22" s="9">
        <v>8</v>
      </c>
    </row>
    <row r="23" spans="1:13" x14ac:dyDescent="0.2">
      <c r="A23" s="9" t="s">
        <v>83</v>
      </c>
      <c r="B23" s="48">
        <v>41475</v>
      </c>
      <c r="C23" s="47">
        <v>38</v>
      </c>
      <c r="D23" s="9" t="s">
        <v>83</v>
      </c>
      <c r="E23" s="40">
        <v>0.4</v>
      </c>
      <c r="G23" s="40">
        <v>3.0990000000000002</v>
      </c>
      <c r="H23" s="40">
        <v>-10.204656940302021</v>
      </c>
      <c r="I23" s="26">
        <v>2.7165458341237913E-2</v>
      </c>
      <c r="J23" s="40" t="s">
        <v>99</v>
      </c>
      <c r="L23" s="9">
        <v>40</v>
      </c>
      <c r="M23" s="9">
        <v>8</v>
      </c>
    </row>
    <row r="24" spans="1:13" x14ac:dyDescent="0.2">
      <c r="A24" s="9" t="s">
        <v>82</v>
      </c>
      <c r="B24" s="48">
        <v>41475</v>
      </c>
      <c r="C24" s="47">
        <v>39</v>
      </c>
      <c r="D24" s="9" t="s">
        <v>82</v>
      </c>
      <c r="E24" s="40">
        <v>0.4</v>
      </c>
      <c r="G24" s="40">
        <v>28.957000000000001</v>
      </c>
      <c r="H24" s="40">
        <v>-9.6963727515672868</v>
      </c>
      <c r="I24" s="26">
        <v>2.7165458341237913E-2</v>
      </c>
      <c r="J24" s="40" t="s">
        <v>99</v>
      </c>
      <c r="L24" s="9">
        <v>40</v>
      </c>
      <c r="M24" s="9">
        <v>8</v>
      </c>
    </row>
    <row r="25" spans="1:13" x14ac:dyDescent="0.2">
      <c r="A25" s="9" t="s">
        <v>84</v>
      </c>
      <c r="B25" s="48">
        <v>41475</v>
      </c>
      <c r="C25" s="47">
        <v>40</v>
      </c>
      <c r="D25" s="9" t="s">
        <v>84</v>
      </c>
      <c r="E25" s="40">
        <v>0.4</v>
      </c>
      <c r="G25" s="40">
        <v>56.286999999999999</v>
      </c>
      <c r="H25" s="40">
        <v>-4.6202014412915853</v>
      </c>
      <c r="I25" s="26">
        <v>2.7165458341237913E-2</v>
      </c>
      <c r="J25" s="40" t="s">
        <v>99</v>
      </c>
      <c r="L25" s="9">
        <v>40</v>
      </c>
      <c r="M25" s="9">
        <v>8</v>
      </c>
    </row>
    <row r="26" spans="1:13" x14ac:dyDescent="0.2">
      <c r="A26" s="9" t="s">
        <v>85</v>
      </c>
      <c r="B26" s="48">
        <v>41475</v>
      </c>
      <c r="C26" s="47">
        <v>41</v>
      </c>
      <c r="D26" s="9" t="s">
        <v>85</v>
      </c>
      <c r="E26" s="40">
        <v>1</v>
      </c>
      <c r="G26" s="40">
        <v>6.234</v>
      </c>
      <c r="H26" s="40">
        <v>-4.9275961134921396</v>
      </c>
      <c r="I26" s="26">
        <v>2.7165458341237913E-2</v>
      </c>
      <c r="J26" s="40" t="s">
        <v>99</v>
      </c>
      <c r="L26" s="9">
        <v>40</v>
      </c>
      <c r="M26" s="9">
        <v>8</v>
      </c>
    </row>
    <row r="27" spans="1:13" x14ac:dyDescent="0.2">
      <c r="A27" s="9" t="s">
        <v>86</v>
      </c>
      <c r="B27" s="48">
        <v>41475</v>
      </c>
      <c r="C27" s="47">
        <v>42</v>
      </c>
      <c r="D27" s="9" t="s">
        <v>86</v>
      </c>
      <c r="E27" s="40">
        <v>0.4</v>
      </c>
      <c r="G27" s="40">
        <v>15.919</v>
      </c>
      <c r="H27" s="40">
        <v>-2.4620717186990815</v>
      </c>
      <c r="I27" s="26">
        <v>2.7165458341237913E-2</v>
      </c>
      <c r="J27" s="40" t="s">
        <v>99</v>
      </c>
      <c r="L27" s="9">
        <v>40</v>
      </c>
      <c r="M27" s="9">
        <v>8</v>
      </c>
    </row>
    <row r="28" spans="1:13" x14ac:dyDescent="0.2">
      <c r="A28" s="9" t="s">
        <v>87</v>
      </c>
      <c r="B28" s="48">
        <v>41475</v>
      </c>
      <c r="C28" s="47">
        <v>43</v>
      </c>
      <c r="D28" s="9" t="s">
        <v>87</v>
      </c>
      <c r="E28" s="40">
        <v>1</v>
      </c>
      <c r="G28" s="40">
        <v>58.722000000000001</v>
      </c>
      <c r="H28" s="40">
        <v>-2.2760869358666778</v>
      </c>
      <c r="I28" s="26">
        <v>2.7165458341237913E-2</v>
      </c>
      <c r="J28" s="40" t="s">
        <v>99</v>
      </c>
      <c r="L28" s="9">
        <v>40</v>
      </c>
      <c r="M28" s="9">
        <v>8</v>
      </c>
    </row>
    <row r="29" spans="1:13" x14ac:dyDescent="0.2">
      <c r="B29" s="48"/>
      <c r="C29" s="47"/>
      <c r="E29" s="40"/>
      <c r="G29" s="40"/>
      <c r="H29" s="40"/>
      <c r="I29" s="26"/>
      <c r="J29" s="40"/>
    </row>
    <row r="30" spans="1:13" x14ac:dyDescent="0.2">
      <c r="B30" s="48"/>
      <c r="C30" s="47"/>
      <c r="E30" s="40"/>
      <c r="G30" s="40"/>
      <c r="H30" s="40"/>
      <c r="I30" s="26"/>
      <c r="J30" s="40"/>
    </row>
    <row r="31" spans="1:13" x14ac:dyDescent="0.2">
      <c r="B31" s="48"/>
      <c r="C31" s="47"/>
      <c r="E31" s="40"/>
      <c r="G31" s="40"/>
      <c r="H31" s="40"/>
      <c r="I31" s="26"/>
      <c r="J31" s="40"/>
    </row>
    <row r="32" spans="1:13" x14ac:dyDescent="0.2">
      <c r="B32" s="48"/>
      <c r="C32" s="47"/>
      <c r="E32" s="40"/>
      <c r="G32" s="40"/>
      <c r="H32" s="40"/>
      <c r="I32" s="26"/>
      <c r="J32" s="40"/>
    </row>
    <row r="33" spans="2:10" x14ac:dyDescent="0.2">
      <c r="B33" s="48"/>
      <c r="C33" s="47"/>
      <c r="E33" s="40"/>
      <c r="G33" s="40"/>
      <c r="H33" s="40"/>
      <c r="I33" s="26"/>
      <c r="J33" s="40"/>
    </row>
    <row r="34" spans="2:10" x14ac:dyDescent="0.2">
      <c r="B34" s="48"/>
      <c r="C34" s="47"/>
      <c r="E34" s="40"/>
      <c r="G34" s="40"/>
      <c r="H34" s="40"/>
      <c r="I34" s="26"/>
      <c r="J34" s="40"/>
    </row>
    <row r="35" spans="2:10" x14ac:dyDescent="0.2">
      <c r="B35" s="48"/>
      <c r="C35" s="47"/>
      <c r="E35" s="40"/>
      <c r="G35" s="40"/>
      <c r="H35" s="40"/>
      <c r="I35" s="26"/>
      <c r="J35" s="40"/>
    </row>
    <row r="36" spans="2:10" x14ac:dyDescent="0.2">
      <c r="B36" s="48"/>
      <c r="C36" s="47"/>
      <c r="E36" s="40"/>
      <c r="G36" s="40"/>
      <c r="H36" s="40"/>
      <c r="I36" s="26"/>
      <c r="J36" s="40"/>
    </row>
    <row r="37" spans="2:10" x14ac:dyDescent="0.2">
      <c r="B37" s="48"/>
      <c r="C37" s="47"/>
      <c r="E37" s="40"/>
      <c r="G37" s="40"/>
      <c r="H37" s="40"/>
      <c r="I37" s="26"/>
      <c r="J37" s="40"/>
    </row>
    <row r="38" spans="2:10" x14ac:dyDescent="0.2">
      <c r="B38" s="48"/>
      <c r="C38" s="47"/>
      <c r="E38" s="40"/>
      <c r="G38" s="40"/>
      <c r="H38" s="40"/>
      <c r="I38" s="26"/>
      <c r="J38" s="40"/>
    </row>
    <row r="39" spans="2:10" x14ac:dyDescent="0.2">
      <c r="B39" s="48"/>
      <c r="C39" s="47"/>
      <c r="E39" s="40"/>
      <c r="G39" s="40"/>
      <c r="H39" s="40"/>
      <c r="I39" s="26"/>
      <c r="J39" s="40"/>
    </row>
    <row r="40" spans="2:10" x14ac:dyDescent="0.2">
      <c r="B40" s="48"/>
      <c r="C40" s="47"/>
      <c r="E40" s="40"/>
      <c r="G40" s="40"/>
      <c r="H40" s="40"/>
      <c r="I40" s="26"/>
      <c r="J40" s="40"/>
    </row>
    <row r="41" spans="2:10" x14ac:dyDescent="0.2">
      <c r="B41" s="48"/>
      <c r="C41" s="47"/>
      <c r="E41" s="40"/>
      <c r="G41" s="40"/>
      <c r="H41" s="40"/>
      <c r="I41" s="26"/>
      <c r="J41" s="40"/>
    </row>
    <row r="42" spans="2:10" x14ac:dyDescent="0.2">
      <c r="B42" s="48"/>
      <c r="C42" s="47"/>
      <c r="E42" s="40"/>
      <c r="G42" s="40"/>
      <c r="H42" s="40"/>
      <c r="I42" s="26"/>
      <c r="J42" s="40"/>
    </row>
    <row r="43" spans="2:10" x14ac:dyDescent="0.2">
      <c r="B43" s="48"/>
      <c r="C43" s="47"/>
      <c r="E43" s="40"/>
      <c r="G43" s="40"/>
      <c r="H43" s="40"/>
      <c r="I43" s="26"/>
      <c r="J43" s="40"/>
    </row>
    <row r="44" spans="2:10" x14ac:dyDescent="0.2">
      <c r="B44" s="48"/>
      <c r="C44" s="47"/>
      <c r="E44" s="40"/>
      <c r="G44" s="40"/>
      <c r="H44" s="40"/>
      <c r="I44" s="26"/>
      <c r="J44" s="40"/>
    </row>
    <row r="45" spans="2:10" x14ac:dyDescent="0.2">
      <c r="B45" s="48"/>
      <c r="C45" s="47"/>
      <c r="E45" s="40"/>
      <c r="G45" s="40"/>
      <c r="H45" s="40"/>
      <c r="I45" s="26"/>
      <c r="J45" s="40"/>
    </row>
    <row r="46" spans="2:10" x14ac:dyDescent="0.2">
      <c r="B46" s="48"/>
      <c r="C46" s="47"/>
      <c r="E46" s="40"/>
      <c r="G46" s="40"/>
      <c r="H46" s="40"/>
      <c r="I46" s="26"/>
      <c r="J46" s="40"/>
    </row>
    <row r="47" spans="2:10" x14ac:dyDescent="0.2">
      <c r="B47" s="48"/>
      <c r="C47" s="47"/>
      <c r="E47" s="40"/>
      <c r="G47" s="40"/>
      <c r="H47" s="40"/>
      <c r="I47" s="26"/>
      <c r="J47" s="40"/>
    </row>
    <row r="48" spans="2:10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52" zoomScale="85" zoomScaleNormal="85" workbookViewId="0">
      <selection activeCell="B181" sqref="B181:J182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8">
        <v>41475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99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100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101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102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102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67</v>
      </c>
      <c r="F16" s="53">
        <v>41.624000000000002</v>
      </c>
      <c r="G16" s="53">
        <v>500</v>
      </c>
      <c r="H16" s="53">
        <f t="shared" ref="H16:H21" si="0">IF(F16&lt;&gt;"",(F16/(22.9898+1.00794+12.0107+(15.9994*3)))/G16*1000,"")</f>
        <v>0.99096928528506789</v>
      </c>
      <c r="I16" s="53">
        <f>IF(F16&lt;&gt;"",H16*12.0107,"")</f>
        <v>11.902234794773365</v>
      </c>
      <c r="J16" s="53">
        <f t="shared" ref="J16:J21" si="1">IF(F16&lt;&gt;"",H16*(1.00794+12.0107+(15.9994*3)),"")</f>
        <v>60.465814325153339</v>
      </c>
      <c r="K16" s="53" t="e">
        <f>IF(G16&lt;&gt;"",AVERAGE(D141:D146)*I16,"")</f>
        <v>#DIV/0!</v>
      </c>
      <c r="L16" s="95" t="str">
        <f>IF(K141&lt;&gt;"",AVERAGE(K141:K146),"")</f>
        <v/>
      </c>
      <c r="M16" s="96" t="str">
        <f>IF(P141&lt;&gt;"",AVERAGE(P141:P146),"")</f>
        <v/>
      </c>
    </row>
    <row r="17" spans="1:25" x14ac:dyDescent="0.2">
      <c r="E17" s="97" t="s">
        <v>69</v>
      </c>
      <c r="F17" s="23">
        <v>51.612000000000002</v>
      </c>
      <c r="G17" s="23">
        <v>250</v>
      </c>
      <c r="H17" s="23">
        <f t="shared" si="0"/>
        <v>2.4575200246075788</v>
      </c>
      <c r="I17" s="23">
        <f t="shared" ref="I17:I21" si="2">IF(F17&lt;&gt;"",H17*12.0107,"")</f>
        <v>29.516535759554248</v>
      </c>
      <c r="J17" s="23">
        <f t="shared" si="1"/>
        <v>149.95010613827668</v>
      </c>
      <c r="K17" s="23">
        <f>IF(G17&lt;&gt;"",AVERAGE(D147:D162)*I17,"")</f>
        <v>29.516535759554248</v>
      </c>
      <c r="L17" s="25">
        <f>IF(K147&lt;&gt;"",AVERAGE(K147:K162),"")</f>
        <v>17.705599999999997</v>
      </c>
      <c r="M17" s="98">
        <f>IF(P147&lt;&gt;"",AVERAGE(P147:P162),"")</f>
        <v>-19.636894473625269</v>
      </c>
    </row>
    <row r="18" spans="1:25" x14ac:dyDescent="0.2">
      <c r="E18" s="97" t="s">
        <v>70</v>
      </c>
      <c r="F18" s="23">
        <v>80.367999999999995</v>
      </c>
      <c r="G18" s="23">
        <v>250</v>
      </c>
      <c r="H18" s="23">
        <f t="shared" si="0"/>
        <v>3.8267451239568677</v>
      </c>
      <c r="I18" s="23">
        <f t="shared" si="2"/>
        <v>45.961887660308754</v>
      </c>
      <c r="J18" s="23">
        <f t="shared" si="1"/>
        <v>233.49589494925635</v>
      </c>
      <c r="K18" s="23">
        <f>IF(G18&lt;&gt;"",AVERAGE(D163:D168)*I18,"")</f>
        <v>45.961887660308754</v>
      </c>
      <c r="L18" s="25">
        <f>IF(K163&lt;&gt;"",AVERAGE(K163:K168),"")</f>
        <v>29.743666666666666</v>
      </c>
      <c r="M18" s="98">
        <f>IF(P163&lt;&gt;"",AVERAGE(P163:P168),"")</f>
        <v>-19.638982807526308</v>
      </c>
    </row>
    <row r="19" spans="1:25" x14ac:dyDescent="0.2">
      <c r="E19" s="97" t="s">
        <v>71</v>
      </c>
      <c r="F19" s="23">
        <v>101.65600000000001</v>
      </c>
      <c r="G19" s="23">
        <v>250</v>
      </c>
      <c r="H19" s="23">
        <f t="shared" si="0"/>
        <v>4.8403792843041931</v>
      </c>
      <c r="I19" s="23">
        <f t="shared" si="2"/>
        <v>58.136343469992369</v>
      </c>
      <c r="J19" s="23">
        <f t="shared" si="1"/>
        <v>295.34464832970343</v>
      </c>
      <c r="K19" s="23">
        <f>IF(G19&lt;&gt;"",AVERAGE(D169:D174)*I19,"")</f>
        <v>58.136343469992369</v>
      </c>
      <c r="L19" s="25">
        <f>IF(K169&lt;&gt;"",AVERAGE(K169:K174),"")</f>
        <v>42.478666666666669</v>
      </c>
      <c r="M19" s="98">
        <f>IF(P169&lt;&gt;"",AVERAGE(P169:P174),"")</f>
        <v>-19.61084758027808</v>
      </c>
    </row>
    <row r="20" spans="1:25" x14ac:dyDescent="0.2">
      <c r="E20" s="97" t="s">
        <v>72</v>
      </c>
      <c r="F20" s="23">
        <v>202.37200000000001</v>
      </c>
      <c r="G20" s="23">
        <v>250</v>
      </c>
      <c r="H20" s="23">
        <f t="shared" si="0"/>
        <v>9.6360002018888036</v>
      </c>
      <c r="I20" s="25">
        <f t="shared" si="2"/>
        <v>115.73510762482586</v>
      </c>
      <c r="J20" s="25">
        <f t="shared" si="1"/>
        <v>587.95828255861682</v>
      </c>
      <c r="K20" s="25">
        <f>IF(G20&lt;&gt;"",AVERAGE(D175:D180)*I20,"")</f>
        <v>115.73510762482586</v>
      </c>
      <c r="L20" s="25">
        <f>IF(K175&lt;&gt;"",AVERAGE(K175:K180),"")</f>
        <v>69.703333333333333</v>
      </c>
      <c r="M20" s="98">
        <f>IF(P175&lt;&gt;"",AVERAGE(P175:P180),"")</f>
        <v>-19.645990141466335</v>
      </c>
    </row>
    <row r="21" spans="1:25" ht="12" customHeight="1" thickBot="1" x14ac:dyDescent="0.25">
      <c r="E21" s="99" t="s">
        <v>68</v>
      </c>
      <c r="F21" s="100">
        <v>31.72</v>
      </c>
      <c r="G21" s="100">
        <v>250</v>
      </c>
      <c r="H21" s="100">
        <f t="shared" si="0"/>
        <v>1.510356800367209</v>
      </c>
      <c r="I21" s="100">
        <f t="shared" si="2"/>
        <v>18.140442422170437</v>
      </c>
      <c r="J21" s="100">
        <f t="shared" si="1"/>
        <v>92.157199230917925</v>
      </c>
      <c r="K21" s="100">
        <f>IF(G21&lt;&gt;"",AVERAGE(D181:D186)*I21,"")</f>
        <v>18.140442422170437</v>
      </c>
      <c r="L21" s="101">
        <f>IF(K181&lt;&gt;"",AVERAGE(K181:K186),"")</f>
        <v>11.436499999999999</v>
      </c>
      <c r="M21" s="102">
        <f>IF(P181&lt;&gt;"",AVERAGE(P181:P186),"")</f>
        <v>-19.613623917740274</v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 t="e">
        <f>SLOPE(K16:K21,L16:L21)</f>
        <v>#DIV/0!</v>
      </c>
      <c r="G24" s="86" t="e">
        <f>INTERCEPT(K16:K21,L16:L21)</f>
        <v>#DIV/0!</v>
      </c>
      <c r="H24" s="86"/>
      <c r="I24" s="87">
        <f>SLOPE(L141:L186,K141:K186)</f>
        <v>7.6683735752627115E-5</v>
      </c>
      <c r="J24" s="86">
        <f>SLOPE($N$141:$N$186,$B$141:$B$186)</f>
        <v>2.3292322617876873E-4</v>
      </c>
      <c r="K24" s="88">
        <f>-19.44-AVERAGE(P141:P186)</f>
        <v>0.19119886196369151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64</v>
      </c>
      <c r="D29" s="34"/>
      <c r="E29" s="33"/>
      <c r="F29" s="35"/>
      <c r="G29" s="35"/>
      <c r="H29" s="35"/>
      <c r="I29" s="41"/>
      <c r="J29" s="41"/>
      <c r="K29" s="35" t="str">
        <f>IF(F29&lt;&gt;"",IF(OR($F$9="Yes (Manual)",$F$9="Yes (Auto)"),F29-AVERAGE(F$131:F$134),F29),"")</f>
        <v/>
      </c>
      <c r="L29" s="41" t="str">
        <f>IF(G29&lt;&gt;"",IF(OR($F$9="Yes (Manual)",$F$9="Yes (Auto)"),(G29*F29-AVERAGE(G$131:G$134)*AVERAGE(F$131:F$134))/AVERAGE(F$131:F$134),G29),"")</f>
        <v/>
      </c>
      <c r="M29" s="41"/>
      <c r="N29" s="52" t="str">
        <f>IF(L29&lt;&gt;"",IF(OR($F$10="Yes (Manual)",$F$10="Yes (Auto)"),L29-K29*$I$24,L29),"")</f>
        <v/>
      </c>
      <c r="O29" s="41"/>
      <c r="P29" s="52" t="str">
        <f>IF(N29&lt;&gt;"",IF(OR($F$11="Yes (Manual)",$F$11="Yes (Auto)"),N29-(B29-$B$29)*$J$24,N29),"")</f>
        <v/>
      </c>
      <c r="Q29" s="52"/>
      <c r="R29" s="41" t="str">
        <f>IF(P29&lt;&gt;"",P29+$K$24,"")</f>
        <v/>
      </c>
      <c r="S29" s="41" t="str">
        <f>IF(D29&lt;&gt;"",(F29*$F$24+$G$24)/D29,"")</f>
        <v/>
      </c>
      <c r="T29" s="66" t="str">
        <f>IF(S29&lt;&gt;"",S29/12.0107*(1.00794+12.0107+(15.9994*3)),"")</f>
        <v/>
      </c>
      <c r="U29" s="15"/>
      <c r="V29" s="15"/>
    </row>
    <row r="30" spans="1:25" s="36" customFormat="1" x14ac:dyDescent="0.2">
      <c r="A30" s="15"/>
      <c r="B30" s="67">
        <v>2</v>
      </c>
      <c r="C30" s="24" t="s">
        <v>65</v>
      </c>
      <c r="D30" s="24">
        <v>0</v>
      </c>
      <c r="E30" s="37"/>
      <c r="F30" s="38"/>
      <c r="G30" s="38"/>
      <c r="H30" s="38"/>
      <c r="I30" s="39"/>
      <c r="J30" s="39"/>
      <c r="K30" s="38" t="str">
        <f t="shared" ref="K30:K93" si="3">IF(F30&lt;&gt;"",IF(OR($F$9="Yes (Manual)",$F$9="Yes (Auto)"),F30-AVERAGE(F$131:F$134),F30),"")</f>
        <v/>
      </c>
      <c r="L30" s="39" t="str">
        <f t="shared" ref="L30:L93" si="4">IF(G30&lt;&gt;"",IF(OR($F$9="Yes (Manual)",$F$9="Yes (Auto)"),(G30*F30-AVERAGE(G$131:G$134)*AVERAGE(F$131:F$134))/AVERAGE(F$131:F$134),G30),"")</f>
        <v/>
      </c>
      <c r="M30" s="39"/>
      <c r="N30" s="39" t="str">
        <f t="shared" ref="N30:N93" si="5">IF(L30&lt;&gt;"",IF(OR($F$10="Yes (Manual)",$F$10="Yes (Auto)"),L30-K30*$I$24,L30),"")</f>
        <v/>
      </c>
      <c r="O30" s="39"/>
      <c r="P30" s="39" t="str">
        <f t="shared" ref="P30:P93" si="6">IF(N30&lt;&gt;"",IF(OR($F$11="Yes (Manual)",$F$11="Yes (Auto)"),N30-(B30-$B$29)*$J$24,N30),"")</f>
        <v/>
      </c>
      <c r="Q30" s="39"/>
      <c r="R30" s="39" t="str">
        <f t="shared" ref="R30:R93" si="7">IF(P30&lt;&gt;"",P30+$K$24,"")</f>
        <v/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65</v>
      </c>
      <c r="D31" s="34">
        <v>0</v>
      </c>
      <c r="E31" s="33"/>
      <c r="F31" s="35"/>
      <c r="G31" s="35"/>
      <c r="H31" s="35"/>
      <c r="I31" s="41"/>
      <c r="J31" s="41"/>
      <c r="K31" s="35" t="str">
        <f t="shared" si="3"/>
        <v/>
      </c>
      <c r="L31" s="41" t="str">
        <f t="shared" si="4"/>
        <v/>
      </c>
      <c r="M31" s="41"/>
      <c r="N31" s="52" t="str">
        <f t="shared" si="5"/>
        <v/>
      </c>
      <c r="O31" s="41"/>
      <c r="P31" s="52" t="str">
        <f t="shared" si="6"/>
        <v/>
      </c>
      <c r="Q31" s="52"/>
      <c r="R31" s="41" t="str">
        <f t="shared" si="7"/>
        <v/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66</v>
      </c>
      <c r="D32" s="24">
        <v>1</v>
      </c>
      <c r="E32" s="37"/>
      <c r="F32" s="38"/>
      <c r="G32" s="38"/>
      <c r="H32" s="38"/>
      <c r="I32" s="39"/>
      <c r="J32" s="39"/>
      <c r="K32" s="38" t="str">
        <f t="shared" si="3"/>
        <v/>
      </c>
      <c r="L32" s="39" t="str">
        <f t="shared" si="4"/>
        <v/>
      </c>
      <c r="M32" s="39"/>
      <c r="N32" s="39" t="str">
        <f t="shared" si="5"/>
        <v/>
      </c>
      <c r="O32" s="39"/>
      <c r="P32" s="39" t="str">
        <f t="shared" si="6"/>
        <v/>
      </c>
      <c r="Q32" s="39"/>
      <c r="R32" s="39" t="str">
        <f t="shared" si="7"/>
        <v/>
      </c>
      <c r="S32" s="39" t="e">
        <f t="shared" si="8"/>
        <v>#DIV/0!</v>
      </c>
      <c r="T32" s="68" t="e">
        <f t="shared" si="9"/>
        <v>#DIV/0!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66</v>
      </c>
      <c r="D33" s="34">
        <v>1</v>
      </c>
      <c r="E33" s="33"/>
      <c r="F33" s="35"/>
      <c r="G33" s="35"/>
      <c r="H33" s="35"/>
      <c r="I33" s="41"/>
      <c r="J33" s="41"/>
      <c r="K33" s="35" t="str">
        <f t="shared" si="3"/>
        <v/>
      </c>
      <c r="L33" s="41" t="str">
        <f t="shared" si="4"/>
        <v/>
      </c>
      <c r="M33" s="41"/>
      <c r="N33" s="52" t="str">
        <f t="shared" si="5"/>
        <v/>
      </c>
      <c r="O33" s="41"/>
      <c r="P33" s="52" t="str">
        <f t="shared" si="6"/>
        <v/>
      </c>
      <c r="Q33" s="52"/>
      <c r="R33" s="41" t="str">
        <f t="shared" si="7"/>
        <v/>
      </c>
      <c r="S33" s="41" t="e">
        <f t="shared" si="8"/>
        <v>#DIV/0!</v>
      </c>
      <c r="T33" s="66" t="e">
        <f t="shared" si="9"/>
        <v>#DIV/0!</v>
      </c>
      <c r="U33" s="15"/>
      <c r="V33" s="15"/>
    </row>
    <row r="34" spans="1:25" s="36" customFormat="1" x14ac:dyDescent="0.2">
      <c r="A34" s="15"/>
      <c r="B34" s="67">
        <v>6</v>
      </c>
      <c r="C34" s="24" t="s">
        <v>67</v>
      </c>
      <c r="D34" s="24">
        <v>1</v>
      </c>
      <c r="E34" s="37">
        <v>1548</v>
      </c>
      <c r="F34" s="38">
        <v>7.8170000000000002</v>
      </c>
      <c r="G34" s="38">
        <v>-19.575499999999998</v>
      </c>
      <c r="H34" s="38">
        <v>27.147500000000001</v>
      </c>
      <c r="I34" s="39">
        <v>6.0104076400854627E-2</v>
      </c>
      <c r="J34" s="39">
        <v>4.0305086527632226E-2</v>
      </c>
      <c r="K34" s="38">
        <f t="shared" si="3"/>
        <v>7.8170000000000002</v>
      </c>
      <c r="L34" s="39">
        <f t="shared" si="4"/>
        <v>-19.575499999999998</v>
      </c>
      <c r="M34" s="39"/>
      <c r="N34" s="39">
        <f t="shared" si="5"/>
        <v>-19.576099436762377</v>
      </c>
      <c r="O34" s="39"/>
      <c r="P34" s="39">
        <f t="shared" si="6"/>
        <v>-19.57726405289327</v>
      </c>
      <c r="Q34" s="39"/>
      <c r="R34" s="39">
        <f t="shared" si="7"/>
        <v>-19.386065190929578</v>
      </c>
      <c r="S34" s="39" t="e">
        <f t="shared" si="8"/>
        <v>#DIV/0!</v>
      </c>
      <c r="T34" s="68" t="e">
        <f t="shared" si="9"/>
        <v>#DIV/0!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67</v>
      </c>
      <c r="D35" s="34">
        <v>1</v>
      </c>
      <c r="E35" s="33">
        <v>1442</v>
      </c>
      <c r="F35" s="35">
        <v>7.1589999999999998</v>
      </c>
      <c r="G35" s="35">
        <v>-19.6035</v>
      </c>
      <c r="H35" s="35">
        <v>27.003999999999998</v>
      </c>
      <c r="I35" s="41">
        <v>1.7677669529662685E-2</v>
      </c>
      <c r="J35" s="41">
        <v>0.10606601717798363</v>
      </c>
      <c r="K35" s="35">
        <f t="shared" si="3"/>
        <v>7.1589999999999998</v>
      </c>
      <c r="L35" s="41">
        <f t="shared" si="4"/>
        <v>-19.6035</v>
      </c>
      <c r="M35" s="41"/>
      <c r="N35" s="52">
        <f t="shared" si="5"/>
        <v>-19.604048978864252</v>
      </c>
      <c r="O35" s="41"/>
      <c r="P35" s="52">
        <f t="shared" si="6"/>
        <v>-19.605446518221324</v>
      </c>
      <c r="Q35" s="52"/>
      <c r="R35" s="41">
        <f t="shared" si="7"/>
        <v>-19.414247656257633</v>
      </c>
      <c r="S35" s="41" t="e">
        <f t="shared" si="8"/>
        <v>#DIV/0!</v>
      </c>
      <c r="T35" s="66" t="e">
        <f t="shared" si="9"/>
        <v>#DIV/0!</v>
      </c>
      <c r="U35" s="15"/>
      <c r="V35" s="15"/>
    </row>
    <row r="36" spans="1:25" s="36" customFormat="1" x14ac:dyDescent="0.2">
      <c r="A36" s="15"/>
      <c r="B36" s="67">
        <v>8</v>
      </c>
      <c r="C36" s="24" t="s">
        <v>68</v>
      </c>
      <c r="D36" s="24">
        <v>1</v>
      </c>
      <c r="E36" s="37">
        <v>2233</v>
      </c>
      <c r="F36" s="38">
        <v>11.318</v>
      </c>
      <c r="G36" s="38">
        <v>-19.593499999999999</v>
      </c>
      <c r="H36" s="38">
        <v>27.110500000000002</v>
      </c>
      <c r="I36" s="39">
        <v>3.0405591591021019E-2</v>
      </c>
      <c r="J36" s="39">
        <v>6.2932503525604283E-2</v>
      </c>
      <c r="K36" s="38">
        <f t="shared" si="3"/>
        <v>11.318</v>
      </c>
      <c r="L36" s="39">
        <f t="shared" si="4"/>
        <v>-19.593499999999999</v>
      </c>
      <c r="M36" s="39"/>
      <c r="N36" s="39">
        <f t="shared" si="5"/>
        <v>-19.594367906521246</v>
      </c>
      <c r="O36" s="39"/>
      <c r="P36" s="39">
        <f t="shared" si="6"/>
        <v>-19.595998369104496</v>
      </c>
      <c r="Q36" s="39"/>
      <c r="R36" s="39">
        <f t="shared" si="7"/>
        <v>-19.404799507140805</v>
      </c>
      <c r="S36" s="39" t="e">
        <f t="shared" si="8"/>
        <v>#DIV/0!</v>
      </c>
      <c r="T36" s="68" t="e">
        <f t="shared" si="9"/>
        <v>#DIV/0!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68</v>
      </c>
      <c r="D37" s="34">
        <v>1</v>
      </c>
      <c r="E37" s="33">
        <v>2319</v>
      </c>
      <c r="F37" s="35">
        <v>11.555</v>
      </c>
      <c r="G37" s="35">
        <v>-19.628499999999999</v>
      </c>
      <c r="H37" s="35">
        <v>27.07</v>
      </c>
      <c r="I37" s="41">
        <v>2.1213203435597231E-3</v>
      </c>
      <c r="J37" s="41">
        <v>7.0710678118640685E-3</v>
      </c>
      <c r="K37" s="35">
        <f t="shared" si="3"/>
        <v>11.555</v>
      </c>
      <c r="L37" s="41">
        <f t="shared" si="4"/>
        <v>-19.628499999999999</v>
      </c>
      <c r="M37" s="41"/>
      <c r="N37" s="52">
        <f t="shared" si="5"/>
        <v>-19.629386080566622</v>
      </c>
      <c r="O37" s="41"/>
      <c r="P37" s="52">
        <f t="shared" si="6"/>
        <v>-19.631249466376051</v>
      </c>
      <c r="Q37" s="52"/>
      <c r="R37" s="41">
        <f t="shared" si="7"/>
        <v>-19.44005060441236</v>
      </c>
      <c r="S37" s="41" t="e">
        <f t="shared" si="8"/>
        <v>#DIV/0!</v>
      </c>
      <c r="T37" s="66" t="e">
        <f t="shared" si="9"/>
        <v>#DIV/0!</v>
      </c>
      <c r="U37" s="15"/>
      <c r="V37" s="15"/>
    </row>
    <row r="38" spans="1:25" s="36" customFormat="1" x14ac:dyDescent="0.2">
      <c r="A38" s="15"/>
      <c r="B38" s="67">
        <v>10</v>
      </c>
      <c r="C38" s="24" t="s">
        <v>69</v>
      </c>
      <c r="D38" s="24">
        <v>1</v>
      </c>
      <c r="E38" s="37">
        <v>3438</v>
      </c>
      <c r="F38" s="38">
        <v>17.513000000000002</v>
      </c>
      <c r="G38" s="38">
        <v>-19.636499999999998</v>
      </c>
      <c r="H38" s="38">
        <v>27.165500000000002</v>
      </c>
      <c r="I38" s="39">
        <v>3.7476659402887601E-2</v>
      </c>
      <c r="J38" s="39">
        <v>9.121677477306557E-2</v>
      </c>
      <c r="K38" s="38">
        <f t="shared" si="3"/>
        <v>17.513000000000002</v>
      </c>
      <c r="L38" s="39">
        <f t="shared" si="4"/>
        <v>-19.636499999999998</v>
      </c>
      <c r="M38" s="39"/>
      <c r="N38" s="39">
        <f t="shared" si="5"/>
        <v>-19.637842962264234</v>
      </c>
      <c r="O38" s="39"/>
      <c r="P38" s="39">
        <f t="shared" si="6"/>
        <v>-19.639939271299841</v>
      </c>
      <c r="Q38" s="39"/>
      <c r="R38" s="39">
        <f t="shared" si="7"/>
        <v>-19.44874040933615</v>
      </c>
      <c r="S38" s="39" t="e">
        <f t="shared" si="8"/>
        <v>#DIV/0!</v>
      </c>
      <c r="T38" s="68" t="e">
        <f t="shared" si="9"/>
        <v>#DIV/0!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69</v>
      </c>
      <c r="D39" s="34">
        <v>1</v>
      </c>
      <c r="E39" s="33">
        <v>3456</v>
      </c>
      <c r="F39" s="35">
        <v>17.306999999999999</v>
      </c>
      <c r="G39" s="35">
        <v>-19.660499999999999</v>
      </c>
      <c r="H39" s="35">
        <v>27.202500000000001</v>
      </c>
      <c r="I39" s="41">
        <v>7.77817459305148E-3</v>
      </c>
      <c r="J39" s="41">
        <v>9.1923881554237911E-3</v>
      </c>
      <c r="K39" s="35">
        <f t="shared" si="3"/>
        <v>17.306999999999999</v>
      </c>
      <c r="L39" s="41">
        <f t="shared" si="4"/>
        <v>-19.660499999999999</v>
      </c>
      <c r="M39" s="41"/>
      <c r="N39" s="52">
        <f t="shared" si="5"/>
        <v>-19.661827165414671</v>
      </c>
      <c r="O39" s="41"/>
      <c r="P39" s="52">
        <f t="shared" si="6"/>
        <v>-19.664156397676457</v>
      </c>
      <c r="Q39" s="52"/>
      <c r="R39" s="41">
        <f t="shared" si="7"/>
        <v>-19.472957535712766</v>
      </c>
      <c r="S39" s="41" t="e">
        <f t="shared" si="8"/>
        <v>#DIV/0!</v>
      </c>
      <c r="T39" s="66" t="e">
        <f t="shared" si="9"/>
        <v>#DIV/0!</v>
      </c>
      <c r="U39" s="15"/>
      <c r="V39" s="15"/>
    </row>
    <row r="40" spans="1:25" s="36" customFormat="1" x14ac:dyDescent="0.2">
      <c r="A40" s="15"/>
      <c r="B40" s="67">
        <v>12</v>
      </c>
      <c r="C40" s="24" t="s">
        <v>70</v>
      </c>
      <c r="D40" s="24">
        <v>1</v>
      </c>
      <c r="E40" s="37">
        <v>5309</v>
      </c>
      <c r="F40" s="38">
        <v>27.265999999999998</v>
      </c>
      <c r="G40" s="38">
        <v>-19.616500000000002</v>
      </c>
      <c r="H40" s="38">
        <v>27.1465</v>
      </c>
      <c r="I40" s="39">
        <v>2.3334523779154438E-2</v>
      </c>
      <c r="J40" s="39">
        <v>6.3639610306791689E-3</v>
      </c>
      <c r="K40" s="38">
        <f t="shared" si="3"/>
        <v>27.265999999999998</v>
      </c>
      <c r="L40" s="39">
        <f t="shared" si="4"/>
        <v>-19.616500000000002</v>
      </c>
      <c r="M40" s="39"/>
      <c r="N40" s="39">
        <f t="shared" si="5"/>
        <v>-19.618590858739033</v>
      </c>
      <c r="O40" s="39"/>
      <c r="P40" s="39">
        <f t="shared" si="6"/>
        <v>-19.621153014226998</v>
      </c>
      <c r="Q40" s="39"/>
      <c r="R40" s="39">
        <f t="shared" si="7"/>
        <v>-19.429954152263306</v>
      </c>
      <c r="S40" s="39" t="e">
        <f t="shared" si="8"/>
        <v>#DIV/0!</v>
      </c>
      <c r="T40" s="68" t="e">
        <f t="shared" si="9"/>
        <v>#DIV/0!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70</v>
      </c>
      <c r="D41" s="34">
        <v>1</v>
      </c>
      <c r="E41" s="33">
        <v>5480</v>
      </c>
      <c r="F41" s="35">
        <v>27.753</v>
      </c>
      <c r="G41" s="35">
        <v>-19.667000000000002</v>
      </c>
      <c r="H41" s="35">
        <v>27.2135</v>
      </c>
      <c r="I41" s="41">
        <v>2.6870057685088988E-2</v>
      </c>
      <c r="J41" s="41">
        <v>2.3334523779156954E-2</v>
      </c>
      <c r="K41" s="35">
        <f t="shared" si="3"/>
        <v>27.753</v>
      </c>
      <c r="L41" s="41">
        <f t="shared" si="4"/>
        <v>-19.667000000000002</v>
      </c>
      <c r="M41" s="41"/>
      <c r="N41" s="52">
        <f t="shared" si="5"/>
        <v>-19.669128203718344</v>
      </c>
      <c r="O41" s="41"/>
      <c r="P41" s="52">
        <f t="shared" si="6"/>
        <v>-19.671923282432488</v>
      </c>
      <c r="Q41" s="52"/>
      <c r="R41" s="41">
        <f t="shared" si="7"/>
        <v>-19.480724420468796</v>
      </c>
      <c r="S41" s="41" t="e">
        <f t="shared" si="8"/>
        <v>#DIV/0!</v>
      </c>
      <c r="T41" s="66" t="e">
        <f t="shared" si="9"/>
        <v>#DIV/0!</v>
      </c>
    </row>
    <row r="42" spans="1:25" x14ac:dyDescent="0.2">
      <c r="B42" s="67">
        <v>14</v>
      </c>
      <c r="C42" s="24" t="s">
        <v>71</v>
      </c>
      <c r="D42" s="24">
        <v>1</v>
      </c>
      <c r="E42" s="37">
        <v>10749</v>
      </c>
      <c r="F42" s="38">
        <v>56.682000000000002</v>
      </c>
      <c r="G42" s="38">
        <v>-19.555</v>
      </c>
      <c r="H42" s="38">
        <v>26.8035</v>
      </c>
      <c r="I42" s="39">
        <v>0</v>
      </c>
      <c r="J42" s="39">
        <v>0.17182694782833255</v>
      </c>
      <c r="K42" s="38">
        <f t="shared" si="3"/>
        <v>56.682000000000002</v>
      </c>
      <c r="L42" s="39">
        <f t="shared" si="4"/>
        <v>-19.555</v>
      </c>
      <c r="M42" s="39"/>
      <c r="N42" s="39">
        <f t="shared" si="5"/>
        <v>-19.559346587509928</v>
      </c>
      <c r="O42" s="39"/>
      <c r="P42" s="39">
        <f t="shared" si="6"/>
        <v>-19.562374589450254</v>
      </c>
      <c r="Q42" s="39"/>
      <c r="R42" s="39">
        <f t="shared" si="7"/>
        <v>-19.371175727486563</v>
      </c>
      <c r="S42" s="39" t="e">
        <f t="shared" si="8"/>
        <v>#DIV/0!</v>
      </c>
      <c r="T42" s="68" t="e">
        <f t="shared" si="9"/>
        <v>#DIV/0!</v>
      </c>
    </row>
    <row r="43" spans="1:25" x14ac:dyDescent="0.2">
      <c r="B43" s="65">
        <v>15</v>
      </c>
      <c r="C43" s="34" t="s">
        <v>71</v>
      </c>
      <c r="D43" s="34">
        <v>1</v>
      </c>
      <c r="E43" s="33">
        <v>6778</v>
      </c>
      <c r="F43" s="35">
        <v>34.529000000000003</v>
      </c>
      <c r="G43" s="35">
        <v>-19.631999999999998</v>
      </c>
      <c r="H43" s="35">
        <v>27.042000000000002</v>
      </c>
      <c r="I43" s="41">
        <v>1.5556349186105472E-2</v>
      </c>
      <c r="J43" s="41">
        <v>1.6970562748475273E-2</v>
      </c>
      <c r="K43" s="35">
        <f t="shared" si="3"/>
        <v>34.529000000000003</v>
      </c>
      <c r="L43" s="41">
        <f t="shared" si="4"/>
        <v>-19.631999999999998</v>
      </c>
      <c r="M43" s="41"/>
      <c r="N43" s="52">
        <f t="shared" si="5"/>
        <v>-19.634647812711801</v>
      </c>
      <c r="O43" s="41"/>
      <c r="P43" s="52">
        <f t="shared" si="6"/>
        <v>-19.637908737878305</v>
      </c>
      <c r="Q43" s="52"/>
      <c r="R43" s="41">
        <f t="shared" si="7"/>
        <v>-19.446709875914614</v>
      </c>
      <c r="S43" s="41" t="e">
        <f t="shared" si="8"/>
        <v>#DIV/0!</v>
      </c>
      <c r="T43" s="66" t="e">
        <f t="shared" si="9"/>
        <v>#DIV/0!</v>
      </c>
    </row>
    <row r="44" spans="1:25" x14ac:dyDescent="0.2">
      <c r="B44" s="67">
        <v>16</v>
      </c>
      <c r="C44" s="24" t="s">
        <v>72</v>
      </c>
      <c r="D44" s="24">
        <v>1</v>
      </c>
      <c r="E44" s="37">
        <v>13538</v>
      </c>
      <c r="F44" s="38">
        <v>71.134</v>
      </c>
      <c r="G44" s="38">
        <v>-19.6555</v>
      </c>
      <c r="H44" s="38">
        <v>26.9055</v>
      </c>
      <c r="I44" s="39">
        <v>9.1923881554237911E-3</v>
      </c>
      <c r="J44" s="39">
        <v>9.1923881554237911E-3</v>
      </c>
      <c r="K44" s="38">
        <f t="shared" si="3"/>
        <v>71.134</v>
      </c>
      <c r="L44" s="39">
        <f t="shared" si="4"/>
        <v>-19.6555</v>
      </c>
      <c r="M44" s="39"/>
      <c r="N44" s="39">
        <f t="shared" si="5"/>
        <v>-19.660954820859029</v>
      </c>
      <c r="O44" s="39"/>
      <c r="P44" s="39">
        <f t="shared" si="6"/>
        <v>-19.664448669251712</v>
      </c>
      <c r="Q44" s="39"/>
      <c r="R44" s="39">
        <f t="shared" si="7"/>
        <v>-19.47324980728802</v>
      </c>
      <c r="S44" s="39" t="e">
        <f t="shared" si="8"/>
        <v>#DIV/0!</v>
      </c>
      <c r="T44" s="68" t="e">
        <f t="shared" si="9"/>
        <v>#DIV/0!</v>
      </c>
    </row>
    <row r="45" spans="1:25" x14ac:dyDescent="0.2">
      <c r="B45" s="65">
        <v>17</v>
      </c>
      <c r="C45" s="34" t="s">
        <v>72</v>
      </c>
      <c r="D45" s="34">
        <v>1</v>
      </c>
      <c r="E45" s="33">
        <v>13120</v>
      </c>
      <c r="F45" s="35">
        <v>68.37</v>
      </c>
      <c r="G45" s="35">
        <v>-19.617000000000001</v>
      </c>
      <c r="H45" s="35">
        <v>26.883499999999998</v>
      </c>
      <c r="I45" s="41">
        <v>4.2426406871194462E-3</v>
      </c>
      <c r="J45" s="41">
        <v>1.7677669529665197E-2</v>
      </c>
      <c r="K45" s="35">
        <f t="shared" si="3"/>
        <v>68.37</v>
      </c>
      <c r="L45" s="41">
        <f t="shared" si="4"/>
        <v>-19.617000000000001</v>
      </c>
      <c r="M45" s="41"/>
      <c r="N45" s="52">
        <f t="shared" si="5"/>
        <v>-19.622242867013409</v>
      </c>
      <c r="O45" s="41"/>
      <c r="P45" s="52">
        <f t="shared" si="6"/>
        <v>-19.62596963863227</v>
      </c>
      <c r="Q45" s="52"/>
      <c r="R45" s="41">
        <f t="shared" si="7"/>
        <v>-19.434770776668579</v>
      </c>
      <c r="S45" s="41" t="e">
        <f t="shared" si="8"/>
        <v>#DIV/0!</v>
      </c>
      <c r="T45" s="66" t="e">
        <f t="shared" si="9"/>
        <v>#DIV/0!</v>
      </c>
    </row>
    <row r="46" spans="1:25" x14ac:dyDescent="0.2">
      <c r="B46" s="67">
        <v>18</v>
      </c>
      <c r="C46" s="24" t="s">
        <v>73</v>
      </c>
      <c r="D46" s="24">
        <v>0.4</v>
      </c>
      <c r="E46" s="37">
        <v>2846</v>
      </c>
      <c r="F46" s="38">
        <v>14.423</v>
      </c>
      <c r="G46" s="38">
        <v>-11.545500000000001</v>
      </c>
      <c r="H46" s="38">
        <v>22.092500000000001</v>
      </c>
      <c r="I46" s="39">
        <v>1.0606601717798614E-2</v>
      </c>
      <c r="J46" s="39">
        <v>2.6162950903901576E-2</v>
      </c>
      <c r="K46" s="38">
        <f t="shared" si="3"/>
        <v>14.423</v>
      </c>
      <c r="L46" s="39">
        <f t="shared" si="4"/>
        <v>-11.545500000000001</v>
      </c>
      <c r="M46" s="39"/>
      <c r="N46" s="39">
        <f t="shared" si="5"/>
        <v>-11.54660600952076</v>
      </c>
      <c r="O46" s="39"/>
      <c r="P46" s="39">
        <f t="shared" si="6"/>
        <v>-11.550565704365798</v>
      </c>
      <c r="Q46" s="39"/>
      <c r="R46" s="39">
        <f t="shared" si="7"/>
        <v>-11.359366842402107</v>
      </c>
      <c r="S46" s="39" t="e">
        <f t="shared" si="8"/>
        <v>#DIV/0!</v>
      </c>
      <c r="T46" s="68" t="e">
        <f t="shared" si="9"/>
        <v>#DIV/0!</v>
      </c>
    </row>
    <row r="47" spans="1:25" x14ac:dyDescent="0.2">
      <c r="B47" s="65">
        <v>19</v>
      </c>
      <c r="C47" s="34" t="s">
        <v>73</v>
      </c>
      <c r="D47" s="34">
        <v>0.4</v>
      </c>
      <c r="E47" s="33">
        <v>3124</v>
      </c>
      <c r="F47" s="35">
        <v>15.77</v>
      </c>
      <c r="G47" s="35">
        <v>-11.753500000000001</v>
      </c>
      <c r="H47" s="35">
        <v>22.209</v>
      </c>
      <c r="I47" s="41">
        <v>2.4748737341529263E-2</v>
      </c>
      <c r="J47" s="41">
        <v>2.9698484809836122E-2</v>
      </c>
      <c r="K47" s="35">
        <f t="shared" si="3"/>
        <v>15.77</v>
      </c>
      <c r="L47" s="41">
        <f t="shared" si="4"/>
        <v>-11.753500000000001</v>
      </c>
      <c r="M47" s="41"/>
      <c r="N47" s="52">
        <f t="shared" si="5"/>
        <v>-11.75470930251282</v>
      </c>
      <c r="O47" s="41"/>
      <c r="P47" s="52">
        <f t="shared" si="6"/>
        <v>-11.758901920584037</v>
      </c>
      <c r="Q47" s="52"/>
      <c r="R47" s="41">
        <f t="shared" si="7"/>
        <v>-11.567703058620346</v>
      </c>
      <c r="S47" s="41" t="e">
        <f t="shared" si="8"/>
        <v>#DIV/0!</v>
      </c>
      <c r="T47" s="66" t="e">
        <f t="shared" si="9"/>
        <v>#DIV/0!</v>
      </c>
    </row>
    <row r="48" spans="1:25" x14ac:dyDescent="0.2">
      <c r="B48" s="67">
        <v>20</v>
      </c>
      <c r="C48" s="24" t="s">
        <v>74</v>
      </c>
      <c r="D48" s="24">
        <v>0.4</v>
      </c>
      <c r="E48" s="37">
        <v>4459</v>
      </c>
      <c r="F48" s="38">
        <v>22.588999999999999</v>
      </c>
      <c r="G48" s="38">
        <v>-12.417</v>
      </c>
      <c r="H48" s="38">
        <v>21.378500000000003</v>
      </c>
      <c r="I48" s="39">
        <v>2.5455844122716675E-2</v>
      </c>
      <c r="J48" s="39">
        <v>9.192388155426303E-3</v>
      </c>
      <c r="K48" s="38">
        <f t="shared" si="3"/>
        <v>22.588999999999999</v>
      </c>
      <c r="L48" s="39">
        <f t="shared" si="4"/>
        <v>-12.417</v>
      </c>
      <c r="M48" s="39"/>
      <c r="N48" s="39">
        <f t="shared" si="5"/>
        <v>-12.418732208906915</v>
      </c>
      <c r="O48" s="39"/>
      <c r="P48" s="39">
        <f t="shared" si="6"/>
        <v>-12.423157750204313</v>
      </c>
      <c r="Q48" s="39"/>
      <c r="R48" s="39">
        <f t="shared" si="7"/>
        <v>-12.231958888240621</v>
      </c>
      <c r="S48" s="39" t="e">
        <f t="shared" si="8"/>
        <v>#DIV/0!</v>
      </c>
      <c r="T48" s="68" t="e">
        <f t="shared" si="9"/>
        <v>#DIV/0!</v>
      </c>
    </row>
    <row r="49" spans="2:20" x14ac:dyDescent="0.2">
      <c r="B49" s="65">
        <v>21</v>
      </c>
      <c r="C49" s="34" t="s">
        <v>75</v>
      </c>
      <c r="D49" s="34">
        <v>0.4</v>
      </c>
      <c r="E49" s="33">
        <v>3634</v>
      </c>
      <c r="F49" s="35">
        <v>18.454000000000001</v>
      </c>
      <c r="G49" s="35">
        <v>-10.245000000000001</v>
      </c>
      <c r="H49" s="35">
        <v>21.416499999999999</v>
      </c>
      <c r="I49" s="41">
        <v>7.0710678118653244E-3</v>
      </c>
      <c r="J49" s="41">
        <v>9.2630988335437883E-2</v>
      </c>
      <c r="K49" s="35">
        <f t="shared" si="3"/>
        <v>18.454000000000001</v>
      </c>
      <c r="L49" s="41">
        <f t="shared" si="4"/>
        <v>-10.245000000000001</v>
      </c>
      <c r="M49" s="41"/>
      <c r="N49" s="52">
        <f t="shared" si="5"/>
        <v>-10.246415121659579</v>
      </c>
      <c r="O49" s="41"/>
      <c r="P49" s="52">
        <f t="shared" si="6"/>
        <v>-10.251073586183155</v>
      </c>
      <c r="Q49" s="52"/>
      <c r="R49" s="41">
        <f t="shared" si="7"/>
        <v>-10.059874724219464</v>
      </c>
      <c r="S49" s="41" t="e">
        <f t="shared" si="8"/>
        <v>#DIV/0!</v>
      </c>
      <c r="T49" s="66" t="e">
        <f t="shared" si="9"/>
        <v>#DIV/0!</v>
      </c>
    </row>
    <row r="50" spans="2:20" x14ac:dyDescent="0.2">
      <c r="B50" s="67">
        <v>22</v>
      </c>
      <c r="C50" s="24" t="s">
        <v>75</v>
      </c>
      <c r="D50" s="24">
        <v>0.4</v>
      </c>
      <c r="E50" s="37">
        <v>3776</v>
      </c>
      <c r="F50" s="38">
        <v>18.957000000000001</v>
      </c>
      <c r="G50" s="38">
        <v>-10.128499999999999</v>
      </c>
      <c r="H50" s="38">
        <v>21.7775</v>
      </c>
      <c r="I50" s="39">
        <v>4.9497474683056018E-3</v>
      </c>
      <c r="J50" s="39">
        <v>1.9091883092037507E-2</v>
      </c>
      <c r="K50" s="38">
        <f t="shared" si="3"/>
        <v>18.957000000000001</v>
      </c>
      <c r="L50" s="39">
        <f t="shared" si="4"/>
        <v>-10.128499999999999</v>
      </c>
      <c r="M50" s="39"/>
      <c r="N50" s="39">
        <f t="shared" si="5"/>
        <v>-10.129953693578662</v>
      </c>
      <c r="O50" s="39"/>
      <c r="P50" s="39">
        <f t="shared" si="6"/>
        <v>-10.134845081328416</v>
      </c>
      <c r="Q50" s="39"/>
      <c r="R50" s="39">
        <f t="shared" si="7"/>
        <v>-9.9436462193647248</v>
      </c>
      <c r="S50" s="39" t="e">
        <f t="shared" si="8"/>
        <v>#DIV/0!</v>
      </c>
      <c r="T50" s="68" t="e">
        <f t="shared" si="9"/>
        <v>#DIV/0!</v>
      </c>
    </row>
    <row r="51" spans="2:20" x14ac:dyDescent="0.2">
      <c r="B51" s="65">
        <v>23</v>
      </c>
      <c r="C51" s="34" t="s">
        <v>76</v>
      </c>
      <c r="D51" s="34">
        <v>0.4</v>
      </c>
      <c r="E51" s="33">
        <v>3397</v>
      </c>
      <c r="F51" s="35">
        <v>17.245000000000001</v>
      </c>
      <c r="G51" s="35">
        <v>-9.1389999999999993</v>
      </c>
      <c r="H51" s="35">
        <v>21.643999999999998</v>
      </c>
      <c r="I51" s="41">
        <v>1.1313708498984771E-2</v>
      </c>
      <c r="J51" s="41">
        <v>2.1213203435594716E-2</v>
      </c>
      <c r="K51" s="35">
        <f t="shared" si="3"/>
        <v>17.245000000000001</v>
      </c>
      <c r="L51" s="41">
        <f t="shared" si="4"/>
        <v>-9.1389999999999993</v>
      </c>
      <c r="M51" s="41"/>
      <c r="N51" s="52">
        <f t="shared" si="5"/>
        <v>-9.1403224110230532</v>
      </c>
      <c r="O51" s="41"/>
      <c r="P51" s="52">
        <f t="shared" si="6"/>
        <v>-9.1454467219989866</v>
      </c>
      <c r="Q51" s="52"/>
      <c r="R51" s="41">
        <f t="shared" si="7"/>
        <v>-8.954247860035295</v>
      </c>
      <c r="S51" s="41" t="e">
        <f t="shared" si="8"/>
        <v>#DIV/0!</v>
      </c>
      <c r="T51" s="66" t="e">
        <f t="shared" si="9"/>
        <v>#DIV/0!</v>
      </c>
    </row>
    <row r="52" spans="2:20" x14ac:dyDescent="0.2">
      <c r="B52" s="67">
        <v>24</v>
      </c>
      <c r="C52" s="24" t="s">
        <v>76</v>
      </c>
      <c r="D52" s="24">
        <v>0.4</v>
      </c>
      <c r="E52" s="37">
        <v>3306</v>
      </c>
      <c r="F52" s="38">
        <v>16.53</v>
      </c>
      <c r="G52" s="38">
        <v>-9.222999999999999</v>
      </c>
      <c r="H52" s="38">
        <v>21.651</v>
      </c>
      <c r="I52" s="39">
        <v>2.8284271247458787E-3</v>
      </c>
      <c r="J52" s="39">
        <v>2.8284271247446227E-3</v>
      </c>
      <c r="K52" s="38">
        <f t="shared" si="3"/>
        <v>16.53</v>
      </c>
      <c r="L52" s="39">
        <f t="shared" si="4"/>
        <v>-9.222999999999999</v>
      </c>
      <c r="M52" s="39"/>
      <c r="N52" s="39">
        <f t="shared" si="5"/>
        <v>-9.2242675821519899</v>
      </c>
      <c r="O52" s="39"/>
      <c r="P52" s="39">
        <f t="shared" si="6"/>
        <v>-9.2296248163541019</v>
      </c>
      <c r="Q52" s="39"/>
      <c r="R52" s="39">
        <f t="shared" si="7"/>
        <v>-9.0384259543904104</v>
      </c>
      <c r="S52" s="39" t="e">
        <f t="shared" si="8"/>
        <v>#DIV/0!</v>
      </c>
      <c r="T52" s="68" t="e">
        <f t="shared" si="9"/>
        <v>#DIV/0!</v>
      </c>
    </row>
    <row r="53" spans="2:20" x14ac:dyDescent="0.2">
      <c r="B53" s="65">
        <v>25</v>
      </c>
      <c r="C53" s="34" t="s">
        <v>77</v>
      </c>
      <c r="D53" s="34">
        <v>0.4</v>
      </c>
      <c r="E53" s="33">
        <v>6430</v>
      </c>
      <c r="F53" s="35">
        <v>32.978000000000002</v>
      </c>
      <c r="G53" s="35">
        <v>-10.535499999999999</v>
      </c>
      <c r="H53" s="35">
        <v>21.615500000000001</v>
      </c>
      <c r="I53" s="41">
        <v>3.5355339059332906E-3</v>
      </c>
      <c r="J53" s="41">
        <v>2.1213203435597231E-3</v>
      </c>
      <c r="K53" s="35">
        <f t="shared" si="3"/>
        <v>32.978000000000002</v>
      </c>
      <c r="L53" s="41">
        <f t="shared" si="4"/>
        <v>-10.535499999999999</v>
      </c>
      <c r="M53" s="41"/>
      <c r="N53" s="52">
        <f t="shared" si="5"/>
        <v>-10.538028876237648</v>
      </c>
      <c r="O53" s="41"/>
      <c r="P53" s="52">
        <f t="shared" si="6"/>
        <v>-10.543619033665939</v>
      </c>
      <c r="Q53" s="52"/>
      <c r="R53" s="41">
        <f t="shared" si="7"/>
        <v>-10.352420171702247</v>
      </c>
      <c r="S53" s="41" t="e">
        <f t="shared" si="8"/>
        <v>#DIV/0!</v>
      </c>
      <c r="T53" s="66" t="e">
        <f t="shared" si="9"/>
        <v>#DIV/0!</v>
      </c>
    </row>
    <row r="54" spans="2:20" x14ac:dyDescent="0.2">
      <c r="B54" s="67">
        <v>26</v>
      </c>
      <c r="C54" s="24" t="s">
        <v>69</v>
      </c>
      <c r="D54" s="24">
        <v>1</v>
      </c>
      <c r="E54" s="37">
        <v>3551</v>
      </c>
      <c r="F54" s="38">
        <v>17.756</v>
      </c>
      <c r="G54" s="38">
        <v>-19.637999999999998</v>
      </c>
      <c r="H54" s="38">
        <v>27.061999999999998</v>
      </c>
      <c r="I54" s="39">
        <v>2.6870057685088988E-2</v>
      </c>
      <c r="J54" s="39">
        <v>9.8994949366112035E-3</v>
      </c>
      <c r="K54" s="38">
        <f t="shared" si="3"/>
        <v>17.756</v>
      </c>
      <c r="L54" s="39">
        <f t="shared" si="4"/>
        <v>-19.637999999999998</v>
      </c>
      <c r="M54" s="39"/>
      <c r="N54" s="39">
        <f t="shared" si="5"/>
        <v>-19.639361596412023</v>
      </c>
      <c r="O54" s="39"/>
      <c r="P54" s="39">
        <f t="shared" si="6"/>
        <v>-19.645184677066492</v>
      </c>
      <c r="Q54" s="39"/>
      <c r="R54" s="39">
        <f t="shared" si="7"/>
        <v>-19.453985815102801</v>
      </c>
      <c r="S54" s="39" t="e">
        <f t="shared" si="8"/>
        <v>#DIV/0!</v>
      </c>
      <c r="T54" s="68" t="e">
        <f t="shared" si="9"/>
        <v>#DIV/0!</v>
      </c>
    </row>
    <row r="55" spans="2:20" x14ac:dyDescent="0.2">
      <c r="B55" s="65">
        <v>27</v>
      </c>
      <c r="C55" s="34" t="s">
        <v>77</v>
      </c>
      <c r="D55" s="34">
        <v>0.4</v>
      </c>
      <c r="E55" s="33">
        <v>6398</v>
      </c>
      <c r="F55" s="35">
        <v>34.066000000000003</v>
      </c>
      <c r="G55" s="35">
        <v>-11.757000000000001</v>
      </c>
      <c r="H55" s="35">
        <v>20.6065</v>
      </c>
      <c r="I55" s="41">
        <v>3.8183766184073757E-2</v>
      </c>
      <c r="J55" s="41">
        <v>0.49568185361177014</v>
      </c>
      <c r="K55" s="35">
        <f t="shared" si="3"/>
        <v>34.066000000000003</v>
      </c>
      <c r="L55" s="41">
        <f t="shared" si="4"/>
        <v>-11.757000000000001</v>
      </c>
      <c r="M55" s="41"/>
      <c r="N55" s="52">
        <f t="shared" si="5"/>
        <v>-11.759612308142151</v>
      </c>
      <c r="O55" s="41"/>
      <c r="P55" s="52">
        <f t="shared" si="6"/>
        <v>-11.765668312022799</v>
      </c>
      <c r="Q55" s="52"/>
      <c r="R55" s="41">
        <f t="shared" si="7"/>
        <v>-11.574469450059107</v>
      </c>
      <c r="S55" s="41" t="e">
        <f t="shared" si="8"/>
        <v>#DIV/0!</v>
      </c>
      <c r="T55" s="66" t="e">
        <f t="shared" si="9"/>
        <v>#DIV/0!</v>
      </c>
    </row>
    <row r="56" spans="2:20" x14ac:dyDescent="0.2">
      <c r="B56" s="67">
        <v>28</v>
      </c>
      <c r="C56" s="24" t="s">
        <v>78</v>
      </c>
      <c r="D56" s="24">
        <v>0.4</v>
      </c>
      <c r="E56" s="37">
        <v>6473</v>
      </c>
      <c r="F56" s="38">
        <v>32.676000000000002</v>
      </c>
      <c r="G56" s="38">
        <v>-12.954499999999999</v>
      </c>
      <c r="H56" s="38">
        <v>21.619</v>
      </c>
      <c r="I56" s="39">
        <v>3.5355339059332906E-3</v>
      </c>
      <c r="J56" s="39">
        <v>1.4142135623748235E-3</v>
      </c>
      <c r="K56" s="38">
        <f t="shared" si="3"/>
        <v>32.676000000000002</v>
      </c>
      <c r="L56" s="39">
        <f t="shared" si="4"/>
        <v>-12.954499999999999</v>
      </c>
      <c r="M56" s="39"/>
      <c r="N56" s="39">
        <f t="shared" si="5"/>
        <v>-12.957005717749452</v>
      </c>
      <c r="O56" s="39"/>
      <c r="P56" s="39">
        <f t="shared" si="6"/>
        <v>-12.963294644856278</v>
      </c>
      <c r="Q56" s="39"/>
      <c r="R56" s="39">
        <f t="shared" si="7"/>
        <v>-12.772095782892587</v>
      </c>
      <c r="S56" s="39" t="e">
        <f t="shared" si="8"/>
        <v>#DIV/0!</v>
      </c>
      <c r="T56" s="68" t="e">
        <f t="shared" si="9"/>
        <v>#DIV/0!</v>
      </c>
    </row>
    <row r="57" spans="2:20" x14ac:dyDescent="0.2">
      <c r="B57" s="65">
        <v>29</v>
      </c>
      <c r="C57" s="34" t="s">
        <v>79</v>
      </c>
      <c r="D57" s="34">
        <v>0.4</v>
      </c>
      <c r="E57" s="33">
        <v>5673</v>
      </c>
      <c r="F57" s="35">
        <v>29.265999999999998</v>
      </c>
      <c r="G57" s="35">
        <v>-10.201499999999999</v>
      </c>
      <c r="H57" s="35">
        <v>21.101500000000001</v>
      </c>
      <c r="I57" s="41">
        <v>4.0305086527633475E-2</v>
      </c>
      <c r="J57" s="41">
        <v>0.11384419177103261</v>
      </c>
      <c r="K57" s="35">
        <f t="shared" si="3"/>
        <v>29.265999999999998</v>
      </c>
      <c r="L57" s="41">
        <f t="shared" si="4"/>
        <v>-10.201499999999999</v>
      </c>
      <c r="M57" s="41"/>
      <c r="N57" s="52">
        <f t="shared" si="5"/>
        <v>-10.203744226210535</v>
      </c>
      <c r="O57" s="41"/>
      <c r="P57" s="52">
        <f t="shared" si="6"/>
        <v>-10.21026607654354</v>
      </c>
      <c r="Q57" s="52"/>
      <c r="R57" s="41">
        <f t="shared" si="7"/>
        <v>-10.019067214579849</v>
      </c>
      <c r="S57" s="41" t="e">
        <f t="shared" si="8"/>
        <v>#DIV/0!</v>
      </c>
      <c r="T57" s="66" t="e">
        <f t="shared" si="9"/>
        <v>#DIV/0!</v>
      </c>
    </row>
    <row r="58" spans="2:20" x14ac:dyDescent="0.2">
      <c r="B58" s="67">
        <v>30</v>
      </c>
      <c r="C58" s="24" t="s">
        <v>78</v>
      </c>
      <c r="D58" s="24">
        <v>0.4</v>
      </c>
      <c r="E58" s="37">
        <v>7103</v>
      </c>
      <c r="F58" s="38">
        <v>36.968000000000004</v>
      </c>
      <c r="G58" s="38">
        <v>-13.15</v>
      </c>
      <c r="H58" s="38">
        <v>21.121000000000002</v>
      </c>
      <c r="I58" s="39">
        <v>3.9597979746447326E-2</v>
      </c>
      <c r="J58" s="39">
        <v>0.31395541084682643</v>
      </c>
      <c r="K58" s="38">
        <f t="shared" si="3"/>
        <v>36.968000000000004</v>
      </c>
      <c r="L58" s="39">
        <f t="shared" si="4"/>
        <v>-13.15</v>
      </c>
      <c r="M58" s="39"/>
      <c r="N58" s="39">
        <f t="shared" si="5"/>
        <v>-13.152834844343303</v>
      </c>
      <c r="O58" s="39"/>
      <c r="P58" s="39">
        <f t="shared" si="6"/>
        <v>-13.159589617902487</v>
      </c>
      <c r="Q58" s="39"/>
      <c r="R58" s="39">
        <f t="shared" si="7"/>
        <v>-12.968390755938795</v>
      </c>
      <c r="S58" s="39" t="e">
        <f t="shared" si="8"/>
        <v>#DIV/0!</v>
      </c>
      <c r="T58" s="68" t="e">
        <f t="shared" si="9"/>
        <v>#DIV/0!</v>
      </c>
    </row>
    <row r="59" spans="2:20" x14ac:dyDescent="0.2">
      <c r="B59" s="65">
        <v>31</v>
      </c>
      <c r="C59" s="34" t="s">
        <v>79</v>
      </c>
      <c r="D59" s="34">
        <v>0.4</v>
      </c>
      <c r="E59" s="33">
        <v>4938</v>
      </c>
      <c r="F59" s="35">
        <v>25.346</v>
      </c>
      <c r="G59" s="35">
        <v>-10.468</v>
      </c>
      <c r="H59" s="35">
        <v>21.2425</v>
      </c>
      <c r="I59" s="41">
        <v>2.4041630560341854E-2</v>
      </c>
      <c r="J59" s="41">
        <v>2.1920310216782129E-2</v>
      </c>
      <c r="K59" s="35">
        <f t="shared" si="3"/>
        <v>25.346</v>
      </c>
      <c r="L59" s="41">
        <f t="shared" si="4"/>
        <v>-10.468</v>
      </c>
      <c r="M59" s="41"/>
      <c r="N59" s="52">
        <f t="shared" si="5"/>
        <v>-10.469943625966387</v>
      </c>
      <c r="O59" s="41"/>
      <c r="P59" s="52">
        <f t="shared" si="6"/>
        <v>-10.476931322751749</v>
      </c>
      <c r="Q59" s="52"/>
      <c r="R59" s="41">
        <f t="shared" si="7"/>
        <v>-10.285732460788058</v>
      </c>
      <c r="S59" s="41" t="e">
        <f t="shared" si="8"/>
        <v>#DIV/0!</v>
      </c>
      <c r="T59" s="66" t="e">
        <f t="shared" si="9"/>
        <v>#DIV/0!</v>
      </c>
    </row>
    <row r="60" spans="2:20" x14ac:dyDescent="0.2">
      <c r="B60" s="67">
        <v>32</v>
      </c>
      <c r="C60" s="24" t="s">
        <v>80</v>
      </c>
      <c r="D60" s="24">
        <v>0.4</v>
      </c>
      <c r="E60" s="37">
        <v>3183</v>
      </c>
      <c r="F60" s="38">
        <v>15.984999999999999</v>
      </c>
      <c r="G60" s="38">
        <v>-11.256499999999999</v>
      </c>
      <c r="H60" s="38">
        <v>21.479500000000002</v>
      </c>
      <c r="I60" s="39">
        <v>2.1920310216783385E-2</v>
      </c>
      <c r="J60" s="39">
        <v>3.1819805153393332E-2</v>
      </c>
      <c r="K60" s="38">
        <f t="shared" si="3"/>
        <v>15.984999999999999</v>
      </c>
      <c r="L60" s="39">
        <f t="shared" si="4"/>
        <v>-11.256499999999999</v>
      </c>
      <c r="M60" s="39"/>
      <c r="N60" s="39">
        <f t="shared" si="5"/>
        <v>-11.257725789516005</v>
      </c>
      <c r="O60" s="39"/>
      <c r="P60" s="39">
        <f t="shared" si="6"/>
        <v>-11.264946409527546</v>
      </c>
      <c r="Q60" s="39"/>
      <c r="R60" s="39">
        <f t="shared" si="7"/>
        <v>-11.073747547563855</v>
      </c>
      <c r="S60" s="39" t="e">
        <f t="shared" si="8"/>
        <v>#DIV/0!</v>
      </c>
      <c r="T60" s="68" t="e">
        <f t="shared" si="9"/>
        <v>#DIV/0!</v>
      </c>
    </row>
    <row r="61" spans="2:20" x14ac:dyDescent="0.2">
      <c r="B61" s="65">
        <v>33</v>
      </c>
      <c r="C61" s="34" t="s">
        <v>81</v>
      </c>
      <c r="D61" s="34">
        <v>0.4</v>
      </c>
      <c r="E61" s="33">
        <v>5210</v>
      </c>
      <c r="F61" s="35">
        <v>26.77</v>
      </c>
      <c r="G61" s="35">
        <v>-13.655000000000001</v>
      </c>
      <c r="H61" s="35">
        <v>21.869</v>
      </c>
      <c r="I61" s="41">
        <v>5.6568542494930133E-3</v>
      </c>
      <c r="J61" s="41">
        <v>3.394112549695557E-2</v>
      </c>
      <c r="K61" s="35">
        <f t="shared" si="3"/>
        <v>26.77</v>
      </c>
      <c r="L61" s="41">
        <f t="shared" si="4"/>
        <v>-13.655000000000001</v>
      </c>
      <c r="M61" s="41"/>
      <c r="N61" s="52">
        <f t="shared" si="5"/>
        <v>-13.657052823606099</v>
      </c>
      <c r="O61" s="41"/>
      <c r="P61" s="52">
        <f t="shared" si="6"/>
        <v>-13.66450636684382</v>
      </c>
      <c r="Q61" s="52"/>
      <c r="R61" s="41">
        <f t="shared" si="7"/>
        <v>-13.473307504880129</v>
      </c>
      <c r="S61" s="41" t="e">
        <f t="shared" si="8"/>
        <v>#DIV/0!</v>
      </c>
      <c r="T61" s="66" t="e">
        <f t="shared" si="9"/>
        <v>#DIV/0!</v>
      </c>
    </row>
    <row r="62" spans="2:20" x14ac:dyDescent="0.2">
      <c r="B62" s="67">
        <v>34</v>
      </c>
      <c r="C62" s="24" t="s">
        <v>80</v>
      </c>
      <c r="D62" s="24">
        <v>0.4</v>
      </c>
      <c r="E62" s="37">
        <v>3493</v>
      </c>
      <c r="F62" s="38">
        <v>17.599</v>
      </c>
      <c r="G62" s="38">
        <v>-10.993500000000001</v>
      </c>
      <c r="H62" s="38">
        <v>21.788499999999999</v>
      </c>
      <c r="I62" s="39">
        <v>4.9497474683056018E-3</v>
      </c>
      <c r="J62" s="39">
        <v>6.8589357775096033E-2</v>
      </c>
      <c r="K62" s="38">
        <f t="shared" si="3"/>
        <v>17.599</v>
      </c>
      <c r="L62" s="39">
        <f t="shared" si="4"/>
        <v>-10.993500000000001</v>
      </c>
      <c r="M62" s="39"/>
      <c r="N62" s="39">
        <f t="shared" si="5"/>
        <v>-10.994849557065512</v>
      </c>
      <c r="O62" s="39"/>
      <c r="P62" s="39">
        <f t="shared" si="6"/>
        <v>-11.002536023529412</v>
      </c>
      <c r="Q62" s="39"/>
      <c r="R62" s="39">
        <f t="shared" si="7"/>
        <v>-10.811337161565721</v>
      </c>
      <c r="S62" s="39" t="e">
        <f t="shared" si="8"/>
        <v>#DIV/0!</v>
      </c>
      <c r="T62" s="68" t="e">
        <f t="shared" si="9"/>
        <v>#DIV/0!</v>
      </c>
    </row>
    <row r="63" spans="2:20" x14ac:dyDescent="0.2">
      <c r="B63" s="65">
        <v>35</v>
      </c>
      <c r="C63" s="34" t="s">
        <v>69</v>
      </c>
      <c r="D63" s="34">
        <v>1</v>
      </c>
      <c r="E63" s="33">
        <v>3591</v>
      </c>
      <c r="F63" s="35">
        <v>18.321999999999999</v>
      </c>
      <c r="G63" s="35">
        <v>-19.600999999999999</v>
      </c>
      <c r="H63" s="35">
        <v>26.963000000000001</v>
      </c>
      <c r="I63" s="41">
        <v>2.1213203435597228E-2</v>
      </c>
      <c r="J63" s="41">
        <v>4.2426406871194462E-3</v>
      </c>
      <c r="K63" s="35">
        <f t="shared" si="3"/>
        <v>18.321999999999999</v>
      </c>
      <c r="L63" s="41">
        <f t="shared" si="4"/>
        <v>-19.600999999999999</v>
      </c>
      <c r="M63" s="41"/>
      <c r="N63" s="52">
        <f t="shared" si="5"/>
        <v>-19.60240499940646</v>
      </c>
      <c r="O63" s="41"/>
      <c r="P63" s="52">
        <f t="shared" si="6"/>
        <v>-19.610324389096537</v>
      </c>
      <c r="Q63" s="52"/>
      <c r="R63" s="41">
        <f t="shared" si="7"/>
        <v>-19.419125527132845</v>
      </c>
      <c r="S63" s="41" t="e">
        <f t="shared" si="8"/>
        <v>#DIV/0!</v>
      </c>
      <c r="T63" s="66" t="e">
        <f t="shared" si="9"/>
        <v>#DIV/0!</v>
      </c>
    </row>
    <row r="64" spans="2:20" x14ac:dyDescent="0.2">
      <c r="B64" s="67">
        <v>36</v>
      </c>
      <c r="C64" s="24" t="s">
        <v>81</v>
      </c>
      <c r="D64" s="24">
        <v>0.4</v>
      </c>
      <c r="E64" s="37">
        <v>5251</v>
      </c>
      <c r="F64" s="38">
        <v>26.888999999999999</v>
      </c>
      <c r="G64" s="38">
        <v>-13.762</v>
      </c>
      <c r="H64" s="38">
        <v>21.369</v>
      </c>
      <c r="I64" s="39">
        <v>2.2627416997969541E-2</v>
      </c>
      <c r="J64" s="39">
        <v>0.18384776310850096</v>
      </c>
      <c r="K64" s="38">
        <f t="shared" si="3"/>
        <v>26.888999999999999</v>
      </c>
      <c r="L64" s="39">
        <f t="shared" si="4"/>
        <v>-13.762</v>
      </c>
      <c r="M64" s="39"/>
      <c r="N64" s="39">
        <f t="shared" si="5"/>
        <v>-13.764061948970653</v>
      </c>
      <c r="O64" s="39"/>
      <c r="P64" s="39">
        <f t="shared" si="6"/>
        <v>-13.77221426188691</v>
      </c>
      <c r="Q64" s="39"/>
      <c r="R64" s="39">
        <f t="shared" si="7"/>
        <v>-13.581015399923219</v>
      </c>
      <c r="S64" s="39" t="e">
        <f t="shared" si="8"/>
        <v>#DIV/0!</v>
      </c>
      <c r="T64" s="68" t="e">
        <f t="shared" si="9"/>
        <v>#DIV/0!</v>
      </c>
    </row>
    <row r="65" spans="2:20" x14ac:dyDescent="0.2">
      <c r="B65" s="65">
        <v>37</v>
      </c>
      <c r="C65" s="34" t="s">
        <v>82</v>
      </c>
      <c r="D65" s="34">
        <v>0.4</v>
      </c>
      <c r="E65" s="33">
        <v>5516</v>
      </c>
      <c r="F65" s="35">
        <v>28.257000000000001</v>
      </c>
      <c r="G65" s="35">
        <v>-9.9860000000000007</v>
      </c>
      <c r="H65" s="35">
        <v>22.0105</v>
      </c>
      <c r="I65" s="41">
        <v>1.5556349186104216E-2</v>
      </c>
      <c r="J65" s="41">
        <v>3.3234018715768157E-2</v>
      </c>
      <c r="K65" s="35">
        <f t="shared" si="3"/>
        <v>28.257000000000001</v>
      </c>
      <c r="L65" s="41">
        <f t="shared" si="4"/>
        <v>-9.9860000000000007</v>
      </c>
      <c r="M65" s="41"/>
      <c r="N65" s="52">
        <f t="shared" si="5"/>
        <v>-9.9881668523211626</v>
      </c>
      <c r="O65" s="41"/>
      <c r="P65" s="52">
        <f t="shared" si="6"/>
        <v>-9.9965520884635986</v>
      </c>
      <c r="Q65" s="52"/>
      <c r="R65" s="41">
        <f t="shared" si="7"/>
        <v>-9.805353226499907</v>
      </c>
      <c r="S65" s="41" t="e">
        <f t="shared" si="8"/>
        <v>#DIV/0!</v>
      </c>
      <c r="T65" s="66" t="e">
        <f t="shared" si="9"/>
        <v>#DIV/0!</v>
      </c>
    </row>
    <row r="66" spans="2:20" x14ac:dyDescent="0.2">
      <c r="B66" s="67">
        <v>38</v>
      </c>
      <c r="C66" s="24" t="s">
        <v>83</v>
      </c>
      <c r="D66" s="24">
        <v>0.4</v>
      </c>
      <c r="E66" s="37">
        <v>1140</v>
      </c>
      <c r="F66" s="38">
        <v>3.0990000000000002</v>
      </c>
      <c r="G66" s="38">
        <v>-10.387</v>
      </c>
      <c r="H66" s="38">
        <v>22.524000000000001</v>
      </c>
      <c r="I66" s="39"/>
      <c r="J66" s="39"/>
      <c r="K66" s="38">
        <f t="shared" si="3"/>
        <v>3.0990000000000002</v>
      </c>
      <c r="L66" s="39">
        <f t="shared" si="4"/>
        <v>-10.387</v>
      </c>
      <c r="M66" s="39"/>
      <c r="N66" s="39">
        <f t="shared" si="5"/>
        <v>-10.387237642897098</v>
      </c>
      <c r="O66" s="39"/>
      <c r="P66" s="39">
        <f t="shared" si="6"/>
        <v>-10.395855802265713</v>
      </c>
      <c r="Q66" s="39"/>
      <c r="R66" s="39">
        <f t="shared" si="7"/>
        <v>-10.204656940302021</v>
      </c>
      <c r="S66" s="39" t="e">
        <f t="shared" si="8"/>
        <v>#DIV/0!</v>
      </c>
      <c r="T66" s="68" t="e">
        <f t="shared" si="9"/>
        <v>#DIV/0!</v>
      </c>
    </row>
    <row r="67" spans="2:20" x14ac:dyDescent="0.2">
      <c r="B67" s="65">
        <v>39</v>
      </c>
      <c r="C67" s="34" t="s">
        <v>82</v>
      </c>
      <c r="D67" s="34">
        <v>0.4</v>
      </c>
      <c r="E67" s="33">
        <v>5671</v>
      </c>
      <c r="F67" s="35">
        <v>28.957000000000001</v>
      </c>
      <c r="G67" s="35">
        <v>-9.8765000000000001</v>
      </c>
      <c r="H67" s="35">
        <v>21.702999999999999</v>
      </c>
      <c r="I67" s="41">
        <v>3.0405591591021019E-2</v>
      </c>
      <c r="J67" s="41">
        <v>2.5455844122716675E-2</v>
      </c>
      <c r="K67" s="35">
        <f t="shared" si="3"/>
        <v>28.957000000000001</v>
      </c>
      <c r="L67" s="41">
        <f t="shared" si="4"/>
        <v>-9.8765000000000001</v>
      </c>
      <c r="M67" s="41"/>
      <c r="N67" s="52">
        <f t="shared" si="5"/>
        <v>-9.8787205309361887</v>
      </c>
      <c r="O67" s="41"/>
      <c r="P67" s="52">
        <f t="shared" si="6"/>
        <v>-9.8875716135309819</v>
      </c>
      <c r="Q67" s="52"/>
      <c r="R67" s="41">
        <f t="shared" si="7"/>
        <v>-9.6963727515672904</v>
      </c>
      <c r="S67" s="41" t="e">
        <f t="shared" si="8"/>
        <v>#DIV/0!</v>
      </c>
      <c r="T67" s="66" t="e">
        <f t="shared" si="9"/>
        <v>#DIV/0!</v>
      </c>
    </row>
    <row r="68" spans="2:20" x14ac:dyDescent="0.2">
      <c r="B68" s="67">
        <v>40</v>
      </c>
      <c r="C68" s="24" t="s">
        <v>84</v>
      </c>
      <c r="D68" s="24">
        <v>0.4</v>
      </c>
      <c r="E68" s="37">
        <v>10892</v>
      </c>
      <c r="F68" s="38">
        <v>56.286999999999999</v>
      </c>
      <c r="G68" s="38">
        <v>-4.798</v>
      </c>
      <c r="H68" s="38">
        <v>26.545000000000002</v>
      </c>
      <c r="I68" s="39">
        <v>7.0710678118653244E-3</v>
      </c>
      <c r="J68" s="39">
        <v>8.4852813742363805E-3</v>
      </c>
      <c r="K68" s="38">
        <f t="shared" si="3"/>
        <v>56.286999999999999</v>
      </c>
      <c r="L68" s="39">
        <f t="shared" si="4"/>
        <v>-4.798</v>
      </c>
      <c r="M68" s="39"/>
      <c r="N68" s="39">
        <f t="shared" si="5"/>
        <v>-4.8023162974343085</v>
      </c>
      <c r="O68" s="39"/>
      <c r="P68" s="39">
        <f t="shared" si="6"/>
        <v>-4.8114003032552803</v>
      </c>
      <c r="Q68" s="39"/>
      <c r="R68" s="39">
        <f t="shared" si="7"/>
        <v>-4.6202014412915888</v>
      </c>
      <c r="S68" s="39" t="e">
        <f t="shared" si="8"/>
        <v>#DIV/0!</v>
      </c>
      <c r="T68" s="68" t="e">
        <f t="shared" si="9"/>
        <v>#DIV/0!</v>
      </c>
    </row>
    <row r="69" spans="2:20" x14ac:dyDescent="0.2">
      <c r="B69" s="65">
        <v>41</v>
      </c>
      <c r="C69" s="34" t="s">
        <v>85</v>
      </c>
      <c r="D69" s="34">
        <v>1</v>
      </c>
      <c r="E69" s="33">
        <v>2262</v>
      </c>
      <c r="F69" s="35">
        <v>6.234</v>
      </c>
      <c r="G69" s="35">
        <v>-5.109</v>
      </c>
      <c r="H69" s="35">
        <v>26.452000000000002</v>
      </c>
      <c r="I69" s="41"/>
      <c r="J69" s="41"/>
      <c r="K69" s="35">
        <f t="shared" si="3"/>
        <v>6.234</v>
      </c>
      <c r="L69" s="41">
        <f t="shared" si="4"/>
        <v>-5.109</v>
      </c>
      <c r="M69" s="41"/>
      <c r="N69" s="52">
        <f t="shared" si="5"/>
        <v>-5.1094780464086815</v>
      </c>
      <c r="O69" s="41"/>
      <c r="P69" s="52">
        <f t="shared" si="6"/>
        <v>-5.118794975455832</v>
      </c>
      <c r="Q69" s="52"/>
      <c r="R69" s="41">
        <f t="shared" si="7"/>
        <v>-4.9275961134921404</v>
      </c>
      <c r="S69" s="41" t="e">
        <f t="shared" si="8"/>
        <v>#DIV/0!</v>
      </c>
      <c r="T69" s="66" t="e">
        <f t="shared" si="9"/>
        <v>#DIV/0!</v>
      </c>
    </row>
    <row r="70" spans="2:20" x14ac:dyDescent="0.2">
      <c r="B70" s="67">
        <v>42</v>
      </c>
      <c r="C70" s="24" t="s">
        <v>86</v>
      </c>
      <c r="D70" s="24">
        <v>0.4</v>
      </c>
      <c r="E70" s="37">
        <v>3150</v>
      </c>
      <c r="F70" s="38">
        <v>15.919</v>
      </c>
      <c r="G70" s="38">
        <v>-2.6425000000000001</v>
      </c>
      <c r="H70" s="38">
        <v>26.773</v>
      </c>
      <c r="I70" s="39">
        <v>3.5355339059326622E-3</v>
      </c>
      <c r="J70" s="39">
        <v>4.2426406871194462E-3</v>
      </c>
      <c r="K70" s="38">
        <f t="shared" si="3"/>
        <v>15.919</v>
      </c>
      <c r="L70" s="39">
        <f t="shared" si="4"/>
        <v>-2.6425000000000001</v>
      </c>
      <c r="M70" s="39"/>
      <c r="N70" s="39">
        <f t="shared" si="5"/>
        <v>-2.6437207283894462</v>
      </c>
      <c r="O70" s="39"/>
      <c r="P70" s="39">
        <f t="shared" si="6"/>
        <v>-2.6532705806627757</v>
      </c>
      <c r="Q70" s="39"/>
      <c r="R70" s="39">
        <f t="shared" si="7"/>
        <v>-2.4620717186990841</v>
      </c>
      <c r="S70" s="39" t="e">
        <f t="shared" si="8"/>
        <v>#DIV/0!</v>
      </c>
      <c r="T70" s="68" t="e">
        <f t="shared" si="9"/>
        <v>#DIV/0!</v>
      </c>
    </row>
    <row r="71" spans="2:20" x14ac:dyDescent="0.2">
      <c r="B71" s="65">
        <v>43</v>
      </c>
      <c r="C71" s="34" t="s">
        <v>87</v>
      </c>
      <c r="D71" s="34">
        <v>1</v>
      </c>
      <c r="E71" s="33">
        <v>11452</v>
      </c>
      <c r="F71" s="35">
        <v>58.722000000000001</v>
      </c>
      <c r="G71" s="35">
        <v>-2.4529999999999998</v>
      </c>
      <c r="H71" s="35">
        <v>26.875</v>
      </c>
      <c r="I71" s="41">
        <v>0</v>
      </c>
      <c r="J71" s="41">
        <v>1.4142135623748235E-3</v>
      </c>
      <c r="K71" s="35">
        <f t="shared" si="3"/>
        <v>58.722000000000001</v>
      </c>
      <c r="L71" s="41">
        <f t="shared" si="4"/>
        <v>-2.4529999999999998</v>
      </c>
      <c r="M71" s="41"/>
      <c r="N71" s="52">
        <f t="shared" si="5"/>
        <v>-2.4575030223308656</v>
      </c>
      <c r="O71" s="41"/>
      <c r="P71" s="52">
        <f t="shared" si="6"/>
        <v>-2.4672857978303737</v>
      </c>
      <c r="Q71" s="52"/>
      <c r="R71" s="41">
        <f t="shared" si="7"/>
        <v>-2.2760869358666822</v>
      </c>
      <c r="S71" s="41" t="e">
        <f t="shared" si="8"/>
        <v>#DIV/0!</v>
      </c>
      <c r="T71" s="66" t="e">
        <f t="shared" si="9"/>
        <v>#DIV/0!</v>
      </c>
    </row>
    <row r="72" spans="2:20" x14ac:dyDescent="0.2">
      <c r="B72" s="67">
        <v>44</v>
      </c>
      <c r="C72" s="24" t="s">
        <v>69</v>
      </c>
      <c r="D72" s="24">
        <v>1</v>
      </c>
      <c r="E72" s="37">
        <v>3477</v>
      </c>
      <c r="F72" s="38">
        <v>17.63</v>
      </c>
      <c r="G72" s="38">
        <v>-19.613499999999998</v>
      </c>
      <c r="H72" s="38">
        <v>27.005000000000003</v>
      </c>
      <c r="I72" s="39">
        <v>4.7376154339498801E-2</v>
      </c>
      <c r="J72" s="39">
        <v>2.9698484809833607E-2</v>
      </c>
      <c r="K72" s="38">
        <f t="shared" si="3"/>
        <v>17.63</v>
      </c>
      <c r="L72" s="39">
        <f t="shared" si="4"/>
        <v>-19.613499999999998</v>
      </c>
      <c r="M72" s="39"/>
      <c r="N72" s="39">
        <f t="shared" si="5"/>
        <v>-19.614851934261317</v>
      </c>
      <c r="O72" s="39"/>
      <c r="P72" s="39">
        <f t="shared" si="6"/>
        <v>-19.624867632987005</v>
      </c>
      <c r="Q72" s="39"/>
      <c r="R72" s="39">
        <f t="shared" si="7"/>
        <v>-19.433668771023314</v>
      </c>
      <c r="S72" s="39" t="e">
        <f t="shared" si="8"/>
        <v>#DIV/0!</v>
      </c>
      <c r="T72" s="68" t="e">
        <f t="shared" si="9"/>
        <v>#DIV/0!</v>
      </c>
    </row>
    <row r="73" spans="2:20" x14ac:dyDescent="0.2">
      <c r="B73" s="65">
        <v>45</v>
      </c>
      <c r="C73" s="34" t="s">
        <v>70</v>
      </c>
      <c r="D73" s="34">
        <v>1</v>
      </c>
      <c r="E73" s="33">
        <v>6784</v>
      </c>
      <c r="F73" s="35">
        <v>34.212000000000003</v>
      </c>
      <c r="G73" s="35">
        <v>-19.611000000000001</v>
      </c>
      <c r="H73" s="35">
        <v>26.98</v>
      </c>
      <c r="I73" s="41">
        <v>2.1213203435597228E-2</v>
      </c>
      <c r="J73" s="41">
        <v>5.6568542494942692E-3</v>
      </c>
      <c r="K73" s="35">
        <f t="shared" si="3"/>
        <v>34.212000000000003</v>
      </c>
      <c r="L73" s="41">
        <f t="shared" si="4"/>
        <v>-19.611000000000001</v>
      </c>
      <c r="M73" s="41"/>
      <c r="N73" s="52">
        <f t="shared" si="5"/>
        <v>-19.61362350396757</v>
      </c>
      <c r="O73" s="41"/>
      <c r="P73" s="52">
        <f t="shared" si="6"/>
        <v>-19.623872125919437</v>
      </c>
      <c r="Q73" s="52"/>
      <c r="R73" s="41">
        <f t="shared" si="7"/>
        <v>-19.432673263955746</v>
      </c>
      <c r="S73" s="41" t="e">
        <f t="shared" si="8"/>
        <v>#DIV/0!</v>
      </c>
      <c r="T73" s="66" t="e">
        <f t="shared" si="9"/>
        <v>#DIV/0!</v>
      </c>
    </row>
    <row r="74" spans="2:20" x14ac:dyDescent="0.2">
      <c r="B74" s="67">
        <v>46</v>
      </c>
      <c r="C74" s="24" t="s">
        <v>71</v>
      </c>
      <c r="D74" s="24">
        <v>1</v>
      </c>
      <c r="E74" s="37">
        <v>7074</v>
      </c>
      <c r="F74" s="38">
        <v>36.225000000000001</v>
      </c>
      <c r="G74" s="38">
        <v>-19.619</v>
      </c>
      <c r="H74" s="38">
        <v>27.079499999999999</v>
      </c>
      <c r="I74" s="39">
        <v>2.8284271247446227E-3</v>
      </c>
      <c r="J74" s="39">
        <v>2.1213203435597231E-3</v>
      </c>
      <c r="K74" s="38">
        <f t="shared" si="3"/>
        <v>36.225000000000001</v>
      </c>
      <c r="L74" s="39">
        <f t="shared" si="4"/>
        <v>-19.619</v>
      </c>
      <c r="M74" s="39"/>
      <c r="N74" s="39">
        <f t="shared" si="5"/>
        <v>-19.621777868327637</v>
      </c>
      <c r="O74" s="39"/>
      <c r="P74" s="39">
        <f t="shared" si="6"/>
        <v>-19.632259413505682</v>
      </c>
      <c r="Q74" s="39"/>
      <c r="R74" s="39">
        <f t="shared" si="7"/>
        <v>-19.441060551541991</v>
      </c>
      <c r="S74" s="39" t="e">
        <f t="shared" si="8"/>
        <v>#DIV/0!</v>
      </c>
      <c r="T74" s="68" t="e">
        <f t="shared" si="9"/>
        <v>#DIV/0!</v>
      </c>
    </row>
    <row r="75" spans="2:20" x14ac:dyDescent="0.2">
      <c r="B75" s="65">
        <v>47</v>
      </c>
      <c r="C75" s="34" t="s">
        <v>72</v>
      </c>
      <c r="D75" s="34">
        <v>1</v>
      </c>
      <c r="E75" s="33">
        <v>13430</v>
      </c>
      <c r="F75" s="35">
        <v>69.605999999999995</v>
      </c>
      <c r="G75" s="35">
        <v>-19.631500000000003</v>
      </c>
      <c r="H75" s="35">
        <v>26.923000000000002</v>
      </c>
      <c r="I75" s="41">
        <v>7.0710678118741173E-4</v>
      </c>
      <c r="J75" s="41">
        <v>2.828427124747135E-3</v>
      </c>
      <c r="K75" s="35">
        <f t="shared" si="3"/>
        <v>69.605999999999995</v>
      </c>
      <c r="L75" s="41">
        <f t="shared" si="4"/>
        <v>-19.631500000000003</v>
      </c>
      <c r="M75" s="41"/>
      <c r="N75" s="52">
        <f t="shared" si="5"/>
        <v>-19.636837648110799</v>
      </c>
      <c r="O75" s="41"/>
      <c r="P75" s="52">
        <f t="shared" si="6"/>
        <v>-19.647552116515023</v>
      </c>
      <c r="Q75" s="52"/>
      <c r="R75" s="41">
        <f t="shared" si="7"/>
        <v>-19.456353254551331</v>
      </c>
      <c r="S75" s="41" t="e">
        <f t="shared" si="8"/>
        <v>#DIV/0!</v>
      </c>
      <c r="T75" s="66" t="e">
        <f t="shared" si="9"/>
        <v>#DIV/0!</v>
      </c>
    </row>
    <row r="76" spans="2:20" x14ac:dyDescent="0.2">
      <c r="B76" s="67"/>
      <c r="C76" s="24"/>
      <c r="D76" s="24"/>
      <c r="E76" s="37"/>
      <c r="F76" s="38"/>
      <c r="G76" s="38"/>
      <c r="H76" s="38"/>
      <c r="I76" s="39"/>
      <c r="J76" s="39"/>
      <c r="K76" s="38" t="str">
        <f t="shared" si="3"/>
        <v/>
      </c>
      <c r="L76" s="39" t="str">
        <f t="shared" si="4"/>
        <v/>
      </c>
      <c r="M76" s="39"/>
      <c r="N76" s="39" t="str">
        <f t="shared" si="5"/>
        <v/>
      </c>
      <c r="O76" s="39"/>
      <c r="P76" s="39" t="str">
        <f t="shared" si="6"/>
        <v/>
      </c>
      <c r="Q76" s="39"/>
      <c r="R76" s="39" t="str">
        <f t="shared" si="7"/>
        <v/>
      </c>
      <c r="S76" s="39" t="str">
        <f t="shared" si="8"/>
        <v/>
      </c>
      <c r="T76" s="68" t="str">
        <f t="shared" si="9"/>
        <v/>
      </c>
    </row>
    <row r="77" spans="2:20" x14ac:dyDescent="0.2">
      <c r="B77" s="65"/>
      <c r="C77" s="34"/>
      <c r="D77" s="34"/>
      <c r="E77" s="33"/>
      <c r="F77" s="35"/>
      <c r="G77" s="35"/>
      <c r="H77" s="35"/>
      <c r="I77" s="41"/>
      <c r="J77" s="41"/>
      <c r="K77" s="35" t="str">
        <f t="shared" si="3"/>
        <v/>
      </c>
      <c r="L77" s="41" t="str">
        <f t="shared" si="4"/>
        <v/>
      </c>
      <c r="M77" s="41"/>
      <c r="N77" s="52" t="str">
        <f t="shared" si="5"/>
        <v/>
      </c>
      <c r="O77" s="41"/>
      <c r="P77" s="52" t="str">
        <f t="shared" si="6"/>
        <v/>
      </c>
      <c r="Q77" s="52"/>
      <c r="R77" s="41" t="str">
        <f t="shared" si="7"/>
        <v/>
      </c>
      <c r="S77" s="41" t="str">
        <f t="shared" si="8"/>
        <v/>
      </c>
      <c r="T77" s="66" t="str">
        <f t="shared" si="9"/>
        <v/>
      </c>
    </row>
    <row r="78" spans="2:20" x14ac:dyDescent="0.2">
      <c r="B78" s="67"/>
      <c r="C78" s="24"/>
      <c r="D78" s="24"/>
      <c r="E78" s="37"/>
      <c r="F78" s="38"/>
      <c r="G78" s="38"/>
      <c r="H78" s="38"/>
      <c r="I78" s="39"/>
      <c r="J78" s="39"/>
      <c r="K78" s="38" t="str">
        <f t="shared" si="3"/>
        <v/>
      </c>
      <c r="L78" s="39" t="str">
        <f t="shared" si="4"/>
        <v/>
      </c>
      <c r="M78" s="39"/>
      <c r="N78" s="39" t="str">
        <f t="shared" si="5"/>
        <v/>
      </c>
      <c r="O78" s="39"/>
      <c r="P78" s="39" t="str">
        <f t="shared" si="6"/>
        <v/>
      </c>
      <c r="Q78" s="39"/>
      <c r="R78" s="39" t="str">
        <f t="shared" si="7"/>
        <v/>
      </c>
      <c r="S78" s="39" t="str">
        <f t="shared" si="8"/>
        <v/>
      </c>
      <c r="T78" s="68" t="str">
        <f t="shared" si="9"/>
        <v/>
      </c>
    </row>
    <row r="79" spans="2:20" x14ac:dyDescent="0.2">
      <c r="B79" s="65"/>
      <c r="C79" s="34"/>
      <c r="D79" s="34"/>
      <c r="E79" s="33"/>
      <c r="F79" s="35"/>
      <c r="G79" s="35"/>
      <c r="H79" s="35"/>
      <c r="I79" s="41"/>
      <c r="J79" s="41"/>
      <c r="K79" s="35" t="str">
        <f t="shared" si="3"/>
        <v/>
      </c>
      <c r="L79" s="41" t="str">
        <f t="shared" si="4"/>
        <v/>
      </c>
      <c r="M79" s="41"/>
      <c r="N79" s="52" t="str">
        <f t="shared" si="5"/>
        <v/>
      </c>
      <c r="O79" s="41"/>
      <c r="P79" s="52" t="str">
        <f t="shared" si="6"/>
        <v/>
      </c>
      <c r="Q79" s="52"/>
      <c r="R79" s="41" t="str">
        <f t="shared" si="7"/>
        <v/>
      </c>
      <c r="S79" s="41" t="str">
        <f t="shared" si="8"/>
        <v/>
      </c>
      <c r="T79" s="66" t="str">
        <f t="shared" si="9"/>
        <v/>
      </c>
    </row>
    <row r="80" spans="2:20" x14ac:dyDescent="0.2">
      <c r="B80" s="67"/>
      <c r="C80" s="24"/>
      <c r="D80" s="24"/>
      <c r="E80" s="37"/>
      <c r="F80" s="38"/>
      <c r="G80" s="38"/>
      <c r="H80" s="38"/>
      <c r="I80" s="39"/>
      <c r="J80" s="39"/>
      <c r="K80" s="38" t="str">
        <f t="shared" si="3"/>
        <v/>
      </c>
      <c r="L80" s="39" t="str">
        <f t="shared" si="4"/>
        <v/>
      </c>
      <c r="M80" s="39"/>
      <c r="N80" s="39" t="str">
        <f t="shared" si="5"/>
        <v/>
      </c>
      <c r="O80" s="39"/>
      <c r="P80" s="39" t="str">
        <f t="shared" si="6"/>
        <v/>
      </c>
      <c r="Q80" s="39"/>
      <c r="R80" s="39" t="str">
        <f t="shared" si="7"/>
        <v/>
      </c>
      <c r="S80" s="39" t="str">
        <f t="shared" si="8"/>
        <v/>
      </c>
      <c r="T80" s="68" t="str">
        <f t="shared" si="9"/>
        <v/>
      </c>
    </row>
    <row r="81" spans="2:20" x14ac:dyDescent="0.2">
      <c r="B81" s="65"/>
      <c r="C81" s="34"/>
      <c r="D81" s="34"/>
      <c r="E81" s="33"/>
      <c r="F81" s="35"/>
      <c r="G81" s="35"/>
      <c r="H81" s="35"/>
      <c r="I81" s="41"/>
      <c r="J81" s="41"/>
      <c r="K81" s="35" t="str">
        <f t="shared" si="3"/>
        <v/>
      </c>
      <c r="L81" s="41" t="str">
        <f t="shared" si="4"/>
        <v/>
      </c>
      <c r="M81" s="41"/>
      <c r="N81" s="52" t="str">
        <f t="shared" si="5"/>
        <v/>
      </c>
      <c r="O81" s="41"/>
      <c r="P81" s="52" t="str">
        <f t="shared" si="6"/>
        <v/>
      </c>
      <c r="Q81" s="52"/>
      <c r="R81" s="41" t="str">
        <f t="shared" si="7"/>
        <v/>
      </c>
      <c r="S81" s="41" t="str">
        <f t="shared" si="8"/>
        <v/>
      </c>
      <c r="T81" s="66" t="str">
        <f t="shared" si="9"/>
        <v/>
      </c>
    </row>
    <row r="82" spans="2:20" x14ac:dyDescent="0.2">
      <c r="B82" s="67"/>
      <c r="C82" s="24"/>
      <c r="D82" s="24"/>
      <c r="E82" s="37"/>
      <c r="F82" s="38"/>
      <c r="G82" s="38"/>
      <c r="H82" s="38"/>
      <c r="I82" s="39"/>
      <c r="J82" s="39"/>
      <c r="K82" s="38" t="str">
        <f t="shared" si="3"/>
        <v/>
      </c>
      <c r="L82" s="39" t="str">
        <f t="shared" si="4"/>
        <v/>
      </c>
      <c r="M82" s="39"/>
      <c r="N82" s="39" t="str">
        <f t="shared" si="5"/>
        <v/>
      </c>
      <c r="O82" s="39"/>
      <c r="P82" s="39" t="str">
        <f t="shared" si="6"/>
        <v/>
      </c>
      <c r="Q82" s="39"/>
      <c r="R82" s="39" t="str">
        <f t="shared" si="7"/>
        <v/>
      </c>
      <c r="S82" s="39" t="str">
        <f t="shared" si="8"/>
        <v/>
      </c>
      <c r="T82" s="68" t="str">
        <f t="shared" si="9"/>
        <v/>
      </c>
    </row>
    <row r="83" spans="2:20" x14ac:dyDescent="0.2">
      <c r="B83" s="65"/>
      <c r="C83" s="34"/>
      <c r="D83" s="34"/>
      <c r="E83" s="33"/>
      <c r="F83" s="35"/>
      <c r="G83" s="35"/>
      <c r="H83" s="35"/>
      <c r="I83" s="41"/>
      <c r="J83" s="41"/>
      <c r="K83" s="35" t="str">
        <f t="shared" si="3"/>
        <v/>
      </c>
      <c r="L83" s="41" t="str">
        <f t="shared" si="4"/>
        <v/>
      </c>
      <c r="M83" s="41"/>
      <c r="N83" s="52" t="str">
        <f t="shared" si="5"/>
        <v/>
      </c>
      <c r="O83" s="41"/>
      <c r="P83" s="52" t="str">
        <f t="shared" si="6"/>
        <v/>
      </c>
      <c r="Q83" s="52"/>
      <c r="R83" s="41" t="str">
        <f t="shared" si="7"/>
        <v/>
      </c>
      <c r="S83" s="41" t="str">
        <f t="shared" si="8"/>
        <v/>
      </c>
      <c r="T83" s="66" t="str">
        <f t="shared" si="9"/>
        <v/>
      </c>
    </row>
    <row r="84" spans="2:20" x14ac:dyDescent="0.2">
      <c r="B84" s="67"/>
      <c r="C84" s="24"/>
      <c r="D84" s="24"/>
      <c r="E84" s="37"/>
      <c r="F84" s="38"/>
      <c r="G84" s="38"/>
      <c r="H84" s="38"/>
      <c r="I84" s="39"/>
      <c r="J84" s="39"/>
      <c r="K84" s="38" t="str">
        <f t="shared" si="3"/>
        <v/>
      </c>
      <c r="L84" s="39" t="str">
        <f t="shared" si="4"/>
        <v/>
      </c>
      <c r="M84" s="39"/>
      <c r="N84" s="39" t="str">
        <f t="shared" si="5"/>
        <v/>
      </c>
      <c r="O84" s="39"/>
      <c r="P84" s="39" t="str">
        <f t="shared" si="6"/>
        <v/>
      </c>
      <c r="Q84" s="39"/>
      <c r="R84" s="39" t="str">
        <f t="shared" si="7"/>
        <v/>
      </c>
      <c r="S84" s="39" t="str">
        <f t="shared" si="8"/>
        <v/>
      </c>
      <c r="T84" s="68" t="str">
        <f t="shared" si="9"/>
        <v/>
      </c>
    </row>
    <row r="85" spans="2:20" x14ac:dyDescent="0.2">
      <c r="B85" s="65"/>
      <c r="C85" s="34"/>
      <c r="D85" s="34"/>
      <c r="E85" s="33"/>
      <c r="F85" s="35"/>
      <c r="G85" s="35"/>
      <c r="H85" s="35"/>
      <c r="I85" s="41"/>
      <c r="J85" s="41"/>
      <c r="K85" s="35" t="str">
        <f t="shared" si="3"/>
        <v/>
      </c>
      <c r="L85" s="41" t="str">
        <f t="shared" si="4"/>
        <v/>
      </c>
      <c r="M85" s="41"/>
      <c r="N85" s="52" t="str">
        <f t="shared" si="5"/>
        <v/>
      </c>
      <c r="O85" s="41"/>
      <c r="P85" s="52" t="str">
        <f t="shared" si="6"/>
        <v/>
      </c>
      <c r="Q85" s="52"/>
      <c r="R85" s="41" t="str">
        <f t="shared" si="7"/>
        <v/>
      </c>
      <c r="S85" s="41" t="str">
        <f t="shared" si="8"/>
        <v/>
      </c>
      <c r="T85" s="66" t="str">
        <f t="shared" si="9"/>
        <v/>
      </c>
    </row>
    <row r="86" spans="2:20" x14ac:dyDescent="0.2">
      <c r="B86" s="67"/>
      <c r="C86" s="24"/>
      <c r="D86" s="24"/>
      <c r="E86" s="37"/>
      <c r="F86" s="38"/>
      <c r="G86" s="38"/>
      <c r="H86" s="38"/>
      <c r="I86" s="39"/>
      <c r="J86" s="39"/>
      <c r="K86" s="38" t="str">
        <f t="shared" si="3"/>
        <v/>
      </c>
      <c r="L86" s="39" t="str">
        <f t="shared" si="4"/>
        <v/>
      </c>
      <c r="M86" s="39"/>
      <c r="N86" s="39" t="str">
        <f t="shared" si="5"/>
        <v/>
      </c>
      <c r="O86" s="39"/>
      <c r="P86" s="39" t="str">
        <f t="shared" si="6"/>
        <v/>
      </c>
      <c r="Q86" s="39"/>
      <c r="R86" s="39" t="str">
        <f t="shared" si="7"/>
        <v/>
      </c>
      <c r="S86" s="39" t="str">
        <f t="shared" si="8"/>
        <v/>
      </c>
      <c r="T86" s="68" t="str">
        <f t="shared" si="9"/>
        <v/>
      </c>
    </row>
    <row r="87" spans="2:20" x14ac:dyDescent="0.2">
      <c r="B87" s="65"/>
      <c r="C87" s="34"/>
      <c r="D87" s="34"/>
      <c r="E87" s="33"/>
      <c r="F87" s="35"/>
      <c r="G87" s="35"/>
      <c r="H87" s="35"/>
      <c r="I87" s="41"/>
      <c r="J87" s="41"/>
      <c r="K87" s="35" t="str">
        <f t="shared" si="3"/>
        <v/>
      </c>
      <c r="L87" s="41" t="str">
        <f t="shared" si="4"/>
        <v/>
      </c>
      <c r="M87" s="41"/>
      <c r="N87" s="52" t="str">
        <f t="shared" si="5"/>
        <v/>
      </c>
      <c r="O87" s="41"/>
      <c r="P87" s="52" t="str">
        <f t="shared" si="6"/>
        <v/>
      </c>
      <c r="Q87" s="52"/>
      <c r="R87" s="41" t="str">
        <f t="shared" si="7"/>
        <v/>
      </c>
      <c r="S87" s="41" t="str">
        <f t="shared" si="8"/>
        <v/>
      </c>
      <c r="T87" s="66" t="str">
        <f t="shared" si="9"/>
        <v/>
      </c>
    </row>
    <row r="88" spans="2:20" x14ac:dyDescent="0.2">
      <c r="B88" s="67"/>
      <c r="C88" s="24"/>
      <c r="D88" s="24"/>
      <c r="E88" s="37"/>
      <c r="F88" s="38"/>
      <c r="G88" s="38"/>
      <c r="H88" s="38"/>
      <c r="I88" s="39"/>
      <c r="J88" s="39"/>
      <c r="K88" s="38" t="str">
        <f t="shared" si="3"/>
        <v/>
      </c>
      <c r="L88" s="39" t="str">
        <f t="shared" si="4"/>
        <v/>
      </c>
      <c r="M88" s="39"/>
      <c r="N88" s="39" t="str">
        <f t="shared" si="5"/>
        <v/>
      </c>
      <c r="O88" s="39"/>
      <c r="P88" s="39" t="str">
        <f t="shared" si="6"/>
        <v/>
      </c>
      <c r="Q88" s="39"/>
      <c r="R88" s="39" t="str">
        <f t="shared" si="7"/>
        <v/>
      </c>
      <c r="S88" s="39" t="str">
        <f t="shared" si="8"/>
        <v/>
      </c>
      <c r="T88" s="68" t="str">
        <f t="shared" si="9"/>
        <v/>
      </c>
    </row>
    <row r="89" spans="2:20" x14ac:dyDescent="0.2">
      <c r="B89" s="65"/>
      <c r="C89" s="34"/>
      <c r="D89" s="34"/>
      <c r="E89" s="33"/>
      <c r="F89" s="35"/>
      <c r="G89" s="35"/>
      <c r="H89" s="35"/>
      <c r="I89" s="41"/>
      <c r="J89" s="41"/>
      <c r="K89" s="35" t="str">
        <f t="shared" si="3"/>
        <v/>
      </c>
      <c r="L89" s="41" t="str">
        <f t="shared" si="4"/>
        <v/>
      </c>
      <c r="M89" s="41"/>
      <c r="N89" s="52" t="str">
        <f t="shared" si="5"/>
        <v/>
      </c>
      <c r="O89" s="41"/>
      <c r="P89" s="52" t="str">
        <f t="shared" si="6"/>
        <v/>
      </c>
      <c r="Q89" s="52"/>
      <c r="R89" s="41" t="str">
        <f t="shared" si="7"/>
        <v/>
      </c>
      <c r="S89" s="41" t="str">
        <f t="shared" si="8"/>
        <v/>
      </c>
      <c r="T89" s="66" t="str">
        <f t="shared" si="9"/>
        <v/>
      </c>
    </row>
    <row r="90" spans="2:20" x14ac:dyDescent="0.2">
      <c r="B90" s="67"/>
      <c r="C90" s="24"/>
      <c r="D90" s="24"/>
      <c r="E90" s="37"/>
      <c r="F90" s="38"/>
      <c r="G90" s="38"/>
      <c r="H90" s="38"/>
      <c r="I90" s="39"/>
      <c r="J90" s="39"/>
      <c r="K90" s="38" t="str">
        <f t="shared" si="3"/>
        <v/>
      </c>
      <c r="L90" s="39" t="str">
        <f t="shared" si="4"/>
        <v/>
      </c>
      <c r="M90" s="39"/>
      <c r="N90" s="39" t="str">
        <f t="shared" si="5"/>
        <v/>
      </c>
      <c r="O90" s="39"/>
      <c r="P90" s="39" t="str">
        <f t="shared" si="6"/>
        <v/>
      </c>
      <c r="Q90" s="39"/>
      <c r="R90" s="39" t="str">
        <f t="shared" si="7"/>
        <v/>
      </c>
      <c r="S90" s="39" t="str">
        <f t="shared" si="8"/>
        <v/>
      </c>
      <c r="T90" s="68" t="str">
        <f t="shared" si="9"/>
        <v/>
      </c>
    </row>
    <row r="91" spans="2:20" x14ac:dyDescent="0.2">
      <c r="B91" s="65"/>
      <c r="C91" s="34"/>
      <c r="D91" s="34"/>
      <c r="E91" s="33"/>
      <c r="F91" s="35"/>
      <c r="G91" s="35"/>
      <c r="H91" s="35"/>
      <c r="I91" s="41"/>
      <c r="J91" s="41"/>
      <c r="K91" s="35" t="str">
        <f t="shared" si="3"/>
        <v/>
      </c>
      <c r="L91" s="41" t="str">
        <f t="shared" si="4"/>
        <v/>
      </c>
      <c r="M91" s="41"/>
      <c r="N91" s="52" t="str">
        <f t="shared" si="5"/>
        <v/>
      </c>
      <c r="O91" s="41"/>
      <c r="P91" s="52" t="str">
        <f t="shared" si="6"/>
        <v/>
      </c>
      <c r="Q91" s="52"/>
      <c r="R91" s="41" t="str">
        <f t="shared" si="7"/>
        <v/>
      </c>
      <c r="S91" s="41" t="str">
        <f t="shared" si="8"/>
        <v/>
      </c>
      <c r="T91" s="66" t="str">
        <f t="shared" si="9"/>
        <v/>
      </c>
    </row>
    <row r="92" spans="2:20" x14ac:dyDescent="0.2">
      <c r="B92" s="67"/>
      <c r="C92" s="24"/>
      <c r="D92" s="24"/>
      <c r="E92" s="37"/>
      <c r="F92" s="38"/>
      <c r="G92" s="38"/>
      <c r="H92" s="38"/>
      <c r="I92" s="39"/>
      <c r="J92" s="39"/>
      <c r="K92" s="38" t="str">
        <f t="shared" si="3"/>
        <v/>
      </c>
      <c r="L92" s="39" t="str">
        <f t="shared" si="4"/>
        <v/>
      </c>
      <c r="M92" s="39"/>
      <c r="N92" s="39" t="str">
        <f t="shared" si="5"/>
        <v/>
      </c>
      <c r="O92" s="39"/>
      <c r="P92" s="39" t="str">
        <f t="shared" si="6"/>
        <v/>
      </c>
      <c r="Q92" s="39"/>
      <c r="R92" s="39" t="str">
        <f t="shared" si="7"/>
        <v/>
      </c>
      <c r="S92" s="39" t="str">
        <f t="shared" si="8"/>
        <v/>
      </c>
      <c r="T92" s="68" t="str">
        <f t="shared" si="9"/>
        <v/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/>
      <c r="C131" s="34"/>
      <c r="D131" s="34"/>
      <c r="E131" s="33"/>
      <c r="F131" s="35"/>
      <c r="G131" s="35"/>
      <c r="H131" s="35"/>
      <c r="I131" s="41"/>
      <c r="J131" s="41"/>
      <c r="K131" s="35" t="str">
        <f t="shared" ref="K131:K134" si="17">IF(F131&lt;&gt;"",IF(OR($F$9="Yes (Manual)",$F$9="Yes (Auto)"),F131-AVERAGE(F$131:F$134),F131),"")</f>
        <v/>
      </c>
      <c r="L131" s="41" t="str">
        <f t="shared" ref="L131:L134" si="18">IF(G131&lt;&gt;"",IF(OR($F$9="Yes (Manual)",$F$9="Yes (Auto)"),(G131*F131-AVERAGE(G$131:G$134)*AVERAGE(F$131:F$134))/AVERAGE(F$131:F$134),G131),"")</f>
        <v/>
      </c>
      <c r="M131" s="41"/>
      <c r="N131" s="52" t="str">
        <f t="shared" ref="N131:N134" si="19">IF(L131&lt;&gt;"",IF(OR($F$10="Yes (Manual)",$F$10="Yes (Auto)"),L131-K131*$I$24,L131),"")</f>
        <v/>
      </c>
      <c r="O131" s="41"/>
      <c r="P131" s="52" t="str">
        <f t="shared" ref="P131:P134" si="20">IF(N131&lt;&gt;"",IF(OR($F$11="Yes (Manual)",$F$11="Yes (Auto)"),N131-(B131-$B$29)*$J$24,N131),"")</f>
        <v/>
      </c>
      <c r="Q131" s="52"/>
      <c r="R131" s="41" t="str">
        <f t="shared" ref="R131:R134" si="21">IF(P131&lt;&gt;"",P131+$K$24,"")</f>
        <v/>
      </c>
      <c r="S131" s="41" t="str">
        <f t="shared" ref="S131:S134" si="22">IF(D131&lt;&gt;"",(F131*$F$24+$G$24)/D131,"")</f>
        <v/>
      </c>
      <c r="T131" s="66" t="str">
        <f t="shared" ref="T131:T134" si="23">IF(S131&lt;&gt;"",S131/12.0107*(1.00794+12.0107+(15.9994*3)),"")</f>
        <v/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/>
      <c r="C141" s="34"/>
      <c r="D141" s="34"/>
      <c r="E141" s="33"/>
      <c r="F141" s="35"/>
      <c r="G141" s="35"/>
      <c r="H141" s="35"/>
      <c r="I141" s="41"/>
      <c r="J141" s="41"/>
      <c r="K141" s="35" t="str">
        <f t="shared" ref="K141:K182" si="24">IF(F141&lt;&gt;"",IF(OR($F$9="Yes (Manual)",$F$9="Yes (Auto)"),F141-AVERAGE(F$131:F$134),F141),"")</f>
        <v/>
      </c>
      <c r="L141" s="41" t="str">
        <f t="shared" ref="L141:L182" si="25">IF(G141&lt;&gt;"",IF(OR($F$9="Yes (Manual)",$F$9="Yes (Auto)"),(G141*F141-AVERAGE(G$131:G$134)*AVERAGE(F$131:F$134))/AVERAGE(F$131:F$134),G141),"")</f>
        <v/>
      </c>
      <c r="M141" s="41"/>
      <c r="N141" s="52" t="str">
        <f t="shared" ref="N141:N182" si="26">IF(L141&lt;&gt;"",IF(OR($F$10="Yes (Manual)",$F$10="Yes (Auto)"),L141-K141*$I$24,L141),"")</f>
        <v/>
      </c>
      <c r="O141" s="41"/>
      <c r="P141" s="52" t="str">
        <f t="shared" ref="P141:P182" si="27">IF(N141&lt;&gt;"",IF(OR($F$11="Yes (Manual)",$F$11="Yes (Auto)"),N141-(B141-$B$29)*$J$24,N141),"")</f>
        <v/>
      </c>
      <c r="Q141" s="52"/>
      <c r="R141" s="41" t="str">
        <f t="shared" ref="R141:R182" si="28">IF(P141&lt;&gt;"",P141+$K$24,"")</f>
        <v/>
      </c>
      <c r="S141" s="41" t="str">
        <f t="shared" ref="S141:S186" si="29">IF(D141&lt;&gt;"",(F141*$F$24+$G$24)/D141,"")</f>
        <v/>
      </c>
      <c r="T141" s="66" t="str">
        <f t="shared" ref="T141:T182" si="30">IF(S141&lt;&gt;"",S141/12.0107*(1.00794+12.0107+(15.9994*3)),"")</f>
        <v/>
      </c>
    </row>
    <row r="142" spans="1:25" x14ac:dyDescent="0.2">
      <c r="B142" s="67"/>
      <c r="C142" s="24"/>
      <c r="D142" s="24"/>
      <c r="E142" s="37"/>
      <c r="F142" s="38"/>
      <c r="G142" s="38"/>
      <c r="H142" s="38"/>
      <c r="I142" s="39"/>
      <c r="J142" s="39"/>
      <c r="K142" s="38" t="str">
        <f t="shared" si="24"/>
        <v/>
      </c>
      <c r="L142" s="39" t="str">
        <f t="shared" si="25"/>
        <v/>
      </c>
      <c r="M142" s="39"/>
      <c r="N142" s="39" t="str">
        <f t="shared" si="26"/>
        <v/>
      </c>
      <c r="O142" s="39"/>
      <c r="P142" s="39" t="str">
        <f t="shared" si="27"/>
        <v/>
      </c>
      <c r="Q142" s="39"/>
      <c r="R142" s="39" t="str">
        <f t="shared" si="28"/>
        <v/>
      </c>
      <c r="S142" s="39" t="str">
        <f t="shared" si="29"/>
        <v/>
      </c>
      <c r="T142" s="68" t="str">
        <f t="shared" si="30"/>
        <v/>
      </c>
    </row>
    <row r="143" spans="1:25" x14ac:dyDescent="0.2">
      <c r="B143" s="65"/>
      <c r="C143" s="34"/>
      <c r="D143" s="34"/>
      <c r="E143" s="33"/>
      <c r="F143" s="35"/>
      <c r="G143" s="35"/>
      <c r="H143" s="35"/>
      <c r="I143" s="41"/>
      <c r="J143" s="41"/>
      <c r="K143" s="35" t="str">
        <f t="shared" si="24"/>
        <v/>
      </c>
      <c r="L143" s="41" t="str">
        <f t="shared" si="25"/>
        <v/>
      </c>
      <c r="M143" s="41"/>
      <c r="N143" s="52" t="str">
        <f t="shared" si="26"/>
        <v/>
      </c>
      <c r="O143" s="41"/>
      <c r="P143" s="52" t="str">
        <f t="shared" si="27"/>
        <v/>
      </c>
      <c r="Q143" s="52"/>
      <c r="R143" s="41" t="str">
        <f t="shared" si="28"/>
        <v/>
      </c>
      <c r="S143" s="41" t="str">
        <f t="shared" si="29"/>
        <v/>
      </c>
      <c r="T143" s="66" t="str">
        <f t="shared" si="30"/>
        <v/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>
        <v>10</v>
      </c>
      <c r="C147" s="76" t="s">
        <v>69</v>
      </c>
      <c r="D147" s="76">
        <v>1</v>
      </c>
      <c r="E147" s="77">
        <v>3438</v>
      </c>
      <c r="F147" s="78">
        <v>17.513000000000002</v>
      </c>
      <c r="G147" s="78">
        <v>-19.636499999999998</v>
      </c>
      <c r="H147" s="78">
        <v>27.165500000000002</v>
      </c>
      <c r="I147" s="79">
        <v>3.7476659402887601E-2</v>
      </c>
      <c r="J147" s="79">
        <v>9.121677477306557E-2</v>
      </c>
      <c r="K147" s="78">
        <f t="shared" si="24"/>
        <v>17.513000000000002</v>
      </c>
      <c r="L147" s="79">
        <f t="shared" si="25"/>
        <v>-19.636499999999998</v>
      </c>
      <c r="M147" s="79"/>
      <c r="N147" s="79">
        <f t="shared" si="26"/>
        <v>-19.637842962264234</v>
      </c>
      <c r="O147" s="79"/>
      <c r="P147" s="79">
        <f t="shared" si="27"/>
        <v>-19.639939271299841</v>
      </c>
      <c r="Q147" s="79"/>
      <c r="R147" s="79">
        <f t="shared" si="28"/>
        <v>-19.44874040933615</v>
      </c>
      <c r="S147" s="79" t="e">
        <f t="shared" si="29"/>
        <v>#DIV/0!</v>
      </c>
      <c r="T147" s="80" t="e">
        <f t="shared" si="30"/>
        <v>#DIV/0!</v>
      </c>
    </row>
    <row r="148" spans="2:20" x14ac:dyDescent="0.2">
      <c r="B148" s="67">
        <v>11</v>
      </c>
      <c r="C148" s="24" t="s">
        <v>69</v>
      </c>
      <c r="D148" s="24">
        <v>1</v>
      </c>
      <c r="E148" s="37">
        <v>3456</v>
      </c>
      <c r="F148" s="38">
        <v>17.306999999999999</v>
      </c>
      <c r="G148" s="38">
        <v>-19.660499999999999</v>
      </c>
      <c r="H148" s="38">
        <v>27.202500000000001</v>
      </c>
      <c r="I148" s="39">
        <v>7.77817459305148E-3</v>
      </c>
      <c r="J148" s="39">
        <v>9.1923881554237911E-3</v>
      </c>
      <c r="K148" s="38">
        <f t="shared" si="24"/>
        <v>17.306999999999999</v>
      </c>
      <c r="L148" s="39">
        <f t="shared" si="25"/>
        <v>-19.660499999999999</v>
      </c>
      <c r="M148" s="39"/>
      <c r="N148" s="39">
        <f t="shared" si="26"/>
        <v>-19.661827165414671</v>
      </c>
      <c r="O148" s="39"/>
      <c r="P148" s="39">
        <f t="shared" si="27"/>
        <v>-19.664156397676457</v>
      </c>
      <c r="Q148" s="39"/>
      <c r="R148" s="39">
        <f t="shared" si="28"/>
        <v>-19.472957535712766</v>
      </c>
      <c r="S148" s="39" t="e">
        <f t="shared" si="29"/>
        <v>#DIV/0!</v>
      </c>
      <c r="T148" s="68" t="e">
        <f t="shared" si="30"/>
        <v>#DIV/0!</v>
      </c>
    </row>
    <row r="149" spans="2:20" x14ac:dyDescent="0.2">
      <c r="B149" s="65">
        <v>26</v>
      </c>
      <c r="C149" s="34" t="s">
        <v>69</v>
      </c>
      <c r="D149" s="34">
        <v>1</v>
      </c>
      <c r="E149" s="33">
        <v>3551</v>
      </c>
      <c r="F149" s="35">
        <v>17.756</v>
      </c>
      <c r="G149" s="35">
        <v>-19.637999999999998</v>
      </c>
      <c r="H149" s="35">
        <v>27.061999999999998</v>
      </c>
      <c r="I149" s="41">
        <v>2.6870057685088988E-2</v>
      </c>
      <c r="J149" s="41">
        <v>9.8994949366112035E-3</v>
      </c>
      <c r="K149" s="35">
        <f t="shared" si="24"/>
        <v>17.756</v>
      </c>
      <c r="L149" s="41">
        <f t="shared" si="25"/>
        <v>-19.637999999999998</v>
      </c>
      <c r="M149" s="41"/>
      <c r="N149" s="52">
        <f t="shared" si="26"/>
        <v>-19.639361596412023</v>
      </c>
      <c r="O149" s="41"/>
      <c r="P149" s="52">
        <f t="shared" si="27"/>
        <v>-19.645184677066492</v>
      </c>
      <c r="Q149" s="52"/>
      <c r="R149" s="41">
        <f t="shared" si="28"/>
        <v>-19.453985815102801</v>
      </c>
      <c r="S149" s="41" t="e">
        <f t="shared" si="29"/>
        <v>#DIV/0!</v>
      </c>
      <c r="T149" s="66" t="e">
        <f t="shared" si="30"/>
        <v>#DIV/0!</v>
      </c>
    </row>
    <row r="150" spans="2:20" x14ac:dyDescent="0.2">
      <c r="B150" s="67">
        <v>35</v>
      </c>
      <c r="C150" s="24" t="s">
        <v>69</v>
      </c>
      <c r="D150" s="24">
        <v>1</v>
      </c>
      <c r="E150" s="37">
        <v>3591</v>
      </c>
      <c r="F150" s="38">
        <v>18.321999999999999</v>
      </c>
      <c r="G150" s="38">
        <v>-19.600999999999999</v>
      </c>
      <c r="H150" s="38">
        <v>26.963000000000001</v>
      </c>
      <c r="I150" s="39">
        <v>2.1213203435597228E-2</v>
      </c>
      <c r="J150" s="39">
        <v>4.2426406871194462E-3</v>
      </c>
      <c r="K150" s="38">
        <f t="shared" si="24"/>
        <v>18.321999999999999</v>
      </c>
      <c r="L150" s="39">
        <f t="shared" si="25"/>
        <v>-19.600999999999999</v>
      </c>
      <c r="M150" s="39"/>
      <c r="N150" s="39">
        <f t="shared" si="26"/>
        <v>-19.60240499940646</v>
      </c>
      <c r="O150" s="39"/>
      <c r="P150" s="39">
        <f t="shared" si="27"/>
        <v>-19.610324389096537</v>
      </c>
      <c r="Q150" s="39"/>
      <c r="R150" s="39">
        <f t="shared" si="28"/>
        <v>-19.419125527132845</v>
      </c>
      <c r="S150" s="39" t="e">
        <f t="shared" si="29"/>
        <v>#DIV/0!</v>
      </c>
      <c r="T150" s="68" t="e">
        <f t="shared" si="30"/>
        <v>#DIV/0!</v>
      </c>
    </row>
    <row r="151" spans="2:20" x14ac:dyDescent="0.2">
      <c r="B151" s="65">
        <v>44</v>
      </c>
      <c r="C151" s="34" t="s">
        <v>69</v>
      </c>
      <c r="D151" s="34">
        <v>1</v>
      </c>
      <c r="E151" s="33">
        <v>3477</v>
      </c>
      <c r="F151" s="35">
        <v>17.63</v>
      </c>
      <c r="G151" s="35">
        <v>-19.613499999999998</v>
      </c>
      <c r="H151" s="35">
        <v>27.005000000000003</v>
      </c>
      <c r="I151" s="41">
        <v>4.7376154339498801E-2</v>
      </c>
      <c r="J151" s="41">
        <v>2.9698484809833607E-2</v>
      </c>
      <c r="K151" s="35">
        <f t="shared" si="24"/>
        <v>17.63</v>
      </c>
      <c r="L151" s="41">
        <f t="shared" si="25"/>
        <v>-19.613499999999998</v>
      </c>
      <c r="M151" s="41"/>
      <c r="N151" s="52">
        <f t="shared" si="26"/>
        <v>-19.614851934261317</v>
      </c>
      <c r="O151" s="41"/>
      <c r="P151" s="52">
        <f t="shared" si="27"/>
        <v>-19.624867632987005</v>
      </c>
      <c r="Q151" s="52"/>
      <c r="R151" s="41">
        <f t="shared" si="28"/>
        <v>-19.433668771023314</v>
      </c>
      <c r="S151" s="41" t="e">
        <f t="shared" si="29"/>
        <v>#DIV/0!</v>
      </c>
      <c r="T151" s="66" t="e">
        <f t="shared" si="30"/>
        <v>#DIV/0!</v>
      </c>
    </row>
    <row r="152" spans="2:20" x14ac:dyDescent="0.2">
      <c r="B152" s="67"/>
      <c r="C152" s="24"/>
      <c r="D152" s="24"/>
      <c r="E152" s="37"/>
      <c r="F152" s="38"/>
      <c r="G152" s="38"/>
      <c r="H152" s="38"/>
      <c r="I152" s="39"/>
      <c r="J152" s="39"/>
      <c r="K152" s="38" t="str">
        <f t="shared" si="24"/>
        <v/>
      </c>
      <c r="L152" s="39" t="str">
        <f t="shared" si="25"/>
        <v/>
      </c>
      <c r="M152" s="39"/>
      <c r="N152" s="39" t="str">
        <f t="shared" si="26"/>
        <v/>
      </c>
      <c r="O152" s="39"/>
      <c r="P152" s="39" t="str">
        <f t="shared" si="27"/>
        <v/>
      </c>
      <c r="Q152" s="39"/>
      <c r="R152" s="39" t="str">
        <f t="shared" si="28"/>
        <v/>
      </c>
      <c r="S152" s="39" t="str">
        <f t="shared" si="29"/>
        <v/>
      </c>
      <c r="T152" s="68" t="str">
        <f t="shared" si="30"/>
        <v/>
      </c>
    </row>
    <row r="153" spans="2:20" x14ac:dyDescent="0.2">
      <c r="B153" s="65"/>
      <c r="C153" s="34"/>
      <c r="D153" s="34"/>
      <c r="E153" s="33"/>
      <c r="F153" s="35"/>
      <c r="G153" s="35"/>
      <c r="H153" s="35"/>
      <c r="I153" s="41"/>
      <c r="J153" s="41"/>
      <c r="K153" s="35" t="str">
        <f t="shared" si="24"/>
        <v/>
      </c>
      <c r="L153" s="41" t="str">
        <f t="shared" si="25"/>
        <v/>
      </c>
      <c r="M153" s="41"/>
      <c r="N153" s="52" t="str">
        <f t="shared" si="26"/>
        <v/>
      </c>
      <c r="O153" s="41"/>
      <c r="P153" s="52" t="str">
        <f t="shared" si="27"/>
        <v/>
      </c>
      <c r="Q153" s="52"/>
      <c r="R153" s="41" t="str">
        <f t="shared" si="28"/>
        <v/>
      </c>
      <c r="S153" s="41" t="str">
        <f t="shared" si="29"/>
        <v/>
      </c>
      <c r="T153" s="66" t="str">
        <f t="shared" si="30"/>
        <v/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>
        <v>12</v>
      </c>
      <c r="C163" s="76" t="s">
        <v>70</v>
      </c>
      <c r="D163" s="76">
        <v>1</v>
      </c>
      <c r="E163" s="77">
        <v>5309</v>
      </c>
      <c r="F163" s="78">
        <v>27.265999999999998</v>
      </c>
      <c r="G163" s="78">
        <v>-19.616500000000002</v>
      </c>
      <c r="H163" s="78">
        <v>27.1465</v>
      </c>
      <c r="I163" s="79">
        <v>2.3334523779154438E-2</v>
      </c>
      <c r="J163" s="79">
        <v>6.3639610306791689E-3</v>
      </c>
      <c r="K163" s="78">
        <f t="shared" si="24"/>
        <v>27.265999999999998</v>
      </c>
      <c r="L163" s="79">
        <f t="shared" si="25"/>
        <v>-19.616500000000002</v>
      </c>
      <c r="M163" s="79"/>
      <c r="N163" s="79">
        <f t="shared" si="26"/>
        <v>-19.618590858739033</v>
      </c>
      <c r="O163" s="79"/>
      <c r="P163" s="79">
        <f t="shared" si="27"/>
        <v>-19.621153014226998</v>
      </c>
      <c r="Q163" s="79"/>
      <c r="R163" s="79">
        <f t="shared" si="28"/>
        <v>-19.429954152263306</v>
      </c>
      <c r="S163" s="79" t="e">
        <f t="shared" si="29"/>
        <v>#DIV/0!</v>
      </c>
      <c r="T163" s="80" t="e">
        <f t="shared" si="30"/>
        <v>#DIV/0!</v>
      </c>
    </row>
    <row r="164" spans="2:20" x14ac:dyDescent="0.2">
      <c r="B164" s="67">
        <v>13</v>
      </c>
      <c r="C164" s="24" t="s">
        <v>70</v>
      </c>
      <c r="D164" s="24">
        <v>1</v>
      </c>
      <c r="E164" s="37">
        <v>5480</v>
      </c>
      <c r="F164" s="38">
        <v>27.753</v>
      </c>
      <c r="G164" s="38">
        <v>-19.667000000000002</v>
      </c>
      <c r="H164" s="38">
        <v>27.2135</v>
      </c>
      <c r="I164" s="39">
        <v>2.6870057685088988E-2</v>
      </c>
      <c r="J164" s="39">
        <v>2.3334523779156954E-2</v>
      </c>
      <c r="K164" s="38">
        <f t="shared" si="24"/>
        <v>27.753</v>
      </c>
      <c r="L164" s="39">
        <f t="shared" si="25"/>
        <v>-19.667000000000002</v>
      </c>
      <c r="M164" s="39"/>
      <c r="N164" s="39">
        <f t="shared" si="26"/>
        <v>-19.669128203718344</v>
      </c>
      <c r="O164" s="39"/>
      <c r="P164" s="39">
        <f t="shared" si="27"/>
        <v>-19.671923282432488</v>
      </c>
      <c r="Q164" s="39"/>
      <c r="R164" s="39">
        <f t="shared" si="28"/>
        <v>-19.480724420468796</v>
      </c>
      <c r="S164" s="39" t="e">
        <f t="shared" si="29"/>
        <v>#DIV/0!</v>
      </c>
      <c r="T164" s="68" t="e">
        <f t="shared" si="30"/>
        <v>#DIV/0!</v>
      </c>
    </row>
    <row r="165" spans="2:20" x14ac:dyDescent="0.2">
      <c r="B165" s="65">
        <v>45</v>
      </c>
      <c r="C165" s="34" t="s">
        <v>70</v>
      </c>
      <c r="D165" s="34">
        <v>1</v>
      </c>
      <c r="E165" s="33">
        <v>6784</v>
      </c>
      <c r="F165" s="35">
        <v>34.212000000000003</v>
      </c>
      <c r="G165" s="35">
        <v>-19.611000000000001</v>
      </c>
      <c r="H165" s="35">
        <v>26.98</v>
      </c>
      <c r="I165" s="41">
        <v>2.1213203435597228E-2</v>
      </c>
      <c r="J165" s="41">
        <v>5.6568542494942692E-3</v>
      </c>
      <c r="K165" s="35">
        <f t="shared" si="24"/>
        <v>34.212000000000003</v>
      </c>
      <c r="L165" s="41">
        <f t="shared" si="25"/>
        <v>-19.611000000000001</v>
      </c>
      <c r="M165" s="41"/>
      <c r="N165" s="52">
        <f t="shared" si="26"/>
        <v>-19.61362350396757</v>
      </c>
      <c r="O165" s="41"/>
      <c r="P165" s="52">
        <f t="shared" si="27"/>
        <v>-19.623872125919437</v>
      </c>
      <c r="Q165" s="52"/>
      <c r="R165" s="41">
        <f t="shared" si="28"/>
        <v>-19.432673263955746</v>
      </c>
      <c r="S165" s="41" t="e">
        <f t="shared" si="29"/>
        <v>#DIV/0!</v>
      </c>
      <c r="T165" s="66" t="e">
        <f t="shared" si="30"/>
        <v>#DIV/0!</v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>
        <v>14</v>
      </c>
      <c r="C169" s="76" t="s">
        <v>71</v>
      </c>
      <c r="D169" s="76">
        <v>1</v>
      </c>
      <c r="E169" s="77">
        <v>10749</v>
      </c>
      <c r="F169" s="78">
        <v>56.682000000000002</v>
      </c>
      <c r="G169" s="78">
        <v>-19.555</v>
      </c>
      <c r="H169" s="78">
        <v>26.8035</v>
      </c>
      <c r="I169" s="79">
        <v>0</v>
      </c>
      <c r="J169" s="79">
        <v>0.17182694782833255</v>
      </c>
      <c r="K169" s="78">
        <f t="shared" si="24"/>
        <v>56.682000000000002</v>
      </c>
      <c r="L169" s="79">
        <f t="shared" si="25"/>
        <v>-19.555</v>
      </c>
      <c r="M169" s="79"/>
      <c r="N169" s="79">
        <f t="shared" si="26"/>
        <v>-19.559346587509928</v>
      </c>
      <c r="O169" s="79"/>
      <c r="P169" s="79">
        <f t="shared" si="27"/>
        <v>-19.562374589450254</v>
      </c>
      <c r="Q169" s="79"/>
      <c r="R169" s="79">
        <f t="shared" si="28"/>
        <v>-19.371175727486563</v>
      </c>
      <c r="S169" s="79" t="e">
        <f t="shared" si="29"/>
        <v>#DIV/0!</v>
      </c>
      <c r="T169" s="80" t="e">
        <f t="shared" si="30"/>
        <v>#DIV/0!</v>
      </c>
    </row>
    <row r="170" spans="2:20" x14ac:dyDescent="0.2">
      <c r="B170" s="67">
        <v>15</v>
      </c>
      <c r="C170" s="24" t="s">
        <v>71</v>
      </c>
      <c r="D170" s="24">
        <v>1</v>
      </c>
      <c r="E170" s="37">
        <v>6778</v>
      </c>
      <c r="F170" s="38">
        <v>34.529000000000003</v>
      </c>
      <c r="G170" s="38">
        <v>-19.631999999999998</v>
      </c>
      <c r="H170" s="38">
        <v>27.042000000000002</v>
      </c>
      <c r="I170" s="39">
        <v>1.5556349186105472E-2</v>
      </c>
      <c r="J170" s="39">
        <v>1.6970562748475273E-2</v>
      </c>
      <c r="K170" s="38">
        <f t="shared" si="24"/>
        <v>34.529000000000003</v>
      </c>
      <c r="L170" s="39">
        <f t="shared" si="25"/>
        <v>-19.631999999999998</v>
      </c>
      <c r="M170" s="39"/>
      <c r="N170" s="39">
        <f t="shared" si="26"/>
        <v>-19.634647812711801</v>
      </c>
      <c r="O170" s="39"/>
      <c r="P170" s="39">
        <f t="shared" si="27"/>
        <v>-19.637908737878305</v>
      </c>
      <c r="Q170" s="39"/>
      <c r="R170" s="39">
        <f t="shared" si="28"/>
        <v>-19.446709875914614</v>
      </c>
      <c r="S170" s="39" t="e">
        <f t="shared" si="29"/>
        <v>#DIV/0!</v>
      </c>
      <c r="T170" s="68" t="e">
        <f t="shared" si="30"/>
        <v>#DIV/0!</v>
      </c>
    </row>
    <row r="171" spans="2:20" x14ac:dyDescent="0.2">
      <c r="B171" s="65">
        <v>46</v>
      </c>
      <c r="C171" s="34" t="s">
        <v>71</v>
      </c>
      <c r="D171" s="34">
        <v>1</v>
      </c>
      <c r="E171" s="33">
        <v>7074</v>
      </c>
      <c r="F171" s="35">
        <v>36.225000000000001</v>
      </c>
      <c r="G171" s="35">
        <v>-19.619</v>
      </c>
      <c r="H171" s="35">
        <v>27.079499999999999</v>
      </c>
      <c r="I171" s="41">
        <v>2.8284271247446227E-3</v>
      </c>
      <c r="J171" s="41">
        <v>2.1213203435597231E-3</v>
      </c>
      <c r="K171" s="35">
        <f t="shared" si="24"/>
        <v>36.225000000000001</v>
      </c>
      <c r="L171" s="41">
        <f t="shared" si="25"/>
        <v>-19.619</v>
      </c>
      <c r="M171" s="41"/>
      <c r="N171" s="52">
        <f t="shared" si="26"/>
        <v>-19.621777868327637</v>
      </c>
      <c r="O171" s="41"/>
      <c r="P171" s="52">
        <f t="shared" si="27"/>
        <v>-19.632259413505682</v>
      </c>
      <c r="Q171" s="52"/>
      <c r="R171" s="41">
        <f t="shared" si="28"/>
        <v>-19.441060551541991</v>
      </c>
      <c r="S171" s="41" t="e">
        <f t="shared" si="29"/>
        <v>#DIV/0!</v>
      </c>
      <c r="T171" s="66" t="e">
        <f t="shared" si="30"/>
        <v>#DIV/0!</v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>
        <v>16</v>
      </c>
      <c r="C175" s="76" t="s">
        <v>72</v>
      </c>
      <c r="D175" s="76">
        <v>1</v>
      </c>
      <c r="E175" s="77">
        <v>13538</v>
      </c>
      <c r="F175" s="78">
        <v>71.134</v>
      </c>
      <c r="G175" s="78">
        <v>-19.6555</v>
      </c>
      <c r="H175" s="78">
        <v>26.9055</v>
      </c>
      <c r="I175" s="79">
        <v>9.1923881554237911E-3</v>
      </c>
      <c r="J175" s="79">
        <v>9.1923881554237911E-3</v>
      </c>
      <c r="K175" s="78">
        <f t="shared" si="24"/>
        <v>71.134</v>
      </c>
      <c r="L175" s="79">
        <f t="shared" si="25"/>
        <v>-19.6555</v>
      </c>
      <c r="M175" s="79"/>
      <c r="N175" s="79">
        <f t="shared" si="26"/>
        <v>-19.660954820859029</v>
      </c>
      <c r="O175" s="79"/>
      <c r="P175" s="79">
        <f t="shared" si="27"/>
        <v>-19.664448669251712</v>
      </c>
      <c r="Q175" s="79"/>
      <c r="R175" s="79">
        <f t="shared" si="28"/>
        <v>-19.47324980728802</v>
      </c>
      <c r="S175" s="79" t="e">
        <f t="shared" si="29"/>
        <v>#DIV/0!</v>
      </c>
      <c r="T175" s="80" t="e">
        <f t="shared" si="30"/>
        <v>#DIV/0!</v>
      </c>
    </row>
    <row r="176" spans="2:20" x14ac:dyDescent="0.2">
      <c r="B176" s="67">
        <v>17</v>
      </c>
      <c r="C176" s="24" t="s">
        <v>72</v>
      </c>
      <c r="D176" s="24">
        <v>1</v>
      </c>
      <c r="E176" s="37">
        <v>13120</v>
      </c>
      <c r="F176" s="38">
        <v>68.37</v>
      </c>
      <c r="G176" s="38">
        <v>-19.617000000000001</v>
      </c>
      <c r="H176" s="38">
        <v>26.883499999999998</v>
      </c>
      <c r="I176" s="39">
        <v>4.2426406871194462E-3</v>
      </c>
      <c r="J176" s="39">
        <v>1.7677669529665197E-2</v>
      </c>
      <c r="K176" s="38">
        <f t="shared" si="24"/>
        <v>68.37</v>
      </c>
      <c r="L176" s="39">
        <f t="shared" si="25"/>
        <v>-19.617000000000001</v>
      </c>
      <c r="M176" s="39"/>
      <c r="N176" s="39">
        <f t="shared" si="26"/>
        <v>-19.622242867013409</v>
      </c>
      <c r="O176" s="39"/>
      <c r="P176" s="39">
        <f t="shared" si="27"/>
        <v>-19.62596963863227</v>
      </c>
      <c r="Q176" s="39"/>
      <c r="R176" s="39">
        <f t="shared" si="28"/>
        <v>-19.434770776668579</v>
      </c>
      <c r="S176" s="39" t="e">
        <f t="shared" si="29"/>
        <v>#DIV/0!</v>
      </c>
      <c r="T176" s="68" t="e">
        <f t="shared" si="30"/>
        <v>#DIV/0!</v>
      </c>
    </row>
    <row r="177" spans="2:20" x14ac:dyDescent="0.2">
      <c r="B177" s="65">
        <v>47</v>
      </c>
      <c r="C177" s="34" t="s">
        <v>72</v>
      </c>
      <c r="D177" s="34">
        <v>1</v>
      </c>
      <c r="E177" s="33">
        <v>13430</v>
      </c>
      <c r="F177" s="35">
        <v>69.605999999999995</v>
      </c>
      <c r="G177" s="35">
        <v>-19.631500000000003</v>
      </c>
      <c r="H177" s="35">
        <v>26.923000000000002</v>
      </c>
      <c r="I177" s="41">
        <v>7.0710678118741173E-4</v>
      </c>
      <c r="J177" s="41">
        <v>2.828427124747135E-3</v>
      </c>
      <c r="K177" s="35">
        <f t="shared" si="24"/>
        <v>69.605999999999995</v>
      </c>
      <c r="L177" s="41">
        <f t="shared" si="25"/>
        <v>-19.631500000000003</v>
      </c>
      <c r="M177" s="41"/>
      <c r="N177" s="52">
        <f t="shared" si="26"/>
        <v>-19.636837648110799</v>
      </c>
      <c r="O177" s="41"/>
      <c r="P177" s="52">
        <f t="shared" si="27"/>
        <v>-19.647552116515023</v>
      </c>
      <c r="Q177" s="52"/>
      <c r="R177" s="41">
        <f t="shared" si="28"/>
        <v>-19.456353254551331</v>
      </c>
      <c r="S177" s="41" t="e">
        <f t="shared" si="29"/>
        <v>#DIV/0!</v>
      </c>
      <c r="T177" s="66" t="e">
        <f t="shared" si="30"/>
        <v>#DIV/0!</v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>
        <v>8</v>
      </c>
      <c r="C181" s="76" t="s">
        <v>68</v>
      </c>
      <c r="D181" s="76">
        <v>1</v>
      </c>
      <c r="E181" s="77">
        <v>2233</v>
      </c>
      <c r="F181" s="78">
        <v>11.318</v>
      </c>
      <c r="G181" s="78">
        <v>-19.593499999999999</v>
      </c>
      <c r="H181" s="78">
        <v>27.110500000000002</v>
      </c>
      <c r="I181" s="79">
        <v>3.0405591591021019E-2</v>
      </c>
      <c r="J181" s="79">
        <v>6.2932503525604283E-2</v>
      </c>
      <c r="K181" s="78">
        <f t="shared" si="24"/>
        <v>11.318</v>
      </c>
      <c r="L181" s="79">
        <f t="shared" si="25"/>
        <v>-19.593499999999999</v>
      </c>
      <c r="M181" s="79"/>
      <c r="N181" s="79">
        <f t="shared" si="26"/>
        <v>-19.594367906521246</v>
      </c>
      <c r="O181" s="79"/>
      <c r="P181" s="79">
        <f t="shared" si="27"/>
        <v>-19.595998369104496</v>
      </c>
      <c r="Q181" s="79"/>
      <c r="R181" s="79">
        <f t="shared" si="28"/>
        <v>-19.404799507140805</v>
      </c>
      <c r="S181" s="79" t="e">
        <f t="shared" si="29"/>
        <v>#DIV/0!</v>
      </c>
      <c r="T181" s="80" t="e">
        <f t="shared" si="30"/>
        <v>#DIV/0!</v>
      </c>
    </row>
    <row r="182" spans="2:20" x14ac:dyDescent="0.2">
      <c r="B182" s="67">
        <v>9</v>
      </c>
      <c r="C182" s="24" t="s">
        <v>68</v>
      </c>
      <c r="D182" s="24">
        <v>1</v>
      </c>
      <c r="E182" s="37">
        <v>2319</v>
      </c>
      <c r="F182" s="38">
        <v>11.555</v>
      </c>
      <c r="G182" s="38">
        <v>-19.628499999999999</v>
      </c>
      <c r="H182" s="38">
        <v>27.07</v>
      </c>
      <c r="I182" s="39">
        <v>2.1213203435597231E-3</v>
      </c>
      <c r="J182" s="39">
        <v>7.0710678118640685E-3</v>
      </c>
      <c r="K182" s="38">
        <f t="shared" si="24"/>
        <v>11.555</v>
      </c>
      <c r="L182" s="39">
        <f t="shared" si="25"/>
        <v>-19.628499999999999</v>
      </c>
      <c r="M182" s="39"/>
      <c r="N182" s="39">
        <f t="shared" si="26"/>
        <v>-19.629386080566622</v>
      </c>
      <c r="O182" s="39"/>
      <c r="P182" s="39">
        <f t="shared" si="27"/>
        <v>-19.631249466376051</v>
      </c>
      <c r="Q182" s="39"/>
      <c r="R182" s="39">
        <f t="shared" si="28"/>
        <v>-19.44005060441236</v>
      </c>
      <c r="S182" s="39" t="e">
        <f t="shared" si="29"/>
        <v>#DIV/0!</v>
      </c>
      <c r="T182" s="68" t="e">
        <f t="shared" si="30"/>
        <v>#DIV/0!</v>
      </c>
    </row>
    <row r="183" spans="2:20" x14ac:dyDescent="0.2">
      <c r="B183" s="81"/>
      <c r="C183" s="34"/>
      <c r="D183" s="34"/>
      <c r="E183" s="33"/>
      <c r="F183" s="35"/>
      <c r="G183" s="35"/>
      <c r="H183" s="35"/>
      <c r="I183" s="41"/>
      <c r="J183" s="41"/>
      <c r="K183" s="35" t="str">
        <f t="shared" ref="K183:K186" si="31">IF(F183&lt;&gt;"",IF(OR($F$9="Yes (Manual)",$F$9="Yes (Auto)"),F183-AVERAGE(F$131:F$134),F183),"")</f>
        <v/>
      </c>
      <c r="L183" s="41" t="str">
        <f t="shared" ref="L183:L186" si="32">IF(G183&lt;&gt;"",IF(OR($F$9="Yes (Manual)",$F$9="Yes (Auto)"),(G183*F183-AVERAGE(G$131:G$134)*AVERAGE(F$131:F$134))/AVERAGE(F$131:F$134),G183),"")</f>
        <v/>
      </c>
      <c r="M183" s="41"/>
      <c r="N183" s="52" t="str">
        <f t="shared" ref="N183:N186" si="33">IF(L183&lt;&gt;"",IF(OR($F$10="Yes (Manual)",$F$10="Yes (Auto)"),L183-K183*$I$24,L183),"")</f>
        <v/>
      </c>
      <c r="O183" s="41"/>
      <c r="P183" s="52" t="str">
        <f t="shared" ref="P183:P186" si="34">IF(N183&lt;&gt;"",IF(OR($F$11="Yes (Manual)",$F$11="Yes (Auto)"),N183-(B183-$B$29)*$J$24,N183),"")</f>
        <v/>
      </c>
      <c r="Q183" s="52"/>
      <c r="R183" s="41" t="str">
        <f t="shared" ref="R183:R186" si="35">IF(P183&lt;&gt;"",P183+$K$24,"")</f>
        <v/>
      </c>
      <c r="S183" s="41" t="str">
        <f t="shared" si="29"/>
        <v/>
      </c>
      <c r="T183" s="66" t="str">
        <f>IF(S183&lt;&gt;"",S183/12.0107*(1.00794+12.0107+(15.9994*3)),"")</f>
        <v/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J48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10" x14ac:dyDescent="0.2">
      <c r="A1" t="s">
        <v>0</v>
      </c>
      <c r="B1" s="1" t="s">
        <v>88</v>
      </c>
      <c r="C1" t="s">
        <v>43</v>
      </c>
      <c r="D1" t="s">
        <v>18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</row>
    <row r="2" spans="1:10" x14ac:dyDescent="0.2">
      <c r="A2">
        <v>1</v>
      </c>
      <c r="B2" t="s">
        <v>95</v>
      </c>
      <c r="D2" t="s">
        <v>96</v>
      </c>
    </row>
    <row r="3" spans="1:10" x14ac:dyDescent="0.2">
      <c r="A3">
        <v>2</v>
      </c>
      <c r="B3" t="s">
        <v>65</v>
      </c>
      <c r="C3">
        <v>0</v>
      </c>
    </row>
    <row r="4" spans="1:10" x14ac:dyDescent="0.2">
      <c r="A4">
        <v>3</v>
      </c>
      <c r="B4" t="s">
        <v>65</v>
      </c>
      <c r="C4">
        <v>0</v>
      </c>
    </row>
    <row r="5" spans="1:10" x14ac:dyDescent="0.2">
      <c r="A5">
        <v>4</v>
      </c>
      <c r="B5" t="s">
        <v>66</v>
      </c>
      <c r="C5">
        <v>1</v>
      </c>
    </row>
    <row r="6" spans="1:10" s="5" customFormat="1" x14ac:dyDescent="0.2">
      <c r="A6" s="5">
        <v>5</v>
      </c>
      <c r="B6" s="5" t="s">
        <v>66</v>
      </c>
      <c r="C6" s="5">
        <v>1</v>
      </c>
      <c r="H6" s="5" t="s">
        <v>97</v>
      </c>
      <c r="I6" s="5" t="s">
        <v>98</v>
      </c>
      <c r="J6" s="5" t="s">
        <v>43</v>
      </c>
    </row>
    <row r="7" spans="1:10" x14ac:dyDescent="0.2">
      <c r="A7">
        <v>6</v>
      </c>
      <c r="B7" t="s">
        <v>67</v>
      </c>
      <c r="C7">
        <v>1</v>
      </c>
      <c r="H7" t="s">
        <v>67</v>
      </c>
      <c r="I7">
        <v>41.624000000000002</v>
      </c>
      <c r="J7">
        <v>500</v>
      </c>
    </row>
    <row r="8" spans="1:10" x14ac:dyDescent="0.2">
      <c r="A8">
        <v>7</v>
      </c>
      <c r="B8" t="s">
        <v>67</v>
      </c>
      <c r="C8">
        <v>1</v>
      </c>
      <c r="H8" t="s">
        <v>69</v>
      </c>
      <c r="I8">
        <v>51.612000000000002</v>
      </c>
      <c r="J8">
        <v>250</v>
      </c>
    </row>
    <row r="9" spans="1:10" x14ac:dyDescent="0.2">
      <c r="A9">
        <v>8</v>
      </c>
      <c r="B9" t="s">
        <v>68</v>
      </c>
      <c r="C9">
        <v>1</v>
      </c>
      <c r="H9" t="s">
        <v>70</v>
      </c>
      <c r="I9">
        <v>80.367999999999995</v>
      </c>
      <c r="J9">
        <v>250</v>
      </c>
    </row>
    <row r="10" spans="1:10" x14ac:dyDescent="0.2">
      <c r="A10">
        <v>9</v>
      </c>
      <c r="B10" t="s">
        <v>68</v>
      </c>
      <c r="C10">
        <v>1</v>
      </c>
      <c r="H10" t="s">
        <v>71</v>
      </c>
      <c r="I10">
        <v>101.65600000000001</v>
      </c>
      <c r="J10">
        <v>250</v>
      </c>
    </row>
    <row r="11" spans="1:10" x14ac:dyDescent="0.2">
      <c r="A11">
        <v>10</v>
      </c>
      <c r="B11" t="s">
        <v>69</v>
      </c>
      <c r="C11">
        <v>1</v>
      </c>
      <c r="H11" t="s">
        <v>72</v>
      </c>
      <c r="I11">
        <v>202.37200000000001</v>
      </c>
      <c r="J11">
        <v>250</v>
      </c>
    </row>
    <row r="12" spans="1:10" x14ac:dyDescent="0.2">
      <c r="A12">
        <v>11</v>
      </c>
      <c r="B12" t="s">
        <v>69</v>
      </c>
      <c r="C12">
        <v>1</v>
      </c>
      <c r="H12" t="s">
        <v>68</v>
      </c>
      <c r="I12">
        <v>31.72</v>
      </c>
      <c r="J12">
        <v>250</v>
      </c>
    </row>
    <row r="13" spans="1:10" x14ac:dyDescent="0.2">
      <c r="A13">
        <v>12</v>
      </c>
      <c r="B13" t="s">
        <v>70</v>
      </c>
      <c r="C13">
        <v>1</v>
      </c>
    </row>
    <row r="14" spans="1:10" x14ac:dyDescent="0.2">
      <c r="A14">
        <v>13</v>
      </c>
      <c r="B14" t="s">
        <v>70</v>
      </c>
      <c r="C14">
        <v>1</v>
      </c>
    </row>
    <row r="15" spans="1:10" x14ac:dyDescent="0.2">
      <c r="A15">
        <v>14</v>
      </c>
      <c r="B15" t="s">
        <v>71</v>
      </c>
      <c r="C15">
        <v>1</v>
      </c>
    </row>
    <row r="16" spans="1:10" x14ac:dyDescent="0.2">
      <c r="A16">
        <v>15</v>
      </c>
      <c r="B16" t="s">
        <v>71</v>
      </c>
      <c r="C16">
        <v>1</v>
      </c>
    </row>
    <row r="17" spans="1:3" x14ac:dyDescent="0.2">
      <c r="A17">
        <v>16</v>
      </c>
      <c r="B17" t="s">
        <v>72</v>
      </c>
      <c r="C17">
        <v>1</v>
      </c>
    </row>
    <row r="18" spans="1:3" x14ac:dyDescent="0.2">
      <c r="A18">
        <v>17</v>
      </c>
      <c r="B18" t="s">
        <v>72</v>
      </c>
      <c r="C18">
        <v>1</v>
      </c>
    </row>
    <row r="19" spans="1:3" s="5" customFormat="1" x14ac:dyDescent="0.2">
      <c r="A19" s="5">
        <v>18</v>
      </c>
      <c r="B19" s="5" t="s">
        <v>73</v>
      </c>
      <c r="C19" s="5">
        <v>0.4</v>
      </c>
    </row>
    <row r="20" spans="1:3" x14ac:dyDescent="0.2">
      <c r="A20">
        <v>19</v>
      </c>
      <c r="B20" t="s">
        <v>73</v>
      </c>
      <c r="C20">
        <v>0.4</v>
      </c>
    </row>
    <row r="21" spans="1:3" s="5" customFormat="1" x14ac:dyDescent="0.2">
      <c r="A21" s="5">
        <v>20</v>
      </c>
      <c r="B21" s="5" t="s">
        <v>74</v>
      </c>
      <c r="C21" s="5">
        <v>0.4</v>
      </c>
    </row>
    <row r="22" spans="1:3" x14ac:dyDescent="0.2">
      <c r="A22">
        <v>21</v>
      </c>
      <c r="B22" t="s">
        <v>75</v>
      </c>
      <c r="C22">
        <v>0.4</v>
      </c>
    </row>
    <row r="23" spans="1:3" s="5" customFormat="1" x14ac:dyDescent="0.2">
      <c r="A23" s="5">
        <v>22</v>
      </c>
      <c r="B23" s="5" t="s">
        <v>75</v>
      </c>
      <c r="C23" s="5">
        <v>0.4</v>
      </c>
    </row>
    <row r="24" spans="1:3" s="5" customFormat="1" x14ac:dyDescent="0.2">
      <c r="A24" s="5">
        <v>23</v>
      </c>
      <c r="B24" s="5" t="s">
        <v>76</v>
      </c>
      <c r="C24" s="5">
        <v>0.4</v>
      </c>
    </row>
    <row r="25" spans="1:3" x14ac:dyDescent="0.2">
      <c r="A25">
        <v>24</v>
      </c>
      <c r="B25" t="s">
        <v>76</v>
      </c>
      <c r="C25">
        <v>0.4</v>
      </c>
    </row>
    <row r="26" spans="1:3" x14ac:dyDescent="0.2">
      <c r="A26">
        <v>25</v>
      </c>
      <c r="B26" t="s">
        <v>77</v>
      </c>
      <c r="C26">
        <v>0.4</v>
      </c>
    </row>
    <row r="27" spans="1:3" x14ac:dyDescent="0.2">
      <c r="A27">
        <v>26</v>
      </c>
      <c r="B27" t="s">
        <v>69</v>
      </c>
      <c r="C27">
        <v>1</v>
      </c>
    </row>
    <row r="28" spans="1:3" x14ac:dyDescent="0.2">
      <c r="A28">
        <v>27</v>
      </c>
      <c r="B28" t="s">
        <v>77</v>
      </c>
      <c r="C28">
        <v>0.4</v>
      </c>
    </row>
    <row r="29" spans="1:3" x14ac:dyDescent="0.2">
      <c r="A29">
        <v>28</v>
      </c>
      <c r="B29" t="s">
        <v>78</v>
      </c>
      <c r="C29">
        <v>0.4</v>
      </c>
    </row>
    <row r="30" spans="1:3" x14ac:dyDescent="0.2">
      <c r="A30">
        <v>29</v>
      </c>
      <c r="B30" t="s">
        <v>79</v>
      </c>
      <c r="C30">
        <v>0.4</v>
      </c>
    </row>
    <row r="31" spans="1:3" x14ac:dyDescent="0.2">
      <c r="A31">
        <v>30</v>
      </c>
      <c r="B31" t="s">
        <v>78</v>
      </c>
      <c r="C31">
        <v>0.4</v>
      </c>
    </row>
    <row r="32" spans="1:3" x14ac:dyDescent="0.2">
      <c r="A32">
        <v>31</v>
      </c>
      <c r="B32" t="s">
        <v>79</v>
      </c>
      <c r="C32">
        <v>0.4</v>
      </c>
    </row>
    <row r="33" spans="1:3" x14ac:dyDescent="0.2">
      <c r="A33">
        <v>32</v>
      </c>
      <c r="B33" t="s">
        <v>80</v>
      </c>
      <c r="C33">
        <v>0.4</v>
      </c>
    </row>
    <row r="34" spans="1:3" x14ac:dyDescent="0.2">
      <c r="A34">
        <v>33</v>
      </c>
      <c r="B34" t="s">
        <v>81</v>
      </c>
      <c r="C34">
        <v>0.4</v>
      </c>
    </row>
    <row r="35" spans="1:3" x14ac:dyDescent="0.2">
      <c r="A35">
        <v>34</v>
      </c>
      <c r="B35" t="s">
        <v>80</v>
      </c>
      <c r="C35">
        <v>0.4</v>
      </c>
    </row>
    <row r="36" spans="1:3" x14ac:dyDescent="0.2">
      <c r="A36">
        <v>35</v>
      </c>
      <c r="B36" t="s">
        <v>69</v>
      </c>
      <c r="C36">
        <v>1</v>
      </c>
    </row>
    <row r="37" spans="1:3" x14ac:dyDescent="0.2">
      <c r="A37">
        <v>36</v>
      </c>
      <c r="B37" t="s">
        <v>81</v>
      </c>
      <c r="C37">
        <v>0.4</v>
      </c>
    </row>
    <row r="38" spans="1:3" x14ac:dyDescent="0.2">
      <c r="A38">
        <v>37</v>
      </c>
      <c r="B38" t="s">
        <v>82</v>
      </c>
      <c r="C38">
        <v>0.4</v>
      </c>
    </row>
    <row r="39" spans="1:3" x14ac:dyDescent="0.2">
      <c r="A39">
        <v>38</v>
      </c>
      <c r="B39" t="s">
        <v>83</v>
      </c>
      <c r="C39">
        <v>0.4</v>
      </c>
    </row>
    <row r="40" spans="1:3" x14ac:dyDescent="0.2">
      <c r="A40">
        <v>39</v>
      </c>
      <c r="B40" t="s">
        <v>82</v>
      </c>
      <c r="C40">
        <v>0.4</v>
      </c>
    </row>
    <row r="41" spans="1:3" x14ac:dyDescent="0.2">
      <c r="A41">
        <v>40</v>
      </c>
      <c r="B41" t="s">
        <v>84</v>
      </c>
      <c r="C41">
        <v>0.4</v>
      </c>
    </row>
    <row r="42" spans="1:3" x14ac:dyDescent="0.2">
      <c r="A42">
        <v>41</v>
      </c>
      <c r="B42" t="s">
        <v>85</v>
      </c>
      <c r="C42">
        <v>1</v>
      </c>
    </row>
    <row r="43" spans="1:3" x14ac:dyDescent="0.2">
      <c r="A43">
        <v>42</v>
      </c>
      <c r="B43" t="s">
        <v>86</v>
      </c>
      <c r="C43">
        <v>0.4</v>
      </c>
    </row>
    <row r="44" spans="1:3" x14ac:dyDescent="0.2">
      <c r="A44">
        <v>43</v>
      </c>
      <c r="B44" t="s">
        <v>87</v>
      </c>
      <c r="C44">
        <v>1</v>
      </c>
    </row>
    <row r="45" spans="1:3" x14ac:dyDescent="0.2">
      <c r="A45">
        <v>44</v>
      </c>
      <c r="B45" t="s">
        <v>69</v>
      </c>
      <c r="C45">
        <v>1</v>
      </c>
    </row>
    <row r="46" spans="1:3" s="5" customFormat="1" x14ac:dyDescent="0.2">
      <c r="A46" s="5">
        <v>45</v>
      </c>
      <c r="B46" s="5" t="s">
        <v>70</v>
      </c>
      <c r="C46" s="5">
        <v>1</v>
      </c>
    </row>
    <row r="47" spans="1:3" x14ac:dyDescent="0.2">
      <c r="A47">
        <v>46</v>
      </c>
      <c r="B47" t="s">
        <v>71</v>
      </c>
      <c r="C47">
        <v>1</v>
      </c>
    </row>
    <row r="48" spans="1:3" x14ac:dyDescent="0.2">
      <c r="A48">
        <v>47</v>
      </c>
      <c r="B48" t="s">
        <v>72</v>
      </c>
      <c r="C48">
        <v>1</v>
      </c>
    </row>
    <row r="58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F701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/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64</v>
      </c>
      <c r="C2" s="42">
        <v>4070</v>
      </c>
      <c r="D2" s="42">
        <v>58.244</v>
      </c>
      <c r="E2" s="42">
        <v>3.9E-2</v>
      </c>
      <c r="F2" s="42">
        <v>1.6E-2</v>
      </c>
      <c r="G2" s="42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64</v>
      </c>
      <c r="C3" s="42">
        <v>4069</v>
      </c>
      <c r="D3" s="42">
        <v>58.399000000000001</v>
      </c>
      <c r="E3" s="42">
        <v>0</v>
      </c>
      <c r="F3" s="42">
        <v>0</v>
      </c>
      <c r="G3" s="42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64</v>
      </c>
      <c r="C4" s="42">
        <v>4068</v>
      </c>
      <c r="D4" s="42">
        <v>58.418999999999997</v>
      </c>
      <c r="E4" s="42">
        <v>7.0000000000000001E-3</v>
      </c>
      <c r="F4" s="42">
        <v>-3.3000000000000002E-2</v>
      </c>
      <c r="G4" s="42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64</v>
      </c>
      <c r="C5" s="42">
        <v>4068</v>
      </c>
      <c r="D5" s="42">
        <v>58.415999999999997</v>
      </c>
      <c r="E5" s="42">
        <v>6.0000000000000001E-3</v>
      </c>
      <c r="F5" s="42">
        <v>1E-3</v>
      </c>
      <c r="G5" s="42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64</v>
      </c>
      <c r="C6" s="42">
        <v>4066</v>
      </c>
      <c r="D6" s="42">
        <v>58.423999999999999</v>
      </c>
      <c r="E6" s="42">
        <v>-8.0000000000000002E-3</v>
      </c>
      <c r="F6" s="42">
        <v>-3.6999999999999998E-2</v>
      </c>
      <c r="G6" s="42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2</v>
      </c>
      <c r="B7" s="42" t="s">
        <v>65</v>
      </c>
      <c r="C7" s="42">
        <v>4090</v>
      </c>
      <c r="D7" s="42">
        <v>57.933999999999997</v>
      </c>
      <c r="E7" s="42">
        <v>-4.57</v>
      </c>
      <c r="F7" s="42">
        <v>19.742000000000001</v>
      </c>
      <c r="G7" s="42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2</v>
      </c>
      <c r="B8" s="42" t="s">
        <v>65</v>
      </c>
      <c r="C8" s="42">
        <v>4091</v>
      </c>
      <c r="D8" s="42">
        <v>59.484000000000002</v>
      </c>
      <c r="E8" s="42">
        <v>-4.57</v>
      </c>
      <c r="F8" s="42">
        <v>19.670000000000002</v>
      </c>
      <c r="G8" s="42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2</v>
      </c>
      <c r="B9" s="42" t="s">
        <v>65</v>
      </c>
      <c r="C9" s="42">
        <v>4088</v>
      </c>
      <c r="D9" s="42">
        <v>58.725999999999999</v>
      </c>
      <c r="E9" s="42">
        <v>-4.5739999999999998</v>
      </c>
      <c r="F9" s="42">
        <v>19.672999999999998</v>
      </c>
      <c r="G9" s="42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2</v>
      </c>
      <c r="B10" s="42" t="s">
        <v>65</v>
      </c>
      <c r="C10" s="42">
        <v>4090</v>
      </c>
      <c r="D10" s="42">
        <v>58.701999999999998</v>
      </c>
      <c r="E10" s="42">
        <v>-4.593</v>
      </c>
      <c r="F10" s="42">
        <v>19.693000000000001</v>
      </c>
      <c r="G10" s="42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2</v>
      </c>
      <c r="B11" s="42" t="s">
        <v>65</v>
      </c>
      <c r="C11" s="42">
        <v>4092</v>
      </c>
      <c r="D11" s="42">
        <v>58.734999999999999</v>
      </c>
      <c r="E11" s="42">
        <v>-4.5910000000000002</v>
      </c>
      <c r="F11" s="42">
        <v>19.687999999999999</v>
      </c>
      <c r="G11" s="42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3</v>
      </c>
      <c r="B12" s="42" t="s">
        <v>65</v>
      </c>
      <c r="C12" s="42">
        <v>4092</v>
      </c>
      <c r="D12" s="42">
        <v>57.859000000000002</v>
      </c>
      <c r="E12" s="42">
        <v>-4.5830000000000002</v>
      </c>
      <c r="F12" s="42">
        <v>19.756</v>
      </c>
      <c r="G12" s="42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3</v>
      </c>
      <c r="B13" s="42" t="s">
        <v>65</v>
      </c>
      <c r="C13" s="42">
        <v>4087</v>
      </c>
      <c r="D13" s="42">
        <v>58.685000000000002</v>
      </c>
      <c r="E13" s="42">
        <v>-4.57</v>
      </c>
      <c r="F13" s="42">
        <v>19.670000000000002</v>
      </c>
      <c r="G13" s="42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3</v>
      </c>
      <c r="B14" s="42" t="s">
        <v>65</v>
      </c>
      <c r="C14" s="42">
        <v>4088</v>
      </c>
      <c r="D14" s="42">
        <v>58.719000000000001</v>
      </c>
      <c r="E14" s="42">
        <v>-4.59</v>
      </c>
      <c r="F14" s="42">
        <v>19.635000000000002</v>
      </c>
      <c r="G14" s="42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3</v>
      </c>
      <c r="B15" s="42" t="s">
        <v>65</v>
      </c>
      <c r="C15" s="42">
        <v>4087</v>
      </c>
      <c r="D15" s="42">
        <v>58.704999999999998</v>
      </c>
      <c r="E15" s="42">
        <v>-4.5780000000000003</v>
      </c>
      <c r="F15" s="42">
        <v>19.687000000000001</v>
      </c>
      <c r="G15" s="42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3</v>
      </c>
      <c r="B16" s="42" t="s">
        <v>65</v>
      </c>
      <c r="C16" s="42">
        <v>4087</v>
      </c>
      <c r="D16" s="42">
        <v>58.695</v>
      </c>
      <c r="E16" s="42">
        <v>-4.5880000000000001</v>
      </c>
      <c r="F16" s="42">
        <v>19.657</v>
      </c>
      <c r="G16" s="42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4</v>
      </c>
      <c r="B17" s="42" t="s">
        <v>66</v>
      </c>
      <c r="C17" s="42">
        <v>4090</v>
      </c>
      <c r="D17" s="42">
        <v>57.936999999999998</v>
      </c>
      <c r="E17" s="42">
        <v>-4.5759999999999996</v>
      </c>
      <c r="F17" s="42">
        <v>19.689</v>
      </c>
      <c r="G17" s="42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4</v>
      </c>
      <c r="B18" s="42" t="s">
        <v>66</v>
      </c>
      <c r="C18" s="42">
        <v>4089</v>
      </c>
      <c r="D18" s="42">
        <v>58.680999999999997</v>
      </c>
      <c r="E18" s="42">
        <v>-4.57</v>
      </c>
      <c r="F18" s="42">
        <v>19.670000000000002</v>
      </c>
      <c r="G18" s="42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4</v>
      </c>
      <c r="B19" s="42" t="s">
        <v>66</v>
      </c>
      <c r="C19" s="42">
        <v>4086</v>
      </c>
      <c r="D19" s="42">
        <v>58.710999999999999</v>
      </c>
      <c r="E19" s="42">
        <v>-4.6109999999999998</v>
      </c>
      <c r="F19" s="42">
        <v>19.658000000000001</v>
      </c>
      <c r="G19" s="42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4</v>
      </c>
      <c r="B20" s="42" t="s">
        <v>66</v>
      </c>
      <c r="C20" s="42">
        <v>4087</v>
      </c>
      <c r="D20" s="42">
        <v>58.691000000000003</v>
      </c>
      <c r="E20" s="42">
        <v>-4.6050000000000004</v>
      </c>
      <c r="F20" s="42">
        <v>19.693000000000001</v>
      </c>
      <c r="G20" s="42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4</v>
      </c>
      <c r="B21" s="42" t="s">
        <v>66</v>
      </c>
      <c r="C21" s="42">
        <v>4088</v>
      </c>
      <c r="D21" s="42">
        <v>58.701000000000001</v>
      </c>
      <c r="E21" s="42">
        <v>-4.5780000000000003</v>
      </c>
      <c r="F21" s="42">
        <v>19.669</v>
      </c>
      <c r="G21" s="42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5</v>
      </c>
      <c r="B22" s="42" t="s">
        <v>66</v>
      </c>
      <c r="C22" s="42">
        <v>4092</v>
      </c>
      <c r="D22" s="42">
        <v>57.878999999999998</v>
      </c>
      <c r="E22" s="42">
        <v>-4.5709999999999997</v>
      </c>
      <c r="F22" s="42">
        <v>19.768999999999998</v>
      </c>
      <c r="G22" s="42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5</v>
      </c>
      <c r="B23" s="42" t="s">
        <v>66</v>
      </c>
      <c r="C23" s="42">
        <v>4090</v>
      </c>
      <c r="D23" s="42">
        <v>58.725000000000001</v>
      </c>
      <c r="E23" s="42">
        <v>-4.57</v>
      </c>
      <c r="F23" s="42">
        <v>19.670000000000002</v>
      </c>
      <c r="G23" s="42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5</v>
      </c>
      <c r="B24" s="42" t="s">
        <v>66</v>
      </c>
      <c r="C24" s="42">
        <v>4088</v>
      </c>
      <c r="D24" s="42">
        <v>58.737000000000002</v>
      </c>
      <c r="E24" s="42">
        <v>-4.593</v>
      </c>
      <c r="F24" s="42">
        <v>19.701000000000001</v>
      </c>
      <c r="G24" s="42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5</v>
      </c>
      <c r="B25" s="42" t="s">
        <v>66</v>
      </c>
      <c r="C25" s="42">
        <v>4088</v>
      </c>
      <c r="D25" s="42">
        <v>58.71</v>
      </c>
      <c r="E25" s="42">
        <v>-4.585</v>
      </c>
      <c r="F25" s="42">
        <v>19.724</v>
      </c>
      <c r="G25" s="42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5</v>
      </c>
      <c r="B26" s="42" t="s">
        <v>66</v>
      </c>
      <c r="C26" s="42">
        <v>4089</v>
      </c>
      <c r="D26" s="42">
        <v>58.728999999999999</v>
      </c>
      <c r="E26" s="42">
        <v>-4.5679999999999996</v>
      </c>
      <c r="F26" s="42">
        <v>19.704000000000001</v>
      </c>
      <c r="G26" s="42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6</v>
      </c>
      <c r="B27" s="42" t="s">
        <v>67</v>
      </c>
      <c r="C27" s="42">
        <v>4097</v>
      </c>
      <c r="D27" s="42">
        <v>57.988999999999997</v>
      </c>
      <c r="E27" s="42">
        <v>-4.5620000000000003</v>
      </c>
      <c r="F27" s="42">
        <v>19.751000000000001</v>
      </c>
      <c r="G27" s="42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6</v>
      </c>
      <c r="B28" s="42" t="s">
        <v>67</v>
      </c>
      <c r="C28" s="42">
        <v>4088</v>
      </c>
      <c r="D28" s="42">
        <v>58.734999999999999</v>
      </c>
      <c r="E28" s="42">
        <v>-4.57</v>
      </c>
      <c r="F28" s="42">
        <v>19.670000000000002</v>
      </c>
      <c r="G28" s="42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6</v>
      </c>
      <c r="B29" s="42" t="s">
        <v>67</v>
      </c>
      <c r="C29" s="42">
        <v>4094</v>
      </c>
      <c r="D29" s="42">
        <v>58.759</v>
      </c>
      <c r="E29" s="42">
        <v>-4.593</v>
      </c>
      <c r="F29" s="42">
        <v>19.675999999999998</v>
      </c>
      <c r="G29" s="42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6</v>
      </c>
      <c r="B30" s="42" t="s">
        <v>67</v>
      </c>
      <c r="C30" s="42">
        <v>4085</v>
      </c>
      <c r="D30" s="42">
        <v>58.716999999999999</v>
      </c>
      <c r="E30" s="42">
        <v>-4.5960000000000001</v>
      </c>
      <c r="F30" s="42">
        <v>19.702000000000002</v>
      </c>
      <c r="G30" s="42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6</v>
      </c>
      <c r="B31" s="42" t="s">
        <v>67</v>
      </c>
      <c r="C31" s="42">
        <v>4090</v>
      </c>
      <c r="D31" s="42">
        <v>58.758000000000003</v>
      </c>
      <c r="E31" s="42">
        <v>-4.5839999999999996</v>
      </c>
      <c r="F31" s="42">
        <v>19.702000000000002</v>
      </c>
      <c r="G31" s="42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6</v>
      </c>
      <c r="B32" s="42" t="s">
        <v>67</v>
      </c>
      <c r="C32" s="42">
        <v>497</v>
      </c>
      <c r="D32" s="42">
        <v>1.3540000000000001</v>
      </c>
      <c r="E32" s="42">
        <v>-19.954000000000001</v>
      </c>
      <c r="F32" s="42">
        <v>30.555</v>
      </c>
      <c r="G32" s="42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6</v>
      </c>
      <c r="B33" s="42" t="s">
        <v>67</v>
      </c>
      <c r="C33" s="42">
        <v>1764</v>
      </c>
      <c r="D33" s="42">
        <v>9.1989999999999998</v>
      </c>
      <c r="E33" s="42">
        <v>-19.562999999999999</v>
      </c>
      <c r="F33" s="42">
        <v>27.004999999999999</v>
      </c>
      <c r="G33" s="42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6</v>
      </c>
      <c r="B34" s="42" t="s">
        <v>67</v>
      </c>
      <c r="C34" s="42">
        <v>1727</v>
      </c>
      <c r="D34" s="42">
        <v>8.8580000000000005</v>
      </c>
      <c r="E34" s="42">
        <v>-19.559000000000001</v>
      </c>
      <c r="F34" s="42">
        <v>27.07</v>
      </c>
      <c r="G34" s="42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6</v>
      </c>
      <c r="B35" s="42" t="s">
        <v>67</v>
      </c>
      <c r="C35" s="42">
        <v>1694</v>
      </c>
      <c r="D35" s="42">
        <v>8.65</v>
      </c>
      <c r="E35" s="42">
        <v>-19.640999999999998</v>
      </c>
      <c r="F35" s="42">
        <v>27.14</v>
      </c>
      <c r="G35" s="42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6</v>
      </c>
      <c r="B36" s="42" t="s">
        <v>67</v>
      </c>
      <c r="C36" s="42">
        <v>1669</v>
      </c>
      <c r="D36" s="42">
        <v>8.5020000000000007</v>
      </c>
      <c r="E36" s="42">
        <v>-19.603000000000002</v>
      </c>
      <c r="F36" s="42">
        <v>26.99</v>
      </c>
      <c r="G36" s="42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6</v>
      </c>
      <c r="B37" s="42" t="s">
        <v>67</v>
      </c>
      <c r="C37" s="42">
        <v>1651</v>
      </c>
      <c r="D37" s="42">
        <v>8.3800000000000008</v>
      </c>
      <c r="E37" s="42">
        <v>-19.59</v>
      </c>
      <c r="F37" s="42">
        <v>27.143000000000001</v>
      </c>
      <c r="G37" s="42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6</v>
      </c>
      <c r="B38" s="42" t="s">
        <v>67</v>
      </c>
      <c r="C38" s="42">
        <v>1625</v>
      </c>
      <c r="D38" s="42">
        <v>8.24</v>
      </c>
      <c r="E38" s="42">
        <v>-19.579000000000001</v>
      </c>
      <c r="F38" s="42">
        <v>27.155000000000001</v>
      </c>
      <c r="G38" s="42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6</v>
      </c>
      <c r="B39" s="42" t="s">
        <v>67</v>
      </c>
      <c r="C39" s="42">
        <v>1601</v>
      </c>
      <c r="D39" s="42">
        <v>8.0960000000000001</v>
      </c>
      <c r="E39" s="42">
        <v>-19.559000000000001</v>
      </c>
      <c r="F39" s="42">
        <v>27.045999999999999</v>
      </c>
      <c r="G39" s="42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6</v>
      </c>
      <c r="B40" s="42" t="s">
        <v>67</v>
      </c>
      <c r="C40" s="42">
        <v>1574</v>
      </c>
      <c r="D40" s="42">
        <v>7.9539999999999997</v>
      </c>
      <c r="E40" s="42">
        <v>-19.547999999999998</v>
      </c>
      <c r="F40" s="42">
        <v>27.117000000000001</v>
      </c>
      <c r="G40" s="42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6</v>
      </c>
      <c r="B41" s="42" t="s">
        <v>67</v>
      </c>
      <c r="C41" s="42">
        <v>1548</v>
      </c>
      <c r="D41" s="42">
        <v>7.8170000000000002</v>
      </c>
      <c r="E41" s="42">
        <v>-19.533000000000001</v>
      </c>
      <c r="F41" s="42">
        <v>27.175999999999998</v>
      </c>
      <c r="G41" s="42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6</v>
      </c>
      <c r="B42" s="42" t="s">
        <v>67</v>
      </c>
      <c r="C42" s="42">
        <v>1524</v>
      </c>
      <c r="D42" s="42">
        <v>7.6760000000000002</v>
      </c>
      <c r="E42" s="42">
        <v>-19.617999999999999</v>
      </c>
      <c r="F42" s="42">
        <v>27.119</v>
      </c>
      <c r="G42" s="42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7</v>
      </c>
      <c r="B43" s="42" t="s">
        <v>67</v>
      </c>
      <c r="C43" s="42">
        <v>4092</v>
      </c>
      <c r="D43" s="42">
        <v>57.896000000000001</v>
      </c>
      <c r="E43" s="42">
        <v>-4.5679999999999996</v>
      </c>
      <c r="F43" s="42">
        <v>19.702999999999999</v>
      </c>
      <c r="G43" s="42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7</v>
      </c>
      <c r="B44" s="42" t="s">
        <v>67</v>
      </c>
      <c r="C44" s="42">
        <v>4089</v>
      </c>
      <c r="D44" s="42">
        <v>58.735999999999997</v>
      </c>
      <c r="E44" s="42">
        <v>-4.57</v>
      </c>
      <c r="F44" s="42">
        <v>19.670000000000002</v>
      </c>
      <c r="G44" s="42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7</v>
      </c>
      <c r="B45" s="42" t="s">
        <v>67</v>
      </c>
      <c r="C45" s="42">
        <v>4090</v>
      </c>
      <c r="D45" s="42">
        <v>58.722000000000001</v>
      </c>
      <c r="E45" s="42">
        <v>-4.5599999999999996</v>
      </c>
      <c r="F45" s="42">
        <v>19.641999999999999</v>
      </c>
      <c r="G45" s="42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7</v>
      </c>
      <c r="B46" s="42" t="s">
        <v>67</v>
      </c>
      <c r="C46" s="42">
        <v>4083</v>
      </c>
      <c r="D46" s="42">
        <v>58.677999999999997</v>
      </c>
      <c r="E46" s="42">
        <v>-4.5620000000000003</v>
      </c>
      <c r="F46" s="42">
        <v>19.669</v>
      </c>
      <c r="G46" s="42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7</v>
      </c>
      <c r="B47" s="42" t="s">
        <v>67</v>
      </c>
      <c r="C47" s="42">
        <v>4089</v>
      </c>
      <c r="D47" s="42">
        <v>58.744</v>
      </c>
      <c r="E47" s="42">
        <v>-4.5720000000000001</v>
      </c>
      <c r="F47" s="42">
        <v>19.661000000000001</v>
      </c>
      <c r="G47" s="42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7</v>
      </c>
      <c r="B48" s="42" t="s">
        <v>67</v>
      </c>
      <c r="C48" s="42">
        <v>471</v>
      </c>
      <c r="D48" s="42">
        <v>1.276</v>
      </c>
      <c r="E48" s="42">
        <v>-20.053000000000001</v>
      </c>
      <c r="F48" s="42">
        <v>29.823</v>
      </c>
      <c r="G48" s="42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7</v>
      </c>
      <c r="B49" s="42" t="s">
        <v>67</v>
      </c>
      <c r="C49" s="42">
        <v>1634</v>
      </c>
      <c r="D49" s="42">
        <v>8.4160000000000004</v>
      </c>
      <c r="E49" s="42">
        <v>-19.652000000000001</v>
      </c>
      <c r="F49" s="42">
        <v>26.969000000000001</v>
      </c>
      <c r="G49" s="42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7</v>
      </c>
      <c r="B50" s="42" t="s">
        <v>67</v>
      </c>
      <c r="C50" s="42">
        <v>1597</v>
      </c>
      <c r="D50" s="42">
        <v>8.06</v>
      </c>
      <c r="E50" s="42">
        <v>-19.573</v>
      </c>
      <c r="F50" s="42">
        <v>27.004000000000001</v>
      </c>
      <c r="G50" s="42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7</v>
      </c>
      <c r="B51" s="42" t="s">
        <v>67</v>
      </c>
      <c r="C51" s="42">
        <v>1569</v>
      </c>
      <c r="D51" s="42">
        <v>7.875</v>
      </c>
      <c r="E51" s="42">
        <v>-19.577000000000002</v>
      </c>
      <c r="F51" s="42">
        <v>26.981000000000002</v>
      </c>
      <c r="G51" s="42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7</v>
      </c>
      <c r="B52" s="42" t="s">
        <v>67</v>
      </c>
      <c r="C52" s="42">
        <v>1546</v>
      </c>
      <c r="D52" s="42">
        <v>7.742</v>
      </c>
      <c r="E52" s="42">
        <v>-19.599</v>
      </c>
      <c r="F52" s="42">
        <v>26.965</v>
      </c>
      <c r="G52" s="42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7</v>
      </c>
      <c r="B53" s="42" t="s">
        <v>67</v>
      </c>
      <c r="C53" s="42">
        <v>1530</v>
      </c>
      <c r="D53" s="42">
        <v>7.6349999999999998</v>
      </c>
      <c r="E53" s="42">
        <v>-19.568000000000001</v>
      </c>
      <c r="F53" s="42">
        <v>26.963999999999999</v>
      </c>
      <c r="G53" s="42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7</v>
      </c>
      <c r="B54" s="42" t="s">
        <v>67</v>
      </c>
      <c r="C54" s="42">
        <v>1510</v>
      </c>
      <c r="D54" s="42">
        <v>7.5190000000000001</v>
      </c>
      <c r="E54" s="42">
        <v>-19.68</v>
      </c>
      <c r="F54" s="42">
        <v>27.091000000000001</v>
      </c>
      <c r="G54" s="42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7</v>
      </c>
      <c r="B55" s="42" t="s">
        <v>67</v>
      </c>
      <c r="C55" s="42">
        <v>1487</v>
      </c>
      <c r="D55" s="42">
        <v>7.3929999999999998</v>
      </c>
      <c r="E55" s="42">
        <v>-19.641999999999999</v>
      </c>
      <c r="F55" s="42">
        <v>27.001999999999999</v>
      </c>
      <c r="G55" s="42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7</v>
      </c>
      <c r="B56" s="42" t="s">
        <v>67</v>
      </c>
      <c r="C56" s="42">
        <v>1465</v>
      </c>
      <c r="D56" s="42">
        <v>7.2750000000000004</v>
      </c>
      <c r="E56" s="42">
        <v>-19.641999999999999</v>
      </c>
      <c r="F56" s="42">
        <v>27</v>
      </c>
      <c r="G56" s="42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7</v>
      </c>
      <c r="B57" s="42" t="s">
        <v>67</v>
      </c>
      <c r="C57" s="42">
        <v>1442</v>
      </c>
      <c r="D57" s="42">
        <v>7.1589999999999998</v>
      </c>
      <c r="E57" s="42">
        <v>-19.591000000000001</v>
      </c>
      <c r="F57" s="42">
        <v>26.928999999999998</v>
      </c>
      <c r="G57" s="42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7</v>
      </c>
      <c r="B58" s="42" t="s">
        <v>67</v>
      </c>
      <c r="C58" s="42">
        <v>1419</v>
      </c>
      <c r="D58" s="42">
        <v>7.0430000000000001</v>
      </c>
      <c r="E58" s="42">
        <v>-19.616</v>
      </c>
      <c r="F58" s="42">
        <v>27.079000000000001</v>
      </c>
      <c r="G58" s="42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8</v>
      </c>
      <c r="B59" s="42" t="s">
        <v>68</v>
      </c>
      <c r="C59" s="42">
        <v>4096</v>
      </c>
      <c r="D59" s="42">
        <v>57.973999999999997</v>
      </c>
      <c r="E59" s="42">
        <v>-4.5739999999999998</v>
      </c>
      <c r="F59" s="42">
        <v>19.707000000000001</v>
      </c>
      <c r="G59" s="42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8</v>
      </c>
      <c r="B60" s="42" t="s">
        <v>68</v>
      </c>
      <c r="C60" s="42">
        <v>4087</v>
      </c>
      <c r="D60" s="42">
        <v>58.692999999999998</v>
      </c>
      <c r="E60" s="42">
        <v>-4.57</v>
      </c>
      <c r="F60" s="42">
        <v>19.670000000000002</v>
      </c>
      <c r="G60" s="42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8</v>
      </c>
      <c r="B61" s="42" t="s">
        <v>68</v>
      </c>
      <c r="C61" s="42">
        <v>4088</v>
      </c>
      <c r="D61" s="42">
        <v>58.738</v>
      </c>
      <c r="E61" s="42">
        <v>-4.569</v>
      </c>
      <c r="F61" s="42">
        <v>19.669</v>
      </c>
      <c r="G61" s="42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8</v>
      </c>
      <c r="B62" s="42" t="s">
        <v>68</v>
      </c>
      <c r="C62" s="42">
        <v>4090</v>
      </c>
      <c r="D62" s="42">
        <v>58.734000000000002</v>
      </c>
      <c r="E62" s="42">
        <v>-4.5659999999999998</v>
      </c>
      <c r="F62" s="42">
        <v>19.657</v>
      </c>
      <c r="G62" s="42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8</v>
      </c>
      <c r="B63" s="42" t="s">
        <v>68</v>
      </c>
      <c r="C63" s="42">
        <v>4091</v>
      </c>
      <c r="D63" s="42">
        <v>58.749000000000002</v>
      </c>
      <c r="E63" s="42">
        <v>-4.577</v>
      </c>
      <c r="F63" s="42">
        <v>19.670999999999999</v>
      </c>
      <c r="G63" s="42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8</v>
      </c>
      <c r="B64" s="42" t="s">
        <v>68</v>
      </c>
      <c r="C64" s="42">
        <v>723</v>
      </c>
      <c r="D64" s="42">
        <v>1.978</v>
      </c>
      <c r="E64" s="42">
        <v>-20.172999999999998</v>
      </c>
      <c r="F64" s="42">
        <v>30.135000000000002</v>
      </c>
      <c r="G64" s="42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8</v>
      </c>
      <c r="B65" s="42" t="s">
        <v>68</v>
      </c>
      <c r="C65" s="42">
        <v>2554</v>
      </c>
      <c r="D65" s="42">
        <v>13.298</v>
      </c>
      <c r="E65" s="42">
        <v>-19.585999999999999</v>
      </c>
      <c r="F65" s="42">
        <v>27.131</v>
      </c>
      <c r="G65" s="42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8</v>
      </c>
      <c r="B66" s="42" t="s">
        <v>68</v>
      </c>
      <c r="C66" s="42">
        <v>2496</v>
      </c>
      <c r="D66" s="42">
        <v>12.808999999999999</v>
      </c>
      <c r="E66" s="42">
        <v>-19.600000000000001</v>
      </c>
      <c r="F66" s="42">
        <v>27.088999999999999</v>
      </c>
      <c r="G66" s="42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8</v>
      </c>
      <c r="B67" s="42" t="s">
        <v>68</v>
      </c>
      <c r="C67" s="42">
        <v>2448</v>
      </c>
      <c r="D67" s="42">
        <v>12.519</v>
      </c>
      <c r="E67" s="42">
        <v>-19.57</v>
      </c>
      <c r="F67" s="42">
        <v>27.082999999999998</v>
      </c>
      <c r="G67" s="42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8</v>
      </c>
      <c r="B68" s="42" t="s">
        <v>68</v>
      </c>
      <c r="C68" s="42">
        <v>2410</v>
      </c>
      <c r="D68" s="42">
        <v>12.308999999999999</v>
      </c>
      <c r="E68" s="42">
        <v>-19.608000000000001</v>
      </c>
      <c r="F68" s="42">
        <v>27.120999999999999</v>
      </c>
      <c r="G68" s="42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8</v>
      </c>
      <c r="B69" s="42" t="s">
        <v>68</v>
      </c>
      <c r="C69" s="42">
        <v>2379</v>
      </c>
      <c r="D69" s="42">
        <v>12.131</v>
      </c>
      <c r="E69" s="42">
        <v>-19.567</v>
      </c>
      <c r="F69" s="42">
        <v>27.167000000000002</v>
      </c>
      <c r="G69" s="42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8</v>
      </c>
      <c r="B70" s="42" t="s">
        <v>68</v>
      </c>
      <c r="C70" s="42">
        <v>2345</v>
      </c>
      <c r="D70" s="42">
        <v>11.932</v>
      </c>
      <c r="E70" s="42">
        <v>-19.652999999999999</v>
      </c>
      <c r="F70" s="42">
        <v>27.131</v>
      </c>
      <c r="G70" s="42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8</v>
      </c>
      <c r="B71" s="42" t="s">
        <v>68</v>
      </c>
      <c r="C71" s="42">
        <v>2308</v>
      </c>
      <c r="D71" s="42">
        <v>11.723000000000001</v>
      </c>
      <c r="E71" s="42">
        <v>-19.646000000000001</v>
      </c>
      <c r="F71" s="42">
        <v>27.106000000000002</v>
      </c>
      <c r="G71" s="42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8</v>
      </c>
      <c r="B72" s="42" t="s">
        <v>68</v>
      </c>
      <c r="C72" s="42">
        <v>2270</v>
      </c>
      <c r="D72" s="42">
        <v>11.513999999999999</v>
      </c>
      <c r="E72" s="42">
        <v>-19.626999999999999</v>
      </c>
      <c r="F72" s="42">
        <v>27.219000000000001</v>
      </c>
      <c r="G72" s="42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8</v>
      </c>
      <c r="B73" s="42" t="s">
        <v>68</v>
      </c>
      <c r="C73" s="42">
        <v>2233</v>
      </c>
      <c r="D73" s="42">
        <v>11.318</v>
      </c>
      <c r="E73" s="42">
        <v>-19.571999999999999</v>
      </c>
      <c r="F73" s="42">
        <v>27.065999999999999</v>
      </c>
      <c r="G73" s="42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8</v>
      </c>
      <c r="B74" s="42" t="s">
        <v>68</v>
      </c>
      <c r="C74" s="42">
        <v>2198</v>
      </c>
      <c r="D74" s="42">
        <v>11.12</v>
      </c>
      <c r="E74" s="42">
        <v>-19.614999999999998</v>
      </c>
      <c r="F74" s="42">
        <v>27.155000000000001</v>
      </c>
      <c r="G74" s="42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9</v>
      </c>
      <c r="B75" s="42" t="s">
        <v>68</v>
      </c>
      <c r="C75" s="42">
        <v>4092</v>
      </c>
      <c r="D75" s="42">
        <v>57.91</v>
      </c>
      <c r="E75" s="42">
        <v>-4.5540000000000003</v>
      </c>
      <c r="F75" s="42">
        <v>19.71</v>
      </c>
      <c r="G75" s="42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9</v>
      </c>
      <c r="B76" s="42" t="s">
        <v>68</v>
      </c>
      <c r="C76" s="42">
        <v>4090</v>
      </c>
      <c r="D76" s="42">
        <v>58.701000000000001</v>
      </c>
      <c r="E76" s="42">
        <v>-4.57</v>
      </c>
      <c r="F76" s="42">
        <v>19.670000000000002</v>
      </c>
      <c r="G76" s="42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9</v>
      </c>
      <c r="B77" s="42" t="s">
        <v>68</v>
      </c>
      <c r="C77" s="42">
        <v>4089</v>
      </c>
      <c r="D77" s="42">
        <v>58.732999999999997</v>
      </c>
      <c r="E77" s="42">
        <v>-4.5490000000000004</v>
      </c>
      <c r="F77" s="42">
        <v>19.658999999999999</v>
      </c>
      <c r="G77" s="42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9</v>
      </c>
      <c r="B78" s="42" t="s">
        <v>68</v>
      </c>
      <c r="C78" s="42">
        <v>4091</v>
      </c>
      <c r="D78" s="42">
        <v>58.731999999999999</v>
      </c>
      <c r="E78" s="42">
        <v>-4.5570000000000004</v>
      </c>
      <c r="F78" s="42">
        <v>19.638000000000002</v>
      </c>
      <c r="G78" s="42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9</v>
      </c>
      <c r="B79" s="42" t="s">
        <v>68</v>
      </c>
      <c r="C79" s="42">
        <v>4089</v>
      </c>
      <c r="D79" s="42">
        <v>58.735999999999997</v>
      </c>
      <c r="E79" s="42">
        <v>-4.5339999999999998</v>
      </c>
      <c r="F79" s="42">
        <v>19.684000000000001</v>
      </c>
      <c r="G79" s="42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9</v>
      </c>
      <c r="B80" s="42" t="s">
        <v>68</v>
      </c>
      <c r="C80" s="42">
        <v>758</v>
      </c>
      <c r="D80" s="42">
        <v>2.0569999999999999</v>
      </c>
      <c r="E80" s="42">
        <v>-19.963999999999999</v>
      </c>
      <c r="F80" s="42">
        <v>28.664999999999999</v>
      </c>
      <c r="G80" s="42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9</v>
      </c>
      <c r="B81" s="42" t="s">
        <v>68</v>
      </c>
      <c r="C81" s="42">
        <v>2632</v>
      </c>
      <c r="D81" s="42">
        <v>13.579000000000001</v>
      </c>
      <c r="E81" s="42">
        <v>-19.617999999999999</v>
      </c>
      <c r="F81" s="42">
        <v>27.027000000000001</v>
      </c>
      <c r="G81" s="42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9</v>
      </c>
      <c r="B82" s="42" t="s">
        <v>68</v>
      </c>
      <c r="C82" s="42">
        <v>2572</v>
      </c>
      <c r="D82" s="42">
        <v>13.026999999999999</v>
      </c>
      <c r="E82" s="42">
        <v>-19.614999999999998</v>
      </c>
      <c r="F82" s="42">
        <v>26.975999999999999</v>
      </c>
      <c r="G82" s="42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9</v>
      </c>
      <c r="B83" s="42" t="s">
        <v>68</v>
      </c>
      <c r="C83" s="42">
        <v>2528</v>
      </c>
      <c r="D83" s="42">
        <v>12.738</v>
      </c>
      <c r="E83" s="42">
        <v>-19.616</v>
      </c>
      <c r="F83" s="42">
        <v>27.01</v>
      </c>
      <c r="G83" s="42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9</v>
      </c>
      <c r="B84" s="42" t="s">
        <v>68</v>
      </c>
      <c r="C84" s="42">
        <v>2492</v>
      </c>
      <c r="D84" s="42">
        <v>12.532</v>
      </c>
      <c r="E84" s="42">
        <v>-19.625</v>
      </c>
      <c r="F84" s="42">
        <v>27.013000000000002</v>
      </c>
      <c r="G84" s="42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9</v>
      </c>
      <c r="B85" s="42" t="s">
        <v>68</v>
      </c>
      <c r="C85" s="42">
        <v>2464</v>
      </c>
      <c r="D85" s="42">
        <v>12.359</v>
      </c>
      <c r="E85" s="42">
        <v>-19.614000000000001</v>
      </c>
      <c r="F85" s="42">
        <v>27.148</v>
      </c>
      <c r="G85" s="42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9</v>
      </c>
      <c r="B86" s="42" t="s">
        <v>68</v>
      </c>
      <c r="C86" s="42">
        <v>2427</v>
      </c>
      <c r="D86" s="42">
        <v>12.15</v>
      </c>
      <c r="E86" s="42">
        <v>-19.664999999999999</v>
      </c>
      <c r="F86" s="42">
        <v>27.074000000000002</v>
      </c>
      <c r="G86" s="42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9</v>
      </c>
      <c r="B87" s="42" t="s">
        <v>68</v>
      </c>
      <c r="C87" s="42">
        <v>2391</v>
      </c>
      <c r="D87" s="42">
        <v>11.955</v>
      </c>
      <c r="E87" s="42">
        <v>-19.600000000000001</v>
      </c>
      <c r="F87" s="42">
        <v>27.111000000000001</v>
      </c>
      <c r="G87" s="42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9</v>
      </c>
      <c r="B88" s="42" t="s">
        <v>68</v>
      </c>
      <c r="C88" s="42">
        <v>2356</v>
      </c>
      <c r="D88" s="42">
        <v>11.743</v>
      </c>
      <c r="E88" s="42">
        <v>-19.631</v>
      </c>
      <c r="F88" s="42">
        <v>27.143999999999998</v>
      </c>
      <c r="G88" s="42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9</v>
      </c>
      <c r="B89" s="42" t="s">
        <v>68</v>
      </c>
      <c r="C89" s="42">
        <v>2319</v>
      </c>
      <c r="D89" s="42">
        <v>11.555</v>
      </c>
      <c r="E89" s="42">
        <v>-19.63</v>
      </c>
      <c r="F89" s="42">
        <v>27.065000000000001</v>
      </c>
      <c r="G89" s="42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9</v>
      </c>
      <c r="B90" s="42" t="s">
        <v>68</v>
      </c>
      <c r="C90" s="42">
        <v>2287</v>
      </c>
      <c r="D90" s="42">
        <v>11.372999999999999</v>
      </c>
      <c r="E90" s="42">
        <v>-19.626999999999999</v>
      </c>
      <c r="F90" s="42">
        <v>27.074999999999999</v>
      </c>
      <c r="G90" s="42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10</v>
      </c>
      <c r="B91" s="42" t="s">
        <v>69</v>
      </c>
      <c r="C91" s="42">
        <v>4090</v>
      </c>
      <c r="D91" s="42">
        <v>57.914999999999999</v>
      </c>
      <c r="E91" s="42">
        <v>-4.5469999999999997</v>
      </c>
      <c r="F91" s="42">
        <v>19.765000000000001</v>
      </c>
      <c r="G91" s="42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10</v>
      </c>
      <c r="B92" s="42" t="s">
        <v>69</v>
      </c>
      <c r="C92" s="42">
        <v>4087</v>
      </c>
      <c r="D92" s="42">
        <v>58.704999999999998</v>
      </c>
      <c r="E92" s="42">
        <v>-4.57</v>
      </c>
      <c r="F92" s="42">
        <v>19.670000000000002</v>
      </c>
      <c r="G92" s="42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10</v>
      </c>
      <c r="B93" s="42" t="s">
        <v>69</v>
      </c>
      <c r="C93" s="42">
        <v>4090</v>
      </c>
      <c r="D93" s="42">
        <v>58.734999999999999</v>
      </c>
      <c r="E93" s="42">
        <v>-4.5620000000000003</v>
      </c>
      <c r="F93" s="42">
        <v>19.683</v>
      </c>
      <c r="G93" s="42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10</v>
      </c>
      <c r="B94" s="42" t="s">
        <v>69</v>
      </c>
      <c r="C94" s="42">
        <v>4088</v>
      </c>
      <c r="D94" s="42">
        <v>58.697000000000003</v>
      </c>
      <c r="E94" s="42">
        <v>-4.5739999999999998</v>
      </c>
      <c r="F94" s="42">
        <v>19.686</v>
      </c>
      <c r="G94" s="42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10</v>
      </c>
      <c r="B95" s="42" t="s">
        <v>69</v>
      </c>
      <c r="C95" s="42">
        <v>4089</v>
      </c>
      <c r="D95" s="42">
        <v>58.741999999999997</v>
      </c>
      <c r="E95" s="42">
        <v>-4.5780000000000003</v>
      </c>
      <c r="F95" s="42">
        <v>19.698</v>
      </c>
      <c r="G95" s="42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10</v>
      </c>
      <c r="B96" s="42" t="s">
        <v>69</v>
      </c>
      <c r="C96" s="42">
        <v>1137</v>
      </c>
      <c r="D96" s="42">
        <v>3.1120000000000001</v>
      </c>
      <c r="E96" s="42">
        <v>-19.870999999999999</v>
      </c>
      <c r="F96" s="42">
        <v>28.574000000000002</v>
      </c>
      <c r="G96" s="42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10</v>
      </c>
      <c r="B97" s="42" t="s">
        <v>69</v>
      </c>
      <c r="C97" s="42">
        <v>3949</v>
      </c>
      <c r="D97" s="42">
        <v>20.652000000000001</v>
      </c>
      <c r="E97" s="42">
        <v>-19.690999999999999</v>
      </c>
      <c r="F97" s="42">
        <v>27.045999999999999</v>
      </c>
      <c r="G97" s="42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10</v>
      </c>
      <c r="B98" s="42" t="s">
        <v>69</v>
      </c>
      <c r="C98" s="42">
        <v>3850</v>
      </c>
      <c r="D98" s="42">
        <v>19.765000000000001</v>
      </c>
      <c r="E98" s="42">
        <v>-19.637</v>
      </c>
      <c r="F98" s="42">
        <v>27.167000000000002</v>
      </c>
      <c r="G98" s="42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10</v>
      </c>
      <c r="B99" s="42" t="s">
        <v>69</v>
      </c>
      <c r="C99" s="42">
        <v>3777</v>
      </c>
      <c r="D99" s="42">
        <v>19.315000000000001</v>
      </c>
      <c r="E99" s="42">
        <v>-19.686</v>
      </c>
      <c r="F99" s="42">
        <v>27.184999999999999</v>
      </c>
      <c r="G99" s="42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10</v>
      </c>
      <c r="B100" s="42" t="s">
        <v>69</v>
      </c>
      <c r="C100" s="42">
        <v>3709</v>
      </c>
      <c r="D100" s="42">
        <v>18.969000000000001</v>
      </c>
      <c r="E100" s="42">
        <v>-19.632999999999999</v>
      </c>
      <c r="F100" s="42">
        <v>27.108000000000001</v>
      </c>
      <c r="G100" s="42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10</v>
      </c>
      <c r="B101" s="42" t="s">
        <v>69</v>
      </c>
      <c r="C101" s="42">
        <v>3665</v>
      </c>
      <c r="D101" s="42">
        <v>18.727</v>
      </c>
      <c r="E101" s="42">
        <v>-19.654</v>
      </c>
      <c r="F101" s="42">
        <v>27.126000000000001</v>
      </c>
      <c r="G101" s="42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10</v>
      </c>
      <c r="B102" s="42" t="s">
        <v>69</v>
      </c>
      <c r="C102" s="42">
        <v>3605</v>
      </c>
      <c r="D102" s="42">
        <v>18.425999999999998</v>
      </c>
      <c r="E102" s="42">
        <v>-19.664999999999999</v>
      </c>
      <c r="F102" s="42">
        <v>27.196000000000002</v>
      </c>
      <c r="G102" s="42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10</v>
      </c>
      <c r="B103" s="42" t="s">
        <v>69</v>
      </c>
      <c r="C103" s="42">
        <v>3549</v>
      </c>
      <c r="D103" s="42">
        <v>18.117000000000001</v>
      </c>
      <c r="E103" s="42">
        <v>-19.61</v>
      </c>
      <c r="F103" s="42">
        <v>27.138000000000002</v>
      </c>
      <c r="G103" s="42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10</v>
      </c>
      <c r="B104" s="42" t="s">
        <v>69</v>
      </c>
      <c r="C104" s="42">
        <v>3492</v>
      </c>
      <c r="D104" s="42">
        <v>17.818999999999999</v>
      </c>
      <c r="E104" s="42">
        <v>-19.623000000000001</v>
      </c>
      <c r="F104" s="42">
        <v>27.224</v>
      </c>
      <c r="G104" s="42"/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10</v>
      </c>
      <c r="B105" s="42" t="s">
        <v>69</v>
      </c>
      <c r="C105" s="42">
        <v>3438</v>
      </c>
      <c r="D105" s="42">
        <v>17.513000000000002</v>
      </c>
      <c r="E105" s="42">
        <v>-19.61</v>
      </c>
      <c r="F105" s="42">
        <v>27.100999999999999</v>
      </c>
      <c r="G105" s="42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10</v>
      </c>
      <c r="B106" s="42" t="s">
        <v>69</v>
      </c>
      <c r="C106" s="42">
        <v>3382</v>
      </c>
      <c r="D106" s="42">
        <v>17.207999999999998</v>
      </c>
      <c r="E106" s="42">
        <v>-19.663</v>
      </c>
      <c r="F106" s="42">
        <v>27.23</v>
      </c>
      <c r="G106" s="42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11</v>
      </c>
      <c r="B107" s="42" t="s">
        <v>69</v>
      </c>
      <c r="C107" s="42">
        <v>4090</v>
      </c>
      <c r="D107" s="42">
        <v>57.908999999999999</v>
      </c>
      <c r="E107" s="42">
        <v>-4.5919999999999996</v>
      </c>
      <c r="F107" s="42">
        <v>19.738</v>
      </c>
      <c r="G107" s="42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11</v>
      </c>
      <c r="B108" s="42" t="s">
        <v>69</v>
      </c>
      <c r="C108" s="42">
        <v>4092</v>
      </c>
      <c r="D108" s="42">
        <v>58.738999999999997</v>
      </c>
      <c r="E108" s="42">
        <v>-4.57</v>
      </c>
      <c r="F108" s="42">
        <v>19.670000000000002</v>
      </c>
      <c r="G108" s="42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11</v>
      </c>
      <c r="B109" s="42" t="s">
        <v>69</v>
      </c>
      <c r="C109" s="42">
        <v>4090</v>
      </c>
      <c r="D109" s="42">
        <v>58.764000000000003</v>
      </c>
      <c r="E109" s="42">
        <v>-4.5860000000000003</v>
      </c>
      <c r="F109" s="42">
        <v>19.681999999999999</v>
      </c>
      <c r="G109" s="42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11</v>
      </c>
      <c r="B110" s="42" t="s">
        <v>69</v>
      </c>
      <c r="C110" s="42">
        <v>4092</v>
      </c>
      <c r="D110" s="42">
        <v>58.735999999999997</v>
      </c>
      <c r="E110" s="42">
        <v>-4.5970000000000004</v>
      </c>
      <c r="F110" s="42">
        <v>19.690999999999999</v>
      </c>
      <c r="G110" s="42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11</v>
      </c>
      <c r="B111" s="42" t="s">
        <v>69</v>
      </c>
      <c r="C111" s="42">
        <v>4090</v>
      </c>
      <c r="D111" s="42">
        <v>58.765999999999998</v>
      </c>
      <c r="E111" s="42">
        <v>-4.585</v>
      </c>
      <c r="F111" s="42">
        <v>19.704000000000001</v>
      </c>
      <c r="G111" s="42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11</v>
      </c>
      <c r="B112" s="42" t="s">
        <v>69</v>
      </c>
      <c r="C112" s="42">
        <v>1137</v>
      </c>
      <c r="D112" s="42">
        <v>3.1019999999999999</v>
      </c>
      <c r="E112" s="42">
        <v>-19.951000000000001</v>
      </c>
      <c r="F112" s="42">
        <v>28.423999999999999</v>
      </c>
      <c r="G112" s="42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11</v>
      </c>
      <c r="B113" s="42" t="s">
        <v>69</v>
      </c>
      <c r="C113" s="42">
        <v>3922</v>
      </c>
      <c r="D113" s="42">
        <v>20.452000000000002</v>
      </c>
      <c r="E113" s="42">
        <v>-19.617999999999999</v>
      </c>
      <c r="F113" s="42">
        <v>27.113</v>
      </c>
      <c r="G113" s="42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11</v>
      </c>
      <c r="B114" s="42" t="s">
        <v>69</v>
      </c>
      <c r="C114" s="42">
        <v>3827</v>
      </c>
      <c r="D114" s="42">
        <v>19.521999999999998</v>
      </c>
      <c r="E114" s="42">
        <v>-19.655999999999999</v>
      </c>
      <c r="F114" s="42">
        <v>27.13</v>
      </c>
      <c r="G114" s="42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11</v>
      </c>
      <c r="B115" s="42" t="s">
        <v>69</v>
      </c>
      <c r="C115" s="42">
        <v>3764</v>
      </c>
      <c r="D115" s="42">
        <v>19.059999999999999</v>
      </c>
      <c r="E115" s="42">
        <v>-19.645</v>
      </c>
      <c r="F115" s="42">
        <v>27.163</v>
      </c>
      <c r="G115" s="42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11</v>
      </c>
      <c r="B116" s="42" t="s">
        <v>69</v>
      </c>
      <c r="C116" s="42">
        <v>3705</v>
      </c>
      <c r="D116" s="42">
        <v>18.731000000000002</v>
      </c>
      <c r="E116" s="42">
        <v>-19.648</v>
      </c>
      <c r="F116" s="42">
        <v>27.204999999999998</v>
      </c>
      <c r="G116" s="42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11</v>
      </c>
      <c r="B117" s="42" t="s">
        <v>69</v>
      </c>
      <c r="C117" s="42">
        <v>3666</v>
      </c>
      <c r="D117" s="42">
        <v>18.484999999999999</v>
      </c>
      <c r="E117" s="42">
        <v>-19.678999999999998</v>
      </c>
      <c r="F117" s="42">
        <v>27.167999999999999</v>
      </c>
      <c r="G117" s="42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11</v>
      </c>
      <c r="B118" s="42" t="s">
        <v>69</v>
      </c>
      <c r="C118" s="42">
        <v>3618</v>
      </c>
      <c r="D118" s="42">
        <v>18.210999999999999</v>
      </c>
      <c r="E118" s="42">
        <v>-19.672000000000001</v>
      </c>
      <c r="F118" s="42">
        <v>27.157</v>
      </c>
      <c r="G118" s="42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11</v>
      </c>
      <c r="B119" s="42" t="s">
        <v>69</v>
      </c>
      <c r="C119" s="42">
        <v>3557</v>
      </c>
      <c r="D119" s="42">
        <v>17.896000000000001</v>
      </c>
      <c r="E119" s="42">
        <v>-19.667999999999999</v>
      </c>
      <c r="F119" s="42">
        <v>27.213999999999999</v>
      </c>
      <c r="G119" s="42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11</v>
      </c>
      <c r="B120" s="42" t="s">
        <v>69</v>
      </c>
      <c r="C120" s="42">
        <v>3507</v>
      </c>
      <c r="D120" s="42">
        <v>17.596</v>
      </c>
      <c r="E120" s="42">
        <v>-19.617000000000001</v>
      </c>
      <c r="F120" s="42">
        <v>27.184000000000001</v>
      </c>
      <c r="G120" s="42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11</v>
      </c>
      <c r="B121" s="42" t="s">
        <v>69</v>
      </c>
      <c r="C121" s="42">
        <v>3456</v>
      </c>
      <c r="D121" s="42">
        <v>17.306999999999999</v>
      </c>
      <c r="E121" s="42">
        <v>-19.666</v>
      </c>
      <c r="F121" s="42">
        <v>27.196000000000002</v>
      </c>
      <c r="G121" s="42"/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11</v>
      </c>
      <c r="B122" s="42" t="s">
        <v>69</v>
      </c>
      <c r="C122" s="42">
        <v>3407</v>
      </c>
      <c r="D122" s="42">
        <v>17.024999999999999</v>
      </c>
      <c r="E122" s="42">
        <v>-19.655000000000001</v>
      </c>
      <c r="F122" s="42">
        <v>27.209</v>
      </c>
      <c r="G122" s="42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12</v>
      </c>
      <c r="B123" s="42" t="s">
        <v>70</v>
      </c>
      <c r="C123" s="42">
        <v>4091</v>
      </c>
      <c r="D123" s="42">
        <v>57.942999999999998</v>
      </c>
      <c r="E123" s="42">
        <v>-4.5540000000000003</v>
      </c>
      <c r="F123" s="42">
        <v>19.690999999999999</v>
      </c>
      <c r="G123" s="42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12</v>
      </c>
      <c r="B124" s="42" t="s">
        <v>70</v>
      </c>
      <c r="C124" s="42">
        <v>4087</v>
      </c>
      <c r="D124" s="42">
        <v>58.746000000000002</v>
      </c>
      <c r="E124" s="42">
        <v>-4.57</v>
      </c>
      <c r="F124" s="42">
        <v>19.670000000000002</v>
      </c>
      <c r="G124" s="42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12</v>
      </c>
      <c r="B125" s="42" t="s">
        <v>70</v>
      </c>
      <c r="C125" s="42">
        <v>4090</v>
      </c>
      <c r="D125" s="42">
        <v>58.744</v>
      </c>
      <c r="E125" s="42">
        <v>-4.5670000000000002</v>
      </c>
      <c r="F125" s="42">
        <v>19.652000000000001</v>
      </c>
      <c r="G125" s="42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12</v>
      </c>
      <c r="B126" s="42" t="s">
        <v>70</v>
      </c>
      <c r="C126" s="42">
        <v>4088</v>
      </c>
      <c r="D126" s="42">
        <v>58.753999999999998</v>
      </c>
      <c r="E126" s="42">
        <v>-4.5629999999999997</v>
      </c>
      <c r="F126" s="42">
        <v>19.667000000000002</v>
      </c>
      <c r="G126" s="42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12</v>
      </c>
      <c r="B127" s="42" t="s">
        <v>70</v>
      </c>
      <c r="C127" s="42">
        <v>4093</v>
      </c>
      <c r="D127" s="42">
        <v>58.768999999999998</v>
      </c>
      <c r="E127" s="42">
        <v>-4.5839999999999996</v>
      </c>
      <c r="F127" s="42">
        <v>19.651</v>
      </c>
      <c r="G127" s="42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12</v>
      </c>
      <c r="B128" s="42" t="s">
        <v>70</v>
      </c>
      <c r="C128" s="42">
        <v>1805</v>
      </c>
      <c r="D128" s="42">
        <v>4.9550000000000001</v>
      </c>
      <c r="E128" s="42">
        <v>-19.82</v>
      </c>
      <c r="F128" s="42">
        <v>28.094000000000001</v>
      </c>
      <c r="G128" s="42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12</v>
      </c>
      <c r="B129" s="42" t="s">
        <v>70</v>
      </c>
      <c r="C129" s="42">
        <v>6175</v>
      </c>
      <c r="D129" s="42">
        <v>32.366</v>
      </c>
      <c r="E129" s="42">
        <v>-19.629000000000001</v>
      </c>
      <c r="F129" s="42">
        <v>27.12</v>
      </c>
      <c r="G129" s="42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12</v>
      </c>
      <c r="B130" s="42" t="s">
        <v>70</v>
      </c>
      <c r="C130" s="42">
        <v>6002</v>
      </c>
      <c r="D130" s="42">
        <v>30.872</v>
      </c>
      <c r="E130" s="42">
        <v>-19.606999999999999</v>
      </c>
      <c r="F130" s="42">
        <v>27.114999999999998</v>
      </c>
      <c r="G130" s="42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12</v>
      </c>
      <c r="B131" s="42" t="s">
        <v>70</v>
      </c>
      <c r="C131" s="42">
        <v>5876</v>
      </c>
      <c r="D131" s="42">
        <v>30.128</v>
      </c>
      <c r="E131" s="42">
        <v>-19.661000000000001</v>
      </c>
      <c r="F131" s="42">
        <v>27.161999999999999</v>
      </c>
      <c r="G131" s="42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12</v>
      </c>
      <c r="B132" s="42" t="s">
        <v>70</v>
      </c>
      <c r="C132" s="42">
        <v>5760</v>
      </c>
      <c r="D132" s="42">
        <v>29.597000000000001</v>
      </c>
      <c r="E132" s="42">
        <v>-19.623000000000001</v>
      </c>
      <c r="F132" s="42">
        <v>27.099</v>
      </c>
      <c r="G132" s="42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12</v>
      </c>
      <c r="B133" s="42" t="s">
        <v>70</v>
      </c>
      <c r="C133" s="42">
        <v>5683</v>
      </c>
      <c r="D133" s="42">
        <v>29.216000000000001</v>
      </c>
      <c r="E133" s="42">
        <v>-19.620999999999999</v>
      </c>
      <c r="F133" s="42">
        <v>27.114000000000001</v>
      </c>
      <c r="G133" s="42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12</v>
      </c>
      <c r="B134" s="42" t="s">
        <v>70</v>
      </c>
      <c r="C134" s="42">
        <v>5591</v>
      </c>
      <c r="D134" s="42">
        <v>28.736999999999998</v>
      </c>
      <c r="E134" s="42">
        <v>-19.603000000000002</v>
      </c>
      <c r="F134" s="42">
        <v>27.129000000000001</v>
      </c>
      <c r="G134" s="42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12</v>
      </c>
      <c r="B135" s="42" t="s">
        <v>70</v>
      </c>
      <c r="C135" s="42">
        <v>5489</v>
      </c>
      <c r="D135" s="42">
        <v>28.228000000000002</v>
      </c>
      <c r="E135" s="42">
        <v>-19.628</v>
      </c>
      <c r="F135" s="42">
        <v>27.143999999999998</v>
      </c>
      <c r="G135" s="42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12</v>
      </c>
      <c r="B136" s="42" t="s">
        <v>70</v>
      </c>
      <c r="C136" s="42">
        <v>5396</v>
      </c>
      <c r="D136" s="42">
        <v>27.765000000000001</v>
      </c>
      <c r="E136" s="42">
        <v>-19.614999999999998</v>
      </c>
      <c r="F136" s="42">
        <v>27.11</v>
      </c>
      <c r="G136" s="42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12</v>
      </c>
      <c r="B137" s="42" t="s">
        <v>70</v>
      </c>
      <c r="C137" s="42">
        <v>5309</v>
      </c>
      <c r="D137" s="42">
        <v>27.265999999999998</v>
      </c>
      <c r="E137" s="42">
        <v>-19.600000000000001</v>
      </c>
      <c r="F137" s="42">
        <v>27.141999999999999</v>
      </c>
      <c r="G137" s="42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12</v>
      </c>
      <c r="B138" s="42" t="s">
        <v>70</v>
      </c>
      <c r="C138" s="42">
        <v>5225</v>
      </c>
      <c r="D138" s="42">
        <v>26.789000000000001</v>
      </c>
      <c r="E138" s="42">
        <v>-19.632999999999999</v>
      </c>
      <c r="F138" s="42">
        <v>27.151</v>
      </c>
      <c r="G138" s="42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13</v>
      </c>
      <c r="B139" s="42" t="s">
        <v>70</v>
      </c>
      <c r="C139" s="42">
        <v>4094</v>
      </c>
      <c r="D139" s="42">
        <v>57.944000000000003</v>
      </c>
      <c r="E139" s="42">
        <v>-4.577</v>
      </c>
      <c r="F139" s="42">
        <v>19.707000000000001</v>
      </c>
      <c r="G139" s="42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13</v>
      </c>
      <c r="B140" s="42" t="s">
        <v>70</v>
      </c>
      <c r="C140" s="42">
        <v>4092</v>
      </c>
      <c r="D140" s="42">
        <v>58.779000000000003</v>
      </c>
      <c r="E140" s="42">
        <v>-4.57</v>
      </c>
      <c r="F140" s="42">
        <v>19.670000000000002</v>
      </c>
      <c r="G140" s="42"/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13</v>
      </c>
      <c r="B141" s="42" t="s">
        <v>70</v>
      </c>
      <c r="C141" s="42">
        <v>4091</v>
      </c>
      <c r="D141" s="42">
        <v>58.765000000000001</v>
      </c>
      <c r="E141" s="42">
        <v>-4.585</v>
      </c>
      <c r="F141" s="42">
        <v>19.66</v>
      </c>
      <c r="G141" s="42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13</v>
      </c>
      <c r="B142" s="42" t="s">
        <v>70</v>
      </c>
      <c r="C142" s="42">
        <v>4091</v>
      </c>
      <c r="D142" s="42">
        <v>58.75</v>
      </c>
      <c r="E142" s="42">
        <v>-4.585</v>
      </c>
      <c r="F142" s="42">
        <v>19.683</v>
      </c>
      <c r="G142" s="42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13</v>
      </c>
      <c r="B143" s="42" t="s">
        <v>70</v>
      </c>
      <c r="C143" s="42">
        <v>4090</v>
      </c>
      <c r="D143" s="42">
        <v>58.768999999999998</v>
      </c>
      <c r="E143" s="42">
        <v>-4.5970000000000004</v>
      </c>
      <c r="F143" s="42">
        <v>19.670000000000002</v>
      </c>
      <c r="G143" s="42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13</v>
      </c>
      <c r="B144" s="42" t="s">
        <v>70</v>
      </c>
      <c r="C144" s="42">
        <v>1801</v>
      </c>
      <c r="D144" s="42">
        <v>4.9379999999999997</v>
      </c>
      <c r="E144" s="42">
        <v>-19.847999999999999</v>
      </c>
      <c r="F144" s="42">
        <v>28.073</v>
      </c>
      <c r="G144" s="42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13</v>
      </c>
      <c r="B145" s="42" t="s">
        <v>70</v>
      </c>
      <c r="C145" s="42">
        <v>6233</v>
      </c>
      <c r="D145" s="42">
        <v>32.798999999999999</v>
      </c>
      <c r="E145" s="42">
        <v>-19.681000000000001</v>
      </c>
      <c r="F145" s="42">
        <v>27.202000000000002</v>
      </c>
      <c r="G145" s="42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13</v>
      </c>
      <c r="B146" s="42" t="s">
        <v>70</v>
      </c>
      <c r="C146" s="42">
        <v>6084</v>
      </c>
      <c r="D146" s="42">
        <v>31.331</v>
      </c>
      <c r="E146" s="42">
        <v>-19.637</v>
      </c>
      <c r="F146" s="42">
        <v>27.186</v>
      </c>
      <c r="G146" s="42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13</v>
      </c>
      <c r="B147" s="42" t="s">
        <v>70</v>
      </c>
      <c r="C147" s="42">
        <v>5985</v>
      </c>
      <c r="D147" s="42">
        <v>30.629000000000001</v>
      </c>
      <c r="E147" s="42">
        <v>-19.657</v>
      </c>
      <c r="F147" s="42">
        <v>27.193999999999999</v>
      </c>
      <c r="G147" s="42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13</v>
      </c>
      <c r="B148" s="42" t="s">
        <v>70</v>
      </c>
      <c r="C148" s="42">
        <v>5895</v>
      </c>
      <c r="D148" s="42">
        <v>30.087</v>
      </c>
      <c r="E148" s="42">
        <v>-19.672999999999998</v>
      </c>
      <c r="F148" s="42">
        <v>27.167999999999999</v>
      </c>
      <c r="G148" s="42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13</v>
      </c>
      <c r="B149" s="42" t="s">
        <v>70</v>
      </c>
      <c r="C149" s="42">
        <v>5839</v>
      </c>
      <c r="D149" s="42">
        <v>29.716999999999999</v>
      </c>
      <c r="E149" s="42">
        <v>-19.631</v>
      </c>
      <c r="F149" s="42">
        <v>27.17</v>
      </c>
      <c r="G149" s="42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13</v>
      </c>
      <c r="B150" s="42" t="s">
        <v>70</v>
      </c>
      <c r="C150" s="42">
        <v>5756</v>
      </c>
      <c r="D150" s="42">
        <v>29.238</v>
      </c>
      <c r="E150" s="42">
        <v>-19.646000000000001</v>
      </c>
      <c r="F150" s="42">
        <v>27.202000000000002</v>
      </c>
      <c r="G150" s="42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13</v>
      </c>
      <c r="B151" s="42" t="s">
        <v>70</v>
      </c>
      <c r="C151" s="42">
        <v>5666</v>
      </c>
      <c r="D151" s="42">
        <v>28.738</v>
      </c>
      <c r="E151" s="42">
        <v>-19.683</v>
      </c>
      <c r="F151" s="42">
        <v>27.184000000000001</v>
      </c>
      <c r="G151" s="42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13</v>
      </c>
      <c r="B152" s="42" t="s">
        <v>70</v>
      </c>
      <c r="C152" s="42">
        <v>5575</v>
      </c>
      <c r="D152" s="42">
        <v>28.233000000000001</v>
      </c>
      <c r="E152" s="42">
        <v>-19.666</v>
      </c>
      <c r="F152" s="42">
        <v>27.149000000000001</v>
      </c>
      <c r="G152" s="42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13</v>
      </c>
      <c r="B153" s="42" t="s">
        <v>70</v>
      </c>
      <c r="C153" s="42">
        <v>5480</v>
      </c>
      <c r="D153" s="42">
        <v>27.753</v>
      </c>
      <c r="E153" s="42">
        <v>-19.648</v>
      </c>
      <c r="F153" s="42">
        <v>27.196999999999999</v>
      </c>
      <c r="G153" s="42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13</v>
      </c>
      <c r="B154" s="42" t="s">
        <v>70</v>
      </c>
      <c r="C154" s="42">
        <v>5395</v>
      </c>
      <c r="D154" s="42">
        <v>27.282</v>
      </c>
      <c r="E154" s="42">
        <v>-19.686</v>
      </c>
      <c r="F154" s="42">
        <v>27.23</v>
      </c>
      <c r="G154" s="42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14</v>
      </c>
      <c r="B155" s="42" t="s">
        <v>71</v>
      </c>
      <c r="C155" s="42">
        <v>4098</v>
      </c>
      <c r="D155" s="42">
        <v>58.015000000000001</v>
      </c>
      <c r="E155" s="42">
        <v>-4.57</v>
      </c>
      <c r="F155" s="42">
        <v>19.748000000000001</v>
      </c>
      <c r="G155" s="42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14</v>
      </c>
      <c r="B156" s="42" t="s">
        <v>71</v>
      </c>
      <c r="C156" s="42">
        <v>4094</v>
      </c>
      <c r="D156" s="42">
        <v>58.78</v>
      </c>
      <c r="E156" s="42">
        <v>-4.57</v>
      </c>
      <c r="F156" s="42">
        <v>19.670000000000002</v>
      </c>
      <c r="G156" s="42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14</v>
      </c>
      <c r="B157" s="42" t="s">
        <v>71</v>
      </c>
      <c r="C157" s="42">
        <v>4093</v>
      </c>
      <c r="D157" s="42">
        <v>58.813000000000002</v>
      </c>
      <c r="E157" s="42">
        <v>-4.58</v>
      </c>
      <c r="F157" s="42">
        <v>19.683</v>
      </c>
      <c r="G157" s="42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14</v>
      </c>
      <c r="B158" s="42" t="s">
        <v>71</v>
      </c>
      <c r="C158" s="42">
        <v>4091</v>
      </c>
      <c r="D158" s="42">
        <v>58.826000000000001</v>
      </c>
      <c r="E158" s="42">
        <v>-4.5919999999999996</v>
      </c>
      <c r="F158" s="42">
        <v>19.712</v>
      </c>
      <c r="G158" s="42"/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14</v>
      </c>
      <c r="B159" s="42" t="s">
        <v>71</v>
      </c>
      <c r="C159" s="42">
        <v>4093</v>
      </c>
      <c r="D159" s="42">
        <v>58.795000000000002</v>
      </c>
      <c r="E159" s="42">
        <v>-4.5789999999999997</v>
      </c>
      <c r="F159" s="42">
        <v>19.713999999999999</v>
      </c>
      <c r="G159" s="42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14</v>
      </c>
      <c r="B160" s="42" t="s">
        <v>71</v>
      </c>
      <c r="C160" s="42">
        <v>1189</v>
      </c>
      <c r="D160" s="42">
        <v>3.3090000000000002</v>
      </c>
      <c r="E160" s="42">
        <v>-21.44</v>
      </c>
      <c r="F160" s="42">
        <v>114.748</v>
      </c>
      <c r="G160" s="42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14</v>
      </c>
      <c r="B161" s="42" t="s">
        <v>71</v>
      </c>
      <c r="C161" s="42">
        <v>4152</v>
      </c>
      <c r="D161" s="42">
        <v>20.81</v>
      </c>
      <c r="E161" s="42">
        <v>-19.669</v>
      </c>
      <c r="F161" s="42">
        <v>26.805</v>
      </c>
      <c r="G161" s="42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14</v>
      </c>
      <c r="B162" s="42" t="s">
        <v>71</v>
      </c>
      <c r="C162" s="42">
        <v>8323</v>
      </c>
      <c r="D162" s="42">
        <v>39.020000000000003</v>
      </c>
      <c r="E162" s="42">
        <v>-19.311</v>
      </c>
      <c r="F162" s="42">
        <v>27.199000000000002</v>
      </c>
      <c r="G162" s="42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14</v>
      </c>
      <c r="B163" s="42" t="s">
        <v>71</v>
      </c>
      <c r="C163" s="42">
        <v>12085</v>
      </c>
      <c r="D163" s="42">
        <v>63.311999999999998</v>
      </c>
      <c r="E163" s="42">
        <v>-19.533000000000001</v>
      </c>
      <c r="F163" s="42">
        <v>26.774999999999999</v>
      </c>
      <c r="G163" s="42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14</v>
      </c>
      <c r="B164" s="42" t="s">
        <v>71</v>
      </c>
      <c r="C164" s="42">
        <v>11696</v>
      </c>
      <c r="D164" s="42">
        <v>60.811999999999998</v>
      </c>
      <c r="E164" s="42">
        <v>-19.542999999999999</v>
      </c>
      <c r="F164" s="42">
        <v>26.771999999999998</v>
      </c>
      <c r="G164" s="42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14</v>
      </c>
      <c r="B165" s="42" t="s">
        <v>71</v>
      </c>
      <c r="C165" s="42">
        <v>11604</v>
      </c>
      <c r="D165" s="42">
        <v>61.052</v>
      </c>
      <c r="E165" s="42">
        <v>-19.556000000000001</v>
      </c>
      <c r="F165" s="42">
        <v>26.677</v>
      </c>
      <c r="G165" s="42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14</v>
      </c>
      <c r="B166" s="42" t="s">
        <v>71</v>
      </c>
      <c r="C166" s="42">
        <v>11315</v>
      </c>
      <c r="D166" s="42">
        <v>59.567</v>
      </c>
      <c r="E166" s="42">
        <v>-19.526</v>
      </c>
      <c r="F166" s="42">
        <v>26.690999999999999</v>
      </c>
      <c r="G166" s="42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14</v>
      </c>
      <c r="B167" s="42" t="s">
        <v>71</v>
      </c>
      <c r="C167" s="42">
        <v>11125</v>
      </c>
      <c r="D167" s="42">
        <v>58.726999999999997</v>
      </c>
      <c r="E167" s="42">
        <v>-19.530999999999999</v>
      </c>
      <c r="F167" s="42">
        <v>26.672999999999998</v>
      </c>
      <c r="G167" s="42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14</v>
      </c>
      <c r="B168" s="42" t="s">
        <v>71</v>
      </c>
      <c r="C168" s="42">
        <v>10934</v>
      </c>
      <c r="D168" s="42">
        <v>57.741</v>
      </c>
      <c r="E168" s="42">
        <v>-19.541</v>
      </c>
      <c r="F168" s="42">
        <v>26.684999999999999</v>
      </c>
      <c r="G168" s="42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14</v>
      </c>
      <c r="B169" s="42" t="s">
        <v>71</v>
      </c>
      <c r="C169" s="42">
        <v>10749</v>
      </c>
      <c r="D169" s="42">
        <v>56.682000000000002</v>
      </c>
      <c r="E169" s="42">
        <v>-19.555</v>
      </c>
      <c r="F169" s="42">
        <v>26.681999999999999</v>
      </c>
      <c r="G169" s="42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14</v>
      </c>
      <c r="B170" s="42" t="s">
        <v>71</v>
      </c>
      <c r="C170" s="42">
        <v>10557</v>
      </c>
      <c r="D170" s="42">
        <v>55.634999999999998</v>
      </c>
      <c r="E170" s="42">
        <v>-19.555</v>
      </c>
      <c r="F170" s="42">
        <v>26.925000000000001</v>
      </c>
      <c r="G170" s="42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15</v>
      </c>
      <c r="B171" s="42" t="s">
        <v>71</v>
      </c>
      <c r="C171" s="42">
        <v>4097</v>
      </c>
      <c r="D171" s="42">
        <v>57.985999999999997</v>
      </c>
      <c r="E171" s="42">
        <v>-4.5410000000000004</v>
      </c>
      <c r="F171" s="42">
        <v>19.747</v>
      </c>
      <c r="G171" s="42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15</v>
      </c>
      <c r="B172" s="42" t="s">
        <v>71</v>
      </c>
      <c r="C172" s="42">
        <v>4090</v>
      </c>
      <c r="D172" s="42">
        <v>58.767000000000003</v>
      </c>
      <c r="E172" s="42">
        <v>-4.57</v>
      </c>
      <c r="F172" s="42">
        <v>19.670000000000002</v>
      </c>
      <c r="G172" s="42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15</v>
      </c>
      <c r="B173" s="42" t="s">
        <v>71</v>
      </c>
      <c r="C173" s="42">
        <v>4091</v>
      </c>
      <c r="D173" s="42">
        <v>58.774999999999999</v>
      </c>
      <c r="E173" s="42">
        <v>-4.57</v>
      </c>
      <c r="F173" s="42">
        <v>19.704999999999998</v>
      </c>
      <c r="G173" s="42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15</v>
      </c>
      <c r="B174" s="42" t="s">
        <v>71</v>
      </c>
      <c r="C174" s="42">
        <v>4092</v>
      </c>
      <c r="D174" s="42">
        <v>58.762</v>
      </c>
      <c r="E174" s="42">
        <v>-4.5659999999999998</v>
      </c>
      <c r="F174" s="42">
        <v>19.693999999999999</v>
      </c>
      <c r="G174" s="42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15</v>
      </c>
      <c r="B175" s="42" t="s">
        <v>71</v>
      </c>
      <c r="C175" s="42">
        <v>4092</v>
      </c>
      <c r="D175" s="42">
        <v>58.802999999999997</v>
      </c>
      <c r="E175" s="42">
        <v>-4.5679999999999996</v>
      </c>
      <c r="F175" s="42">
        <v>19.677</v>
      </c>
      <c r="G175" s="42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15</v>
      </c>
      <c r="B176" s="42" t="s">
        <v>71</v>
      </c>
      <c r="C176" s="42">
        <v>2229</v>
      </c>
      <c r="D176" s="42">
        <v>6.1449999999999996</v>
      </c>
      <c r="E176" s="42">
        <v>-19.815000000000001</v>
      </c>
      <c r="F176" s="42">
        <v>27.966000000000001</v>
      </c>
      <c r="G176" s="42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15</v>
      </c>
      <c r="B177" s="42" t="s">
        <v>71</v>
      </c>
      <c r="C177" s="42">
        <v>7738</v>
      </c>
      <c r="D177" s="42">
        <v>41.005000000000003</v>
      </c>
      <c r="E177" s="42">
        <v>-19.652000000000001</v>
      </c>
      <c r="F177" s="42">
        <v>27.07</v>
      </c>
      <c r="G177" s="42"/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15</v>
      </c>
      <c r="B178" s="42" t="s">
        <v>71</v>
      </c>
      <c r="C178" s="42">
        <v>7537</v>
      </c>
      <c r="D178" s="42">
        <v>39.06</v>
      </c>
      <c r="E178" s="42">
        <v>-19.678000000000001</v>
      </c>
      <c r="F178" s="42">
        <v>27.045000000000002</v>
      </c>
      <c r="G178" s="42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15</v>
      </c>
      <c r="B179" s="42" t="s">
        <v>71</v>
      </c>
      <c r="C179" s="42">
        <v>7410</v>
      </c>
      <c r="D179" s="42">
        <v>38.152000000000001</v>
      </c>
      <c r="E179" s="42">
        <v>-19.672999999999998</v>
      </c>
      <c r="F179" s="42">
        <v>27.094000000000001</v>
      </c>
      <c r="G179" s="42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15</v>
      </c>
      <c r="B180" s="42" t="s">
        <v>71</v>
      </c>
      <c r="C180" s="42">
        <v>7290</v>
      </c>
      <c r="D180" s="42">
        <v>37.470999999999997</v>
      </c>
      <c r="E180" s="42">
        <v>-19.646999999999998</v>
      </c>
      <c r="F180" s="42">
        <v>27.056999999999999</v>
      </c>
      <c r="G180" s="42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15</v>
      </c>
      <c r="B181" s="42" t="s">
        <v>71</v>
      </c>
      <c r="C181" s="42">
        <v>7232</v>
      </c>
      <c r="D181" s="42">
        <v>37.034999999999997</v>
      </c>
      <c r="E181" s="42">
        <v>-19.678999999999998</v>
      </c>
      <c r="F181" s="42">
        <v>27.081</v>
      </c>
      <c r="G181" s="42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15</v>
      </c>
      <c r="B182" s="42" t="s">
        <v>71</v>
      </c>
      <c r="C182" s="42">
        <v>7128</v>
      </c>
      <c r="D182" s="42">
        <v>36.417000000000002</v>
      </c>
      <c r="E182" s="42">
        <v>-19.651</v>
      </c>
      <c r="F182" s="42">
        <v>27.062000000000001</v>
      </c>
      <c r="G182" s="42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15</v>
      </c>
      <c r="B183" s="42" t="s">
        <v>71</v>
      </c>
      <c r="C183" s="42">
        <v>7017</v>
      </c>
      <c r="D183" s="42">
        <v>35.799999999999997</v>
      </c>
      <c r="E183" s="42">
        <v>-19.649000000000001</v>
      </c>
      <c r="F183" s="42">
        <v>27.047000000000001</v>
      </c>
      <c r="G183" s="42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15</v>
      </c>
      <c r="B184" s="42" t="s">
        <v>71</v>
      </c>
      <c r="C184" s="42">
        <v>6899</v>
      </c>
      <c r="D184" s="42">
        <v>35.177</v>
      </c>
      <c r="E184" s="42">
        <v>-19.654</v>
      </c>
      <c r="F184" s="42">
        <v>27.055</v>
      </c>
      <c r="G184" s="42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15</v>
      </c>
      <c r="B185" s="42" t="s">
        <v>71</v>
      </c>
      <c r="C185" s="42">
        <v>6778</v>
      </c>
      <c r="D185" s="42">
        <v>34.529000000000003</v>
      </c>
      <c r="E185" s="42">
        <v>-19.620999999999999</v>
      </c>
      <c r="F185" s="42">
        <v>27.053999999999998</v>
      </c>
      <c r="G185" s="42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15</v>
      </c>
      <c r="B186" s="42" t="s">
        <v>71</v>
      </c>
      <c r="C186" s="42">
        <v>6666</v>
      </c>
      <c r="D186" s="42">
        <v>33.917000000000002</v>
      </c>
      <c r="E186" s="42">
        <v>-19.643000000000001</v>
      </c>
      <c r="F186" s="42">
        <v>27.03</v>
      </c>
      <c r="G186" s="42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16</v>
      </c>
      <c r="B187" s="42" t="s">
        <v>72</v>
      </c>
      <c r="C187" s="42">
        <v>4097</v>
      </c>
      <c r="D187" s="42">
        <v>58.021999999999998</v>
      </c>
      <c r="E187" s="42">
        <v>-4.5750000000000002</v>
      </c>
      <c r="F187" s="42">
        <v>19.675000000000001</v>
      </c>
      <c r="G187" s="42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16</v>
      </c>
      <c r="B188" s="42" t="s">
        <v>72</v>
      </c>
      <c r="C188" s="42">
        <v>4095</v>
      </c>
      <c r="D188" s="42">
        <v>58.796999999999997</v>
      </c>
      <c r="E188" s="42">
        <v>-4.57</v>
      </c>
      <c r="F188" s="42">
        <v>19.670000000000002</v>
      </c>
      <c r="G188" s="42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16</v>
      </c>
      <c r="B189" s="42" t="s">
        <v>72</v>
      </c>
      <c r="C189" s="42">
        <v>4094</v>
      </c>
      <c r="D189" s="42">
        <v>58.817</v>
      </c>
      <c r="E189" s="42">
        <v>-4.5659999999999998</v>
      </c>
      <c r="F189" s="42">
        <v>19.670000000000002</v>
      </c>
      <c r="G189" s="42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16</v>
      </c>
      <c r="B190" s="42" t="s">
        <v>72</v>
      </c>
      <c r="C190" s="42">
        <v>4095</v>
      </c>
      <c r="D190" s="42">
        <v>58.790999999999997</v>
      </c>
      <c r="E190" s="42">
        <v>-4.5860000000000003</v>
      </c>
      <c r="F190" s="42">
        <v>19.643000000000001</v>
      </c>
      <c r="G190" s="42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16</v>
      </c>
      <c r="B191" s="42" t="s">
        <v>72</v>
      </c>
      <c r="C191" s="42">
        <v>4093</v>
      </c>
      <c r="D191" s="42">
        <v>58.826999999999998</v>
      </c>
      <c r="E191" s="42">
        <v>-4.5860000000000003</v>
      </c>
      <c r="F191" s="42">
        <v>19.655000000000001</v>
      </c>
      <c r="G191" s="42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16</v>
      </c>
      <c r="B192" s="42" t="s">
        <v>72</v>
      </c>
      <c r="C192" s="42">
        <v>4531</v>
      </c>
      <c r="D192" s="42">
        <v>12.817</v>
      </c>
      <c r="E192" s="42">
        <v>-19.701000000000001</v>
      </c>
      <c r="F192" s="42">
        <v>27.297999999999998</v>
      </c>
      <c r="G192" s="42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16</v>
      </c>
      <c r="B193" s="42" t="s">
        <v>72</v>
      </c>
      <c r="C193" s="42">
        <v>15580</v>
      </c>
      <c r="D193" s="42">
        <v>83.465999999999994</v>
      </c>
      <c r="E193" s="42">
        <v>-19.68</v>
      </c>
      <c r="F193" s="42">
        <v>26.846</v>
      </c>
      <c r="G193" s="42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16</v>
      </c>
      <c r="B194" s="42" t="s">
        <v>72</v>
      </c>
      <c r="C194" s="42">
        <v>15197</v>
      </c>
      <c r="D194" s="42">
        <v>79.95</v>
      </c>
      <c r="E194" s="42">
        <v>-19.689</v>
      </c>
      <c r="F194" s="42">
        <v>26.861999999999998</v>
      </c>
      <c r="G194" s="42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16</v>
      </c>
      <c r="B195" s="42" t="s">
        <v>72</v>
      </c>
      <c r="C195" s="42">
        <v>14932</v>
      </c>
      <c r="D195" s="42">
        <v>78.179000000000002</v>
      </c>
      <c r="E195" s="42">
        <v>-19.670000000000002</v>
      </c>
      <c r="F195" s="42">
        <v>26.908999999999999</v>
      </c>
      <c r="G195" s="42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16</v>
      </c>
      <c r="B196" s="42" t="s">
        <v>72</v>
      </c>
      <c r="C196" s="42">
        <v>14697</v>
      </c>
      <c r="D196" s="42">
        <v>76.882000000000005</v>
      </c>
      <c r="E196" s="42">
        <v>-19.686</v>
      </c>
      <c r="F196" s="42">
        <v>26.866</v>
      </c>
      <c r="G196" s="42"/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16</v>
      </c>
      <c r="B197" s="42" t="s">
        <v>72</v>
      </c>
      <c r="C197" s="42">
        <v>14505</v>
      </c>
      <c r="D197" s="42">
        <v>75.97</v>
      </c>
      <c r="E197" s="42">
        <v>-19.673999999999999</v>
      </c>
      <c r="F197" s="42">
        <v>26.908999999999999</v>
      </c>
      <c r="G197" s="42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16</v>
      </c>
      <c r="B198" s="42" t="s">
        <v>72</v>
      </c>
      <c r="C198" s="42">
        <v>14292</v>
      </c>
      <c r="D198" s="42">
        <v>74.867000000000004</v>
      </c>
      <c r="E198" s="42">
        <v>-19.652999999999999</v>
      </c>
      <c r="F198" s="42">
        <v>26.908999999999999</v>
      </c>
      <c r="G198" s="42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16</v>
      </c>
      <c r="B199" s="42" t="s">
        <v>72</v>
      </c>
      <c r="C199" s="42">
        <v>14042</v>
      </c>
      <c r="D199" s="42">
        <v>73.647000000000006</v>
      </c>
      <c r="E199" s="42">
        <v>-19.71</v>
      </c>
      <c r="F199" s="42">
        <v>26.914999999999999</v>
      </c>
      <c r="G199" s="42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16</v>
      </c>
      <c r="B200" s="42" t="s">
        <v>72</v>
      </c>
      <c r="C200" s="42">
        <v>13783</v>
      </c>
      <c r="D200" s="42">
        <v>72.388000000000005</v>
      </c>
      <c r="E200" s="42">
        <v>-19.652999999999999</v>
      </c>
      <c r="F200" s="42">
        <v>26.899000000000001</v>
      </c>
      <c r="G200" s="42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16</v>
      </c>
      <c r="B201" s="42" t="s">
        <v>72</v>
      </c>
      <c r="C201" s="42">
        <v>13538</v>
      </c>
      <c r="D201" s="42">
        <v>71.134</v>
      </c>
      <c r="E201" s="42">
        <v>-19.649000000000001</v>
      </c>
      <c r="F201" s="42">
        <v>26.911999999999999</v>
      </c>
      <c r="G201" s="42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16</v>
      </c>
      <c r="B202" s="42" t="s">
        <v>72</v>
      </c>
      <c r="C202" s="42">
        <v>13293</v>
      </c>
      <c r="D202" s="42">
        <v>69.894000000000005</v>
      </c>
      <c r="E202" s="42">
        <v>-19.661999999999999</v>
      </c>
      <c r="F202" s="42">
        <v>26.899000000000001</v>
      </c>
      <c r="G202" s="42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17</v>
      </c>
      <c r="B203" s="42" t="s">
        <v>72</v>
      </c>
      <c r="C203" s="42">
        <v>4093</v>
      </c>
      <c r="D203" s="42">
        <v>57.968000000000004</v>
      </c>
      <c r="E203" s="42">
        <v>-4.5730000000000004</v>
      </c>
      <c r="F203" s="42">
        <v>19.710999999999999</v>
      </c>
      <c r="G203" s="42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17</v>
      </c>
      <c r="B204" s="42" t="s">
        <v>72</v>
      </c>
      <c r="C204" s="42">
        <v>4093</v>
      </c>
      <c r="D204" s="42">
        <v>58.74</v>
      </c>
      <c r="E204" s="42">
        <v>-4.57</v>
      </c>
      <c r="F204" s="42">
        <v>19.670000000000002</v>
      </c>
      <c r="G204" s="42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17</v>
      </c>
      <c r="B205" s="42" t="s">
        <v>72</v>
      </c>
      <c r="C205" s="42">
        <v>4091</v>
      </c>
      <c r="D205" s="42">
        <v>58.780999999999999</v>
      </c>
      <c r="E205" s="42">
        <v>-4.5549999999999997</v>
      </c>
      <c r="F205" s="42">
        <v>19.617999999999999</v>
      </c>
      <c r="G205" s="42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17</v>
      </c>
      <c r="B206" s="42" t="s">
        <v>72</v>
      </c>
      <c r="C206" s="42">
        <v>4090</v>
      </c>
      <c r="D206" s="42">
        <v>58.728999999999999</v>
      </c>
      <c r="E206" s="42">
        <v>-4.556</v>
      </c>
      <c r="F206" s="42">
        <v>19.675000000000001</v>
      </c>
      <c r="G206" s="42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17</v>
      </c>
      <c r="B207" s="42" t="s">
        <v>72</v>
      </c>
      <c r="C207" s="42">
        <v>4092</v>
      </c>
      <c r="D207" s="42">
        <v>58.765999999999998</v>
      </c>
      <c r="E207" s="42">
        <v>-4.569</v>
      </c>
      <c r="F207" s="42">
        <v>19.68</v>
      </c>
      <c r="G207" s="42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17</v>
      </c>
      <c r="B208" s="42" t="s">
        <v>72</v>
      </c>
      <c r="C208" s="42">
        <v>4267</v>
      </c>
      <c r="D208" s="42">
        <v>12.013</v>
      </c>
      <c r="E208" s="42">
        <v>-19.803999999999998</v>
      </c>
      <c r="F208" s="42">
        <v>27.378</v>
      </c>
      <c r="G208" s="42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17</v>
      </c>
      <c r="B209" s="42" t="s">
        <v>72</v>
      </c>
      <c r="C209" s="42">
        <v>14887</v>
      </c>
      <c r="D209" s="42">
        <v>80.694999999999993</v>
      </c>
      <c r="E209" s="42">
        <v>-19.614999999999998</v>
      </c>
      <c r="F209" s="42">
        <v>26.85</v>
      </c>
      <c r="G209" s="42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17</v>
      </c>
      <c r="B210" s="42" t="s">
        <v>72</v>
      </c>
      <c r="C210" s="42">
        <v>14527</v>
      </c>
      <c r="D210" s="42">
        <v>77.126999999999995</v>
      </c>
      <c r="E210" s="42">
        <v>-19.641999999999999</v>
      </c>
      <c r="F210" s="42">
        <v>26.844000000000001</v>
      </c>
      <c r="G210" s="42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17</v>
      </c>
      <c r="B211" s="42" t="s">
        <v>72</v>
      </c>
      <c r="C211" s="42">
        <v>14313</v>
      </c>
      <c r="D211" s="42">
        <v>75.424000000000007</v>
      </c>
      <c r="E211" s="42">
        <v>-19.614000000000001</v>
      </c>
      <c r="F211" s="42">
        <v>26.895</v>
      </c>
      <c r="G211" s="42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17</v>
      </c>
      <c r="B212" s="42" t="s">
        <v>72</v>
      </c>
      <c r="C212" s="42">
        <v>14067</v>
      </c>
      <c r="D212" s="42">
        <v>73.951999999999998</v>
      </c>
      <c r="E212" s="42">
        <v>-19.62</v>
      </c>
      <c r="F212" s="42">
        <v>26.88</v>
      </c>
      <c r="G212" s="42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17</v>
      </c>
      <c r="B213" s="42" t="s">
        <v>72</v>
      </c>
      <c r="C213" s="42">
        <v>13926</v>
      </c>
      <c r="D213" s="42">
        <v>73.034000000000006</v>
      </c>
      <c r="E213" s="42">
        <v>-19.611000000000001</v>
      </c>
      <c r="F213" s="42">
        <v>26.888999999999999</v>
      </c>
      <c r="G213" s="42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17</v>
      </c>
      <c r="B214" s="42" t="s">
        <v>72</v>
      </c>
      <c r="C214" s="42">
        <v>13748</v>
      </c>
      <c r="D214" s="42">
        <v>71.932000000000002</v>
      </c>
      <c r="E214" s="42">
        <v>-19.609000000000002</v>
      </c>
      <c r="F214" s="42">
        <v>26.864000000000001</v>
      </c>
      <c r="G214" s="42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17</v>
      </c>
      <c r="B215" s="42" t="s">
        <v>72</v>
      </c>
      <c r="C215" s="42">
        <v>13544</v>
      </c>
      <c r="D215" s="42">
        <v>70.724000000000004</v>
      </c>
      <c r="E215" s="42">
        <v>-19.609000000000002</v>
      </c>
      <c r="F215" s="42">
        <v>26.884</v>
      </c>
      <c r="G215" s="42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17</v>
      </c>
      <c r="B216" s="42" t="s">
        <v>72</v>
      </c>
      <c r="C216" s="42">
        <v>13335</v>
      </c>
      <c r="D216" s="42">
        <v>69.545000000000002</v>
      </c>
      <c r="E216" s="42">
        <v>-19.611000000000001</v>
      </c>
      <c r="F216" s="42">
        <v>26.893999999999998</v>
      </c>
      <c r="G216" s="42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17</v>
      </c>
      <c r="B217" s="42" t="s">
        <v>72</v>
      </c>
      <c r="C217" s="42">
        <v>13120</v>
      </c>
      <c r="D217" s="42">
        <v>68.37</v>
      </c>
      <c r="E217" s="42">
        <v>-19.614000000000001</v>
      </c>
      <c r="F217" s="42">
        <v>26.896000000000001</v>
      </c>
      <c r="G217" s="42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17</v>
      </c>
      <c r="B218" s="42" t="s">
        <v>72</v>
      </c>
      <c r="C218" s="42">
        <v>12934</v>
      </c>
      <c r="D218" s="42">
        <v>67.16</v>
      </c>
      <c r="E218" s="42">
        <v>-19.62</v>
      </c>
      <c r="F218" s="42">
        <v>26.870999999999999</v>
      </c>
      <c r="G218" s="42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18</v>
      </c>
      <c r="B219" s="42" t="s">
        <v>73</v>
      </c>
      <c r="C219" s="42">
        <v>4093</v>
      </c>
      <c r="D219" s="42">
        <v>58.03</v>
      </c>
      <c r="E219" s="42">
        <v>-4.5659999999999998</v>
      </c>
      <c r="F219" s="42">
        <v>19.7</v>
      </c>
      <c r="G219" s="42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18</v>
      </c>
      <c r="B220" s="42" t="s">
        <v>73</v>
      </c>
      <c r="C220" s="42">
        <v>4097</v>
      </c>
      <c r="D220" s="42">
        <v>58.78</v>
      </c>
      <c r="E220" s="42">
        <v>-4.57</v>
      </c>
      <c r="F220" s="42">
        <v>19.670000000000002</v>
      </c>
      <c r="G220" s="42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18</v>
      </c>
      <c r="B221" s="42" t="s">
        <v>73</v>
      </c>
      <c r="C221" s="42">
        <v>4092</v>
      </c>
      <c r="D221" s="42">
        <v>58.779000000000003</v>
      </c>
      <c r="E221" s="42">
        <v>-4.5819999999999999</v>
      </c>
      <c r="F221" s="42">
        <v>19.623000000000001</v>
      </c>
      <c r="G221" s="42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18</v>
      </c>
      <c r="B222" s="42" t="s">
        <v>73</v>
      </c>
      <c r="C222" s="42">
        <v>4095</v>
      </c>
      <c r="D222" s="42">
        <v>58.753</v>
      </c>
      <c r="E222" s="42">
        <v>-4.5839999999999996</v>
      </c>
      <c r="F222" s="42">
        <v>19.666</v>
      </c>
      <c r="G222" s="42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18</v>
      </c>
      <c r="B223" s="42" t="s">
        <v>73</v>
      </c>
      <c r="C223" s="42">
        <v>4090</v>
      </c>
      <c r="D223" s="42">
        <v>58.765000000000001</v>
      </c>
      <c r="E223" s="42">
        <v>-4.5789999999999997</v>
      </c>
      <c r="F223" s="42">
        <v>19.684999999999999</v>
      </c>
      <c r="G223" s="42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18</v>
      </c>
      <c r="B224" s="42" t="s">
        <v>73</v>
      </c>
      <c r="C224" s="42">
        <v>1826</v>
      </c>
      <c r="D224" s="42">
        <v>5.0129999999999999</v>
      </c>
      <c r="E224" s="42">
        <v>-19.384</v>
      </c>
      <c r="F224" s="42">
        <v>25.565000000000001</v>
      </c>
      <c r="G224" s="42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18</v>
      </c>
      <c r="B225" s="42" t="s">
        <v>73</v>
      </c>
      <c r="C225" s="42">
        <v>3290</v>
      </c>
      <c r="D225" s="42">
        <v>16.468</v>
      </c>
      <c r="E225" s="42">
        <v>-11.638999999999999</v>
      </c>
      <c r="F225" s="42">
        <v>22.065999999999999</v>
      </c>
      <c r="G225" s="42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18</v>
      </c>
      <c r="B226" s="42" t="s">
        <v>73</v>
      </c>
      <c r="C226" s="42">
        <v>3204</v>
      </c>
      <c r="D226" s="42">
        <v>16.021999999999998</v>
      </c>
      <c r="E226" s="42">
        <v>-11.628</v>
      </c>
      <c r="F226" s="42">
        <v>22.041</v>
      </c>
      <c r="G226" s="42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18</v>
      </c>
      <c r="B227" s="42" t="s">
        <v>73</v>
      </c>
      <c r="C227" s="42">
        <v>3166</v>
      </c>
      <c r="D227" s="42">
        <v>15.81</v>
      </c>
      <c r="E227" s="42">
        <v>-11.592000000000001</v>
      </c>
      <c r="F227" s="42">
        <v>22.085999999999999</v>
      </c>
      <c r="G227" s="42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18</v>
      </c>
      <c r="B228" s="42" t="s">
        <v>73</v>
      </c>
      <c r="C228" s="42">
        <v>3118</v>
      </c>
      <c r="D228" s="42">
        <v>15.571</v>
      </c>
      <c r="E228" s="42">
        <v>-11.582000000000001</v>
      </c>
      <c r="F228" s="42">
        <v>22.065999999999999</v>
      </c>
      <c r="G228" s="42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18</v>
      </c>
      <c r="B229" s="42" t="s">
        <v>73</v>
      </c>
      <c r="C229" s="42">
        <v>3066</v>
      </c>
      <c r="D229" s="42">
        <v>15.343</v>
      </c>
      <c r="E229" s="42">
        <v>-11.551</v>
      </c>
      <c r="F229" s="42">
        <v>22.039000000000001</v>
      </c>
      <c r="G229" s="42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18</v>
      </c>
      <c r="B230" s="42" t="s">
        <v>73</v>
      </c>
      <c r="C230" s="42">
        <v>3017</v>
      </c>
      <c r="D230" s="42">
        <v>15.138999999999999</v>
      </c>
      <c r="E230" s="42">
        <v>-11.554</v>
      </c>
      <c r="F230" s="42">
        <v>22.122</v>
      </c>
      <c r="G230" s="42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18</v>
      </c>
      <c r="B231" s="42" t="s">
        <v>73</v>
      </c>
      <c r="C231" s="42">
        <v>2963</v>
      </c>
      <c r="D231" s="42">
        <v>14.914999999999999</v>
      </c>
      <c r="E231" s="42">
        <v>-11.535</v>
      </c>
      <c r="F231" s="42">
        <v>22.084</v>
      </c>
      <c r="G231" s="42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18</v>
      </c>
      <c r="B232" s="42" t="s">
        <v>73</v>
      </c>
      <c r="C232" s="42">
        <v>2905</v>
      </c>
      <c r="D232" s="42">
        <v>14.678000000000001</v>
      </c>
      <c r="E232" s="42">
        <v>-11.525</v>
      </c>
      <c r="F232" s="42">
        <v>22.062000000000001</v>
      </c>
      <c r="G232" s="42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18</v>
      </c>
      <c r="B233" s="42" t="s">
        <v>73</v>
      </c>
      <c r="C233" s="42">
        <v>2846</v>
      </c>
      <c r="D233" s="42">
        <v>14.423</v>
      </c>
      <c r="E233" s="42">
        <v>-11.553000000000001</v>
      </c>
      <c r="F233" s="42">
        <v>22.074000000000002</v>
      </c>
      <c r="G233" s="42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18</v>
      </c>
      <c r="B234" s="42" t="s">
        <v>73</v>
      </c>
      <c r="C234" s="42">
        <v>2792</v>
      </c>
      <c r="D234" s="42">
        <v>14.182</v>
      </c>
      <c r="E234" s="42">
        <v>-11.538</v>
      </c>
      <c r="F234" s="42">
        <v>22.111000000000001</v>
      </c>
      <c r="G234" s="42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19</v>
      </c>
      <c r="B235" s="42" t="s">
        <v>73</v>
      </c>
      <c r="C235" s="42">
        <v>4094</v>
      </c>
      <c r="D235" s="42">
        <v>57.972000000000001</v>
      </c>
      <c r="E235" s="42">
        <v>-4.5590000000000002</v>
      </c>
      <c r="F235" s="42">
        <v>19.702999999999999</v>
      </c>
      <c r="G235" s="42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19</v>
      </c>
      <c r="B236" s="42" t="s">
        <v>73</v>
      </c>
      <c r="C236" s="42">
        <v>4094</v>
      </c>
      <c r="D236" s="42">
        <v>58.798999999999999</v>
      </c>
      <c r="E236" s="42">
        <v>-4.57</v>
      </c>
      <c r="F236" s="42">
        <v>19.670000000000002</v>
      </c>
      <c r="G236" s="42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19</v>
      </c>
      <c r="B237" s="42" t="s">
        <v>73</v>
      </c>
      <c r="C237" s="42">
        <v>4095</v>
      </c>
      <c r="D237" s="42">
        <v>58.801000000000002</v>
      </c>
      <c r="E237" s="42">
        <v>-4.5670000000000002</v>
      </c>
      <c r="F237" s="42">
        <v>19.666</v>
      </c>
      <c r="G237" s="42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19</v>
      </c>
      <c r="B238" s="42" t="s">
        <v>73</v>
      </c>
      <c r="C238" s="42">
        <v>4092</v>
      </c>
      <c r="D238" s="42">
        <v>58.749000000000002</v>
      </c>
      <c r="E238" s="42">
        <v>-4.5759999999999996</v>
      </c>
      <c r="F238" s="42">
        <v>19.666</v>
      </c>
      <c r="G238" s="42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19</v>
      </c>
      <c r="B239" s="42" t="s">
        <v>73</v>
      </c>
      <c r="C239" s="42">
        <v>4092</v>
      </c>
      <c r="D239" s="42">
        <v>58.777999999999999</v>
      </c>
      <c r="E239" s="42">
        <v>-4.5819999999999999</v>
      </c>
      <c r="F239" s="42">
        <v>19.649000000000001</v>
      </c>
      <c r="G239" s="42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19</v>
      </c>
      <c r="B240" s="42" t="s">
        <v>73</v>
      </c>
      <c r="C240" s="42">
        <v>586</v>
      </c>
      <c r="D240" s="42">
        <v>1.5940000000000001</v>
      </c>
      <c r="E240" s="42">
        <v>-11.946999999999999</v>
      </c>
      <c r="F240" s="42">
        <v>23.646999999999998</v>
      </c>
      <c r="G240" s="42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19</v>
      </c>
      <c r="B241" s="42" t="s">
        <v>73</v>
      </c>
      <c r="C241" s="42">
        <v>3552</v>
      </c>
      <c r="D241" s="42">
        <v>18.117000000000001</v>
      </c>
      <c r="E241" s="42">
        <v>-11.706</v>
      </c>
      <c r="F241" s="42">
        <v>22.239000000000001</v>
      </c>
      <c r="G241" s="42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19</v>
      </c>
      <c r="B242" s="42" t="s">
        <v>73</v>
      </c>
      <c r="C242" s="42">
        <v>3493</v>
      </c>
      <c r="D242" s="42">
        <v>17.773</v>
      </c>
      <c r="E242" s="42">
        <v>-11.768000000000001</v>
      </c>
      <c r="F242" s="42">
        <v>22.178000000000001</v>
      </c>
      <c r="G242" s="42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19</v>
      </c>
      <c r="B243" s="42" t="s">
        <v>73</v>
      </c>
      <c r="C243" s="42">
        <v>3417</v>
      </c>
      <c r="D243" s="42">
        <v>17.367999999999999</v>
      </c>
      <c r="E243" s="42">
        <v>-11.768000000000001</v>
      </c>
      <c r="F243" s="42">
        <v>22.138000000000002</v>
      </c>
      <c r="G243" s="42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19</v>
      </c>
      <c r="B244" s="42" t="s">
        <v>73</v>
      </c>
      <c r="C244" s="42">
        <v>3382</v>
      </c>
      <c r="D244" s="42">
        <v>17.164999999999999</v>
      </c>
      <c r="E244" s="42">
        <v>-11.75</v>
      </c>
      <c r="F244" s="42">
        <v>22.184999999999999</v>
      </c>
      <c r="G244" s="42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19</v>
      </c>
      <c r="B245" s="42" t="s">
        <v>73</v>
      </c>
      <c r="C245" s="42">
        <v>3334</v>
      </c>
      <c r="D245" s="42">
        <v>16.896000000000001</v>
      </c>
      <c r="E245" s="42">
        <v>-11.739000000000001</v>
      </c>
      <c r="F245" s="42">
        <v>22.238</v>
      </c>
      <c r="G245" s="42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19</v>
      </c>
      <c r="B246" s="42" t="s">
        <v>73</v>
      </c>
      <c r="C246" s="42">
        <v>3277</v>
      </c>
      <c r="D246" s="42">
        <v>16.600999999999999</v>
      </c>
      <c r="E246" s="42">
        <v>-11.763999999999999</v>
      </c>
      <c r="F246" s="42">
        <v>22.175999999999998</v>
      </c>
      <c r="G246" s="42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19</v>
      </c>
      <c r="B247" s="42" t="s">
        <v>73</v>
      </c>
      <c r="C247" s="42">
        <v>3227</v>
      </c>
      <c r="D247" s="42">
        <v>16.321999999999999</v>
      </c>
      <c r="E247" s="42">
        <v>-11.754</v>
      </c>
      <c r="F247" s="42">
        <v>22.207999999999998</v>
      </c>
      <c r="G247" s="42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19</v>
      </c>
      <c r="B248" s="42" t="s">
        <v>73</v>
      </c>
      <c r="C248" s="42">
        <v>3178</v>
      </c>
      <c r="D248" s="42">
        <v>16.045000000000002</v>
      </c>
      <c r="E248" s="42">
        <v>-11.773999999999999</v>
      </c>
      <c r="F248" s="42">
        <v>22.24</v>
      </c>
      <c r="G248" s="42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19</v>
      </c>
      <c r="B249" s="42" t="s">
        <v>73</v>
      </c>
      <c r="C249" s="42">
        <v>3124</v>
      </c>
      <c r="D249" s="42">
        <v>15.77</v>
      </c>
      <c r="E249" s="42">
        <v>-11.771000000000001</v>
      </c>
      <c r="F249" s="42">
        <v>22.23</v>
      </c>
      <c r="G249" s="42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19</v>
      </c>
      <c r="B250" s="42" t="s">
        <v>73</v>
      </c>
      <c r="C250" s="42">
        <v>3076</v>
      </c>
      <c r="D250" s="42">
        <v>15.504</v>
      </c>
      <c r="E250" s="42">
        <v>-11.736000000000001</v>
      </c>
      <c r="F250" s="42">
        <v>22.187999999999999</v>
      </c>
      <c r="G250" s="42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20</v>
      </c>
      <c r="B251" s="42" t="s">
        <v>74</v>
      </c>
      <c r="C251" s="42">
        <v>4095</v>
      </c>
      <c r="D251" s="42">
        <v>58</v>
      </c>
      <c r="E251" s="42">
        <v>-4.5720000000000001</v>
      </c>
      <c r="F251" s="42">
        <v>19.722000000000001</v>
      </c>
      <c r="G251" s="42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20</v>
      </c>
      <c r="B252" s="42" t="s">
        <v>74</v>
      </c>
      <c r="C252" s="42">
        <v>4092</v>
      </c>
      <c r="D252" s="42">
        <v>58.792000000000002</v>
      </c>
      <c r="E252" s="42">
        <v>-4.57</v>
      </c>
      <c r="F252" s="42">
        <v>19.670000000000002</v>
      </c>
      <c r="G252" s="42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20</v>
      </c>
      <c r="B253" s="42" t="s">
        <v>74</v>
      </c>
      <c r="C253" s="42">
        <v>4096</v>
      </c>
      <c r="D253" s="42">
        <v>58.804000000000002</v>
      </c>
      <c r="E253" s="42">
        <v>-4.5640000000000001</v>
      </c>
      <c r="F253" s="42">
        <v>19.684999999999999</v>
      </c>
      <c r="G253" s="42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20</v>
      </c>
      <c r="B254" s="42" t="s">
        <v>74</v>
      </c>
      <c r="C254" s="42">
        <v>4090</v>
      </c>
      <c r="D254" s="42">
        <v>58.746000000000002</v>
      </c>
      <c r="E254" s="42">
        <v>-4.5780000000000003</v>
      </c>
      <c r="F254" s="42">
        <v>19.675000000000001</v>
      </c>
      <c r="G254" s="42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20</v>
      </c>
      <c r="B255" s="42" t="s">
        <v>74</v>
      </c>
      <c r="C255" s="42">
        <v>4093</v>
      </c>
      <c r="D255" s="42">
        <v>58.795999999999999</v>
      </c>
      <c r="E255" s="42">
        <v>-4.5739999999999998</v>
      </c>
      <c r="F255" s="42">
        <v>19.684999999999999</v>
      </c>
      <c r="G255" s="42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20</v>
      </c>
      <c r="B256" s="42" t="s">
        <v>74</v>
      </c>
      <c r="C256" s="42">
        <v>967</v>
      </c>
      <c r="D256" s="42">
        <v>2.6269999999999998</v>
      </c>
      <c r="E256" s="42">
        <v>-12.760999999999999</v>
      </c>
      <c r="F256" s="42">
        <v>24.175999999999998</v>
      </c>
      <c r="G256" s="42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20</v>
      </c>
      <c r="B257" s="42" t="s">
        <v>74</v>
      </c>
      <c r="C257" s="42">
        <v>5068</v>
      </c>
      <c r="D257" s="42">
        <v>25.658000000000001</v>
      </c>
      <c r="E257" s="42">
        <v>-12.43</v>
      </c>
      <c r="F257" s="42">
        <v>21.431999999999999</v>
      </c>
      <c r="G257" s="42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20</v>
      </c>
      <c r="B258" s="42" t="s">
        <v>74</v>
      </c>
      <c r="C258" s="42">
        <v>4963</v>
      </c>
      <c r="D258" s="42">
        <v>25.045999999999999</v>
      </c>
      <c r="E258" s="42">
        <v>-12.45</v>
      </c>
      <c r="F258" s="42">
        <v>21.420999999999999</v>
      </c>
      <c r="G258" s="42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20</v>
      </c>
      <c r="B259" s="42" t="s">
        <v>74</v>
      </c>
      <c r="C259" s="42">
        <v>4926</v>
      </c>
      <c r="D259" s="42">
        <v>24.783999999999999</v>
      </c>
      <c r="E259" s="42">
        <v>-12.475</v>
      </c>
      <c r="F259" s="42">
        <v>21.414999999999999</v>
      </c>
      <c r="G259" s="42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20</v>
      </c>
      <c r="B260" s="42" t="s">
        <v>74</v>
      </c>
      <c r="C260" s="42">
        <v>4860</v>
      </c>
      <c r="D260" s="42">
        <v>24.411000000000001</v>
      </c>
      <c r="E260" s="42">
        <v>-12.452</v>
      </c>
      <c r="F260" s="42">
        <v>21.361000000000001</v>
      </c>
      <c r="G260" s="42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20</v>
      </c>
      <c r="B261" s="42" t="s">
        <v>74</v>
      </c>
      <c r="C261" s="42">
        <v>4785</v>
      </c>
      <c r="D261" s="42">
        <v>24.045999999999999</v>
      </c>
      <c r="E261" s="42">
        <v>-12.47</v>
      </c>
      <c r="F261" s="42">
        <v>21.422000000000001</v>
      </c>
      <c r="G261" s="42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20</v>
      </c>
      <c r="B262" s="42" t="s">
        <v>74</v>
      </c>
      <c r="C262" s="42">
        <v>4703</v>
      </c>
      <c r="D262" s="42">
        <v>23.655000000000001</v>
      </c>
      <c r="E262" s="42">
        <v>-12.442</v>
      </c>
      <c r="F262" s="42">
        <v>21.396999999999998</v>
      </c>
      <c r="G262" s="42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20</v>
      </c>
      <c r="B263" s="42" t="s">
        <v>74</v>
      </c>
      <c r="C263" s="42">
        <v>4628</v>
      </c>
      <c r="D263" s="42">
        <v>23.311</v>
      </c>
      <c r="E263" s="42">
        <v>-12.477</v>
      </c>
      <c r="F263" s="42">
        <v>21.417999999999999</v>
      </c>
      <c r="G263" s="42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20</v>
      </c>
      <c r="B264" s="42" t="s">
        <v>74</v>
      </c>
      <c r="C264" s="42">
        <v>4542</v>
      </c>
      <c r="D264" s="42">
        <v>22.936</v>
      </c>
      <c r="E264" s="42">
        <v>-12.481999999999999</v>
      </c>
      <c r="F264" s="42">
        <v>21.366</v>
      </c>
      <c r="G264" s="42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20</v>
      </c>
      <c r="B265" s="42" t="s">
        <v>74</v>
      </c>
      <c r="C265" s="42">
        <v>4459</v>
      </c>
      <c r="D265" s="42">
        <v>22.588999999999999</v>
      </c>
      <c r="E265" s="42">
        <v>-12.398999999999999</v>
      </c>
      <c r="F265" s="42">
        <v>21.372</v>
      </c>
      <c r="G265" s="42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20</v>
      </c>
      <c r="B266" s="42" t="s">
        <v>74</v>
      </c>
      <c r="C266" s="42">
        <v>4378</v>
      </c>
      <c r="D266" s="42">
        <v>22.24</v>
      </c>
      <c r="E266" s="42">
        <v>-12.435</v>
      </c>
      <c r="F266" s="42">
        <v>21.385000000000002</v>
      </c>
      <c r="G266" s="42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21</v>
      </c>
      <c r="B267" s="42" t="s">
        <v>75</v>
      </c>
      <c r="C267" s="42">
        <v>4096</v>
      </c>
      <c r="D267" s="42">
        <v>57.976999999999997</v>
      </c>
      <c r="E267" s="42">
        <v>-4.556</v>
      </c>
      <c r="F267" s="42">
        <v>19.718</v>
      </c>
      <c r="G267" s="42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21</v>
      </c>
      <c r="B268" s="42" t="s">
        <v>75</v>
      </c>
      <c r="C268" s="42">
        <v>4091</v>
      </c>
      <c r="D268" s="42">
        <v>58.79</v>
      </c>
      <c r="E268" s="42">
        <v>-4.57</v>
      </c>
      <c r="F268" s="42">
        <v>19.670000000000002</v>
      </c>
      <c r="G268" s="42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21</v>
      </c>
      <c r="B269" s="42" t="s">
        <v>75</v>
      </c>
      <c r="C269" s="42">
        <v>4095</v>
      </c>
      <c r="D269" s="42">
        <v>58.798999999999999</v>
      </c>
      <c r="E269" s="42">
        <v>-4.548</v>
      </c>
      <c r="F269" s="42">
        <v>19.657</v>
      </c>
      <c r="G269" s="42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21</v>
      </c>
      <c r="B270" s="42" t="s">
        <v>75</v>
      </c>
      <c r="C270" s="42">
        <v>4096</v>
      </c>
      <c r="D270" s="42">
        <v>58.796999999999997</v>
      </c>
      <c r="E270" s="42">
        <v>-4.5469999999999997</v>
      </c>
      <c r="F270" s="42">
        <v>19.675999999999998</v>
      </c>
      <c r="G270" s="42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21</v>
      </c>
      <c r="B271" s="42" t="s">
        <v>75</v>
      </c>
      <c r="C271" s="42">
        <v>4095</v>
      </c>
      <c r="D271" s="42">
        <v>58.805999999999997</v>
      </c>
      <c r="E271" s="42">
        <v>-4.5570000000000004</v>
      </c>
      <c r="F271" s="42">
        <v>19.655999999999999</v>
      </c>
      <c r="G271" s="42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21</v>
      </c>
      <c r="B272" s="42" t="s">
        <v>75</v>
      </c>
      <c r="C272" s="42">
        <v>945</v>
      </c>
      <c r="D272" s="42">
        <v>2.5670000000000002</v>
      </c>
      <c r="E272" s="42">
        <v>-13.289</v>
      </c>
      <c r="F272" s="42">
        <v>52.386000000000003</v>
      </c>
      <c r="G272" s="42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21</v>
      </c>
      <c r="B273" s="42" t="s">
        <v>75</v>
      </c>
      <c r="C273" s="42">
        <v>4230</v>
      </c>
      <c r="D273" s="42">
        <v>21.734999999999999</v>
      </c>
      <c r="E273" s="42">
        <v>-10.153</v>
      </c>
      <c r="F273" s="42">
        <v>21.558</v>
      </c>
      <c r="G273" s="42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21</v>
      </c>
      <c r="B274" s="42" t="s">
        <v>75</v>
      </c>
      <c r="C274" s="42">
        <v>4121</v>
      </c>
      <c r="D274" s="42">
        <v>21.111000000000001</v>
      </c>
      <c r="E274" s="42">
        <v>-10.211</v>
      </c>
      <c r="F274" s="42">
        <v>21.495000000000001</v>
      </c>
      <c r="G274" s="42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21</v>
      </c>
      <c r="B275" s="42" t="s">
        <v>75</v>
      </c>
      <c r="C275" s="42">
        <v>3996</v>
      </c>
      <c r="D275" s="42">
        <v>20.489000000000001</v>
      </c>
      <c r="E275" s="42">
        <v>-10.256</v>
      </c>
      <c r="F275" s="42">
        <v>21.349</v>
      </c>
      <c r="G275" s="42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21</v>
      </c>
      <c r="B276" s="42" t="s">
        <v>75</v>
      </c>
      <c r="C276" s="42">
        <v>3931</v>
      </c>
      <c r="D276" s="42">
        <v>20.135999999999999</v>
      </c>
      <c r="E276" s="42">
        <v>-10.288</v>
      </c>
      <c r="F276" s="42">
        <v>21.347000000000001</v>
      </c>
      <c r="G276" s="42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21</v>
      </c>
      <c r="B277" s="42" t="s">
        <v>75</v>
      </c>
      <c r="C277" s="42">
        <v>3837</v>
      </c>
      <c r="D277" s="42">
        <v>19.640999999999998</v>
      </c>
      <c r="E277" s="42">
        <v>-10.279</v>
      </c>
      <c r="F277" s="42">
        <v>21.295999999999999</v>
      </c>
      <c r="G277" s="42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21</v>
      </c>
      <c r="B278" s="42" t="s">
        <v>75</v>
      </c>
      <c r="C278" s="42">
        <v>3804</v>
      </c>
      <c r="D278" s="42">
        <v>19.404</v>
      </c>
      <c r="E278" s="42">
        <v>-10.269</v>
      </c>
      <c r="F278" s="42">
        <v>21.309000000000001</v>
      </c>
      <c r="G278" s="42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21</v>
      </c>
      <c r="B279" s="42" t="s">
        <v>75</v>
      </c>
      <c r="C279" s="42">
        <v>3749</v>
      </c>
      <c r="D279" s="42">
        <v>19.099</v>
      </c>
      <c r="E279" s="42">
        <v>-10.24</v>
      </c>
      <c r="F279" s="42">
        <v>21.369</v>
      </c>
      <c r="G279" s="42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21</v>
      </c>
      <c r="B280" s="42" t="s">
        <v>75</v>
      </c>
      <c r="C280" s="42">
        <v>3695</v>
      </c>
      <c r="D280" s="42">
        <v>18.786000000000001</v>
      </c>
      <c r="E280" s="42">
        <v>-10.246</v>
      </c>
      <c r="F280" s="42">
        <v>21.352</v>
      </c>
      <c r="G280" s="42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21</v>
      </c>
      <c r="B281" s="42" t="s">
        <v>75</v>
      </c>
      <c r="C281" s="42">
        <v>3634</v>
      </c>
      <c r="D281" s="42">
        <v>18.454000000000001</v>
      </c>
      <c r="E281" s="42">
        <v>-10.25</v>
      </c>
      <c r="F281" s="42">
        <v>21.350999999999999</v>
      </c>
      <c r="G281" s="42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21</v>
      </c>
      <c r="B282" s="42" t="s">
        <v>75</v>
      </c>
      <c r="C282" s="42">
        <v>3578</v>
      </c>
      <c r="D282" s="42">
        <v>18.128</v>
      </c>
      <c r="E282" s="42">
        <v>-10.24</v>
      </c>
      <c r="F282" s="42">
        <v>21.481999999999999</v>
      </c>
      <c r="G282" s="42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22</v>
      </c>
      <c r="B283" s="42" t="s">
        <v>75</v>
      </c>
      <c r="C283" s="42">
        <v>4098</v>
      </c>
      <c r="D283" s="42">
        <v>58.043999999999997</v>
      </c>
      <c r="E283" s="42">
        <v>-4.5609999999999999</v>
      </c>
      <c r="F283" s="42">
        <v>19.733000000000001</v>
      </c>
      <c r="G283" s="42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22</v>
      </c>
      <c r="B284" s="42" t="s">
        <v>75</v>
      </c>
      <c r="C284" s="42">
        <v>4098</v>
      </c>
      <c r="D284" s="42">
        <v>58.850999999999999</v>
      </c>
      <c r="E284" s="42">
        <v>-4.57</v>
      </c>
      <c r="F284" s="42">
        <v>19.670000000000002</v>
      </c>
      <c r="G284" s="42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22</v>
      </c>
      <c r="B285" s="42" t="s">
        <v>75</v>
      </c>
      <c r="C285" s="42">
        <v>4098</v>
      </c>
      <c r="D285" s="42">
        <v>58.851999999999997</v>
      </c>
      <c r="E285" s="42">
        <v>-4.5810000000000004</v>
      </c>
      <c r="F285" s="42">
        <v>19.652000000000001</v>
      </c>
      <c r="G285" s="42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22</v>
      </c>
      <c r="B286" s="42" t="s">
        <v>75</v>
      </c>
      <c r="C286" s="42">
        <v>4096</v>
      </c>
      <c r="D286" s="42">
        <v>58.823999999999998</v>
      </c>
      <c r="E286" s="42">
        <v>-4.5750000000000002</v>
      </c>
      <c r="F286" s="42">
        <v>19.657</v>
      </c>
      <c r="G286" s="42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22</v>
      </c>
      <c r="B287" s="42" t="s">
        <v>75</v>
      </c>
      <c r="C287" s="42">
        <v>4094</v>
      </c>
      <c r="D287" s="42">
        <v>58.841999999999999</v>
      </c>
      <c r="E287" s="42">
        <v>-4.5460000000000003</v>
      </c>
      <c r="F287" s="42">
        <v>19.670999999999999</v>
      </c>
      <c r="G287" s="42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22</v>
      </c>
      <c r="B288" s="42" t="s">
        <v>75</v>
      </c>
      <c r="C288" s="42">
        <v>767</v>
      </c>
      <c r="D288" s="42">
        <v>2.08</v>
      </c>
      <c r="E288" s="42">
        <v>-10.532</v>
      </c>
      <c r="F288" s="42">
        <v>22.231000000000002</v>
      </c>
      <c r="G288" s="42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22</v>
      </c>
      <c r="B289" s="42" t="s">
        <v>75</v>
      </c>
      <c r="C289" s="42">
        <v>4320</v>
      </c>
      <c r="D289" s="42">
        <v>21.795999999999999</v>
      </c>
      <c r="E289" s="42">
        <v>-10.047000000000001</v>
      </c>
      <c r="F289" s="42">
        <v>21.82</v>
      </c>
      <c r="G289" s="42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22</v>
      </c>
      <c r="B290" s="42" t="s">
        <v>75</v>
      </c>
      <c r="C290" s="42">
        <v>4230</v>
      </c>
      <c r="D290" s="42">
        <v>21.274999999999999</v>
      </c>
      <c r="E290" s="42">
        <v>-10.141999999999999</v>
      </c>
      <c r="F290" s="42">
        <v>21.777999999999999</v>
      </c>
      <c r="G290" s="42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22</v>
      </c>
      <c r="B291" s="42" t="s">
        <v>75</v>
      </c>
      <c r="C291" s="42">
        <v>4141</v>
      </c>
      <c r="D291" s="42">
        <v>20.788</v>
      </c>
      <c r="E291" s="42">
        <v>-10.122999999999999</v>
      </c>
      <c r="F291" s="42">
        <v>21.731000000000002</v>
      </c>
      <c r="G291" s="42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22</v>
      </c>
      <c r="B292" s="42" t="s">
        <v>75</v>
      </c>
      <c r="C292" s="42">
        <v>4097</v>
      </c>
      <c r="D292" s="42">
        <v>20.539000000000001</v>
      </c>
      <c r="E292" s="42">
        <v>-10.146000000000001</v>
      </c>
      <c r="F292" s="42">
        <v>21.795999999999999</v>
      </c>
      <c r="G292" s="42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22</v>
      </c>
      <c r="B293" s="42" t="s">
        <v>75</v>
      </c>
      <c r="C293" s="42">
        <v>4039</v>
      </c>
      <c r="D293" s="42">
        <v>20.224</v>
      </c>
      <c r="E293" s="42">
        <v>-10.134</v>
      </c>
      <c r="F293" s="42">
        <v>21.716999999999999</v>
      </c>
      <c r="G293" s="42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22</v>
      </c>
      <c r="B294" s="42" t="s">
        <v>75</v>
      </c>
      <c r="C294" s="42">
        <v>3977</v>
      </c>
      <c r="D294" s="42">
        <v>19.901</v>
      </c>
      <c r="E294" s="42">
        <v>-10.167999999999999</v>
      </c>
      <c r="F294" s="42">
        <v>21.722000000000001</v>
      </c>
      <c r="G294" s="42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22</v>
      </c>
      <c r="B295" s="42" t="s">
        <v>75</v>
      </c>
      <c r="C295" s="42">
        <v>3911</v>
      </c>
      <c r="D295" s="42">
        <v>19.588999999999999</v>
      </c>
      <c r="E295" s="42">
        <v>-10.113</v>
      </c>
      <c r="F295" s="42">
        <v>21.754000000000001</v>
      </c>
      <c r="G295" s="42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22</v>
      </c>
      <c r="B296" s="42" t="s">
        <v>75</v>
      </c>
      <c r="C296" s="42">
        <v>3844</v>
      </c>
      <c r="D296" s="42">
        <v>19.276</v>
      </c>
      <c r="E296" s="42">
        <v>-10.130000000000001</v>
      </c>
      <c r="F296" s="42">
        <v>21.774000000000001</v>
      </c>
      <c r="G296" s="42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22</v>
      </c>
      <c r="B297" s="42" t="s">
        <v>75</v>
      </c>
      <c r="C297" s="42">
        <v>3776</v>
      </c>
      <c r="D297" s="42">
        <v>18.957000000000001</v>
      </c>
      <c r="E297" s="42">
        <v>-10.125</v>
      </c>
      <c r="F297" s="42">
        <v>21.763999999999999</v>
      </c>
      <c r="G297" s="42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22</v>
      </c>
      <c r="B298" s="42" t="s">
        <v>75</v>
      </c>
      <c r="C298" s="42">
        <v>3703</v>
      </c>
      <c r="D298" s="42">
        <v>18.652000000000001</v>
      </c>
      <c r="E298" s="42">
        <v>-10.132</v>
      </c>
      <c r="F298" s="42">
        <v>21.791</v>
      </c>
      <c r="G298" s="42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23</v>
      </c>
      <c r="B299" s="42" t="s">
        <v>76</v>
      </c>
      <c r="C299" s="42">
        <v>4096</v>
      </c>
      <c r="D299" s="42">
        <v>57.947000000000003</v>
      </c>
      <c r="E299" s="42">
        <v>-4.556</v>
      </c>
      <c r="F299" s="42">
        <v>19.706</v>
      </c>
      <c r="G299" s="42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23</v>
      </c>
      <c r="B300" s="42" t="s">
        <v>76</v>
      </c>
      <c r="C300" s="42">
        <v>4092</v>
      </c>
      <c r="D300" s="42">
        <v>58.780999999999999</v>
      </c>
      <c r="E300" s="42">
        <v>-4.57</v>
      </c>
      <c r="F300" s="42">
        <v>19.670000000000002</v>
      </c>
      <c r="G300" s="42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23</v>
      </c>
      <c r="B301" s="42" t="s">
        <v>76</v>
      </c>
      <c r="C301" s="42">
        <v>4094</v>
      </c>
      <c r="D301" s="42">
        <v>58.792999999999999</v>
      </c>
      <c r="E301" s="42">
        <v>-4.5570000000000004</v>
      </c>
      <c r="F301" s="42">
        <v>19.673999999999999</v>
      </c>
      <c r="G301" s="42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23</v>
      </c>
      <c r="B302" s="42" t="s">
        <v>76</v>
      </c>
      <c r="C302" s="42">
        <v>4096</v>
      </c>
      <c r="D302" s="42">
        <v>58.77</v>
      </c>
      <c r="E302" s="42">
        <v>-4.5880000000000001</v>
      </c>
      <c r="F302" s="42">
        <v>19.687999999999999</v>
      </c>
      <c r="G302" s="42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23</v>
      </c>
      <c r="B303" s="42" t="s">
        <v>76</v>
      </c>
      <c r="C303" s="42">
        <v>4092</v>
      </c>
      <c r="D303" s="42">
        <v>58.798000000000002</v>
      </c>
      <c r="E303" s="42">
        <v>-4.5540000000000003</v>
      </c>
      <c r="F303" s="42">
        <v>19.698</v>
      </c>
      <c r="G303" s="42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23</v>
      </c>
      <c r="B304" s="42" t="s">
        <v>76</v>
      </c>
      <c r="C304" s="42">
        <v>1035</v>
      </c>
      <c r="D304" s="42">
        <v>2.831</v>
      </c>
      <c r="E304" s="42">
        <v>-9.42</v>
      </c>
      <c r="F304" s="42">
        <v>22.741</v>
      </c>
      <c r="G304" s="42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23</v>
      </c>
      <c r="B305" s="42" t="s">
        <v>76</v>
      </c>
      <c r="C305" s="42">
        <v>3839</v>
      </c>
      <c r="D305" s="42">
        <v>19.731000000000002</v>
      </c>
      <c r="E305" s="42">
        <v>-9.1310000000000002</v>
      </c>
      <c r="F305" s="42">
        <v>21.646000000000001</v>
      </c>
      <c r="G305" s="42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23</v>
      </c>
      <c r="B306" s="42" t="s">
        <v>76</v>
      </c>
      <c r="C306" s="42">
        <v>3756</v>
      </c>
      <c r="D306" s="42">
        <v>19.285</v>
      </c>
      <c r="E306" s="42">
        <v>-9.1379999999999999</v>
      </c>
      <c r="F306" s="42">
        <v>21.640999999999998</v>
      </c>
      <c r="G306" s="42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23</v>
      </c>
      <c r="B307" s="42" t="s">
        <v>76</v>
      </c>
      <c r="C307" s="42">
        <v>3725</v>
      </c>
      <c r="D307" s="42">
        <v>19.047999999999998</v>
      </c>
      <c r="E307" s="42">
        <v>-9.125</v>
      </c>
      <c r="F307" s="42">
        <v>21.64</v>
      </c>
      <c r="G307" s="42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23</v>
      </c>
      <c r="B308" s="42" t="s">
        <v>76</v>
      </c>
      <c r="C308" s="42">
        <v>3673</v>
      </c>
      <c r="D308" s="42">
        <v>18.75</v>
      </c>
      <c r="E308" s="42">
        <v>-9.1140000000000008</v>
      </c>
      <c r="F308" s="42">
        <v>21.594000000000001</v>
      </c>
      <c r="G308" s="42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23</v>
      </c>
      <c r="B309" s="42" t="s">
        <v>76</v>
      </c>
      <c r="C309" s="42">
        <v>3615</v>
      </c>
      <c r="D309" s="42">
        <v>18.425999999999998</v>
      </c>
      <c r="E309" s="42">
        <v>-9.1210000000000004</v>
      </c>
      <c r="F309" s="42">
        <v>21.571999999999999</v>
      </c>
      <c r="G309" s="42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23</v>
      </c>
      <c r="B310" s="42" t="s">
        <v>76</v>
      </c>
      <c r="C310" s="42">
        <v>3559</v>
      </c>
      <c r="D310" s="42">
        <v>18.126000000000001</v>
      </c>
      <c r="E310" s="42">
        <v>-9.1020000000000003</v>
      </c>
      <c r="F310" s="42">
        <v>21.643999999999998</v>
      </c>
      <c r="G310" s="42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23</v>
      </c>
      <c r="B311" s="42" t="s">
        <v>76</v>
      </c>
      <c r="C311" s="42">
        <v>3505</v>
      </c>
      <c r="D311" s="42">
        <v>17.821000000000002</v>
      </c>
      <c r="E311" s="42">
        <v>-9.1029999999999998</v>
      </c>
      <c r="F311" s="42">
        <v>21.643999999999998</v>
      </c>
      <c r="G311" s="42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23</v>
      </c>
      <c r="B312" s="42" t="s">
        <v>76</v>
      </c>
      <c r="C312" s="42">
        <v>3453</v>
      </c>
      <c r="D312" s="42">
        <v>17.523</v>
      </c>
      <c r="E312" s="42">
        <v>-9.0960000000000001</v>
      </c>
      <c r="F312" s="42">
        <v>21.664000000000001</v>
      </c>
      <c r="G312" s="42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23</v>
      </c>
      <c r="B313" s="42" t="s">
        <v>76</v>
      </c>
      <c r="C313" s="42">
        <v>3397</v>
      </c>
      <c r="D313" s="42">
        <v>17.245000000000001</v>
      </c>
      <c r="E313" s="42">
        <v>-9.1310000000000002</v>
      </c>
      <c r="F313" s="42">
        <v>21.658999999999999</v>
      </c>
      <c r="G313" s="42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23</v>
      </c>
      <c r="B314" s="42" t="s">
        <v>76</v>
      </c>
      <c r="C314" s="42">
        <v>3336</v>
      </c>
      <c r="D314" s="42">
        <v>16.914999999999999</v>
      </c>
      <c r="E314" s="42">
        <v>-9.1470000000000002</v>
      </c>
      <c r="F314" s="42">
        <v>21.629000000000001</v>
      </c>
      <c r="G314" s="42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24</v>
      </c>
      <c r="B315" s="42" t="s">
        <v>76</v>
      </c>
      <c r="C315" s="42">
        <v>4093</v>
      </c>
      <c r="D315" s="42">
        <v>57.999000000000002</v>
      </c>
      <c r="E315" s="42">
        <v>-4.569</v>
      </c>
      <c r="F315" s="42">
        <v>19.716999999999999</v>
      </c>
      <c r="G315" s="42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24</v>
      </c>
      <c r="B316" s="42" t="s">
        <v>76</v>
      </c>
      <c r="C316" s="42">
        <v>4094</v>
      </c>
      <c r="D316" s="42">
        <v>58.844000000000001</v>
      </c>
      <c r="E316" s="42">
        <v>-4.57</v>
      </c>
      <c r="F316" s="42">
        <v>19.670000000000002</v>
      </c>
      <c r="G316" s="42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24</v>
      </c>
      <c r="B317" s="42" t="s">
        <v>76</v>
      </c>
      <c r="C317" s="42">
        <v>4092</v>
      </c>
      <c r="D317" s="42">
        <v>58.829000000000001</v>
      </c>
      <c r="E317" s="42">
        <v>-4.5759999999999996</v>
      </c>
      <c r="F317" s="42">
        <v>19.652000000000001</v>
      </c>
      <c r="G317" s="42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24</v>
      </c>
      <c r="B318" s="42" t="s">
        <v>76</v>
      </c>
      <c r="C318" s="42">
        <v>4095</v>
      </c>
      <c r="D318" s="42">
        <v>58.784999999999997</v>
      </c>
      <c r="E318" s="42">
        <v>-4.556</v>
      </c>
      <c r="F318" s="42">
        <v>19.681999999999999</v>
      </c>
      <c r="G318" s="42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24</v>
      </c>
      <c r="B319" s="42" t="s">
        <v>76</v>
      </c>
      <c r="C319" s="42">
        <v>4092</v>
      </c>
      <c r="D319" s="42">
        <v>58.807000000000002</v>
      </c>
      <c r="E319" s="42">
        <v>-4.55</v>
      </c>
      <c r="F319" s="42">
        <v>19.681999999999999</v>
      </c>
      <c r="G319" s="42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24</v>
      </c>
      <c r="B320" s="42" t="s">
        <v>76</v>
      </c>
      <c r="C320" s="42">
        <v>739</v>
      </c>
      <c r="D320" s="42">
        <v>2.0089999999999999</v>
      </c>
      <c r="E320" s="42">
        <v>-9.3010000000000002</v>
      </c>
      <c r="F320" s="42">
        <v>22.588000000000001</v>
      </c>
      <c r="G320" s="42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24</v>
      </c>
      <c r="B321" s="42" t="s">
        <v>76</v>
      </c>
      <c r="C321" s="42">
        <v>3718</v>
      </c>
      <c r="D321" s="42">
        <v>18.798999999999999</v>
      </c>
      <c r="E321" s="42">
        <v>-9.2569999999999997</v>
      </c>
      <c r="F321" s="42">
        <v>21.638999999999999</v>
      </c>
      <c r="G321" s="42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24</v>
      </c>
      <c r="B322" s="42" t="s">
        <v>76</v>
      </c>
      <c r="C322" s="42">
        <v>3637</v>
      </c>
      <c r="D322" s="42">
        <v>18.341999999999999</v>
      </c>
      <c r="E322" s="42">
        <v>-9.2309999999999999</v>
      </c>
      <c r="F322" s="42">
        <v>21.655999999999999</v>
      </c>
      <c r="G322" s="42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24</v>
      </c>
      <c r="B323" s="42" t="s">
        <v>76</v>
      </c>
      <c r="C323" s="42">
        <v>3603</v>
      </c>
      <c r="D323" s="42">
        <v>18.116</v>
      </c>
      <c r="E323" s="42">
        <v>-9.2230000000000008</v>
      </c>
      <c r="F323" s="42">
        <v>21.577999999999999</v>
      </c>
      <c r="G323" s="42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24</v>
      </c>
      <c r="B324" s="42" t="s">
        <v>76</v>
      </c>
      <c r="C324" s="42">
        <v>3562</v>
      </c>
      <c r="D324" s="42">
        <v>17.858000000000001</v>
      </c>
      <c r="E324" s="42">
        <v>-9.2349999999999994</v>
      </c>
      <c r="F324" s="42">
        <v>21.641999999999999</v>
      </c>
      <c r="G324" s="42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24</v>
      </c>
      <c r="B325" s="42" t="s">
        <v>76</v>
      </c>
      <c r="C325" s="42">
        <v>3514</v>
      </c>
      <c r="D325" s="42">
        <v>17.581</v>
      </c>
      <c r="E325" s="42">
        <v>-9.2279999999999998</v>
      </c>
      <c r="F325" s="42">
        <v>21.666</v>
      </c>
      <c r="G325" s="42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24</v>
      </c>
      <c r="B326" s="42" t="s">
        <v>76</v>
      </c>
      <c r="C326" s="42">
        <v>3459</v>
      </c>
      <c r="D326" s="42">
        <v>17.283999999999999</v>
      </c>
      <c r="E326" s="42">
        <v>-9.2050000000000001</v>
      </c>
      <c r="F326" s="42">
        <v>21.651</v>
      </c>
      <c r="G326" s="42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24</v>
      </c>
      <c r="B327" s="42" t="s">
        <v>76</v>
      </c>
      <c r="C327" s="42">
        <v>3413</v>
      </c>
      <c r="D327" s="42">
        <v>17.05</v>
      </c>
      <c r="E327" s="42">
        <v>-9.2690000000000001</v>
      </c>
      <c r="F327" s="42">
        <v>21.632000000000001</v>
      </c>
      <c r="G327" s="42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24</v>
      </c>
      <c r="B328" s="42" t="s">
        <v>76</v>
      </c>
      <c r="C328" s="42">
        <v>3358</v>
      </c>
      <c r="D328" s="42">
        <v>16.786000000000001</v>
      </c>
      <c r="E328" s="42">
        <v>-9.1809999999999992</v>
      </c>
      <c r="F328" s="42">
        <v>21.672000000000001</v>
      </c>
      <c r="G328" s="42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24</v>
      </c>
      <c r="B329" s="42" t="s">
        <v>76</v>
      </c>
      <c r="C329" s="42">
        <v>3306</v>
      </c>
      <c r="D329" s="42">
        <v>16.53</v>
      </c>
      <c r="E329" s="42">
        <v>-9.2249999999999996</v>
      </c>
      <c r="F329" s="42">
        <v>21.652999999999999</v>
      </c>
      <c r="G329" s="42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24</v>
      </c>
      <c r="B330" s="42" t="s">
        <v>76</v>
      </c>
      <c r="C330" s="42">
        <v>3246</v>
      </c>
      <c r="D330" s="42">
        <v>16.276</v>
      </c>
      <c r="E330" s="42">
        <v>-9.2210000000000001</v>
      </c>
      <c r="F330" s="42">
        <v>21.649000000000001</v>
      </c>
      <c r="G330" s="42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25</v>
      </c>
      <c r="B331" s="42" t="s">
        <v>77</v>
      </c>
      <c r="C331" s="42">
        <v>4096</v>
      </c>
      <c r="D331" s="42">
        <v>57.975999999999999</v>
      </c>
      <c r="E331" s="42">
        <v>-4.5579999999999998</v>
      </c>
      <c r="F331" s="42">
        <v>19.692</v>
      </c>
      <c r="G331" s="42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25</v>
      </c>
      <c r="B332" s="42" t="s">
        <v>77</v>
      </c>
      <c r="C332" s="42">
        <v>4094</v>
      </c>
      <c r="D332" s="42">
        <v>58.814999999999998</v>
      </c>
      <c r="E332" s="42">
        <v>-4.57</v>
      </c>
      <c r="F332" s="42">
        <v>19.670000000000002</v>
      </c>
      <c r="G332" s="42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25</v>
      </c>
      <c r="B333" s="42" t="s">
        <v>77</v>
      </c>
      <c r="C333" s="42">
        <v>4096</v>
      </c>
      <c r="D333" s="42">
        <v>58.826000000000001</v>
      </c>
      <c r="E333" s="42">
        <v>-4.5309999999999997</v>
      </c>
      <c r="F333" s="42">
        <v>19.652999999999999</v>
      </c>
      <c r="G333" s="42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25</v>
      </c>
      <c r="B334" s="42" t="s">
        <v>77</v>
      </c>
      <c r="C334" s="42">
        <v>4096</v>
      </c>
      <c r="D334" s="42">
        <v>58.755000000000003</v>
      </c>
      <c r="E334" s="42">
        <v>-4.5259999999999998</v>
      </c>
      <c r="F334" s="42">
        <v>19.646999999999998</v>
      </c>
      <c r="G334" s="42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25</v>
      </c>
      <c r="B335" s="42" t="s">
        <v>77</v>
      </c>
      <c r="C335" s="42">
        <v>4092</v>
      </c>
      <c r="D335" s="42">
        <v>58.786000000000001</v>
      </c>
      <c r="E335" s="42">
        <v>-4.548</v>
      </c>
      <c r="F335" s="42">
        <v>19.666</v>
      </c>
      <c r="G335" s="42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25</v>
      </c>
      <c r="B336" s="42" t="s">
        <v>77</v>
      </c>
      <c r="C336" s="42">
        <v>668</v>
      </c>
      <c r="D336" s="42">
        <v>1.825</v>
      </c>
      <c r="E336" s="42">
        <v>-9.5250000000000004</v>
      </c>
      <c r="F336" s="42">
        <v>22.946000000000002</v>
      </c>
      <c r="G336" s="42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25</v>
      </c>
      <c r="B337" s="42" t="s">
        <v>77</v>
      </c>
      <c r="C337" s="42">
        <v>7353</v>
      </c>
      <c r="D337" s="42">
        <v>38.085999999999999</v>
      </c>
      <c r="E337" s="42">
        <v>-10.507</v>
      </c>
      <c r="F337" s="42">
        <v>21.675999999999998</v>
      </c>
      <c r="G337" s="42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25</v>
      </c>
      <c r="B338" s="42" t="s">
        <v>77</v>
      </c>
      <c r="C338" s="42">
        <v>7237</v>
      </c>
      <c r="D338" s="42">
        <v>37.450000000000003</v>
      </c>
      <c r="E338" s="42">
        <v>-10.525</v>
      </c>
      <c r="F338" s="42">
        <v>21.66</v>
      </c>
      <c r="G338" s="42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25</v>
      </c>
      <c r="B339" s="42" t="s">
        <v>77</v>
      </c>
      <c r="C339" s="42">
        <v>7077</v>
      </c>
      <c r="D339" s="42">
        <v>36.575000000000003</v>
      </c>
      <c r="E339" s="42">
        <v>-10.544</v>
      </c>
      <c r="F339" s="42">
        <v>21.585000000000001</v>
      </c>
      <c r="G339" s="42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25</v>
      </c>
      <c r="B340" s="42" t="s">
        <v>77</v>
      </c>
      <c r="C340" s="42">
        <v>6928</v>
      </c>
      <c r="D340" s="42">
        <v>35.811</v>
      </c>
      <c r="E340" s="42">
        <v>-10.522</v>
      </c>
      <c r="F340" s="42">
        <v>21.577999999999999</v>
      </c>
      <c r="G340" s="42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25</v>
      </c>
      <c r="B341" s="42" t="s">
        <v>77</v>
      </c>
      <c r="C341" s="42">
        <v>6847</v>
      </c>
      <c r="D341" s="42">
        <v>35.298999999999999</v>
      </c>
      <c r="E341" s="42">
        <v>-10.526999999999999</v>
      </c>
      <c r="F341" s="42">
        <v>21.588000000000001</v>
      </c>
      <c r="G341" s="42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25</v>
      </c>
      <c r="B342" s="42" t="s">
        <v>77</v>
      </c>
      <c r="C342" s="42">
        <v>6743</v>
      </c>
      <c r="D342" s="42">
        <v>34.691000000000003</v>
      </c>
      <c r="E342" s="42">
        <v>-10.515000000000001</v>
      </c>
      <c r="F342" s="42">
        <v>21.579000000000001</v>
      </c>
      <c r="G342" s="42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25</v>
      </c>
      <c r="B343" s="42" t="s">
        <v>77</v>
      </c>
      <c r="C343" s="42">
        <v>6621</v>
      </c>
      <c r="D343" s="42">
        <v>34.006999999999998</v>
      </c>
      <c r="E343" s="42">
        <v>-10.541</v>
      </c>
      <c r="F343" s="42">
        <v>21.628</v>
      </c>
      <c r="G343" s="42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25</v>
      </c>
      <c r="B344" s="42" t="s">
        <v>77</v>
      </c>
      <c r="C344" s="42">
        <v>6523</v>
      </c>
      <c r="D344" s="42">
        <v>33.448</v>
      </c>
      <c r="E344" s="42">
        <v>-10.494</v>
      </c>
      <c r="F344" s="42">
        <v>21.617000000000001</v>
      </c>
      <c r="G344" s="42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25</v>
      </c>
      <c r="B345" s="42" t="s">
        <v>77</v>
      </c>
      <c r="C345" s="42">
        <v>6430</v>
      </c>
      <c r="D345" s="42">
        <v>32.978000000000002</v>
      </c>
      <c r="E345" s="42">
        <v>-10.538</v>
      </c>
      <c r="F345" s="42">
        <v>21.614000000000001</v>
      </c>
      <c r="G345" s="42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25</v>
      </c>
      <c r="B346" s="42" t="s">
        <v>77</v>
      </c>
      <c r="C346" s="42">
        <v>6324</v>
      </c>
      <c r="D346" s="42">
        <v>32.399000000000001</v>
      </c>
      <c r="E346" s="42">
        <v>-10.532999999999999</v>
      </c>
      <c r="F346" s="42">
        <v>21.617000000000001</v>
      </c>
      <c r="G346" s="42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26</v>
      </c>
      <c r="B347" s="42" t="s">
        <v>69</v>
      </c>
      <c r="C347" s="42">
        <v>4096</v>
      </c>
      <c r="D347" s="42">
        <v>58.094000000000001</v>
      </c>
      <c r="E347" s="42">
        <v>-4.569</v>
      </c>
      <c r="F347" s="42">
        <v>19.707999999999998</v>
      </c>
      <c r="G347" s="42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26</v>
      </c>
      <c r="B348" s="42" t="s">
        <v>69</v>
      </c>
      <c r="C348" s="42">
        <v>4097</v>
      </c>
      <c r="D348" s="42">
        <v>58.850999999999999</v>
      </c>
      <c r="E348" s="42">
        <v>-4.57</v>
      </c>
      <c r="F348" s="42">
        <v>19.670000000000002</v>
      </c>
      <c r="G348" s="42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26</v>
      </c>
      <c r="B349" s="42" t="s">
        <v>69</v>
      </c>
      <c r="C349" s="42">
        <v>4099</v>
      </c>
      <c r="D349" s="42">
        <v>58.857999999999997</v>
      </c>
      <c r="E349" s="42">
        <v>-4.5670000000000002</v>
      </c>
      <c r="F349" s="42">
        <v>19.690000000000001</v>
      </c>
      <c r="G349" s="42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26</v>
      </c>
      <c r="B350" s="42" t="s">
        <v>69</v>
      </c>
      <c r="C350" s="42">
        <v>4096</v>
      </c>
      <c r="D350" s="42">
        <v>58.831000000000003</v>
      </c>
      <c r="E350" s="42">
        <v>-4.5830000000000002</v>
      </c>
      <c r="F350" s="42">
        <v>19.689</v>
      </c>
      <c r="G350" s="42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26</v>
      </c>
      <c r="B351" s="42" t="s">
        <v>69</v>
      </c>
      <c r="C351" s="42">
        <v>4097</v>
      </c>
      <c r="D351" s="42">
        <v>58.83</v>
      </c>
      <c r="E351" s="42">
        <v>-4.5720000000000001</v>
      </c>
      <c r="F351" s="42">
        <v>19.707000000000001</v>
      </c>
      <c r="G351" s="42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26</v>
      </c>
      <c r="B352" s="42" t="s">
        <v>69</v>
      </c>
      <c r="C352" s="42">
        <v>1168</v>
      </c>
      <c r="D352" s="42">
        <v>3.1829999999999998</v>
      </c>
      <c r="E352" s="42">
        <v>-19.876000000000001</v>
      </c>
      <c r="F352" s="42">
        <v>27.792999999999999</v>
      </c>
      <c r="G352" s="42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26</v>
      </c>
      <c r="B353" s="42" t="s">
        <v>69</v>
      </c>
      <c r="C353" s="42">
        <v>4033</v>
      </c>
      <c r="D353" s="42">
        <v>21.012</v>
      </c>
      <c r="E353" s="42">
        <v>-19.661999999999999</v>
      </c>
      <c r="F353" s="42">
        <v>27.001999999999999</v>
      </c>
      <c r="G353" s="42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26</v>
      </c>
      <c r="B354" s="42" t="s">
        <v>69</v>
      </c>
      <c r="C354" s="42">
        <v>3928</v>
      </c>
      <c r="D354" s="42">
        <v>20.001999999999999</v>
      </c>
      <c r="E354" s="42">
        <v>-19.641999999999999</v>
      </c>
      <c r="F354" s="42">
        <v>27.059000000000001</v>
      </c>
      <c r="G354" s="42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26</v>
      </c>
      <c r="B355" s="42" t="s">
        <v>69</v>
      </c>
      <c r="C355" s="42">
        <v>3865</v>
      </c>
      <c r="D355" s="42">
        <v>19.529</v>
      </c>
      <c r="E355" s="42">
        <v>-19.652000000000001</v>
      </c>
      <c r="F355" s="42">
        <v>27.013999999999999</v>
      </c>
      <c r="G355" s="42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26</v>
      </c>
      <c r="B356" s="42" t="s">
        <v>69</v>
      </c>
      <c r="C356" s="42">
        <v>3807</v>
      </c>
      <c r="D356" s="42">
        <v>19.187999999999999</v>
      </c>
      <c r="E356" s="42">
        <v>-19.670000000000002</v>
      </c>
      <c r="F356" s="42">
        <v>27.061</v>
      </c>
      <c r="G356" s="42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26</v>
      </c>
      <c r="B357" s="42" t="s">
        <v>69</v>
      </c>
      <c r="C357" s="42">
        <v>3782</v>
      </c>
      <c r="D357" s="42">
        <v>19.013999999999999</v>
      </c>
      <c r="E357" s="42">
        <v>-19.648</v>
      </c>
      <c r="F357" s="42">
        <v>27.036000000000001</v>
      </c>
      <c r="G357" s="42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26</v>
      </c>
      <c r="B358" s="42" t="s">
        <v>69</v>
      </c>
      <c r="C358" s="42">
        <v>3719</v>
      </c>
      <c r="D358" s="42">
        <v>18.626000000000001</v>
      </c>
      <c r="E358" s="42">
        <v>-19.646999999999998</v>
      </c>
      <c r="F358" s="42">
        <v>27.03</v>
      </c>
      <c r="G358" s="42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26</v>
      </c>
      <c r="B359" s="42" t="s">
        <v>69</v>
      </c>
      <c r="C359" s="42">
        <v>3666</v>
      </c>
      <c r="D359" s="42">
        <v>18.335999999999999</v>
      </c>
      <c r="E359" s="42">
        <v>-19.669</v>
      </c>
      <c r="F359" s="42">
        <v>27.042999999999999</v>
      </c>
      <c r="G359" s="42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26</v>
      </c>
      <c r="B360" s="42" t="s">
        <v>69</v>
      </c>
      <c r="C360" s="42">
        <v>3610</v>
      </c>
      <c r="D360" s="42">
        <v>18.04</v>
      </c>
      <c r="E360" s="42">
        <v>-19.658999999999999</v>
      </c>
      <c r="F360" s="42">
        <v>26.98</v>
      </c>
      <c r="G360" s="42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26</v>
      </c>
      <c r="B361" s="42" t="s">
        <v>69</v>
      </c>
      <c r="C361" s="42">
        <v>3551</v>
      </c>
      <c r="D361" s="42">
        <v>17.756</v>
      </c>
      <c r="E361" s="42">
        <v>-19.619</v>
      </c>
      <c r="F361" s="42">
        <v>27.068999999999999</v>
      </c>
      <c r="G361" s="42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26</v>
      </c>
      <c r="B362" s="42" t="s">
        <v>69</v>
      </c>
      <c r="C362" s="42">
        <v>3500</v>
      </c>
      <c r="D362" s="42">
        <v>17.481999999999999</v>
      </c>
      <c r="E362" s="42">
        <v>-19.657</v>
      </c>
      <c r="F362" s="42">
        <v>27.055</v>
      </c>
      <c r="G362" s="42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27</v>
      </c>
      <c r="B363" s="42" t="s">
        <v>77</v>
      </c>
      <c r="C363" s="42">
        <v>4100</v>
      </c>
      <c r="D363" s="42">
        <v>58</v>
      </c>
      <c r="E363" s="42">
        <v>-4.5650000000000004</v>
      </c>
      <c r="F363" s="42">
        <v>19.713000000000001</v>
      </c>
      <c r="G363" s="42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27</v>
      </c>
      <c r="B364" s="42" t="s">
        <v>77</v>
      </c>
      <c r="C364" s="42">
        <v>4098</v>
      </c>
      <c r="D364" s="42">
        <v>58.82</v>
      </c>
      <c r="E364" s="42">
        <v>-4.57</v>
      </c>
      <c r="F364" s="42">
        <v>19.670000000000002</v>
      </c>
      <c r="G364" s="42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27</v>
      </c>
      <c r="B365" s="42" t="s">
        <v>77</v>
      </c>
      <c r="C365" s="42">
        <v>4099</v>
      </c>
      <c r="D365" s="42">
        <v>58.819000000000003</v>
      </c>
      <c r="E365" s="42">
        <v>-4.5830000000000002</v>
      </c>
      <c r="F365" s="42">
        <v>19.675000000000001</v>
      </c>
      <c r="G365" s="42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27</v>
      </c>
      <c r="B366" s="42" t="s">
        <v>77</v>
      </c>
      <c r="C366" s="42">
        <v>4093</v>
      </c>
      <c r="D366" s="42">
        <v>58.814</v>
      </c>
      <c r="E366" s="42">
        <v>-4.5750000000000002</v>
      </c>
      <c r="F366" s="42">
        <v>19.704999999999998</v>
      </c>
      <c r="G366" s="42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27</v>
      </c>
      <c r="B367" s="42" t="s">
        <v>77</v>
      </c>
      <c r="C367" s="42">
        <v>4095</v>
      </c>
      <c r="D367" s="42">
        <v>58.816000000000003</v>
      </c>
      <c r="E367" s="42">
        <v>-4.5860000000000003</v>
      </c>
      <c r="F367" s="42">
        <v>19.704000000000001</v>
      </c>
      <c r="G367" s="42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27</v>
      </c>
      <c r="B368" s="42" t="s">
        <v>77</v>
      </c>
      <c r="C368" s="42">
        <v>73</v>
      </c>
      <c r="D368" s="42">
        <v>0.40200000000000002</v>
      </c>
      <c r="E368" s="42">
        <v>-30.138000000000002</v>
      </c>
      <c r="F368" s="42">
        <v>2612.3240000000001</v>
      </c>
      <c r="G368" s="42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27</v>
      </c>
      <c r="B369" s="42" t="s">
        <v>77</v>
      </c>
      <c r="C369" s="42">
        <v>884</v>
      </c>
      <c r="D369" s="42">
        <v>2.6379999999999999</v>
      </c>
      <c r="E369" s="42">
        <v>-26.123999999999999</v>
      </c>
      <c r="F369" s="42">
        <v>423.85199999999998</v>
      </c>
      <c r="G369" s="42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27</v>
      </c>
      <c r="B370" s="42" t="s">
        <v>77</v>
      </c>
      <c r="C370" s="42">
        <v>7181</v>
      </c>
      <c r="D370" s="42">
        <v>38.326999999999998</v>
      </c>
      <c r="E370" s="42">
        <v>-11.685</v>
      </c>
      <c r="F370" s="42">
        <v>20.427</v>
      </c>
      <c r="G370" s="42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27</v>
      </c>
      <c r="B371" s="42" t="s">
        <v>77</v>
      </c>
      <c r="C371" s="42">
        <v>76</v>
      </c>
      <c r="D371" s="42">
        <v>0.39400000000000002</v>
      </c>
      <c r="E371" s="42">
        <v>-56.091999999999999</v>
      </c>
      <c r="F371" s="42">
        <v>2559.386</v>
      </c>
      <c r="G371" s="42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27</v>
      </c>
      <c r="B372" s="42" t="s">
        <v>77</v>
      </c>
      <c r="C372" s="42">
        <v>7176</v>
      </c>
      <c r="D372" s="42">
        <v>38.610999999999997</v>
      </c>
      <c r="E372" s="42">
        <v>-11.667</v>
      </c>
      <c r="F372" s="42">
        <v>20.263999999999999</v>
      </c>
      <c r="G372" s="42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27</v>
      </c>
      <c r="B373" s="42" t="s">
        <v>77</v>
      </c>
      <c r="C373" s="42">
        <v>76</v>
      </c>
      <c r="D373" s="42">
        <v>0.39</v>
      </c>
      <c r="E373" s="42">
        <v>-61.430999999999997</v>
      </c>
      <c r="F373" s="42">
        <v>2512.7089999999998</v>
      </c>
      <c r="G373" s="42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27</v>
      </c>
      <c r="B374" s="42" t="s">
        <v>77</v>
      </c>
      <c r="C374" s="42">
        <v>6994</v>
      </c>
      <c r="D374" s="42">
        <v>37.709000000000003</v>
      </c>
      <c r="E374" s="42">
        <v>-11.693</v>
      </c>
      <c r="F374" s="42">
        <v>20.143999999999998</v>
      </c>
      <c r="G374" s="42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27</v>
      </c>
      <c r="B375" s="42" t="s">
        <v>77</v>
      </c>
      <c r="C375" s="42">
        <v>76</v>
      </c>
      <c r="D375" s="42">
        <v>0.38800000000000001</v>
      </c>
      <c r="E375" s="42">
        <v>-64.846999999999994</v>
      </c>
      <c r="F375" s="42">
        <v>2482.1779999999999</v>
      </c>
      <c r="G375" s="42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27</v>
      </c>
      <c r="B376" s="42" t="s">
        <v>77</v>
      </c>
      <c r="C376" s="42">
        <v>6856</v>
      </c>
      <c r="D376" s="42">
        <v>36.832999999999998</v>
      </c>
      <c r="E376" s="42">
        <v>-11.663</v>
      </c>
      <c r="F376" s="42">
        <v>20.16</v>
      </c>
      <c r="G376" s="42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27</v>
      </c>
      <c r="B377" s="42" t="s">
        <v>77</v>
      </c>
      <c r="C377" s="42">
        <v>75</v>
      </c>
      <c r="D377" s="42">
        <v>0.38500000000000001</v>
      </c>
      <c r="E377" s="42">
        <v>-67.893000000000001</v>
      </c>
      <c r="F377" s="42">
        <v>2459.3490000000002</v>
      </c>
      <c r="G377" s="42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27</v>
      </c>
      <c r="B378" s="42" t="s">
        <v>77</v>
      </c>
      <c r="C378" s="42">
        <v>6773</v>
      </c>
      <c r="D378" s="42">
        <v>36.424999999999997</v>
      </c>
      <c r="E378" s="42">
        <v>-11.688000000000001</v>
      </c>
      <c r="F378" s="42">
        <v>20.164000000000001</v>
      </c>
      <c r="G378" s="42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27</v>
      </c>
      <c r="B379" s="42" t="s">
        <v>77</v>
      </c>
      <c r="C379" s="42">
        <v>75</v>
      </c>
      <c r="D379" s="42">
        <v>0.38</v>
      </c>
      <c r="E379" s="42">
        <v>-71.756</v>
      </c>
      <c r="F379" s="42">
        <v>2438.8220000000001</v>
      </c>
      <c r="G379" s="42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27</v>
      </c>
      <c r="B380" s="42" t="s">
        <v>77</v>
      </c>
      <c r="C380" s="42">
        <v>6668</v>
      </c>
      <c r="D380" s="42">
        <v>35.823999999999998</v>
      </c>
      <c r="E380" s="42">
        <v>-11.715</v>
      </c>
      <c r="F380" s="42">
        <v>20.193999999999999</v>
      </c>
      <c r="G380" s="42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27</v>
      </c>
      <c r="B381" s="42" t="s">
        <v>77</v>
      </c>
      <c r="C381" s="42">
        <v>74</v>
      </c>
      <c r="D381" s="42">
        <v>0.374</v>
      </c>
      <c r="E381" s="42">
        <v>-72.608999999999995</v>
      </c>
      <c r="F381" s="42">
        <v>2429.7260000000001</v>
      </c>
      <c r="G381" s="42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27</v>
      </c>
      <c r="B382" s="42" t="s">
        <v>77</v>
      </c>
      <c r="C382" s="42">
        <v>6580</v>
      </c>
      <c r="D382" s="42">
        <v>35.243000000000002</v>
      </c>
      <c r="E382" s="42">
        <v>-11.708</v>
      </c>
      <c r="F382" s="42">
        <v>20.184999999999999</v>
      </c>
      <c r="G382" s="42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27</v>
      </c>
      <c r="B383" s="42" t="s">
        <v>77</v>
      </c>
      <c r="C383" s="42">
        <v>73</v>
      </c>
      <c r="D383" s="42">
        <v>0.36799999999999999</v>
      </c>
      <c r="E383" s="42">
        <v>-74.756</v>
      </c>
      <c r="F383" s="42">
        <v>2424.0329999999999</v>
      </c>
      <c r="G383" s="42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27</v>
      </c>
      <c r="B384" s="42" t="s">
        <v>77</v>
      </c>
      <c r="C384" s="42">
        <v>6491</v>
      </c>
      <c r="D384" s="42">
        <v>34.682000000000002</v>
      </c>
      <c r="E384" s="42">
        <v>-11.683</v>
      </c>
      <c r="F384" s="42">
        <v>20.181999999999999</v>
      </c>
      <c r="G384" s="42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27</v>
      </c>
      <c r="B385" s="42" t="s">
        <v>77</v>
      </c>
      <c r="C385" s="42">
        <v>72</v>
      </c>
      <c r="D385" s="42">
        <v>0.36099999999999999</v>
      </c>
      <c r="E385" s="42">
        <v>-76.040000000000006</v>
      </c>
      <c r="F385" s="42">
        <v>2416.1709999999998</v>
      </c>
      <c r="G385" s="42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27</v>
      </c>
      <c r="B386" s="42" t="s">
        <v>77</v>
      </c>
      <c r="C386" s="42">
        <v>6398</v>
      </c>
      <c r="D386" s="42">
        <v>34.066000000000003</v>
      </c>
      <c r="E386" s="42">
        <v>-11.73</v>
      </c>
      <c r="F386" s="42">
        <v>20.256</v>
      </c>
      <c r="G386" s="42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27</v>
      </c>
      <c r="B387" s="42" t="s">
        <v>77</v>
      </c>
      <c r="C387" s="42">
        <v>6296</v>
      </c>
      <c r="D387" s="42">
        <v>33.506</v>
      </c>
      <c r="E387" s="42">
        <v>-11.784000000000001</v>
      </c>
      <c r="F387" s="42">
        <v>20.957000000000001</v>
      </c>
      <c r="G387" s="42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28</v>
      </c>
      <c r="B388" s="42" t="s">
        <v>78</v>
      </c>
      <c r="C388" s="42">
        <v>4100</v>
      </c>
      <c r="D388" s="42">
        <v>58.082999999999998</v>
      </c>
      <c r="E388" s="42">
        <v>-4.5720000000000001</v>
      </c>
      <c r="F388" s="42">
        <v>19.725999999999999</v>
      </c>
      <c r="G388" s="42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28</v>
      </c>
      <c r="B389" s="42" t="s">
        <v>78</v>
      </c>
      <c r="C389" s="42">
        <v>4095</v>
      </c>
      <c r="D389" s="42">
        <v>58.84</v>
      </c>
      <c r="E389" s="42">
        <v>-4.57</v>
      </c>
      <c r="F389" s="42">
        <v>19.670000000000002</v>
      </c>
      <c r="G389" s="42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28</v>
      </c>
      <c r="B390" s="42" t="s">
        <v>78</v>
      </c>
      <c r="C390" s="42">
        <v>4099</v>
      </c>
      <c r="D390" s="42">
        <v>58.878999999999998</v>
      </c>
      <c r="E390" s="42">
        <v>-4.5819999999999999</v>
      </c>
      <c r="F390" s="42">
        <v>19.672999999999998</v>
      </c>
      <c r="G390" s="42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28</v>
      </c>
      <c r="B391" s="42" t="s">
        <v>78</v>
      </c>
      <c r="C391" s="42">
        <v>4101</v>
      </c>
      <c r="D391" s="42">
        <v>58.850999999999999</v>
      </c>
      <c r="E391" s="42">
        <v>-4.5910000000000002</v>
      </c>
      <c r="F391" s="42">
        <v>19.669</v>
      </c>
      <c r="G391" s="42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28</v>
      </c>
      <c r="B392" s="42" t="s">
        <v>78</v>
      </c>
      <c r="C392" s="42">
        <v>4099</v>
      </c>
      <c r="D392" s="42">
        <v>58.911999999999999</v>
      </c>
      <c r="E392" s="42">
        <v>-4.5739999999999998</v>
      </c>
      <c r="F392" s="42">
        <v>19.745000000000001</v>
      </c>
      <c r="G392" s="42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28</v>
      </c>
      <c r="B393" s="42" t="s">
        <v>78</v>
      </c>
      <c r="C393" s="42">
        <v>1426</v>
      </c>
      <c r="D393" s="42">
        <v>3.8919999999999999</v>
      </c>
      <c r="E393" s="42">
        <v>-11.974</v>
      </c>
      <c r="F393" s="42">
        <v>21.584</v>
      </c>
      <c r="G393" s="42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28</v>
      </c>
      <c r="B394" s="42" t="s">
        <v>78</v>
      </c>
      <c r="C394" s="42">
        <v>7377</v>
      </c>
      <c r="D394" s="42">
        <v>37.801000000000002</v>
      </c>
      <c r="E394" s="42">
        <v>-12.906000000000001</v>
      </c>
      <c r="F394" s="42">
        <v>21.715</v>
      </c>
      <c r="G394" s="42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28</v>
      </c>
      <c r="B395" s="42" t="s">
        <v>78</v>
      </c>
      <c r="C395" s="42">
        <v>7216</v>
      </c>
      <c r="D395" s="42">
        <v>36.906999999999996</v>
      </c>
      <c r="E395" s="42">
        <v>-12.912000000000001</v>
      </c>
      <c r="F395" s="42">
        <v>21.670999999999999</v>
      </c>
      <c r="G395" s="42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28</v>
      </c>
      <c r="B396" s="42" t="s">
        <v>78</v>
      </c>
      <c r="C396" s="42">
        <v>7114</v>
      </c>
      <c r="D396" s="42">
        <v>36.295000000000002</v>
      </c>
      <c r="E396" s="42">
        <v>-12.904</v>
      </c>
      <c r="F396" s="42">
        <v>21.69</v>
      </c>
      <c r="G396" s="42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28</v>
      </c>
      <c r="B397" s="42" t="s">
        <v>78</v>
      </c>
      <c r="C397" s="42">
        <v>7002</v>
      </c>
      <c r="D397" s="42">
        <v>35.655000000000001</v>
      </c>
      <c r="E397" s="42">
        <v>-12.948</v>
      </c>
      <c r="F397" s="42">
        <v>21.69</v>
      </c>
      <c r="G397" s="42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28</v>
      </c>
      <c r="B398" s="42" t="s">
        <v>78</v>
      </c>
      <c r="C398" s="42">
        <v>6879</v>
      </c>
      <c r="D398" s="42">
        <v>35.01</v>
      </c>
      <c r="E398" s="42">
        <v>-12.936</v>
      </c>
      <c r="F398" s="42">
        <v>21.562000000000001</v>
      </c>
      <c r="G398" s="42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28</v>
      </c>
      <c r="B399" s="42" t="s">
        <v>78</v>
      </c>
      <c r="C399" s="42">
        <v>6777</v>
      </c>
      <c r="D399" s="42">
        <v>34.409999999999997</v>
      </c>
      <c r="E399" s="42">
        <v>-12.926</v>
      </c>
      <c r="F399" s="42">
        <v>21.646999999999998</v>
      </c>
      <c r="G399" s="42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28</v>
      </c>
      <c r="B400" s="42" t="s">
        <v>78</v>
      </c>
      <c r="C400" s="42">
        <v>6667</v>
      </c>
      <c r="D400" s="42">
        <v>33.811</v>
      </c>
      <c r="E400" s="42">
        <v>-12.917</v>
      </c>
      <c r="F400" s="42">
        <v>21.626999999999999</v>
      </c>
      <c r="G400" s="42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28</v>
      </c>
      <c r="B401" s="42" t="s">
        <v>78</v>
      </c>
      <c r="C401" s="42">
        <v>6574</v>
      </c>
      <c r="D401" s="42">
        <v>33.237000000000002</v>
      </c>
      <c r="E401" s="42">
        <v>-12.925000000000001</v>
      </c>
      <c r="F401" s="42">
        <v>21.632999999999999</v>
      </c>
      <c r="G401" s="42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28</v>
      </c>
      <c r="B402" s="42" t="s">
        <v>78</v>
      </c>
      <c r="C402" s="42">
        <v>6473</v>
      </c>
      <c r="D402" s="42">
        <v>32.676000000000002</v>
      </c>
      <c r="E402" s="42">
        <v>-12.952</v>
      </c>
      <c r="F402" s="42">
        <v>21.617999999999999</v>
      </c>
      <c r="G402" s="42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28</v>
      </c>
      <c r="B403" s="42" t="s">
        <v>78</v>
      </c>
      <c r="C403" s="42">
        <v>6380</v>
      </c>
      <c r="D403" s="42">
        <v>32.158999999999999</v>
      </c>
      <c r="E403" s="42">
        <v>-12.957000000000001</v>
      </c>
      <c r="F403" s="42">
        <v>21.62</v>
      </c>
      <c r="G403" s="42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29</v>
      </c>
      <c r="B404" s="42" t="s">
        <v>79</v>
      </c>
      <c r="C404" s="42">
        <v>4103</v>
      </c>
      <c r="D404" s="42">
        <v>58.058</v>
      </c>
      <c r="E404" s="42">
        <v>-4.5789999999999997</v>
      </c>
      <c r="F404" s="42">
        <v>19.722999999999999</v>
      </c>
      <c r="G404" s="42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29</v>
      </c>
      <c r="B405" s="42" t="s">
        <v>79</v>
      </c>
      <c r="C405" s="42">
        <v>4102</v>
      </c>
      <c r="D405" s="42">
        <v>58.866</v>
      </c>
      <c r="E405" s="42">
        <v>-4.57</v>
      </c>
      <c r="F405" s="42">
        <v>19.670000000000002</v>
      </c>
      <c r="G405" s="42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29</v>
      </c>
      <c r="B406" s="42" t="s">
        <v>79</v>
      </c>
      <c r="C406" s="42">
        <v>4098</v>
      </c>
      <c r="D406" s="42">
        <v>58.902000000000001</v>
      </c>
      <c r="E406" s="42">
        <v>-4.5709999999999997</v>
      </c>
      <c r="F406" s="42">
        <v>19.678000000000001</v>
      </c>
      <c r="G406" s="42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29</v>
      </c>
      <c r="B407" s="42" t="s">
        <v>79</v>
      </c>
      <c r="C407" s="42">
        <v>4100</v>
      </c>
      <c r="D407" s="42">
        <v>58.869</v>
      </c>
      <c r="E407" s="42">
        <v>-4.5890000000000004</v>
      </c>
      <c r="F407" s="42">
        <v>19.645</v>
      </c>
      <c r="G407" s="42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29</v>
      </c>
      <c r="B408" s="42" t="s">
        <v>79</v>
      </c>
      <c r="C408" s="42">
        <v>4097</v>
      </c>
      <c r="D408" s="42">
        <v>58.866</v>
      </c>
      <c r="E408" s="42">
        <v>-4.5960000000000001</v>
      </c>
      <c r="F408" s="42">
        <v>19.693999999999999</v>
      </c>
      <c r="G408" s="42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29</v>
      </c>
      <c r="B409" s="42" t="s">
        <v>79</v>
      </c>
      <c r="C409" s="42">
        <v>1403</v>
      </c>
      <c r="D409" s="42">
        <v>3.8340000000000001</v>
      </c>
      <c r="E409" s="42">
        <v>-13.717000000000001</v>
      </c>
      <c r="F409" s="42">
        <v>59.665999999999997</v>
      </c>
      <c r="G409" s="42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29</v>
      </c>
      <c r="B410" s="42" t="s">
        <v>79</v>
      </c>
      <c r="C410" s="42">
        <v>6578</v>
      </c>
      <c r="D410" s="42">
        <v>33.840000000000003</v>
      </c>
      <c r="E410" s="42">
        <v>-10.157999999999999</v>
      </c>
      <c r="F410" s="42">
        <v>21.113</v>
      </c>
      <c r="G410" s="42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29</v>
      </c>
      <c r="B411" s="42" t="s">
        <v>79</v>
      </c>
      <c r="C411" s="42">
        <v>6460</v>
      </c>
      <c r="D411" s="42">
        <v>33.317999999999998</v>
      </c>
      <c r="E411" s="42">
        <v>-10.151999999999999</v>
      </c>
      <c r="F411" s="42">
        <v>21.026</v>
      </c>
      <c r="G411" s="42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29</v>
      </c>
      <c r="B412" s="42" t="s">
        <v>79</v>
      </c>
      <c r="C412" s="42">
        <v>6312</v>
      </c>
      <c r="D412" s="42">
        <v>32.659999999999997</v>
      </c>
      <c r="E412" s="42">
        <v>-10.15</v>
      </c>
      <c r="F412" s="42">
        <v>21.01</v>
      </c>
      <c r="G412" s="42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29</v>
      </c>
      <c r="B413" s="42" t="s">
        <v>79</v>
      </c>
      <c r="C413" s="42">
        <v>6190</v>
      </c>
      <c r="D413" s="42">
        <v>32.078000000000003</v>
      </c>
      <c r="E413" s="42">
        <v>-10.15</v>
      </c>
      <c r="F413" s="42">
        <v>20.968</v>
      </c>
      <c r="G413" s="42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29</v>
      </c>
      <c r="B414" s="42" t="s">
        <v>79</v>
      </c>
      <c r="C414" s="42">
        <v>6073</v>
      </c>
      <c r="D414" s="42">
        <v>31.478999999999999</v>
      </c>
      <c r="E414" s="42">
        <v>-10.141</v>
      </c>
      <c r="F414" s="42">
        <v>20.963000000000001</v>
      </c>
      <c r="G414" s="42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>
        <v>29</v>
      </c>
      <c r="B415" s="42" t="s">
        <v>79</v>
      </c>
      <c r="C415" s="42">
        <v>5953</v>
      </c>
      <c r="D415" s="42">
        <v>30.907</v>
      </c>
      <c r="E415" s="42">
        <v>-10.147</v>
      </c>
      <c r="F415" s="42">
        <v>20.992000000000001</v>
      </c>
      <c r="G415" s="42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>
        <v>29</v>
      </c>
      <c r="B416" s="42" t="s">
        <v>79</v>
      </c>
      <c r="C416" s="42">
        <v>5861</v>
      </c>
      <c r="D416" s="42">
        <v>30.356000000000002</v>
      </c>
      <c r="E416" s="42">
        <v>-10.169</v>
      </c>
      <c r="F416" s="42">
        <v>20.957000000000001</v>
      </c>
      <c r="G416" s="42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>
        <v>29</v>
      </c>
      <c r="B417" s="42" t="s">
        <v>79</v>
      </c>
      <c r="C417" s="42">
        <v>5761</v>
      </c>
      <c r="D417" s="42">
        <v>29.817</v>
      </c>
      <c r="E417" s="42">
        <v>-10.185</v>
      </c>
      <c r="F417" s="42">
        <v>20.972000000000001</v>
      </c>
      <c r="G417" s="42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>
        <v>29</v>
      </c>
      <c r="B418" s="42" t="s">
        <v>79</v>
      </c>
      <c r="C418" s="42">
        <v>5673</v>
      </c>
      <c r="D418" s="42">
        <v>29.265999999999998</v>
      </c>
      <c r="E418" s="42">
        <v>-10.173</v>
      </c>
      <c r="F418" s="42">
        <v>21.021000000000001</v>
      </c>
      <c r="G418" s="42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>
        <v>29</v>
      </c>
      <c r="B419" s="42" t="s">
        <v>79</v>
      </c>
      <c r="C419" s="42">
        <v>5579</v>
      </c>
      <c r="D419" s="42">
        <v>28.751000000000001</v>
      </c>
      <c r="E419" s="42">
        <v>-10.23</v>
      </c>
      <c r="F419" s="42">
        <v>21.181999999999999</v>
      </c>
      <c r="G419" s="42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>
        <v>30</v>
      </c>
      <c r="B420" s="42" t="s">
        <v>78</v>
      </c>
      <c r="C420" s="42">
        <v>4103</v>
      </c>
      <c r="D420" s="42">
        <v>58.122</v>
      </c>
      <c r="E420" s="42">
        <v>-4.5679999999999996</v>
      </c>
      <c r="F420" s="42">
        <v>19.686</v>
      </c>
      <c r="G420" s="42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>
        <v>30</v>
      </c>
      <c r="B421" s="42" t="s">
        <v>78</v>
      </c>
      <c r="C421" s="42">
        <v>4100</v>
      </c>
      <c r="D421" s="42">
        <v>58.887999999999998</v>
      </c>
      <c r="E421" s="42">
        <v>-4.57</v>
      </c>
      <c r="F421" s="42">
        <v>19.670000000000002</v>
      </c>
      <c r="G421" s="42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>
        <v>30</v>
      </c>
      <c r="B422" s="42" t="s">
        <v>78</v>
      </c>
      <c r="C422" s="42">
        <v>4099</v>
      </c>
      <c r="D422" s="42">
        <v>58.902999999999999</v>
      </c>
      <c r="E422" s="42">
        <v>-4.5789999999999997</v>
      </c>
      <c r="F422" s="42">
        <v>19.716999999999999</v>
      </c>
      <c r="G422" s="42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>
        <v>30</v>
      </c>
      <c r="B423" s="42" t="s">
        <v>78</v>
      </c>
      <c r="C423" s="42">
        <v>4098</v>
      </c>
      <c r="D423" s="42">
        <v>58.851999999999997</v>
      </c>
      <c r="E423" s="42">
        <v>-4.556</v>
      </c>
      <c r="F423" s="42">
        <v>19.672000000000001</v>
      </c>
      <c r="G423" s="42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>
        <v>30</v>
      </c>
      <c r="B424" s="42" t="s">
        <v>78</v>
      </c>
      <c r="C424" s="42">
        <v>4098</v>
      </c>
      <c r="D424" s="42">
        <v>58.887999999999998</v>
      </c>
      <c r="E424" s="42">
        <v>-4.57</v>
      </c>
      <c r="F424" s="42">
        <v>19.646999999999998</v>
      </c>
      <c r="G424" s="42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>
        <v>30</v>
      </c>
      <c r="B425" s="42" t="s">
        <v>78</v>
      </c>
      <c r="C425" s="42">
        <v>56</v>
      </c>
      <c r="D425" s="42">
        <v>0.28499999999999998</v>
      </c>
      <c r="E425" s="42">
        <v>-46.777999999999999</v>
      </c>
      <c r="F425" s="42">
        <v>2685.68</v>
      </c>
      <c r="G425" s="42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>
        <v>30</v>
      </c>
      <c r="B426" s="42" t="s">
        <v>78</v>
      </c>
      <c r="C426" s="42">
        <v>1300</v>
      </c>
      <c r="D426" s="42">
        <v>3.7389999999999999</v>
      </c>
      <c r="E426" s="42">
        <v>-15.029</v>
      </c>
      <c r="F426" s="42">
        <v>230.001</v>
      </c>
      <c r="G426" s="42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>
        <v>30</v>
      </c>
      <c r="B427" s="42" t="s">
        <v>78</v>
      </c>
      <c r="C427" s="42">
        <v>8024</v>
      </c>
      <c r="D427" s="42">
        <v>42.457000000000001</v>
      </c>
      <c r="E427" s="42">
        <v>-13.042</v>
      </c>
      <c r="F427" s="42">
        <v>20.937000000000001</v>
      </c>
      <c r="G427" s="42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>
        <v>30</v>
      </c>
      <c r="B428" s="42" t="s">
        <v>78</v>
      </c>
      <c r="C428" s="42">
        <v>56</v>
      </c>
      <c r="D428" s="42">
        <v>0.26100000000000001</v>
      </c>
      <c r="E428" s="42">
        <v>-66.28</v>
      </c>
      <c r="F428" s="42">
        <v>2784.5529999999999</v>
      </c>
      <c r="G428" s="42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>
        <v>30</v>
      </c>
      <c r="B429" s="42" t="s">
        <v>78</v>
      </c>
      <c r="C429" s="42">
        <v>7872</v>
      </c>
      <c r="D429" s="42">
        <v>41.276000000000003</v>
      </c>
      <c r="E429" s="42">
        <v>-13.015000000000001</v>
      </c>
      <c r="F429" s="42">
        <v>20.983000000000001</v>
      </c>
      <c r="G429" s="42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>
        <v>30</v>
      </c>
      <c r="B430" s="42" t="s">
        <v>78</v>
      </c>
      <c r="C430" s="42">
        <v>55</v>
      </c>
      <c r="D430" s="42">
        <v>0.25600000000000001</v>
      </c>
      <c r="E430" s="42">
        <v>-71.626999999999995</v>
      </c>
      <c r="F430" s="42">
        <v>2770.73</v>
      </c>
      <c r="G430" s="42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>
        <v>30</v>
      </c>
      <c r="B431" s="42" t="s">
        <v>78</v>
      </c>
      <c r="C431" s="42">
        <v>7765</v>
      </c>
      <c r="D431" s="42">
        <v>40.969000000000001</v>
      </c>
      <c r="E431" s="42">
        <v>-13.117000000000001</v>
      </c>
      <c r="F431" s="42">
        <v>20.876000000000001</v>
      </c>
      <c r="G431" s="42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>
        <v>30</v>
      </c>
      <c r="B432" s="42" t="s">
        <v>78</v>
      </c>
      <c r="C432" s="42">
        <v>55</v>
      </c>
      <c r="D432" s="42">
        <v>0.252</v>
      </c>
      <c r="E432" s="42">
        <v>-74.751999999999995</v>
      </c>
      <c r="F432" s="42">
        <v>2753.951</v>
      </c>
      <c r="G432" s="42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>
        <v>30</v>
      </c>
      <c r="B433" s="42" t="s">
        <v>78</v>
      </c>
      <c r="C433" s="42">
        <v>7640</v>
      </c>
      <c r="D433" s="42">
        <v>40.238999999999997</v>
      </c>
      <c r="E433" s="42">
        <v>-13.13</v>
      </c>
      <c r="F433" s="42">
        <v>20.870999999999999</v>
      </c>
      <c r="G433" s="42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>
        <v>30</v>
      </c>
      <c r="B434" s="42" t="s">
        <v>78</v>
      </c>
      <c r="C434" s="42">
        <v>54</v>
      </c>
      <c r="D434" s="42">
        <v>0.247</v>
      </c>
      <c r="E434" s="42">
        <v>-76.308999999999997</v>
      </c>
      <c r="F434" s="42">
        <v>2755.9580000000001</v>
      </c>
      <c r="G434" s="42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>
        <v>30</v>
      </c>
      <c r="B435" s="42" t="s">
        <v>78</v>
      </c>
      <c r="C435" s="42">
        <v>7523</v>
      </c>
      <c r="D435" s="42">
        <v>39.555</v>
      </c>
      <c r="E435" s="42">
        <v>-13.122999999999999</v>
      </c>
      <c r="F435" s="42">
        <v>20.876999999999999</v>
      </c>
      <c r="G435" s="42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>
        <v>30</v>
      </c>
      <c r="B436" s="42" t="s">
        <v>78</v>
      </c>
      <c r="C436" s="42">
        <v>53</v>
      </c>
      <c r="D436" s="42">
        <v>0.24199999999999999</v>
      </c>
      <c r="E436" s="42">
        <v>-79.710999999999999</v>
      </c>
      <c r="F436" s="42">
        <v>2764.1010000000001</v>
      </c>
      <c r="G436" s="42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>
        <v>30</v>
      </c>
      <c r="B437" s="42" t="s">
        <v>78</v>
      </c>
      <c r="C437" s="42">
        <v>7409</v>
      </c>
      <c r="D437" s="42">
        <v>38.895000000000003</v>
      </c>
      <c r="E437" s="42">
        <v>-13.147</v>
      </c>
      <c r="F437" s="42">
        <v>20.908000000000001</v>
      </c>
      <c r="G437" s="42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>
        <v>30</v>
      </c>
      <c r="B438" s="42" t="s">
        <v>78</v>
      </c>
      <c r="C438" s="42">
        <v>52</v>
      </c>
      <c r="D438" s="42">
        <v>0.23599999999999999</v>
      </c>
      <c r="E438" s="42">
        <v>-80.521000000000001</v>
      </c>
      <c r="F438" s="42">
        <v>2757.2919999999999</v>
      </c>
      <c r="G438" s="42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>
        <v>30</v>
      </c>
      <c r="B439" s="42" t="s">
        <v>78</v>
      </c>
      <c r="C439" s="42">
        <v>7302</v>
      </c>
      <c r="D439" s="42">
        <v>38.265999999999998</v>
      </c>
      <c r="E439" s="42">
        <v>-13.121</v>
      </c>
      <c r="F439" s="42">
        <v>20.908999999999999</v>
      </c>
      <c r="G439" s="42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>
        <v>30</v>
      </c>
      <c r="B440" s="42" t="s">
        <v>78</v>
      </c>
      <c r="C440" s="42">
        <v>51</v>
      </c>
      <c r="D440" s="42">
        <v>0.23100000000000001</v>
      </c>
      <c r="E440" s="42">
        <v>-83.912999999999997</v>
      </c>
      <c r="F440" s="42">
        <v>2766.433</v>
      </c>
      <c r="G440" s="42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>
        <v>30</v>
      </c>
      <c r="B441" s="42" t="s">
        <v>78</v>
      </c>
      <c r="C441" s="42">
        <v>7202</v>
      </c>
      <c r="D441" s="42">
        <v>37.613999999999997</v>
      </c>
      <c r="E441" s="42">
        <v>-13.124000000000001</v>
      </c>
      <c r="F441" s="42">
        <v>20.873000000000001</v>
      </c>
      <c r="G441" s="42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>
        <v>30</v>
      </c>
      <c r="B442" s="42" t="s">
        <v>78</v>
      </c>
      <c r="C442" s="42">
        <v>51</v>
      </c>
      <c r="D442" s="42">
        <v>0.22600000000000001</v>
      </c>
      <c r="E442" s="42">
        <v>-83.707999999999998</v>
      </c>
      <c r="F442" s="42">
        <v>2776.9780000000001</v>
      </c>
      <c r="G442" s="42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>
        <v>30</v>
      </c>
      <c r="B443" s="42" t="s">
        <v>78</v>
      </c>
      <c r="C443" s="42">
        <v>7103</v>
      </c>
      <c r="D443" s="42">
        <v>36.968000000000004</v>
      </c>
      <c r="E443" s="42">
        <v>-13.122</v>
      </c>
      <c r="F443" s="42">
        <v>20.899000000000001</v>
      </c>
      <c r="G443" s="42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>
        <v>30</v>
      </c>
      <c r="B444" s="42" t="s">
        <v>78</v>
      </c>
      <c r="C444" s="42">
        <v>6995</v>
      </c>
      <c r="D444" s="42">
        <v>36.375</v>
      </c>
      <c r="E444" s="42">
        <v>-13.178000000000001</v>
      </c>
      <c r="F444" s="42">
        <v>21.343</v>
      </c>
      <c r="G444" s="42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>
        <v>31</v>
      </c>
      <c r="B445" s="42" t="s">
        <v>79</v>
      </c>
      <c r="C445" s="42">
        <v>4105</v>
      </c>
      <c r="D445" s="42">
        <v>58.082000000000001</v>
      </c>
      <c r="E445" s="42">
        <v>-4.593</v>
      </c>
      <c r="F445" s="42">
        <v>19.716999999999999</v>
      </c>
      <c r="G445" s="42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>
        <v>31</v>
      </c>
      <c r="B446" s="42" t="s">
        <v>79</v>
      </c>
      <c r="C446" s="42">
        <v>4101</v>
      </c>
      <c r="D446" s="42">
        <v>58.881</v>
      </c>
      <c r="E446" s="42">
        <v>-4.57</v>
      </c>
      <c r="F446" s="42">
        <v>19.670000000000002</v>
      </c>
      <c r="G446" s="42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>
        <v>31</v>
      </c>
      <c r="B447" s="42" t="s">
        <v>79</v>
      </c>
      <c r="C447" s="42">
        <v>4101</v>
      </c>
      <c r="D447" s="42">
        <v>58.927</v>
      </c>
      <c r="E447" s="42">
        <v>-4.593</v>
      </c>
      <c r="F447" s="42">
        <v>19.684000000000001</v>
      </c>
      <c r="G447" s="42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>
        <v>31</v>
      </c>
      <c r="B448" s="42" t="s">
        <v>79</v>
      </c>
      <c r="C448" s="42">
        <v>4102</v>
      </c>
      <c r="D448" s="42">
        <v>58.899000000000001</v>
      </c>
      <c r="E448" s="42">
        <v>-4.59</v>
      </c>
      <c r="F448" s="42">
        <v>19.681999999999999</v>
      </c>
      <c r="G448" s="42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>
        <v>31</v>
      </c>
      <c r="B449" s="42" t="s">
        <v>79</v>
      </c>
      <c r="C449" s="42">
        <v>4101</v>
      </c>
      <c r="D449" s="42">
        <v>58.933999999999997</v>
      </c>
      <c r="E449" s="42">
        <v>-4.5730000000000004</v>
      </c>
      <c r="F449" s="42">
        <v>19.690000000000001</v>
      </c>
      <c r="G449" s="42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>
        <v>31</v>
      </c>
      <c r="B450" s="42" t="s">
        <v>79</v>
      </c>
      <c r="C450" s="42">
        <v>1538</v>
      </c>
      <c r="D450" s="42">
        <v>4.2089999999999996</v>
      </c>
      <c r="E450" s="42">
        <v>-13.394</v>
      </c>
      <c r="F450" s="42">
        <v>22.178999999999998</v>
      </c>
      <c r="G450" s="42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>
        <v>31</v>
      </c>
      <c r="B451" s="42" t="s">
        <v>79</v>
      </c>
      <c r="C451" s="42">
        <v>5784</v>
      </c>
      <c r="D451" s="42">
        <v>29.408000000000001</v>
      </c>
      <c r="E451" s="42">
        <v>-10.491</v>
      </c>
      <c r="F451" s="42">
        <v>21.318000000000001</v>
      </c>
      <c r="G451" s="42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>
        <v>31</v>
      </c>
      <c r="B452" s="42" t="s">
        <v>79</v>
      </c>
      <c r="C452" s="42">
        <v>5669</v>
      </c>
      <c r="D452" s="42">
        <v>28.893999999999998</v>
      </c>
      <c r="E452" s="42">
        <v>-10.414999999999999</v>
      </c>
      <c r="F452" s="42">
        <v>21.271999999999998</v>
      </c>
      <c r="G452" s="42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>
        <v>31</v>
      </c>
      <c r="B453" s="42" t="s">
        <v>79</v>
      </c>
      <c r="C453" s="42">
        <v>5522</v>
      </c>
      <c r="D453" s="42">
        <v>28.213000000000001</v>
      </c>
      <c r="E453" s="42">
        <v>-10.474</v>
      </c>
      <c r="F453" s="42">
        <v>21.248999999999999</v>
      </c>
      <c r="G453" s="42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>
        <v>31</v>
      </c>
      <c r="B454" s="42" t="s">
        <v>79</v>
      </c>
      <c r="C454" s="42">
        <v>5412</v>
      </c>
      <c r="D454" s="42">
        <v>27.748999999999999</v>
      </c>
      <c r="E454" s="42">
        <v>-10.452</v>
      </c>
      <c r="F454" s="42">
        <v>21.207000000000001</v>
      </c>
      <c r="G454" s="42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>
        <v>31</v>
      </c>
      <c r="B455" s="42" t="s">
        <v>79</v>
      </c>
      <c r="C455" s="42">
        <v>5256</v>
      </c>
      <c r="D455" s="42">
        <v>27.039000000000001</v>
      </c>
      <c r="E455" s="42">
        <v>-10.456</v>
      </c>
      <c r="F455" s="42">
        <v>21.291</v>
      </c>
      <c r="G455" s="42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>
        <v>31</v>
      </c>
      <c r="B456" s="42" t="s">
        <v>79</v>
      </c>
      <c r="C456" s="42">
        <v>5175</v>
      </c>
      <c r="D456" s="42">
        <v>26.651</v>
      </c>
      <c r="E456" s="42">
        <v>-10.451000000000001</v>
      </c>
      <c r="F456" s="42">
        <v>21.263999999999999</v>
      </c>
      <c r="G456" s="42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>
        <v>31</v>
      </c>
      <c r="B457" s="42" t="s">
        <v>79</v>
      </c>
      <c r="C457" s="42">
        <v>5105</v>
      </c>
      <c r="D457" s="42">
        <v>26.234000000000002</v>
      </c>
      <c r="E457" s="42">
        <v>-10.425000000000001</v>
      </c>
      <c r="F457" s="42">
        <v>21.18</v>
      </c>
      <c r="G457" s="42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>
        <v>31</v>
      </c>
      <c r="B458" s="42" t="s">
        <v>79</v>
      </c>
      <c r="C458" s="42">
        <v>5019</v>
      </c>
      <c r="D458" s="42">
        <v>25.800999999999998</v>
      </c>
      <c r="E458" s="42">
        <v>-10.488</v>
      </c>
      <c r="F458" s="42">
        <v>21.193999999999999</v>
      </c>
      <c r="G458" s="42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>
        <v>31</v>
      </c>
      <c r="B459" s="42" t="s">
        <v>79</v>
      </c>
      <c r="C459" s="42">
        <v>4938</v>
      </c>
      <c r="D459" s="42">
        <v>25.346</v>
      </c>
      <c r="E459" s="42">
        <v>-10.451000000000001</v>
      </c>
      <c r="F459" s="42">
        <v>21.227</v>
      </c>
      <c r="G459" s="42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>
        <v>31</v>
      </c>
      <c r="B460" s="42" t="s">
        <v>79</v>
      </c>
      <c r="C460" s="42">
        <v>4857</v>
      </c>
      <c r="D460" s="42">
        <v>24.908999999999999</v>
      </c>
      <c r="E460" s="42">
        <v>-10.484999999999999</v>
      </c>
      <c r="F460" s="42">
        <v>21.257999999999999</v>
      </c>
      <c r="G460" s="42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>
        <v>32</v>
      </c>
      <c r="B461" s="42" t="s">
        <v>80</v>
      </c>
      <c r="C461" s="42">
        <v>4107</v>
      </c>
      <c r="D461" s="42">
        <v>58.137</v>
      </c>
      <c r="E461" s="42">
        <v>-4.5490000000000004</v>
      </c>
      <c r="F461" s="42">
        <v>19.734999999999999</v>
      </c>
      <c r="G461" s="42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>
        <v>32</v>
      </c>
      <c r="B462" s="42" t="s">
        <v>80</v>
      </c>
      <c r="C462" s="42">
        <v>4102</v>
      </c>
      <c r="D462" s="42">
        <v>58.917999999999999</v>
      </c>
      <c r="E462" s="42">
        <v>-4.57</v>
      </c>
      <c r="F462" s="42">
        <v>19.670000000000002</v>
      </c>
      <c r="G462" s="42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>
        <v>32</v>
      </c>
      <c r="B463" s="42" t="s">
        <v>80</v>
      </c>
      <c r="C463" s="42">
        <v>4104</v>
      </c>
      <c r="D463" s="42">
        <v>58.94</v>
      </c>
      <c r="E463" s="42">
        <v>-4.5910000000000002</v>
      </c>
      <c r="F463" s="42">
        <v>19.64</v>
      </c>
      <c r="G463" s="42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>
        <v>32</v>
      </c>
      <c r="B464" s="42" t="s">
        <v>80</v>
      </c>
      <c r="C464" s="42">
        <v>4102</v>
      </c>
      <c r="D464" s="42">
        <v>58.905999999999999</v>
      </c>
      <c r="E464" s="42">
        <v>-4.548</v>
      </c>
      <c r="F464" s="42">
        <v>19.670000000000002</v>
      </c>
      <c r="G464" s="42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>
        <v>32</v>
      </c>
      <c r="B465" s="42" t="s">
        <v>80</v>
      </c>
      <c r="C465" s="42">
        <v>4101</v>
      </c>
      <c r="D465" s="42">
        <v>58.930999999999997</v>
      </c>
      <c r="E465" s="42">
        <v>-4.5650000000000004</v>
      </c>
      <c r="F465" s="42">
        <v>19.669</v>
      </c>
      <c r="G465" s="42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>
        <v>32</v>
      </c>
      <c r="B466" s="42" t="s">
        <v>80</v>
      </c>
      <c r="C466" s="42">
        <v>1053</v>
      </c>
      <c r="D466" s="42">
        <v>2.859</v>
      </c>
      <c r="E466" s="42">
        <v>-10.705</v>
      </c>
      <c r="F466" s="42">
        <v>29.079000000000001</v>
      </c>
      <c r="G466" s="42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>
        <v>32</v>
      </c>
      <c r="B467" s="42" t="s">
        <v>80</v>
      </c>
      <c r="C467" s="42">
        <v>3659</v>
      </c>
      <c r="D467" s="42">
        <v>18.571999999999999</v>
      </c>
      <c r="E467" s="42">
        <v>-11.164999999999999</v>
      </c>
      <c r="F467" s="42">
        <v>21.6</v>
      </c>
      <c r="G467" s="42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>
        <v>32</v>
      </c>
      <c r="B468" s="42" t="s">
        <v>80</v>
      </c>
      <c r="C468" s="42">
        <v>3583</v>
      </c>
      <c r="D468" s="42">
        <v>18.138999999999999</v>
      </c>
      <c r="E468" s="42">
        <v>-11.211</v>
      </c>
      <c r="F468" s="42">
        <v>21.468</v>
      </c>
      <c r="G468" s="42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>
        <v>32</v>
      </c>
      <c r="B469" s="42" t="s">
        <v>80</v>
      </c>
      <c r="C469" s="42">
        <v>3502</v>
      </c>
      <c r="D469" s="42">
        <v>17.728000000000002</v>
      </c>
      <c r="E469" s="42">
        <v>-11.252000000000001</v>
      </c>
      <c r="F469" s="42">
        <v>21.451000000000001</v>
      </c>
      <c r="G469" s="42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>
        <v>32</v>
      </c>
      <c r="B470" s="42" t="s">
        <v>80</v>
      </c>
      <c r="C470" s="42">
        <v>3447</v>
      </c>
      <c r="D470" s="42">
        <v>17.425999999999998</v>
      </c>
      <c r="E470" s="42">
        <v>-11.227</v>
      </c>
      <c r="F470" s="42">
        <v>21.475999999999999</v>
      </c>
      <c r="G470" s="42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>
        <v>32</v>
      </c>
      <c r="B471" s="42" t="s">
        <v>80</v>
      </c>
      <c r="C471" s="42">
        <v>3394</v>
      </c>
      <c r="D471" s="42">
        <v>17.132999999999999</v>
      </c>
      <c r="E471" s="42">
        <v>-11.239000000000001</v>
      </c>
      <c r="F471" s="42">
        <v>21.486000000000001</v>
      </c>
      <c r="G471" s="42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>
        <v>32</v>
      </c>
      <c r="B472" s="42" t="s">
        <v>80</v>
      </c>
      <c r="C472" s="42">
        <v>3338</v>
      </c>
      <c r="D472" s="42">
        <v>16.837</v>
      </c>
      <c r="E472" s="42">
        <v>-11.285</v>
      </c>
      <c r="F472" s="42">
        <v>21.443000000000001</v>
      </c>
      <c r="G472" s="42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>
        <v>32</v>
      </c>
      <c r="B473" s="42" t="s">
        <v>80</v>
      </c>
      <c r="C473" s="42">
        <v>3286</v>
      </c>
      <c r="D473" s="42">
        <v>16.542999999999999</v>
      </c>
      <c r="E473" s="42">
        <v>-11.241</v>
      </c>
      <c r="F473" s="42">
        <v>21.501999999999999</v>
      </c>
      <c r="G473" s="42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>
        <v>32</v>
      </c>
      <c r="B474" s="42" t="s">
        <v>80</v>
      </c>
      <c r="C474" s="42">
        <v>3233</v>
      </c>
      <c r="D474" s="42">
        <v>16.263000000000002</v>
      </c>
      <c r="E474" s="42">
        <v>-11.308</v>
      </c>
      <c r="F474" s="42">
        <v>21.445</v>
      </c>
      <c r="G474" s="42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>
        <v>32</v>
      </c>
      <c r="B475" s="42" t="s">
        <v>80</v>
      </c>
      <c r="C475" s="42">
        <v>3183</v>
      </c>
      <c r="D475" s="42">
        <v>15.984999999999999</v>
      </c>
      <c r="E475" s="42">
        <v>-11.241</v>
      </c>
      <c r="F475" s="42">
        <v>21.457000000000001</v>
      </c>
      <c r="G475" s="42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>
        <v>32</v>
      </c>
      <c r="B476" s="42" t="s">
        <v>80</v>
      </c>
      <c r="C476" s="42">
        <v>3137</v>
      </c>
      <c r="D476" s="42">
        <v>15.733000000000001</v>
      </c>
      <c r="E476" s="42">
        <v>-11.272</v>
      </c>
      <c r="F476" s="42">
        <v>21.501999999999999</v>
      </c>
      <c r="G476" s="42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>
        <v>33</v>
      </c>
      <c r="B477" s="42" t="s">
        <v>81</v>
      </c>
      <c r="C477" s="42">
        <v>4105</v>
      </c>
      <c r="D477" s="42">
        <v>58.082999999999998</v>
      </c>
      <c r="E477" s="42">
        <v>-4.5750000000000002</v>
      </c>
      <c r="F477" s="42">
        <v>19.736999999999998</v>
      </c>
      <c r="G477" s="42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>
        <v>33</v>
      </c>
      <c r="B478" s="42" t="s">
        <v>81</v>
      </c>
      <c r="C478" s="42">
        <v>4104</v>
      </c>
      <c r="D478" s="42">
        <v>58.915999999999997</v>
      </c>
      <c r="E478" s="42">
        <v>-4.57</v>
      </c>
      <c r="F478" s="42">
        <v>19.670000000000002</v>
      </c>
      <c r="G478" s="42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>
        <v>33</v>
      </c>
      <c r="B479" s="42" t="s">
        <v>81</v>
      </c>
      <c r="C479" s="42">
        <v>4104</v>
      </c>
      <c r="D479" s="42">
        <v>58.942999999999998</v>
      </c>
      <c r="E479" s="42">
        <v>-4.601</v>
      </c>
      <c r="F479" s="42">
        <v>19.669</v>
      </c>
      <c r="G479" s="42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>
        <v>33</v>
      </c>
      <c r="B480" s="42" t="s">
        <v>81</v>
      </c>
      <c r="C480" s="42">
        <v>4103</v>
      </c>
      <c r="D480" s="42">
        <v>58.936999999999998</v>
      </c>
      <c r="E480" s="42">
        <v>-4.5890000000000004</v>
      </c>
      <c r="F480" s="42">
        <v>19.673999999999999</v>
      </c>
      <c r="G480" s="42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>
        <v>33</v>
      </c>
      <c r="B481" s="42" t="s">
        <v>81</v>
      </c>
      <c r="C481" s="42">
        <v>4103</v>
      </c>
      <c r="D481" s="42">
        <v>58.941000000000003</v>
      </c>
      <c r="E481" s="42">
        <v>-4.5949999999999998</v>
      </c>
      <c r="F481" s="42">
        <v>19.649000000000001</v>
      </c>
      <c r="G481" s="42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>
        <v>33</v>
      </c>
      <c r="B482" s="42" t="s">
        <v>81</v>
      </c>
      <c r="C482" s="42">
        <v>670</v>
      </c>
      <c r="D482" s="42">
        <v>1.8160000000000001</v>
      </c>
      <c r="E482" s="42">
        <v>-11.635999999999999</v>
      </c>
      <c r="F482" s="42">
        <v>22.513999999999999</v>
      </c>
      <c r="G482" s="42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>
        <v>33</v>
      </c>
      <c r="B483" s="42" t="s">
        <v>81</v>
      </c>
      <c r="C483" s="42">
        <v>6088</v>
      </c>
      <c r="D483" s="42">
        <v>30.814</v>
      </c>
      <c r="E483" s="42">
        <v>-13.613</v>
      </c>
      <c r="F483" s="42">
        <v>21.927</v>
      </c>
      <c r="G483" s="42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>
        <v>33</v>
      </c>
      <c r="B484" s="42" t="s">
        <v>81</v>
      </c>
      <c r="C484" s="42">
        <v>5974</v>
      </c>
      <c r="D484" s="42">
        <v>30.306000000000001</v>
      </c>
      <c r="E484" s="42">
        <v>-13.65</v>
      </c>
      <c r="F484" s="42">
        <v>21.914000000000001</v>
      </c>
      <c r="G484" s="42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>
        <v>33</v>
      </c>
      <c r="B485" s="42" t="s">
        <v>81</v>
      </c>
      <c r="C485" s="42">
        <v>5861</v>
      </c>
      <c r="D485" s="42">
        <v>29.774999999999999</v>
      </c>
      <c r="E485" s="42">
        <v>-13.675000000000001</v>
      </c>
      <c r="F485" s="42">
        <v>21.888000000000002</v>
      </c>
      <c r="G485" s="42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>
        <v>33</v>
      </c>
      <c r="B486" s="42" t="s">
        <v>81</v>
      </c>
      <c r="C486" s="42">
        <v>5738</v>
      </c>
      <c r="D486" s="42">
        <v>29.280999999999999</v>
      </c>
      <c r="E486" s="42">
        <v>-13.645</v>
      </c>
      <c r="F486" s="42">
        <v>21.934999999999999</v>
      </c>
      <c r="G486" s="42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>
        <v>33</v>
      </c>
      <c r="B487" s="42" t="s">
        <v>81</v>
      </c>
      <c r="C487" s="42">
        <v>5625</v>
      </c>
      <c r="D487" s="42">
        <v>28.783999999999999</v>
      </c>
      <c r="E487" s="42">
        <v>-13.659000000000001</v>
      </c>
      <c r="F487" s="42">
        <v>21.952999999999999</v>
      </c>
      <c r="G487" s="42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>
        <v>33</v>
      </c>
      <c r="B488" s="42" t="s">
        <v>81</v>
      </c>
      <c r="C488" s="42">
        <v>5515</v>
      </c>
      <c r="D488" s="42">
        <v>28.277000000000001</v>
      </c>
      <c r="E488" s="42">
        <v>-13.662000000000001</v>
      </c>
      <c r="F488" s="42">
        <v>21.95</v>
      </c>
      <c r="G488" s="42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>
        <v>33</v>
      </c>
      <c r="B489" s="42" t="s">
        <v>81</v>
      </c>
      <c r="C489" s="42">
        <v>5407</v>
      </c>
      <c r="D489" s="42">
        <v>27.76</v>
      </c>
      <c r="E489" s="42">
        <v>-13.647</v>
      </c>
      <c r="F489" s="42">
        <v>21.895</v>
      </c>
      <c r="G489" s="42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>
        <v>33</v>
      </c>
      <c r="B490" s="42" t="s">
        <v>81</v>
      </c>
      <c r="C490" s="42">
        <v>5306</v>
      </c>
      <c r="D490" s="42">
        <v>27.260999999999999</v>
      </c>
      <c r="E490" s="42">
        <v>-13.678000000000001</v>
      </c>
      <c r="F490" s="42">
        <v>21.879000000000001</v>
      </c>
      <c r="G490" s="42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>
        <v>33</v>
      </c>
      <c r="B491" s="42" t="s">
        <v>81</v>
      </c>
      <c r="C491" s="42">
        <v>5210</v>
      </c>
      <c r="D491" s="42">
        <v>26.77</v>
      </c>
      <c r="E491" s="42">
        <v>-13.651</v>
      </c>
      <c r="F491" s="42">
        <v>21.844999999999999</v>
      </c>
      <c r="G491" s="42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>
        <v>33</v>
      </c>
      <c r="B492" s="42" t="s">
        <v>81</v>
      </c>
      <c r="C492" s="42">
        <v>5124</v>
      </c>
      <c r="D492" s="42">
        <v>26.309000000000001</v>
      </c>
      <c r="E492" s="42">
        <v>-13.659000000000001</v>
      </c>
      <c r="F492" s="42">
        <v>21.893000000000001</v>
      </c>
      <c r="G492" s="42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>
        <v>34</v>
      </c>
      <c r="B493" s="42" t="s">
        <v>80</v>
      </c>
      <c r="C493" s="42">
        <v>4103</v>
      </c>
      <c r="D493" s="42">
        <v>58.131999999999998</v>
      </c>
      <c r="E493" s="42">
        <v>-4.5359999999999996</v>
      </c>
      <c r="F493" s="42">
        <v>19.71</v>
      </c>
      <c r="G493" s="42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>
        <v>34</v>
      </c>
      <c r="B494" s="42" t="s">
        <v>80</v>
      </c>
      <c r="C494" s="42">
        <v>4100</v>
      </c>
      <c r="D494" s="42">
        <v>58.901000000000003</v>
      </c>
      <c r="E494" s="42">
        <v>-4.57</v>
      </c>
      <c r="F494" s="42">
        <v>19.670000000000002</v>
      </c>
      <c r="G494" s="42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>
        <v>34</v>
      </c>
      <c r="B495" s="42" t="s">
        <v>80</v>
      </c>
      <c r="C495" s="42">
        <v>4101</v>
      </c>
      <c r="D495" s="42">
        <v>58.960999999999999</v>
      </c>
      <c r="E495" s="42">
        <v>-4.5599999999999996</v>
      </c>
      <c r="F495" s="42">
        <v>19.655000000000001</v>
      </c>
      <c r="G495" s="42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>
        <v>34</v>
      </c>
      <c r="B496" s="42" t="s">
        <v>80</v>
      </c>
      <c r="C496" s="42">
        <v>4099</v>
      </c>
      <c r="D496" s="42">
        <v>58.92</v>
      </c>
      <c r="E496" s="42">
        <v>-4.5339999999999998</v>
      </c>
      <c r="F496" s="42">
        <v>19.649999999999999</v>
      </c>
      <c r="G496" s="42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>
        <v>34</v>
      </c>
      <c r="B497" s="42" t="s">
        <v>80</v>
      </c>
      <c r="C497" s="42">
        <v>4102</v>
      </c>
      <c r="D497" s="42">
        <v>58.936</v>
      </c>
      <c r="E497" s="42">
        <v>-4.5410000000000004</v>
      </c>
      <c r="F497" s="42">
        <v>19.663</v>
      </c>
      <c r="G497" s="42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>
        <v>34</v>
      </c>
      <c r="B498" s="42" t="s">
        <v>80</v>
      </c>
      <c r="C498" s="42">
        <v>1093</v>
      </c>
      <c r="D498" s="42">
        <v>2.9729999999999999</v>
      </c>
      <c r="E498" s="42">
        <v>-13.913</v>
      </c>
      <c r="F498" s="42">
        <v>23.035</v>
      </c>
      <c r="G498" s="42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>
        <v>34</v>
      </c>
      <c r="B499" s="42" t="s">
        <v>80</v>
      </c>
      <c r="C499" s="42">
        <v>3998</v>
      </c>
      <c r="D499" s="42">
        <v>20.349</v>
      </c>
      <c r="E499" s="42">
        <v>-10.962</v>
      </c>
      <c r="F499" s="42">
        <v>21.84</v>
      </c>
      <c r="G499" s="42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>
        <v>34</v>
      </c>
      <c r="B500" s="42" t="s">
        <v>80</v>
      </c>
      <c r="C500" s="42">
        <v>3938</v>
      </c>
      <c r="D500" s="42">
        <v>20.012</v>
      </c>
      <c r="E500" s="42">
        <v>-11.000999999999999</v>
      </c>
      <c r="F500" s="42">
        <v>21.852</v>
      </c>
      <c r="G500" s="42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>
        <v>34</v>
      </c>
      <c r="B501" s="42" t="s">
        <v>80</v>
      </c>
      <c r="C501" s="42">
        <v>3842</v>
      </c>
      <c r="D501" s="42">
        <v>19.501999999999999</v>
      </c>
      <c r="E501" s="42">
        <v>-10.981999999999999</v>
      </c>
      <c r="F501" s="42">
        <v>21.806999999999999</v>
      </c>
      <c r="G501" s="42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>
        <v>34</v>
      </c>
      <c r="B502" s="42" t="s">
        <v>80</v>
      </c>
      <c r="C502" s="42">
        <v>3779</v>
      </c>
      <c r="D502" s="42">
        <v>19.167000000000002</v>
      </c>
      <c r="E502" s="42">
        <v>-11.045</v>
      </c>
      <c r="F502" s="42">
        <v>21.863</v>
      </c>
      <c r="G502" s="42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>
        <v>34</v>
      </c>
      <c r="B503" s="42" t="s">
        <v>80</v>
      </c>
      <c r="C503" s="42">
        <v>3723</v>
      </c>
      <c r="D503" s="42">
        <v>18.844999999999999</v>
      </c>
      <c r="E503" s="42">
        <v>-11.012</v>
      </c>
      <c r="F503" s="42">
        <v>21.792000000000002</v>
      </c>
      <c r="G503" s="42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>
        <v>34</v>
      </c>
      <c r="B504" s="42" t="s">
        <v>80</v>
      </c>
      <c r="C504" s="42">
        <v>3659</v>
      </c>
      <c r="D504" s="42">
        <v>18.509</v>
      </c>
      <c r="E504" s="42">
        <v>-11.042</v>
      </c>
      <c r="F504" s="42">
        <v>21.731000000000002</v>
      </c>
      <c r="G504" s="42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>
        <v>34</v>
      </c>
      <c r="B505" s="42" t="s">
        <v>80</v>
      </c>
      <c r="C505" s="42">
        <v>3602</v>
      </c>
      <c r="D505" s="42">
        <v>18.201000000000001</v>
      </c>
      <c r="E505" s="42">
        <v>-10.978999999999999</v>
      </c>
      <c r="F505" s="42">
        <v>21.81</v>
      </c>
      <c r="G505" s="42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>
        <v>34</v>
      </c>
      <c r="B506" s="42" t="s">
        <v>80</v>
      </c>
      <c r="C506" s="42">
        <v>3548</v>
      </c>
      <c r="D506" s="42">
        <v>17.908999999999999</v>
      </c>
      <c r="E506" s="42">
        <v>-11.032</v>
      </c>
      <c r="F506" s="42">
        <v>21.818000000000001</v>
      </c>
      <c r="G506" s="42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>
        <v>34</v>
      </c>
      <c r="B507" s="42" t="s">
        <v>80</v>
      </c>
      <c r="C507" s="42">
        <v>3493</v>
      </c>
      <c r="D507" s="42">
        <v>17.599</v>
      </c>
      <c r="E507" s="42">
        <v>-10.997</v>
      </c>
      <c r="F507" s="42">
        <v>21.74</v>
      </c>
      <c r="G507" s="42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>
        <v>34</v>
      </c>
      <c r="B508" s="42" t="s">
        <v>80</v>
      </c>
      <c r="C508" s="42">
        <v>3438</v>
      </c>
      <c r="D508" s="42">
        <v>17.314</v>
      </c>
      <c r="E508" s="42">
        <v>-10.99</v>
      </c>
      <c r="F508" s="42">
        <v>21.837</v>
      </c>
      <c r="G508" s="42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>
        <v>35</v>
      </c>
      <c r="B509" s="42" t="s">
        <v>69</v>
      </c>
      <c r="C509" s="42">
        <v>4104</v>
      </c>
      <c r="D509" s="42">
        <v>58.078000000000003</v>
      </c>
      <c r="E509" s="42">
        <v>-4.5460000000000003</v>
      </c>
      <c r="F509" s="42">
        <v>19.725000000000001</v>
      </c>
      <c r="G509" s="42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>
        <v>35</v>
      </c>
      <c r="B510" s="42" t="s">
        <v>69</v>
      </c>
      <c r="C510" s="42">
        <v>4103</v>
      </c>
      <c r="D510" s="42">
        <v>58.904000000000003</v>
      </c>
      <c r="E510" s="42">
        <v>-4.57</v>
      </c>
      <c r="F510" s="42">
        <v>19.670000000000002</v>
      </c>
      <c r="G510" s="42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>
        <v>35</v>
      </c>
      <c r="B511" s="42" t="s">
        <v>69</v>
      </c>
      <c r="C511" s="42">
        <v>4100</v>
      </c>
      <c r="D511" s="42">
        <v>58.924999999999997</v>
      </c>
      <c r="E511" s="42">
        <v>-4.5549999999999997</v>
      </c>
      <c r="F511" s="42">
        <v>19.667000000000002</v>
      </c>
      <c r="G511" s="42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>
        <v>35</v>
      </c>
      <c r="B512" s="42" t="s">
        <v>69</v>
      </c>
      <c r="C512" s="42">
        <v>4102</v>
      </c>
      <c r="D512" s="42">
        <v>58.899000000000001</v>
      </c>
      <c r="E512" s="42">
        <v>-4.5679999999999996</v>
      </c>
      <c r="F512" s="42">
        <v>19.687000000000001</v>
      </c>
      <c r="G512" s="42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>
        <v>35</v>
      </c>
      <c r="B513" s="42" t="s">
        <v>69</v>
      </c>
      <c r="C513" s="42">
        <v>4100</v>
      </c>
      <c r="D513" s="42">
        <v>58.905000000000001</v>
      </c>
      <c r="E513" s="42">
        <v>-4.5570000000000004</v>
      </c>
      <c r="F513" s="42">
        <v>19.716000000000001</v>
      </c>
      <c r="G513" s="42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>
        <v>35</v>
      </c>
      <c r="B514" s="42" t="s">
        <v>69</v>
      </c>
      <c r="C514" s="42">
        <v>1200</v>
      </c>
      <c r="D514" s="42">
        <v>3.2719999999999998</v>
      </c>
      <c r="E514" s="42">
        <v>-19.843</v>
      </c>
      <c r="F514" s="42">
        <v>27.834</v>
      </c>
      <c r="G514" s="42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>
        <v>35</v>
      </c>
      <c r="B515" s="42" t="s">
        <v>69</v>
      </c>
      <c r="C515" s="42">
        <v>4161</v>
      </c>
      <c r="D515" s="42">
        <v>21.492999999999999</v>
      </c>
      <c r="E515" s="42">
        <v>-19.600999999999999</v>
      </c>
      <c r="F515" s="42">
        <v>26.942</v>
      </c>
      <c r="G515" s="42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>
        <v>35</v>
      </c>
      <c r="B516" s="42" t="s">
        <v>69</v>
      </c>
      <c r="C516" s="42">
        <v>4069</v>
      </c>
      <c r="D516" s="42">
        <v>20.620999999999999</v>
      </c>
      <c r="E516" s="42">
        <v>-19.593</v>
      </c>
      <c r="F516" s="42">
        <v>26.920999999999999</v>
      </c>
      <c r="G516" s="42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>
        <v>35</v>
      </c>
      <c r="B517" s="42" t="s">
        <v>69</v>
      </c>
      <c r="C517" s="42">
        <v>4000</v>
      </c>
      <c r="D517" s="42">
        <v>20.193000000000001</v>
      </c>
      <c r="E517" s="42">
        <v>-19.577999999999999</v>
      </c>
      <c r="F517" s="42">
        <v>26.9</v>
      </c>
      <c r="G517" s="42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>
        <v>35</v>
      </c>
      <c r="B518" s="42" t="s">
        <v>69</v>
      </c>
      <c r="C518" s="42">
        <v>3927</v>
      </c>
      <c r="D518" s="42">
        <v>19.832999999999998</v>
      </c>
      <c r="E518" s="42">
        <v>-19.565000000000001</v>
      </c>
      <c r="F518" s="42">
        <v>26.946999999999999</v>
      </c>
      <c r="G518" s="42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>
        <v>35</v>
      </c>
      <c r="B519" s="42" t="s">
        <v>69</v>
      </c>
      <c r="C519" s="42">
        <v>3874</v>
      </c>
      <c r="D519" s="42">
        <v>19.614999999999998</v>
      </c>
      <c r="E519" s="42">
        <v>-19.614999999999998</v>
      </c>
      <c r="F519" s="42">
        <v>26.92</v>
      </c>
      <c r="G519" s="42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>
        <v>35</v>
      </c>
      <c r="B520" s="42" t="s">
        <v>69</v>
      </c>
      <c r="C520" s="42">
        <v>3807</v>
      </c>
      <c r="D520" s="42">
        <v>19.312000000000001</v>
      </c>
      <c r="E520" s="42">
        <v>-19.59</v>
      </c>
      <c r="F520" s="42">
        <v>26.875</v>
      </c>
      <c r="G520" s="42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>
        <v>35</v>
      </c>
      <c r="B521" s="42" t="s">
        <v>69</v>
      </c>
      <c r="C521" s="42">
        <v>3718</v>
      </c>
      <c r="D521" s="42">
        <v>18.922999999999998</v>
      </c>
      <c r="E521" s="42">
        <v>-19.568000000000001</v>
      </c>
      <c r="F521" s="42">
        <v>26.93</v>
      </c>
      <c r="G521" s="42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>
        <v>35</v>
      </c>
      <c r="B522" s="42" t="s">
        <v>69</v>
      </c>
      <c r="C522" s="42">
        <v>3654</v>
      </c>
      <c r="D522" s="42">
        <v>18.62</v>
      </c>
      <c r="E522" s="42">
        <v>-19.594000000000001</v>
      </c>
      <c r="F522" s="42">
        <v>26.963999999999999</v>
      </c>
      <c r="G522" s="42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>
        <v>35</v>
      </c>
      <c r="B523" s="42" t="s">
        <v>69</v>
      </c>
      <c r="C523" s="42">
        <v>3591</v>
      </c>
      <c r="D523" s="42">
        <v>18.321999999999999</v>
      </c>
      <c r="E523" s="42">
        <v>-19.616</v>
      </c>
      <c r="F523" s="42">
        <v>26.96</v>
      </c>
      <c r="G523" s="42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>
        <v>35</v>
      </c>
      <c r="B524" s="42" t="s">
        <v>69</v>
      </c>
      <c r="C524" s="42">
        <v>3531</v>
      </c>
      <c r="D524" s="42">
        <v>18.021000000000001</v>
      </c>
      <c r="E524" s="42">
        <v>-19.585999999999999</v>
      </c>
      <c r="F524" s="42">
        <v>26.966000000000001</v>
      </c>
      <c r="G524" s="42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>
        <v>36</v>
      </c>
      <c r="B525" s="42" t="s">
        <v>81</v>
      </c>
      <c r="C525" s="42">
        <v>4096</v>
      </c>
      <c r="D525" s="42">
        <v>58.113</v>
      </c>
      <c r="E525" s="42">
        <v>-4.5819999999999999</v>
      </c>
      <c r="F525" s="42">
        <v>19.751999999999999</v>
      </c>
      <c r="G525" s="42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>
        <v>36</v>
      </c>
      <c r="B526" s="42" t="s">
        <v>81</v>
      </c>
      <c r="C526" s="42">
        <v>4100</v>
      </c>
      <c r="D526" s="42">
        <v>58.865000000000002</v>
      </c>
      <c r="E526" s="42">
        <v>-4.57</v>
      </c>
      <c r="F526" s="42">
        <v>19.670000000000002</v>
      </c>
      <c r="G526" s="42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>
        <v>36</v>
      </c>
      <c r="B527" s="42" t="s">
        <v>81</v>
      </c>
      <c r="C527" s="42">
        <v>4101</v>
      </c>
      <c r="D527" s="42">
        <v>58.884</v>
      </c>
      <c r="E527" s="42">
        <v>-4.5540000000000003</v>
      </c>
      <c r="F527" s="42">
        <v>19.657</v>
      </c>
      <c r="G527" s="42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>
        <v>36</v>
      </c>
      <c r="B528" s="42" t="s">
        <v>81</v>
      </c>
      <c r="C528" s="42">
        <v>4100</v>
      </c>
      <c r="D528" s="42">
        <v>58.877000000000002</v>
      </c>
      <c r="E528" s="42">
        <v>-4.5449999999999999</v>
      </c>
      <c r="F528" s="42">
        <v>19.669</v>
      </c>
      <c r="G528" s="42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>
        <v>36</v>
      </c>
      <c r="B529" s="42" t="s">
        <v>81</v>
      </c>
      <c r="C529" s="42">
        <v>4099</v>
      </c>
      <c r="D529" s="42">
        <v>58.895000000000003</v>
      </c>
      <c r="E529" s="42">
        <v>-4.569</v>
      </c>
      <c r="F529" s="42">
        <v>19.687000000000001</v>
      </c>
      <c r="G529" s="42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>
        <v>36</v>
      </c>
      <c r="B530" s="42" t="s">
        <v>81</v>
      </c>
      <c r="C530" s="42">
        <v>741</v>
      </c>
      <c r="D530" s="42">
        <v>2.0110000000000001</v>
      </c>
      <c r="E530" s="42">
        <v>-19.962</v>
      </c>
      <c r="F530" s="42">
        <v>28.428999999999998</v>
      </c>
      <c r="G530" s="42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>
        <v>36</v>
      </c>
      <c r="B531" s="42" t="s">
        <v>81</v>
      </c>
      <c r="C531" s="42">
        <v>911</v>
      </c>
      <c r="D531" s="42">
        <v>3.3740000000000001</v>
      </c>
      <c r="E531" s="42">
        <v>-19.803000000000001</v>
      </c>
      <c r="F531" s="42">
        <v>26.462</v>
      </c>
      <c r="G531" s="42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>
        <v>36</v>
      </c>
      <c r="B532" s="42" t="s">
        <v>81</v>
      </c>
      <c r="C532" s="42">
        <v>2673</v>
      </c>
      <c r="D532" s="42">
        <v>13.593</v>
      </c>
      <c r="E532" s="42">
        <v>-19.585000000000001</v>
      </c>
      <c r="F532" s="42">
        <v>26.474</v>
      </c>
      <c r="G532" s="42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>
        <v>36</v>
      </c>
      <c r="B533" s="42" t="s">
        <v>81</v>
      </c>
      <c r="C533" s="42">
        <v>5798</v>
      </c>
      <c r="D533" s="42">
        <v>29.97</v>
      </c>
      <c r="E533" s="42">
        <v>-13.795</v>
      </c>
      <c r="F533" s="42">
        <v>21.277999999999999</v>
      </c>
      <c r="G533" s="42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>
        <v>36</v>
      </c>
      <c r="B534" s="42" t="s">
        <v>81</v>
      </c>
      <c r="C534" s="42">
        <v>5738</v>
      </c>
      <c r="D534" s="42">
        <v>29.63</v>
      </c>
      <c r="E534" s="42">
        <v>-13.773999999999999</v>
      </c>
      <c r="F534" s="42">
        <v>21.178999999999998</v>
      </c>
      <c r="G534" s="42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>
        <v>36</v>
      </c>
      <c r="B535" s="42" t="s">
        <v>81</v>
      </c>
      <c r="C535" s="42">
        <v>5618</v>
      </c>
      <c r="D535" s="42">
        <v>28.984000000000002</v>
      </c>
      <c r="E535" s="42">
        <v>-13.737</v>
      </c>
      <c r="F535" s="42">
        <v>21.292999999999999</v>
      </c>
      <c r="G535" s="42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>
        <v>36</v>
      </c>
      <c r="B536" s="42" t="s">
        <v>81</v>
      </c>
      <c r="C536" s="42">
        <v>5553</v>
      </c>
      <c r="D536" s="42">
        <v>28.545999999999999</v>
      </c>
      <c r="E536" s="42">
        <v>-13.765000000000001</v>
      </c>
      <c r="F536" s="42">
        <v>21.242999999999999</v>
      </c>
      <c r="G536" s="42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>
        <v>36</v>
      </c>
      <c r="B537" s="42" t="s">
        <v>81</v>
      </c>
      <c r="C537" s="42">
        <v>5476</v>
      </c>
      <c r="D537" s="42">
        <v>28.103000000000002</v>
      </c>
      <c r="E537" s="42">
        <v>-13.754</v>
      </c>
      <c r="F537" s="42">
        <v>21.257000000000001</v>
      </c>
      <c r="G537" s="42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>
        <v>36</v>
      </c>
      <c r="B538" s="42" t="s">
        <v>81</v>
      </c>
      <c r="C538" s="42">
        <v>5392</v>
      </c>
      <c r="D538" s="42">
        <v>27.623000000000001</v>
      </c>
      <c r="E538" s="42">
        <v>-13.741</v>
      </c>
      <c r="F538" s="42">
        <v>21.251999999999999</v>
      </c>
      <c r="G538" s="42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>
        <v>36</v>
      </c>
      <c r="B539" s="42" t="s">
        <v>81</v>
      </c>
      <c r="C539" s="42">
        <v>5251</v>
      </c>
      <c r="D539" s="42">
        <v>26.888999999999999</v>
      </c>
      <c r="E539" s="42">
        <v>-13.746</v>
      </c>
      <c r="F539" s="42">
        <v>21.239000000000001</v>
      </c>
      <c r="G539" s="42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>
        <v>36</v>
      </c>
      <c r="B540" s="42" t="s">
        <v>81</v>
      </c>
      <c r="C540" s="42">
        <v>5176</v>
      </c>
      <c r="D540" s="42">
        <v>26.457000000000001</v>
      </c>
      <c r="E540" s="42">
        <v>-13.778</v>
      </c>
      <c r="F540" s="42">
        <v>21.498999999999999</v>
      </c>
      <c r="G540" s="42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>
        <v>37</v>
      </c>
      <c r="B541" s="42" t="s">
        <v>82</v>
      </c>
      <c r="C541" s="42">
        <v>4099</v>
      </c>
      <c r="D541" s="42">
        <v>58.057000000000002</v>
      </c>
      <c r="E541" s="42">
        <v>-4.5679999999999996</v>
      </c>
      <c r="F541" s="42">
        <v>19.722000000000001</v>
      </c>
      <c r="G541" s="42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>
        <v>37</v>
      </c>
      <c r="B542" s="42" t="s">
        <v>82</v>
      </c>
      <c r="C542" s="42">
        <v>4101</v>
      </c>
      <c r="D542" s="42">
        <v>58.881</v>
      </c>
      <c r="E542" s="42">
        <v>-4.57</v>
      </c>
      <c r="F542" s="42">
        <v>19.670000000000002</v>
      </c>
      <c r="G542" s="42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>
        <v>37</v>
      </c>
      <c r="B543" s="42" t="s">
        <v>82</v>
      </c>
      <c r="C543" s="42">
        <v>4096</v>
      </c>
      <c r="D543" s="42">
        <v>58.902000000000001</v>
      </c>
      <c r="E543" s="42">
        <v>-4.57</v>
      </c>
      <c r="F543" s="42">
        <v>19.63</v>
      </c>
      <c r="G543" s="42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>
        <v>37</v>
      </c>
      <c r="B544" s="42" t="s">
        <v>82</v>
      </c>
      <c r="C544" s="42">
        <v>4100</v>
      </c>
      <c r="D544" s="42">
        <v>58.890999999999998</v>
      </c>
      <c r="E544" s="42">
        <v>-4.5590000000000002</v>
      </c>
      <c r="F544" s="42">
        <v>19.651</v>
      </c>
      <c r="G544" s="42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>
        <v>37</v>
      </c>
      <c r="B545" s="42" t="s">
        <v>82</v>
      </c>
      <c r="C545" s="42">
        <v>4100</v>
      </c>
      <c r="D545" s="42">
        <v>58.917000000000002</v>
      </c>
      <c r="E545" s="42">
        <v>-4.5629999999999997</v>
      </c>
      <c r="F545" s="42">
        <v>19.664000000000001</v>
      </c>
      <c r="G545" s="42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>
        <v>37</v>
      </c>
      <c r="B546" s="42" t="s">
        <v>82</v>
      </c>
      <c r="C546" s="42">
        <v>1143</v>
      </c>
      <c r="D546" s="42">
        <v>3.109</v>
      </c>
      <c r="E546" s="42">
        <v>-13.965999999999999</v>
      </c>
      <c r="F546" s="42">
        <v>36.65</v>
      </c>
      <c r="G546" s="42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>
        <v>37</v>
      </c>
      <c r="B547" s="42" t="s">
        <v>82</v>
      </c>
      <c r="C547" s="42">
        <v>4035</v>
      </c>
      <c r="D547" s="42">
        <v>20.364999999999998</v>
      </c>
      <c r="E547" s="42">
        <v>-13.824</v>
      </c>
      <c r="F547" s="42">
        <v>21.289000000000001</v>
      </c>
      <c r="G547" s="42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>
        <v>37</v>
      </c>
      <c r="B548" s="42" t="s">
        <v>82</v>
      </c>
      <c r="C548" s="42">
        <v>2461</v>
      </c>
      <c r="D548" s="42">
        <v>9.7629999999999999</v>
      </c>
      <c r="E548" s="42">
        <v>-13.808</v>
      </c>
      <c r="F548" s="42">
        <v>21.331</v>
      </c>
      <c r="G548" s="42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>
        <v>37</v>
      </c>
      <c r="B549" s="42" t="s">
        <v>82</v>
      </c>
      <c r="C549" s="42">
        <v>6170</v>
      </c>
      <c r="D549" s="42">
        <v>31.338000000000001</v>
      </c>
      <c r="E549" s="42">
        <v>-10.089</v>
      </c>
      <c r="F549" s="42">
        <v>21.954000000000001</v>
      </c>
      <c r="G549" s="42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>
        <v>37</v>
      </c>
      <c r="B550" s="42" t="s">
        <v>82</v>
      </c>
      <c r="C550" s="42">
        <v>6008</v>
      </c>
      <c r="D550" s="42">
        <v>30.484999999999999</v>
      </c>
      <c r="E550" s="42">
        <v>-10.032</v>
      </c>
      <c r="F550" s="42">
        <v>22.024999999999999</v>
      </c>
      <c r="G550" s="42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>
        <v>37</v>
      </c>
      <c r="B551" s="42" t="s">
        <v>82</v>
      </c>
      <c r="C551" s="42">
        <v>5912</v>
      </c>
      <c r="D551" s="42">
        <v>30.027000000000001</v>
      </c>
      <c r="E551" s="42">
        <v>-10.012</v>
      </c>
      <c r="F551" s="42">
        <v>22.001999999999999</v>
      </c>
      <c r="G551" s="42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>
        <v>37</v>
      </c>
      <c r="B552" s="42" t="s">
        <v>82</v>
      </c>
      <c r="C552" s="42">
        <v>5835</v>
      </c>
      <c r="D552" s="42">
        <v>29.66</v>
      </c>
      <c r="E552" s="42">
        <v>-9.9879999999999995</v>
      </c>
      <c r="F552" s="42">
        <v>21.971</v>
      </c>
      <c r="G552" s="42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>
        <v>37</v>
      </c>
      <c r="B553" s="42" t="s">
        <v>82</v>
      </c>
      <c r="C553" s="42">
        <v>5737</v>
      </c>
      <c r="D553" s="42">
        <v>29.22</v>
      </c>
      <c r="E553" s="42">
        <v>-9.9890000000000008</v>
      </c>
      <c r="F553" s="42">
        <v>21.995999999999999</v>
      </c>
      <c r="G553" s="42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>
        <v>37</v>
      </c>
      <c r="B554" s="42" t="s">
        <v>82</v>
      </c>
      <c r="C554" s="42">
        <v>5625</v>
      </c>
      <c r="D554" s="42">
        <v>28.748999999999999</v>
      </c>
      <c r="E554" s="42">
        <v>-9.9960000000000004</v>
      </c>
      <c r="F554" s="42">
        <v>22.01</v>
      </c>
      <c r="G554" s="42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>
        <v>37</v>
      </c>
      <c r="B555" s="42" t="s">
        <v>82</v>
      </c>
      <c r="C555" s="42">
        <v>5516</v>
      </c>
      <c r="D555" s="42">
        <v>28.257000000000001</v>
      </c>
      <c r="E555" s="42">
        <v>-9.9969999999999999</v>
      </c>
      <c r="F555" s="42">
        <v>22.033999999999999</v>
      </c>
      <c r="G555" s="42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>
        <v>37</v>
      </c>
      <c r="B556" s="42" t="s">
        <v>82</v>
      </c>
      <c r="C556" s="42">
        <v>5408</v>
      </c>
      <c r="D556" s="42">
        <v>27.763000000000002</v>
      </c>
      <c r="E556" s="42">
        <v>-9.9749999999999996</v>
      </c>
      <c r="F556" s="42">
        <v>21.986999999999998</v>
      </c>
      <c r="G556" s="42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>
        <v>38</v>
      </c>
      <c r="B557" s="42" t="s">
        <v>83</v>
      </c>
      <c r="C557" s="42">
        <v>4104</v>
      </c>
      <c r="D557" s="42">
        <v>58.122</v>
      </c>
      <c r="E557" s="42">
        <v>-4.556</v>
      </c>
      <c r="F557" s="42">
        <v>19.706</v>
      </c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>
        <v>38</v>
      </c>
      <c r="B558" s="42" t="s">
        <v>83</v>
      </c>
      <c r="C558" s="42">
        <v>4098</v>
      </c>
      <c r="D558" s="42">
        <v>58.896000000000001</v>
      </c>
      <c r="E558" s="42">
        <v>-4.57</v>
      </c>
      <c r="F558" s="42">
        <v>19.670000000000002</v>
      </c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>
        <v>38</v>
      </c>
      <c r="B559" s="42" t="s">
        <v>83</v>
      </c>
      <c r="C559" s="42">
        <v>4100</v>
      </c>
      <c r="D559" s="42">
        <v>58.933999999999997</v>
      </c>
      <c r="E559" s="42">
        <v>-4.5670000000000002</v>
      </c>
      <c r="F559" s="42">
        <v>19.690999999999999</v>
      </c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>
        <v>38</v>
      </c>
      <c r="B560" s="42" t="s">
        <v>83</v>
      </c>
      <c r="C560" s="42">
        <v>4098</v>
      </c>
      <c r="D560" s="42">
        <v>58.866</v>
      </c>
      <c r="E560" s="42">
        <v>-4.5609999999999999</v>
      </c>
      <c r="F560" s="42">
        <v>19.692</v>
      </c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>
        <v>38</v>
      </c>
      <c r="B561" s="42" t="s">
        <v>83</v>
      </c>
      <c r="C561" s="42">
        <v>4103</v>
      </c>
      <c r="D561" s="42">
        <v>58.924999999999997</v>
      </c>
      <c r="E561" s="42">
        <v>-4.5750000000000002</v>
      </c>
      <c r="F561" s="42">
        <v>19.698</v>
      </c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>
        <v>38</v>
      </c>
      <c r="B562" s="42" t="s">
        <v>83</v>
      </c>
      <c r="C562" s="42">
        <v>1140</v>
      </c>
      <c r="D562" s="42">
        <v>3.0990000000000002</v>
      </c>
      <c r="E562" s="42">
        <v>-10.387</v>
      </c>
      <c r="F562" s="42">
        <v>22.524000000000001</v>
      </c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>
        <v>38</v>
      </c>
      <c r="B563" s="42" t="s">
        <v>83</v>
      </c>
      <c r="C563" s="42">
        <v>81</v>
      </c>
      <c r="D563" s="42">
        <v>0.40300000000000002</v>
      </c>
      <c r="E563" s="42">
        <v>-16.882000000000001</v>
      </c>
      <c r="F563" s="42">
        <v>22.07</v>
      </c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>
        <v>38</v>
      </c>
      <c r="B564" s="42" t="s">
        <v>83</v>
      </c>
      <c r="C564" s="42">
        <v>64</v>
      </c>
      <c r="D564" s="42">
        <v>0.32100000000000001</v>
      </c>
      <c r="E564" s="42">
        <v>-16.582000000000001</v>
      </c>
      <c r="F564" s="42">
        <v>24.449000000000002</v>
      </c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>
        <v>38</v>
      </c>
      <c r="B565" s="42" t="s">
        <v>83</v>
      </c>
      <c r="C565" s="42">
        <v>54</v>
      </c>
      <c r="D565" s="42">
        <v>0.27</v>
      </c>
      <c r="E565" s="42">
        <v>-16.859000000000002</v>
      </c>
      <c r="F565" s="42">
        <v>26.111999999999998</v>
      </c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>
        <v>38</v>
      </c>
      <c r="B566" s="42" t="s">
        <v>83</v>
      </c>
      <c r="C566" s="42">
        <v>52</v>
      </c>
      <c r="D566" s="42">
        <v>0.25800000000000001</v>
      </c>
      <c r="E566" s="42">
        <v>-15.951000000000001</v>
      </c>
      <c r="F566" s="42">
        <v>25.795999999999999</v>
      </c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>
        <v>38</v>
      </c>
      <c r="B567" s="42" t="s">
        <v>83</v>
      </c>
      <c r="C567" s="42">
        <v>51</v>
      </c>
      <c r="D567" s="42">
        <v>0.251</v>
      </c>
      <c r="E567" s="42">
        <v>-16.015999999999998</v>
      </c>
      <c r="F567" s="42">
        <v>26.689</v>
      </c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>
        <v>39</v>
      </c>
      <c r="B568" s="42" t="s">
        <v>82</v>
      </c>
      <c r="C568" s="42">
        <v>4103</v>
      </c>
      <c r="D568" s="42">
        <v>58.073</v>
      </c>
      <c r="E568" s="42">
        <v>-4.5579999999999998</v>
      </c>
      <c r="F568" s="42">
        <v>19.754999999999999</v>
      </c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>
        <v>39</v>
      </c>
      <c r="B569" s="42" t="s">
        <v>82</v>
      </c>
      <c r="C569" s="42">
        <v>4102</v>
      </c>
      <c r="D569" s="42">
        <v>58.886000000000003</v>
      </c>
      <c r="E569" s="42">
        <v>-4.57</v>
      </c>
      <c r="F569" s="42">
        <v>19.670000000000002</v>
      </c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>
        <v>39</v>
      </c>
      <c r="B570" s="42" t="s">
        <v>82</v>
      </c>
      <c r="C570" s="42">
        <v>4104</v>
      </c>
      <c r="D570" s="42">
        <v>58.905999999999999</v>
      </c>
      <c r="E570" s="42">
        <v>-4.5629999999999997</v>
      </c>
      <c r="F570" s="42">
        <v>19.677</v>
      </c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>
        <v>39</v>
      </c>
      <c r="B571" s="42" t="s">
        <v>82</v>
      </c>
      <c r="C571" s="42">
        <v>4102</v>
      </c>
      <c r="D571" s="42">
        <v>58.886000000000003</v>
      </c>
      <c r="E571" s="42">
        <v>-4.569</v>
      </c>
      <c r="F571" s="42">
        <v>19.683</v>
      </c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>
        <v>39</v>
      </c>
      <c r="B572" s="42" t="s">
        <v>82</v>
      </c>
      <c r="C572" s="42">
        <v>4101</v>
      </c>
      <c r="D572" s="42">
        <v>58.917999999999999</v>
      </c>
      <c r="E572" s="42">
        <v>-4.5720000000000001</v>
      </c>
      <c r="F572" s="42">
        <v>19.693000000000001</v>
      </c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>
        <v>39</v>
      </c>
      <c r="B573" s="42" t="s">
        <v>82</v>
      </c>
      <c r="C573" s="42">
        <v>6584</v>
      </c>
      <c r="D573" s="42">
        <v>33.311</v>
      </c>
      <c r="E573" s="42">
        <v>-9.7949999999999999</v>
      </c>
      <c r="F573" s="42">
        <v>21.916</v>
      </c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>
        <v>39</v>
      </c>
      <c r="B574" s="42" t="s">
        <v>82</v>
      </c>
      <c r="C574" s="42">
        <v>5540</v>
      </c>
      <c r="D574" s="42">
        <v>24.931999999999999</v>
      </c>
      <c r="E574" s="42">
        <v>-9.7550000000000008</v>
      </c>
      <c r="F574" s="42">
        <v>21.95</v>
      </c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>
        <v>39</v>
      </c>
      <c r="B575" s="42" t="s">
        <v>82</v>
      </c>
      <c r="C575" s="42">
        <v>6437</v>
      </c>
      <c r="D575" s="42">
        <v>32.374000000000002</v>
      </c>
      <c r="E575" s="42">
        <v>-9.8089999999999993</v>
      </c>
      <c r="F575" s="42">
        <v>21.869</v>
      </c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>
        <v>39</v>
      </c>
      <c r="B576" s="42" t="s">
        <v>82</v>
      </c>
      <c r="C576" s="42">
        <v>6288</v>
      </c>
      <c r="D576" s="42">
        <v>31.768000000000001</v>
      </c>
      <c r="E576" s="42">
        <v>-9.8659999999999997</v>
      </c>
      <c r="F576" s="42">
        <v>21.783999999999999</v>
      </c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>
        <v>39</v>
      </c>
      <c r="B577" s="42" t="s">
        <v>82</v>
      </c>
      <c r="C577" s="42">
        <v>6183</v>
      </c>
      <c r="D577" s="42">
        <v>31.222999999999999</v>
      </c>
      <c r="E577" s="42">
        <v>-9.8800000000000008</v>
      </c>
      <c r="F577" s="42">
        <v>21.721</v>
      </c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>
        <v>39</v>
      </c>
      <c r="B578" s="42" t="s">
        <v>82</v>
      </c>
      <c r="C578" s="42">
        <v>6071</v>
      </c>
      <c r="D578" s="42">
        <v>30.742000000000001</v>
      </c>
      <c r="E578" s="42">
        <v>-9.8539999999999992</v>
      </c>
      <c r="F578" s="42">
        <v>21.722000000000001</v>
      </c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>
        <v>39</v>
      </c>
      <c r="B579" s="42" t="s">
        <v>82</v>
      </c>
      <c r="C579" s="42">
        <v>5971</v>
      </c>
      <c r="D579" s="42">
        <v>30.306000000000001</v>
      </c>
      <c r="E579" s="42">
        <v>-9.8759999999999994</v>
      </c>
      <c r="F579" s="42">
        <v>21.734999999999999</v>
      </c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>
        <v>39</v>
      </c>
      <c r="B580" s="42" t="s">
        <v>82</v>
      </c>
      <c r="C580" s="42">
        <v>5781</v>
      </c>
      <c r="D580" s="42">
        <v>29.469000000000001</v>
      </c>
      <c r="E580" s="42">
        <v>-9.8710000000000004</v>
      </c>
      <c r="F580" s="42">
        <v>21.693000000000001</v>
      </c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>
        <v>39</v>
      </c>
      <c r="B581" s="42" t="s">
        <v>82</v>
      </c>
      <c r="C581" s="42">
        <v>5671</v>
      </c>
      <c r="D581" s="42">
        <v>28.957000000000001</v>
      </c>
      <c r="E581" s="42">
        <v>-9.8979999999999997</v>
      </c>
      <c r="F581" s="42">
        <v>21.684999999999999</v>
      </c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>
        <v>39</v>
      </c>
      <c r="B582" s="42" t="s">
        <v>82</v>
      </c>
      <c r="C582" s="42">
        <v>5587</v>
      </c>
      <c r="D582" s="42">
        <v>28.577999999999999</v>
      </c>
      <c r="E582" s="42">
        <v>-9.8550000000000004</v>
      </c>
      <c r="F582" s="42">
        <v>21.721</v>
      </c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>
        <v>40</v>
      </c>
      <c r="B583" s="42" t="s">
        <v>84</v>
      </c>
      <c r="C583" s="42">
        <v>4101</v>
      </c>
      <c r="D583" s="42">
        <v>58.12</v>
      </c>
      <c r="E583" s="42">
        <v>-4.5570000000000004</v>
      </c>
      <c r="F583" s="42">
        <v>19.725000000000001</v>
      </c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>
        <v>40</v>
      </c>
      <c r="B584" s="42" t="s">
        <v>84</v>
      </c>
      <c r="C584" s="42">
        <v>4098</v>
      </c>
      <c r="D584" s="42">
        <v>58.860999999999997</v>
      </c>
      <c r="E584" s="42">
        <v>-4.57</v>
      </c>
      <c r="F584" s="42">
        <v>19.670000000000002</v>
      </c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>
        <v>40</v>
      </c>
      <c r="B585" s="42" t="s">
        <v>84</v>
      </c>
      <c r="C585" s="42">
        <v>4101</v>
      </c>
      <c r="D585" s="42">
        <v>58.901000000000003</v>
      </c>
      <c r="E585" s="42">
        <v>-4.5960000000000001</v>
      </c>
      <c r="F585" s="42">
        <v>19.655999999999999</v>
      </c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>
        <v>40</v>
      </c>
      <c r="B586" s="42" t="s">
        <v>84</v>
      </c>
      <c r="C586" s="42">
        <v>4101</v>
      </c>
      <c r="D586" s="42">
        <v>58.902000000000001</v>
      </c>
      <c r="E586" s="42">
        <v>-4.577</v>
      </c>
      <c r="F586" s="42">
        <v>19.673999999999999</v>
      </c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>
        <v>40</v>
      </c>
      <c r="B587" s="42" t="s">
        <v>84</v>
      </c>
      <c r="C587" s="42">
        <v>4102</v>
      </c>
      <c r="D587" s="42">
        <v>58.920999999999999</v>
      </c>
      <c r="E587" s="42">
        <v>-4.5839999999999996</v>
      </c>
      <c r="F587" s="42">
        <v>19.655999999999999</v>
      </c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>
        <v>40</v>
      </c>
      <c r="B588" s="42" t="s">
        <v>84</v>
      </c>
      <c r="C588" s="42">
        <v>3526</v>
      </c>
      <c r="D588" s="42">
        <v>9.8360000000000003</v>
      </c>
      <c r="E588" s="42">
        <v>-4.9470000000000001</v>
      </c>
      <c r="F588" s="42">
        <v>26.864000000000001</v>
      </c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>
        <v>40</v>
      </c>
      <c r="B589" s="42" t="s">
        <v>84</v>
      </c>
      <c r="C589" s="42">
        <v>12339</v>
      </c>
      <c r="D589" s="42">
        <v>66.533000000000001</v>
      </c>
      <c r="E589" s="42">
        <v>-4.7939999999999996</v>
      </c>
      <c r="F589" s="42">
        <v>26.542999999999999</v>
      </c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>
        <v>40</v>
      </c>
      <c r="B590" s="42" t="s">
        <v>84</v>
      </c>
      <c r="C590" s="42">
        <v>12043</v>
      </c>
      <c r="D590" s="42">
        <v>63.537999999999997</v>
      </c>
      <c r="E590" s="42">
        <v>-4.8419999999999996</v>
      </c>
      <c r="F590" s="42">
        <v>26.533000000000001</v>
      </c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>
        <v>40</v>
      </c>
      <c r="B591" s="42" t="s">
        <v>84</v>
      </c>
      <c r="C591" s="42">
        <v>11865</v>
      </c>
      <c r="D591" s="42">
        <v>62.101999999999997</v>
      </c>
      <c r="E591" s="42">
        <v>-4.8090000000000002</v>
      </c>
      <c r="F591" s="42">
        <v>26.532</v>
      </c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>
        <v>40</v>
      </c>
      <c r="B592" s="42" t="s">
        <v>84</v>
      </c>
      <c r="C592" s="42">
        <v>11661</v>
      </c>
      <c r="D592" s="42">
        <v>60.905999999999999</v>
      </c>
      <c r="E592" s="42">
        <v>-4.8390000000000004</v>
      </c>
      <c r="F592" s="42">
        <v>26.567</v>
      </c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>
        <v>40</v>
      </c>
      <c r="B593" s="42" t="s">
        <v>84</v>
      </c>
      <c r="C593" s="42">
        <v>11548</v>
      </c>
      <c r="D593" s="42">
        <v>60.124000000000002</v>
      </c>
      <c r="E593" s="42">
        <v>-4.806</v>
      </c>
      <c r="F593" s="42">
        <v>26.561</v>
      </c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>
        <v>40</v>
      </c>
      <c r="B594" s="42" t="s">
        <v>84</v>
      </c>
      <c r="C594" s="42">
        <v>11394</v>
      </c>
      <c r="D594" s="42">
        <v>59.176000000000002</v>
      </c>
      <c r="E594" s="42">
        <v>-4.8140000000000001</v>
      </c>
      <c r="F594" s="42">
        <v>26.521000000000001</v>
      </c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>
        <v>40</v>
      </c>
      <c r="B595" s="42" t="s">
        <v>84</v>
      </c>
      <c r="C595" s="42">
        <v>11228</v>
      </c>
      <c r="D595" s="42">
        <v>58.241</v>
      </c>
      <c r="E595" s="42">
        <v>-4.819</v>
      </c>
      <c r="F595" s="42">
        <v>26.56</v>
      </c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>
        <v>40</v>
      </c>
      <c r="B596" s="42" t="s">
        <v>84</v>
      </c>
      <c r="C596" s="42">
        <v>11061</v>
      </c>
      <c r="D596" s="42">
        <v>57.225999999999999</v>
      </c>
      <c r="E596" s="42">
        <v>-4.8179999999999996</v>
      </c>
      <c r="F596" s="42">
        <v>26.54</v>
      </c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>
        <v>40</v>
      </c>
      <c r="B597" s="42" t="s">
        <v>84</v>
      </c>
      <c r="C597" s="42">
        <v>10892</v>
      </c>
      <c r="D597" s="42">
        <v>56.286999999999999</v>
      </c>
      <c r="E597" s="42">
        <v>-4.8029999999999999</v>
      </c>
      <c r="F597" s="42">
        <v>26.550999999999998</v>
      </c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>
        <v>40</v>
      </c>
      <c r="B598" s="42" t="s">
        <v>84</v>
      </c>
      <c r="C598" s="42">
        <v>10723</v>
      </c>
      <c r="D598" s="42">
        <v>55.377000000000002</v>
      </c>
      <c r="E598" s="42">
        <v>-4.7930000000000001</v>
      </c>
      <c r="F598" s="42">
        <v>26.539000000000001</v>
      </c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>
        <v>41</v>
      </c>
      <c r="B599" s="42" t="s">
        <v>85</v>
      </c>
      <c r="C599" s="42">
        <v>4103</v>
      </c>
      <c r="D599" s="42">
        <v>58.066000000000003</v>
      </c>
      <c r="E599" s="42">
        <v>-4.5670000000000002</v>
      </c>
      <c r="F599" s="42">
        <v>19.745999999999999</v>
      </c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>
        <v>41</v>
      </c>
      <c r="B600" s="42" t="s">
        <v>85</v>
      </c>
      <c r="C600" s="42">
        <v>4096</v>
      </c>
      <c r="D600" s="42">
        <v>58.862000000000002</v>
      </c>
      <c r="E600" s="42">
        <v>-4.57</v>
      </c>
      <c r="F600" s="42">
        <v>19.670000000000002</v>
      </c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>
        <v>41</v>
      </c>
      <c r="B601" s="42" t="s">
        <v>85</v>
      </c>
      <c r="C601" s="42">
        <v>4098</v>
      </c>
      <c r="D601" s="42">
        <v>58.890999999999998</v>
      </c>
      <c r="E601" s="42">
        <v>-4.5869999999999997</v>
      </c>
      <c r="F601" s="42">
        <v>19.620999999999999</v>
      </c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>
        <v>41</v>
      </c>
      <c r="B602" s="42" t="s">
        <v>85</v>
      </c>
      <c r="C602" s="42">
        <v>4099</v>
      </c>
      <c r="D602" s="42">
        <v>58.89</v>
      </c>
      <c r="E602" s="42">
        <v>-4.5670000000000002</v>
      </c>
      <c r="F602" s="42">
        <v>19.684999999999999</v>
      </c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>
        <v>41</v>
      </c>
      <c r="B603" s="42" t="s">
        <v>85</v>
      </c>
      <c r="C603" s="42">
        <v>4097</v>
      </c>
      <c r="D603" s="42">
        <v>58.904000000000003</v>
      </c>
      <c r="E603" s="42">
        <v>-4.5590000000000002</v>
      </c>
      <c r="F603" s="42">
        <v>19.669</v>
      </c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>
        <v>41</v>
      </c>
      <c r="B604" s="42" t="s">
        <v>85</v>
      </c>
      <c r="C604" s="42">
        <v>2262</v>
      </c>
      <c r="D604" s="42">
        <v>6.234</v>
      </c>
      <c r="E604" s="42">
        <v>-5.109</v>
      </c>
      <c r="F604" s="42">
        <v>26.452000000000002</v>
      </c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>
        <v>41</v>
      </c>
      <c r="B605" s="42" t="s">
        <v>85</v>
      </c>
      <c r="C605" s="42">
        <v>101</v>
      </c>
      <c r="D605" s="42">
        <v>0.53300000000000003</v>
      </c>
      <c r="E605" s="42">
        <v>-7.8869999999999996</v>
      </c>
      <c r="F605" s="42">
        <v>21.9</v>
      </c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>
        <v>42</v>
      </c>
      <c r="B606" s="42" t="s">
        <v>86</v>
      </c>
      <c r="C606" s="42">
        <v>4102</v>
      </c>
      <c r="D606" s="42">
        <v>58.103999999999999</v>
      </c>
      <c r="E606" s="42">
        <v>-4.6050000000000004</v>
      </c>
      <c r="F606" s="42">
        <v>19.695</v>
      </c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>
        <v>42</v>
      </c>
      <c r="B607" s="42" t="s">
        <v>86</v>
      </c>
      <c r="C607" s="42">
        <v>4100</v>
      </c>
      <c r="D607" s="42">
        <v>58.884999999999998</v>
      </c>
      <c r="E607" s="42">
        <v>-4.57</v>
      </c>
      <c r="F607" s="42">
        <v>19.670000000000002</v>
      </c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>
        <v>42</v>
      </c>
      <c r="B608" s="42" t="s">
        <v>86</v>
      </c>
      <c r="C608" s="42">
        <v>4099</v>
      </c>
      <c r="D608" s="42">
        <v>58.875999999999998</v>
      </c>
      <c r="E608" s="42">
        <v>-4.58</v>
      </c>
      <c r="F608" s="42">
        <v>19.675999999999998</v>
      </c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>
        <v>42</v>
      </c>
      <c r="B609" s="42" t="s">
        <v>86</v>
      </c>
      <c r="C609" s="42">
        <v>4100</v>
      </c>
      <c r="D609" s="42">
        <v>58.892000000000003</v>
      </c>
      <c r="E609" s="42">
        <v>-4.5759999999999996</v>
      </c>
      <c r="F609" s="42">
        <v>19.666</v>
      </c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>
        <v>42</v>
      </c>
      <c r="B610" s="42" t="s">
        <v>86</v>
      </c>
      <c r="C610" s="42">
        <v>4094</v>
      </c>
      <c r="D610" s="42">
        <v>58.893000000000001</v>
      </c>
      <c r="E610" s="42">
        <v>-4.5910000000000002</v>
      </c>
      <c r="F610" s="42">
        <v>19.661000000000001</v>
      </c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>
        <v>42</v>
      </c>
      <c r="B611" s="42" t="s">
        <v>86</v>
      </c>
      <c r="C611" s="42">
        <v>1016</v>
      </c>
      <c r="D611" s="42">
        <v>2.7719999999999998</v>
      </c>
      <c r="E611" s="42">
        <v>-2.8940000000000001</v>
      </c>
      <c r="F611" s="42">
        <v>28.975000000000001</v>
      </c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>
        <v>42</v>
      </c>
      <c r="B612" s="42" t="s">
        <v>86</v>
      </c>
      <c r="C612" s="42">
        <v>3557</v>
      </c>
      <c r="D612" s="42">
        <v>18.738</v>
      </c>
      <c r="E612" s="42">
        <v>-2.6789999999999998</v>
      </c>
      <c r="F612" s="42">
        <v>26.744</v>
      </c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>
        <v>42</v>
      </c>
      <c r="B613" s="42" t="s">
        <v>86</v>
      </c>
      <c r="C613" s="42">
        <v>3489</v>
      </c>
      <c r="D613" s="42">
        <v>18.001999999999999</v>
      </c>
      <c r="E613" s="42">
        <v>-2.64</v>
      </c>
      <c r="F613" s="42">
        <v>26.800999999999998</v>
      </c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>
        <v>42</v>
      </c>
      <c r="B614" s="42" t="s">
        <v>86</v>
      </c>
      <c r="C614" s="42">
        <v>3432</v>
      </c>
      <c r="D614" s="42">
        <v>17.577000000000002</v>
      </c>
      <c r="E614" s="42">
        <v>-2.6880000000000002</v>
      </c>
      <c r="F614" s="42">
        <v>26.82</v>
      </c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>
        <v>42</v>
      </c>
      <c r="B615" s="42" t="s">
        <v>86</v>
      </c>
      <c r="C615" s="42">
        <v>3377</v>
      </c>
      <c r="D615" s="42">
        <v>17.239999999999998</v>
      </c>
      <c r="E615" s="42">
        <v>-2.6320000000000001</v>
      </c>
      <c r="F615" s="42">
        <v>26.817</v>
      </c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>
        <v>42</v>
      </c>
      <c r="B616" s="42" t="s">
        <v>86</v>
      </c>
      <c r="C616" s="42">
        <v>3342</v>
      </c>
      <c r="D616" s="42">
        <v>17.015000000000001</v>
      </c>
      <c r="E616" s="42">
        <v>-2.6760000000000002</v>
      </c>
      <c r="F616" s="42">
        <v>26.835999999999999</v>
      </c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>
        <v>42</v>
      </c>
      <c r="B617" s="42" t="s">
        <v>86</v>
      </c>
      <c r="C617" s="42">
        <v>3300</v>
      </c>
      <c r="D617" s="42">
        <v>16.748999999999999</v>
      </c>
      <c r="E617" s="42">
        <v>-2.6949999999999998</v>
      </c>
      <c r="F617" s="42">
        <v>26.847999999999999</v>
      </c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>
        <v>42</v>
      </c>
      <c r="B618" s="42" t="s">
        <v>86</v>
      </c>
      <c r="C618" s="42">
        <v>3251</v>
      </c>
      <c r="D618" s="42">
        <v>16.478999999999999</v>
      </c>
      <c r="E618" s="42">
        <v>-2.645</v>
      </c>
      <c r="F618" s="42">
        <v>26.791</v>
      </c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>
        <v>42</v>
      </c>
      <c r="B619" s="42" t="s">
        <v>86</v>
      </c>
      <c r="C619" s="42">
        <v>3200</v>
      </c>
      <c r="D619" s="42">
        <v>16.190999999999999</v>
      </c>
      <c r="E619" s="42">
        <v>-2.6909999999999998</v>
      </c>
      <c r="F619" s="42">
        <v>26.789000000000001</v>
      </c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>
        <v>42</v>
      </c>
      <c r="B620" s="42" t="s">
        <v>86</v>
      </c>
      <c r="C620" s="42">
        <v>3150</v>
      </c>
      <c r="D620" s="42">
        <v>15.919</v>
      </c>
      <c r="E620" s="42">
        <v>-2.645</v>
      </c>
      <c r="F620" s="42">
        <v>26.77</v>
      </c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>
        <v>42</v>
      </c>
      <c r="B621" s="42" t="s">
        <v>86</v>
      </c>
      <c r="C621" s="42">
        <v>3098</v>
      </c>
      <c r="D621" s="42">
        <v>15.648</v>
      </c>
      <c r="E621" s="42">
        <v>-2.64</v>
      </c>
      <c r="F621" s="42">
        <v>26.776</v>
      </c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>
        <v>43</v>
      </c>
      <c r="B622" s="42" t="s">
        <v>87</v>
      </c>
      <c r="C622" s="42">
        <v>4099</v>
      </c>
      <c r="D622" s="42">
        <v>58.052999999999997</v>
      </c>
      <c r="E622" s="42">
        <v>-4.5140000000000002</v>
      </c>
      <c r="F622" s="42">
        <v>19.760999999999999</v>
      </c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>
        <v>43</v>
      </c>
      <c r="B623" s="42" t="s">
        <v>87</v>
      </c>
      <c r="C623" s="42">
        <v>4099</v>
      </c>
      <c r="D623" s="42">
        <v>58.86</v>
      </c>
      <c r="E623" s="42">
        <v>-4.57</v>
      </c>
      <c r="F623" s="42">
        <v>19.670000000000002</v>
      </c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>
        <v>43</v>
      </c>
      <c r="B624" s="42" t="s">
        <v>87</v>
      </c>
      <c r="C624" s="42">
        <v>4102</v>
      </c>
      <c r="D624" s="42">
        <v>58.875999999999998</v>
      </c>
      <c r="E624" s="42">
        <v>-4.5880000000000001</v>
      </c>
      <c r="F624" s="42">
        <v>19.675000000000001</v>
      </c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>
        <v>43</v>
      </c>
      <c r="B625" s="42" t="s">
        <v>87</v>
      </c>
      <c r="C625" s="42">
        <v>4097</v>
      </c>
      <c r="D625" s="42">
        <v>58.834000000000003</v>
      </c>
      <c r="E625" s="42">
        <v>-4.5579999999999998</v>
      </c>
      <c r="F625" s="42">
        <v>19.655000000000001</v>
      </c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>
        <v>43</v>
      </c>
      <c r="B626" s="42" t="s">
        <v>87</v>
      </c>
      <c r="C626" s="42">
        <v>4101</v>
      </c>
      <c r="D626" s="42">
        <v>58.854999999999997</v>
      </c>
      <c r="E626" s="42">
        <v>-4.5739999999999998</v>
      </c>
      <c r="F626" s="42">
        <v>19.687000000000001</v>
      </c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>
        <v>43</v>
      </c>
      <c r="B627" s="42" t="s">
        <v>87</v>
      </c>
      <c r="C627" s="42">
        <v>3530</v>
      </c>
      <c r="D627" s="42">
        <v>9.8719999999999999</v>
      </c>
      <c r="E627" s="42">
        <v>-2.431</v>
      </c>
      <c r="F627" s="42">
        <v>29.245000000000001</v>
      </c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>
        <v>43</v>
      </c>
      <c r="B628" s="42" t="s">
        <v>87</v>
      </c>
      <c r="C628" s="42">
        <v>12933</v>
      </c>
      <c r="D628" s="42">
        <v>67.438999999999993</v>
      </c>
      <c r="E628" s="42">
        <v>-2.42</v>
      </c>
      <c r="F628" s="42">
        <v>26.884</v>
      </c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>
        <v>43</v>
      </c>
      <c r="B629" s="42" t="s">
        <v>87</v>
      </c>
      <c r="C629" s="42">
        <v>12719</v>
      </c>
      <c r="D629" s="42">
        <v>66.176000000000002</v>
      </c>
      <c r="E629" s="42">
        <v>-2.4620000000000002</v>
      </c>
      <c r="F629" s="42">
        <v>26.875</v>
      </c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>
        <v>43</v>
      </c>
      <c r="B630" s="42" t="s">
        <v>87</v>
      </c>
      <c r="C630" s="42">
        <v>12439</v>
      </c>
      <c r="D630" s="42">
        <v>64.602000000000004</v>
      </c>
      <c r="E630" s="42">
        <v>-2.4529999999999998</v>
      </c>
      <c r="F630" s="42">
        <v>26.838000000000001</v>
      </c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>
        <v>43</v>
      </c>
      <c r="B631" s="42" t="s">
        <v>87</v>
      </c>
      <c r="C631" s="42">
        <v>12298</v>
      </c>
      <c r="D631" s="42">
        <v>63.652000000000001</v>
      </c>
      <c r="E631" s="42">
        <v>-2.4660000000000002</v>
      </c>
      <c r="F631" s="42">
        <v>26.870999999999999</v>
      </c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>
        <v>43</v>
      </c>
      <c r="B632" s="42" t="s">
        <v>87</v>
      </c>
      <c r="C632" s="42">
        <v>12175</v>
      </c>
      <c r="D632" s="42">
        <v>62.853000000000002</v>
      </c>
      <c r="E632" s="42">
        <v>-2.464</v>
      </c>
      <c r="F632" s="42">
        <v>26.864999999999998</v>
      </c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>
        <v>43</v>
      </c>
      <c r="B633" s="42" t="s">
        <v>87</v>
      </c>
      <c r="C633" s="42">
        <v>12025</v>
      </c>
      <c r="D633" s="42">
        <v>61.851999999999997</v>
      </c>
      <c r="E633" s="42">
        <v>-2.4540000000000002</v>
      </c>
      <c r="F633" s="42">
        <v>26.870999999999999</v>
      </c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>
        <v>43</v>
      </c>
      <c r="B634" s="42" t="s">
        <v>87</v>
      </c>
      <c r="C634" s="42">
        <v>11849</v>
      </c>
      <c r="D634" s="42">
        <v>60.811999999999998</v>
      </c>
      <c r="E634" s="42">
        <v>-2.4729999999999999</v>
      </c>
      <c r="F634" s="42">
        <v>26.901</v>
      </c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>
        <v>43</v>
      </c>
      <c r="B635" s="42" t="s">
        <v>87</v>
      </c>
      <c r="C635" s="42">
        <v>11644</v>
      </c>
      <c r="D635" s="42">
        <v>59.738</v>
      </c>
      <c r="E635" s="42">
        <v>-2.4580000000000002</v>
      </c>
      <c r="F635" s="42">
        <v>26.882000000000001</v>
      </c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>
        <v>43</v>
      </c>
      <c r="B636" s="42" t="s">
        <v>87</v>
      </c>
      <c r="C636" s="42">
        <v>11452</v>
      </c>
      <c r="D636" s="42">
        <v>58.722000000000001</v>
      </c>
      <c r="E636" s="42">
        <v>-2.4529999999999998</v>
      </c>
      <c r="F636" s="42">
        <v>26.876000000000001</v>
      </c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>
        <v>43</v>
      </c>
      <c r="B637" s="42" t="s">
        <v>87</v>
      </c>
      <c r="C637" s="42">
        <v>11246</v>
      </c>
      <c r="D637" s="42">
        <v>57.698999999999998</v>
      </c>
      <c r="E637" s="42">
        <v>-2.4529999999999998</v>
      </c>
      <c r="F637" s="42">
        <v>26.873999999999999</v>
      </c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>
        <v>44</v>
      </c>
      <c r="B638" s="42" t="s">
        <v>69</v>
      </c>
      <c r="C638" s="42">
        <v>4102</v>
      </c>
      <c r="D638" s="42">
        <v>58.119</v>
      </c>
      <c r="E638" s="42">
        <v>-4.5819999999999999</v>
      </c>
      <c r="F638" s="42">
        <v>19.687999999999999</v>
      </c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>
        <v>44</v>
      </c>
      <c r="B639" s="42" t="s">
        <v>69</v>
      </c>
      <c r="C639" s="42">
        <v>4102</v>
      </c>
      <c r="D639" s="42">
        <v>58.884999999999998</v>
      </c>
      <c r="E639" s="42">
        <v>-4.57</v>
      </c>
      <c r="F639" s="42">
        <v>19.670000000000002</v>
      </c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>
        <v>44</v>
      </c>
      <c r="B640" s="42" t="s">
        <v>69</v>
      </c>
      <c r="C640" s="42">
        <v>4102</v>
      </c>
      <c r="D640" s="42">
        <v>58.896999999999998</v>
      </c>
      <c r="E640" s="42">
        <v>-4.5659999999999998</v>
      </c>
      <c r="F640" s="42">
        <v>19.628</v>
      </c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>
        <v>44</v>
      </c>
      <c r="B641" s="42" t="s">
        <v>69</v>
      </c>
      <c r="C641" s="42">
        <v>4099</v>
      </c>
      <c r="D641" s="42">
        <v>58.832999999999998</v>
      </c>
      <c r="E641" s="42">
        <v>-4.577</v>
      </c>
      <c r="F641" s="42">
        <v>19.670000000000002</v>
      </c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>
        <v>44</v>
      </c>
      <c r="B642" s="42" t="s">
        <v>69</v>
      </c>
      <c r="C642" s="42">
        <v>4101</v>
      </c>
      <c r="D642" s="42">
        <v>58.890999999999998</v>
      </c>
      <c r="E642" s="42">
        <v>-4.5679999999999996</v>
      </c>
      <c r="F642" s="42">
        <v>19.655999999999999</v>
      </c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>
        <v>44</v>
      </c>
      <c r="B643" s="42" t="s">
        <v>69</v>
      </c>
      <c r="C643" s="42">
        <v>1134</v>
      </c>
      <c r="D643" s="42">
        <v>3.1059999999999999</v>
      </c>
      <c r="E643" s="42">
        <v>-19.931000000000001</v>
      </c>
      <c r="F643" s="42">
        <v>28.457999999999998</v>
      </c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>
        <v>44</v>
      </c>
      <c r="B644" s="42" t="s">
        <v>69</v>
      </c>
      <c r="C644" s="42">
        <v>3975</v>
      </c>
      <c r="D644" s="42">
        <v>20.922000000000001</v>
      </c>
      <c r="E644" s="42">
        <v>-19.565999999999999</v>
      </c>
      <c r="F644" s="42">
        <v>27.038</v>
      </c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>
        <v>44</v>
      </c>
      <c r="B645" s="42" t="s">
        <v>69</v>
      </c>
      <c r="C645" s="42">
        <v>3863</v>
      </c>
      <c r="D645" s="42">
        <v>19.927</v>
      </c>
      <c r="E645" s="42">
        <v>-19.603999999999999</v>
      </c>
      <c r="F645" s="42">
        <v>27.048999999999999</v>
      </c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>
        <v>44</v>
      </c>
      <c r="B646" s="42" t="s">
        <v>69</v>
      </c>
      <c r="C646" s="42">
        <v>3793</v>
      </c>
      <c r="D646" s="42">
        <v>19.452000000000002</v>
      </c>
      <c r="E646" s="42">
        <v>-19.613</v>
      </c>
      <c r="F646" s="42">
        <v>27.05</v>
      </c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>
        <v>44</v>
      </c>
      <c r="B647" s="42" t="s">
        <v>69</v>
      </c>
      <c r="C647" s="42">
        <v>3735</v>
      </c>
      <c r="D647" s="42">
        <v>19.103999999999999</v>
      </c>
      <c r="E647" s="42">
        <v>-19.62</v>
      </c>
      <c r="F647" s="42">
        <v>27.062000000000001</v>
      </c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>
        <v>44</v>
      </c>
      <c r="B648" s="42" t="s">
        <v>69</v>
      </c>
      <c r="C648" s="42">
        <v>3697</v>
      </c>
      <c r="D648" s="42">
        <v>18.861999999999998</v>
      </c>
      <c r="E648" s="42">
        <v>-19.600999999999999</v>
      </c>
      <c r="F648" s="42">
        <v>27.059000000000001</v>
      </c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>
        <v>44</v>
      </c>
      <c r="B649" s="42" t="s">
        <v>69</v>
      </c>
      <c r="C649" s="42">
        <v>3645</v>
      </c>
      <c r="D649" s="42">
        <v>18.548999999999999</v>
      </c>
      <c r="E649" s="42">
        <v>-19.634</v>
      </c>
      <c r="F649" s="42">
        <v>27.01</v>
      </c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>
        <v>44</v>
      </c>
      <c r="B650" s="42" t="s">
        <v>69</v>
      </c>
      <c r="C650" s="42">
        <v>3586</v>
      </c>
      <c r="D650" s="42">
        <v>18.236000000000001</v>
      </c>
      <c r="E650" s="42">
        <v>-19.629000000000001</v>
      </c>
      <c r="F650" s="42">
        <v>27.056000000000001</v>
      </c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>
        <v>44</v>
      </c>
      <c r="B651" s="42" t="s">
        <v>69</v>
      </c>
      <c r="C651" s="42">
        <v>3534</v>
      </c>
      <c r="D651" s="42">
        <v>17.943999999999999</v>
      </c>
      <c r="E651" s="42">
        <v>-19.635999999999999</v>
      </c>
      <c r="F651" s="42">
        <v>27.062000000000001</v>
      </c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>
        <v>44</v>
      </c>
      <c r="B652" s="42" t="s">
        <v>69</v>
      </c>
      <c r="C652" s="42">
        <v>3477</v>
      </c>
      <c r="D652" s="42">
        <v>17.63</v>
      </c>
      <c r="E652" s="42">
        <v>-19.579999999999998</v>
      </c>
      <c r="F652" s="42">
        <v>26.984000000000002</v>
      </c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>
        <v>44</v>
      </c>
      <c r="B653" s="42" t="s">
        <v>69</v>
      </c>
      <c r="C653" s="42">
        <v>3422</v>
      </c>
      <c r="D653" s="42">
        <v>17.329999999999998</v>
      </c>
      <c r="E653" s="42">
        <v>-19.646999999999998</v>
      </c>
      <c r="F653" s="42">
        <v>27.026</v>
      </c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>
        <v>45</v>
      </c>
      <c r="B654" s="42" t="s">
        <v>70</v>
      </c>
      <c r="C654" s="42">
        <v>4097</v>
      </c>
      <c r="D654" s="42">
        <v>58.036000000000001</v>
      </c>
      <c r="E654" s="42">
        <v>-4.5570000000000004</v>
      </c>
      <c r="F654" s="42">
        <v>19.681000000000001</v>
      </c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>
        <v>45</v>
      </c>
      <c r="B655" s="42" t="s">
        <v>70</v>
      </c>
      <c r="C655" s="42">
        <v>4100</v>
      </c>
      <c r="D655" s="42">
        <v>58.884999999999998</v>
      </c>
      <c r="E655" s="42">
        <v>-4.57</v>
      </c>
      <c r="F655" s="42">
        <v>19.670000000000002</v>
      </c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>
        <v>45</v>
      </c>
      <c r="B656" s="42" t="s">
        <v>70</v>
      </c>
      <c r="C656" s="42">
        <v>4096</v>
      </c>
      <c r="D656" s="42">
        <v>58.853999999999999</v>
      </c>
      <c r="E656" s="42">
        <v>-4.59</v>
      </c>
      <c r="F656" s="42">
        <v>19.619</v>
      </c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>
        <v>45</v>
      </c>
      <c r="B657" s="42" t="s">
        <v>70</v>
      </c>
      <c r="C657" s="42">
        <v>4098</v>
      </c>
      <c r="D657" s="42">
        <v>58.857999999999997</v>
      </c>
      <c r="E657" s="42">
        <v>-4.585</v>
      </c>
      <c r="F657" s="42">
        <v>19.655000000000001</v>
      </c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>
        <v>45</v>
      </c>
      <c r="B658" s="42" t="s">
        <v>70</v>
      </c>
      <c r="C658" s="42">
        <v>4098</v>
      </c>
      <c r="D658" s="42">
        <v>58.872</v>
      </c>
      <c r="E658" s="42">
        <v>-4.5860000000000003</v>
      </c>
      <c r="F658" s="42">
        <v>19.664999999999999</v>
      </c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>
        <v>45</v>
      </c>
      <c r="B659" s="42" t="s">
        <v>70</v>
      </c>
      <c r="C659" s="42">
        <v>2199</v>
      </c>
      <c r="D659" s="42">
        <v>6.0579999999999998</v>
      </c>
      <c r="E659" s="42">
        <v>-19.713000000000001</v>
      </c>
      <c r="F659" s="42">
        <v>27.651</v>
      </c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>
        <v>45</v>
      </c>
      <c r="B660" s="42" t="s">
        <v>70</v>
      </c>
      <c r="C660" s="42">
        <v>7654</v>
      </c>
      <c r="D660" s="42">
        <v>39.655000000000001</v>
      </c>
      <c r="E660" s="42">
        <v>-19.651</v>
      </c>
      <c r="F660" s="42">
        <v>26.984999999999999</v>
      </c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>
        <v>45</v>
      </c>
      <c r="B661" s="42" t="s">
        <v>70</v>
      </c>
      <c r="C661" s="42">
        <v>7495</v>
      </c>
      <c r="D661" s="42">
        <v>38.421999999999997</v>
      </c>
      <c r="E661" s="42">
        <v>-19.63</v>
      </c>
      <c r="F661" s="42">
        <v>27.001000000000001</v>
      </c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>
        <v>45</v>
      </c>
      <c r="B662" s="42" t="s">
        <v>70</v>
      </c>
      <c r="C662" s="42">
        <v>7367</v>
      </c>
      <c r="D662" s="42">
        <v>37.628</v>
      </c>
      <c r="E662" s="42">
        <v>-19.64</v>
      </c>
      <c r="F662" s="42">
        <v>27.012</v>
      </c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>
        <v>45</v>
      </c>
      <c r="B663" s="42" t="s">
        <v>70</v>
      </c>
      <c r="C663" s="42">
        <v>7279</v>
      </c>
      <c r="D663" s="42">
        <v>37.091000000000001</v>
      </c>
      <c r="E663" s="42">
        <v>-19.611999999999998</v>
      </c>
      <c r="F663" s="42">
        <v>27.004000000000001</v>
      </c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>
        <v>45</v>
      </c>
      <c r="B664" s="42" t="s">
        <v>70</v>
      </c>
      <c r="C664" s="42">
        <v>7192</v>
      </c>
      <c r="D664" s="42">
        <v>36.552</v>
      </c>
      <c r="E664" s="42">
        <v>-19.626999999999999</v>
      </c>
      <c r="F664" s="42">
        <v>27.006</v>
      </c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>
        <v>45</v>
      </c>
      <c r="B665" s="42" t="s">
        <v>70</v>
      </c>
      <c r="C665" s="42">
        <v>7096</v>
      </c>
      <c r="D665" s="42">
        <v>35.951000000000001</v>
      </c>
      <c r="E665" s="42">
        <v>-19.643000000000001</v>
      </c>
      <c r="F665" s="42">
        <v>27.006</v>
      </c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>
        <v>45</v>
      </c>
      <c r="B666" s="42" t="s">
        <v>70</v>
      </c>
      <c r="C666" s="42">
        <v>6990</v>
      </c>
      <c r="D666" s="42">
        <v>35.351999999999997</v>
      </c>
      <c r="E666" s="42">
        <v>-19.646999999999998</v>
      </c>
      <c r="F666" s="42">
        <v>26.984000000000002</v>
      </c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>
        <v>45</v>
      </c>
      <c r="B667" s="42" t="s">
        <v>70</v>
      </c>
      <c r="C667" s="42">
        <v>6882</v>
      </c>
      <c r="D667" s="42">
        <v>34.755000000000003</v>
      </c>
      <c r="E667" s="42">
        <v>-19.661999999999999</v>
      </c>
      <c r="F667" s="42">
        <v>26.963999999999999</v>
      </c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>
        <v>45</v>
      </c>
      <c r="B668" s="42" t="s">
        <v>70</v>
      </c>
      <c r="C668" s="42">
        <v>6784</v>
      </c>
      <c r="D668" s="42">
        <v>34.212000000000003</v>
      </c>
      <c r="E668" s="42">
        <v>-19.626000000000001</v>
      </c>
      <c r="F668" s="42">
        <v>26.984000000000002</v>
      </c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>
        <v>45</v>
      </c>
      <c r="B669" s="42" t="s">
        <v>70</v>
      </c>
      <c r="C669" s="42">
        <v>6685</v>
      </c>
      <c r="D669" s="42">
        <v>33.677999999999997</v>
      </c>
      <c r="E669" s="42">
        <v>-19.596</v>
      </c>
      <c r="F669" s="42">
        <v>26.975999999999999</v>
      </c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>
        <v>46</v>
      </c>
      <c r="B670" s="42" t="s">
        <v>71</v>
      </c>
      <c r="C670" s="42">
        <v>4099</v>
      </c>
      <c r="D670" s="42">
        <v>58.048999999999999</v>
      </c>
      <c r="E670" s="42">
        <v>-4.5570000000000004</v>
      </c>
      <c r="F670" s="42">
        <v>19.68</v>
      </c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>
        <v>46</v>
      </c>
      <c r="B671" s="42" t="s">
        <v>71</v>
      </c>
      <c r="C671" s="42">
        <v>4099</v>
      </c>
      <c r="D671" s="42">
        <v>58.896999999999998</v>
      </c>
      <c r="E671" s="42">
        <v>-4.57</v>
      </c>
      <c r="F671" s="42">
        <v>19.670000000000002</v>
      </c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>
        <v>46</v>
      </c>
      <c r="B672" s="42" t="s">
        <v>71</v>
      </c>
      <c r="C672" s="42">
        <v>4100</v>
      </c>
      <c r="D672" s="42">
        <v>58.88</v>
      </c>
      <c r="E672" s="42">
        <v>-4.57</v>
      </c>
      <c r="F672" s="42">
        <v>19.654</v>
      </c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>
        <v>46</v>
      </c>
      <c r="B673" s="42" t="s">
        <v>71</v>
      </c>
      <c r="C673" s="42">
        <v>4099</v>
      </c>
      <c r="D673" s="42">
        <v>58.85</v>
      </c>
      <c r="E673" s="42">
        <v>-4.5709999999999997</v>
      </c>
      <c r="F673" s="42">
        <v>19.663</v>
      </c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>
        <v>46</v>
      </c>
      <c r="B674" s="42" t="s">
        <v>71</v>
      </c>
      <c r="C674" s="42">
        <v>4099</v>
      </c>
      <c r="D674" s="42">
        <v>58.890999999999998</v>
      </c>
      <c r="E674" s="42">
        <v>-4.5750000000000002</v>
      </c>
      <c r="F674" s="42">
        <v>19.666</v>
      </c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>
        <v>46</v>
      </c>
      <c r="B675" s="42" t="s">
        <v>71</v>
      </c>
      <c r="C675" s="42">
        <v>2276</v>
      </c>
      <c r="D675" s="42">
        <v>6.3</v>
      </c>
      <c r="E675" s="42">
        <v>-19.818000000000001</v>
      </c>
      <c r="F675" s="42">
        <v>27.812999999999999</v>
      </c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>
        <v>46</v>
      </c>
      <c r="B676" s="42" t="s">
        <v>71</v>
      </c>
      <c r="C676" s="42">
        <v>7954</v>
      </c>
      <c r="D676" s="42">
        <v>42.203000000000003</v>
      </c>
      <c r="E676" s="42">
        <v>-19.603999999999999</v>
      </c>
      <c r="F676" s="42">
        <v>27.059000000000001</v>
      </c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>
        <v>46</v>
      </c>
      <c r="B677" s="42" t="s">
        <v>71</v>
      </c>
      <c r="C677" s="42">
        <v>7734</v>
      </c>
      <c r="D677" s="42">
        <v>40.326999999999998</v>
      </c>
      <c r="E677" s="42">
        <v>-19.652000000000001</v>
      </c>
      <c r="F677" s="42">
        <v>27.047999999999998</v>
      </c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>
        <v>46</v>
      </c>
      <c r="B678" s="42" t="s">
        <v>71</v>
      </c>
      <c r="C678" s="42">
        <v>7593</v>
      </c>
      <c r="D678" s="42">
        <v>39.368000000000002</v>
      </c>
      <c r="E678" s="42">
        <v>-19.603000000000002</v>
      </c>
      <c r="F678" s="42">
        <v>27.061</v>
      </c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>
        <v>46</v>
      </c>
      <c r="B679" s="42" t="s">
        <v>71</v>
      </c>
      <c r="C679" s="42">
        <v>7463</v>
      </c>
      <c r="D679" s="42">
        <v>38.643999999999998</v>
      </c>
      <c r="E679" s="42">
        <v>-19.613</v>
      </c>
      <c r="F679" s="42">
        <v>27.053000000000001</v>
      </c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>
        <v>46</v>
      </c>
      <c r="B680" s="42" t="s">
        <v>71</v>
      </c>
      <c r="C680" s="42">
        <v>7381</v>
      </c>
      <c r="D680" s="42">
        <v>38.158999999999999</v>
      </c>
      <c r="E680" s="42">
        <v>-19.600000000000001</v>
      </c>
      <c r="F680" s="42">
        <v>27.047000000000001</v>
      </c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>
        <v>46</v>
      </c>
      <c r="B681" s="42" t="s">
        <v>71</v>
      </c>
      <c r="C681" s="42">
        <v>7277</v>
      </c>
      <c r="D681" s="42">
        <v>37.567999999999998</v>
      </c>
      <c r="E681" s="42">
        <v>-19.629000000000001</v>
      </c>
      <c r="F681" s="42">
        <v>27.036000000000001</v>
      </c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>
        <v>46</v>
      </c>
      <c r="B682" s="42" t="s">
        <v>71</v>
      </c>
      <c r="C682" s="42">
        <v>3157</v>
      </c>
      <c r="D682" s="42">
        <v>12.042999999999999</v>
      </c>
      <c r="E682" s="42">
        <v>-19.678999999999998</v>
      </c>
      <c r="F682" s="42">
        <v>26.96</v>
      </c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>
        <v>46</v>
      </c>
      <c r="B683" s="42" t="s">
        <v>71</v>
      </c>
      <c r="C683" s="42">
        <v>6624</v>
      </c>
      <c r="D683" s="42">
        <v>32.281999999999996</v>
      </c>
      <c r="E683" s="42">
        <v>-19.556999999999999</v>
      </c>
      <c r="F683" s="42">
        <v>27.183</v>
      </c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>
        <v>46</v>
      </c>
      <c r="B684" s="42" t="s">
        <v>71</v>
      </c>
      <c r="C684" s="42">
        <v>7074</v>
      </c>
      <c r="D684" s="42">
        <v>36.225000000000001</v>
      </c>
      <c r="E684" s="42">
        <v>-19.620999999999999</v>
      </c>
      <c r="F684" s="42">
        <v>27.077999999999999</v>
      </c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>
        <v>46</v>
      </c>
      <c r="B685" s="42" t="s">
        <v>71</v>
      </c>
      <c r="C685" s="42">
        <v>6905</v>
      </c>
      <c r="D685" s="42">
        <v>35.436999999999998</v>
      </c>
      <c r="E685" s="42">
        <v>-19.617000000000001</v>
      </c>
      <c r="F685" s="42">
        <v>27.081</v>
      </c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>
        <v>47</v>
      </c>
      <c r="B686" s="42" t="s">
        <v>72</v>
      </c>
      <c r="C686" s="42">
        <v>4103</v>
      </c>
      <c r="D686" s="42">
        <v>58.027000000000001</v>
      </c>
      <c r="E686" s="42">
        <v>-4.5720000000000001</v>
      </c>
      <c r="F686" s="42">
        <v>19.681999999999999</v>
      </c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>
        <v>47</v>
      </c>
      <c r="B687" s="42" t="s">
        <v>72</v>
      </c>
      <c r="C687" s="42">
        <v>4095</v>
      </c>
      <c r="D687" s="42">
        <v>58.878999999999998</v>
      </c>
      <c r="E687" s="42">
        <v>-4.57</v>
      </c>
      <c r="F687" s="42">
        <v>19.670000000000002</v>
      </c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>
        <v>47</v>
      </c>
      <c r="B688" s="42" t="s">
        <v>72</v>
      </c>
      <c r="C688" s="42">
        <v>4099</v>
      </c>
      <c r="D688" s="42">
        <v>58.875999999999998</v>
      </c>
      <c r="E688" s="42">
        <v>-4.569</v>
      </c>
      <c r="F688" s="42">
        <v>19.664000000000001</v>
      </c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>
        <v>47</v>
      </c>
      <c r="B689" s="42" t="s">
        <v>72</v>
      </c>
      <c r="C689" s="42">
        <v>4101</v>
      </c>
      <c r="D689" s="42">
        <v>58.856000000000002</v>
      </c>
      <c r="E689" s="42">
        <v>-4.5810000000000004</v>
      </c>
      <c r="F689" s="42">
        <v>19.625</v>
      </c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>
        <v>47</v>
      </c>
      <c r="B690" s="42" t="s">
        <v>72</v>
      </c>
      <c r="C690" s="42">
        <v>4098</v>
      </c>
      <c r="D690" s="42">
        <v>58.889000000000003</v>
      </c>
      <c r="E690" s="42">
        <v>-4.601</v>
      </c>
      <c r="F690" s="42">
        <v>19.672999999999998</v>
      </c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>
        <v>47</v>
      </c>
      <c r="B691" s="42" t="s">
        <v>72</v>
      </c>
      <c r="C691" s="42">
        <v>4393</v>
      </c>
      <c r="D691" s="42">
        <v>12.385999999999999</v>
      </c>
      <c r="E691" s="42">
        <v>-19.747</v>
      </c>
      <c r="F691" s="42">
        <v>27.25</v>
      </c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>
        <v>47</v>
      </c>
      <c r="B692" s="42" t="s">
        <v>72</v>
      </c>
      <c r="C692" s="42">
        <v>15170</v>
      </c>
      <c r="D692" s="42">
        <v>81.974999999999994</v>
      </c>
      <c r="E692" s="42">
        <v>-19.649000000000001</v>
      </c>
      <c r="F692" s="42">
        <v>26.884</v>
      </c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>
        <v>47</v>
      </c>
      <c r="B693" s="42" t="s">
        <v>72</v>
      </c>
      <c r="C693" s="42">
        <v>14807</v>
      </c>
      <c r="D693" s="42">
        <v>78.311999999999998</v>
      </c>
      <c r="E693" s="42">
        <v>-19.667000000000002</v>
      </c>
      <c r="F693" s="42">
        <v>26.873999999999999</v>
      </c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>
        <v>47</v>
      </c>
      <c r="B694" s="42" t="s">
        <v>72</v>
      </c>
      <c r="C694" s="42">
        <v>14569</v>
      </c>
      <c r="D694" s="42">
        <v>76.578999999999994</v>
      </c>
      <c r="E694" s="42">
        <v>-19.635999999999999</v>
      </c>
      <c r="F694" s="42">
        <v>26.908999999999999</v>
      </c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>
        <v>47</v>
      </c>
      <c r="B695" s="42" t="s">
        <v>72</v>
      </c>
      <c r="C695" s="42">
        <v>14342</v>
      </c>
      <c r="D695" s="42">
        <v>75.212999999999994</v>
      </c>
      <c r="E695" s="42">
        <v>-19.63</v>
      </c>
      <c r="F695" s="42">
        <v>26.911999999999999</v>
      </c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>
        <v>47</v>
      </c>
      <c r="B696" s="42" t="s">
        <v>72</v>
      </c>
      <c r="C696" s="42">
        <v>14176</v>
      </c>
      <c r="D696" s="42">
        <v>74.2</v>
      </c>
      <c r="E696" s="42">
        <v>-19.632000000000001</v>
      </c>
      <c r="F696" s="42">
        <v>26.917000000000002</v>
      </c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>
        <v>47</v>
      </c>
      <c r="B697" s="42" t="s">
        <v>72</v>
      </c>
      <c r="C697" s="42">
        <v>13916</v>
      </c>
      <c r="D697" s="42">
        <v>72.727999999999994</v>
      </c>
      <c r="E697" s="42">
        <v>-19.635000000000002</v>
      </c>
      <c r="F697" s="42">
        <v>26.873000000000001</v>
      </c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>
        <v>47</v>
      </c>
      <c r="B698" s="42" t="s">
        <v>72</v>
      </c>
      <c r="C698" s="42">
        <v>13792</v>
      </c>
      <c r="D698" s="42">
        <v>71.814999999999998</v>
      </c>
      <c r="E698" s="42">
        <v>-19.620999999999999</v>
      </c>
      <c r="F698" s="42">
        <v>26.920999999999999</v>
      </c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>
        <v>47</v>
      </c>
      <c r="B699" s="42" t="s">
        <v>72</v>
      </c>
      <c r="C699" s="42">
        <v>13631</v>
      </c>
      <c r="D699" s="42">
        <v>70.772999999999996</v>
      </c>
      <c r="E699" s="42">
        <v>-19.651</v>
      </c>
      <c r="F699" s="42">
        <v>26.916</v>
      </c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>
        <v>47</v>
      </c>
      <c r="B700" s="42" t="s">
        <v>72</v>
      </c>
      <c r="C700" s="42">
        <v>13430</v>
      </c>
      <c r="D700" s="42">
        <v>69.605999999999995</v>
      </c>
      <c r="E700" s="42">
        <v>-19.631</v>
      </c>
      <c r="F700" s="42">
        <v>26.925000000000001</v>
      </c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>
        <v>47</v>
      </c>
      <c r="B701" s="42" t="s">
        <v>72</v>
      </c>
      <c r="C701" s="42">
        <v>13260</v>
      </c>
      <c r="D701" s="42">
        <v>68.415000000000006</v>
      </c>
      <c r="E701" s="42">
        <v>-19.632000000000001</v>
      </c>
      <c r="F701" s="42">
        <v>26.920999999999999</v>
      </c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/>
      <c r="B702" s="42"/>
      <c r="C702" s="42"/>
      <c r="D702" s="42"/>
      <c r="E702" s="42"/>
      <c r="F702" s="42"/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/>
      <c r="B703" s="42"/>
      <c r="C703" s="42"/>
      <c r="D703" s="42"/>
      <c r="E703" s="42"/>
      <c r="F703" s="42"/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/>
      <c r="B704" s="42"/>
      <c r="C704" s="42"/>
      <c r="D704" s="42"/>
      <c r="E704" s="42"/>
      <c r="F704" s="42"/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/>
      <c r="B705" s="42"/>
      <c r="C705" s="42"/>
      <c r="D705" s="42"/>
      <c r="E705" s="42"/>
      <c r="F705" s="42"/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/>
      <c r="B706" s="42"/>
      <c r="C706" s="42"/>
      <c r="D706" s="42"/>
      <c r="E706" s="42"/>
      <c r="F706" s="42"/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/>
      <c r="B707" s="42"/>
      <c r="C707" s="42"/>
      <c r="D707" s="42"/>
      <c r="E707" s="42"/>
      <c r="F707" s="42"/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/>
      <c r="B708" s="42"/>
      <c r="C708" s="42"/>
      <c r="D708" s="42"/>
      <c r="E708" s="42"/>
      <c r="F708" s="42"/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/>
      <c r="B709" s="42"/>
      <c r="C709" s="42"/>
      <c r="D709" s="42"/>
      <c r="E709" s="42"/>
      <c r="F709" s="42"/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/>
      <c r="B710" s="42"/>
      <c r="C710" s="42"/>
      <c r="D710" s="42"/>
      <c r="E710" s="42"/>
      <c r="F710" s="42"/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/>
      <c r="B711" s="42"/>
      <c r="C711" s="42"/>
      <c r="D711" s="42"/>
      <c r="E711" s="42"/>
      <c r="F711" s="42"/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/>
      <c r="B712" s="42"/>
      <c r="C712" s="42"/>
      <c r="D712" s="42"/>
      <c r="E712" s="42"/>
      <c r="F712" s="42"/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/>
      <c r="B713" s="42"/>
      <c r="C713" s="42"/>
      <c r="D713" s="42"/>
      <c r="E713" s="42"/>
      <c r="F713" s="42"/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/>
      <c r="B714" s="42"/>
      <c r="C714" s="42"/>
      <c r="D714" s="42"/>
      <c r="E714" s="42"/>
      <c r="F714" s="42"/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/>
      <c r="B715" s="42"/>
      <c r="C715" s="42"/>
      <c r="D715" s="42"/>
      <c r="E715" s="42"/>
      <c r="F715" s="42"/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/>
      <c r="B716" s="42"/>
      <c r="C716" s="42"/>
      <c r="D716" s="42"/>
      <c r="E716" s="42"/>
      <c r="F716" s="42"/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/>
      <c r="B717" s="42"/>
      <c r="C717" s="42"/>
      <c r="D717" s="42"/>
      <c r="E717" s="42"/>
      <c r="F717" s="42"/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/>
      <c r="B718" s="42"/>
      <c r="C718" s="42"/>
      <c r="D718" s="42"/>
      <c r="E718" s="42"/>
      <c r="F718" s="42"/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/>
      <c r="B719" s="42"/>
      <c r="C719" s="42"/>
      <c r="D719" s="42"/>
      <c r="E719" s="42"/>
      <c r="F719" s="42"/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/>
      <c r="B720" s="42"/>
      <c r="C720" s="42"/>
      <c r="D720" s="42"/>
      <c r="E720" s="42"/>
      <c r="F720" s="42"/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/>
      <c r="B721" s="42"/>
      <c r="C721" s="42"/>
      <c r="D721" s="42"/>
      <c r="E721" s="42"/>
      <c r="F721" s="42"/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/>
      <c r="B722" s="42"/>
      <c r="C722" s="42"/>
      <c r="D722" s="42"/>
      <c r="E722" s="42"/>
      <c r="F722" s="42"/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/>
      <c r="B723" s="42"/>
      <c r="C723" s="42"/>
      <c r="D723" s="42"/>
      <c r="E723" s="42"/>
      <c r="F723" s="42"/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/>
      <c r="B724" s="42"/>
      <c r="C724" s="42"/>
      <c r="D724" s="42"/>
      <c r="E724" s="42"/>
      <c r="F724" s="42"/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/>
      <c r="B725" s="42"/>
      <c r="C725" s="42"/>
      <c r="D725" s="42"/>
      <c r="E725" s="42"/>
      <c r="F725" s="42"/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/>
      <c r="B726" s="42"/>
      <c r="C726" s="42"/>
      <c r="D726" s="42"/>
      <c r="E726" s="42"/>
      <c r="F726" s="42"/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/>
      <c r="B727" s="42"/>
      <c r="C727" s="42"/>
      <c r="D727" s="42"/>
      <c r="E727" s="42"/>
      <c r="F727" s="42"/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/>
      <c r="B728" s="42"/>
      <c r="C728" s="42"/>
      <c r="D728" s="42"/>
      <c r="E728" s="42"/>
      <c r="F728" s="42"/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/>
      <c r="B729" s="42"/>
      <c r="C729" s="42"/>
      <c r="D729" s="42"/>
      <c r="E729" s="42"/>
      <c r="F729" s="42"/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/>
      <c r="B730" s="42"/>
      <c r="C730" s="42"/>
      <c r="D730" s="42"/>
      <c r="E730" s="42"/>
      <c r="F730" s="42"/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/>
      <c r="B731" s="42"/>
      <c r="C731" s="42"/>
      <c r="D731" s="42"/>
      <c r="E731" s="42"/>
      <c r="F731" s="42"/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/>
      <c r="B732" s="42"/>
      <c r="C732" s="42"/>
      <c r="D732" s="42"/>
      <c r="E732" s="42"/>
      <c r="F732" s="42"/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/>
      <c r="B733" s="42"/>
      <c r="C733" s="42"/>
      <c r="D733" s="42"/>
      <c r="E733" s="42"/>
      <c r="F733" s="42"/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/>
      <c r="B734" s="42"/>
      <c r="C734" s="42"/>
      <c r="D734" s="42"/>
      <c r="E734" s="42"/>
      <c r="F734" s="42"/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/>
      <c r="B735" s="42"/>
      <c r="C735" s="42"/>
      <c r="D735" s="42"/>
      <c r="E735" s="42"/>
      <c r="F735" s="42"/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/>
      <c r="B736" s="42"/>
      <c r="C736" s="42"/>
      <c r="D736" s="42"/>
      <c r="E736" s="42"/>
      <c r="F736" s="42"/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/>
      <c r="B737" s="42"/>
      <c r="C737" s="42"/>
      <c r="D737" s="42"/>
      <c r="E737" s="42"/>
      <c r="F737" s="42"/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/>
      <c r="B738" s="42"/>
      <c r="C738" s="42"/>
      <c r="D738" s="42"/>
      <c r="E738" s="42"/>
      <c r="F738" s="42"/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/>
      <c r="B739" s="42"/>
      <c r="C739" s="42"/>
      <c r="D739" s="42"/>
      <c r="E739" s="42"/>
      <c r="F739" s="42"/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/>
      <c r="B740" s="42"/>
      <c r="C740" s="42"/>
      <c r="D740" s="42"/>
      <c r="E740" s="42"/>
      <c r="F740" s="42"/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/>
      <c r="B741" s="42"/>
      <c r="C741" s="42"/>
      <c r="D741" s="42"/>
      <c r="E741" s="42"/>
      <c r="F741" s="42"/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/>
      <c r="B742" s="42"/>
      <c r="C742" s="42"/>
      <c r="D742" s="42"/>
      <c r="E742" s="42"/>
      <c r="F742" s="42"/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/>
      <c r="B743" s="42"/>
      <c r="C743" s="42"/>
      <c r="D743" s="42"/>
      <c r="E743" s="42"/>
      <c r="F743" s="42"/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/>
      <c r="B744" s="42"/>
      <c r="C744" s="42"/>
      <c r="D744" s="42"/>
      <c r="E744" s="42"/>
      <c r="F744" s="42"/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/>
      <c r="B745" s="42"/>
      <c r="C745" s="42"/>
      <c r="D745" s="42"/>
      <c r="E745" s="42"/>
      <c r="F745" s="42"/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/>
      <c r="B746" s="42"/>
      <c r="C746" s="42"/>
      <c r="D746" s="42"/>
      <c r="E746" s="42"/>
      <c r="F746" s="42"/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/>
      <c r="B747" s="42"/>
      <c r="C747" s="42"/>
      <c r="D747" s="42"/>
      <c r="E747" s="42"/>
      <c r="F747" s="42"/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/>
      <c r="B748" s="42"/>
      <c r="C748" s="42"/>
      <c r="D748" s="42"/>
      <c r="E748" s="42"/>
      <c r="F748" s="42"/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/>
      <c r="B749" s="42"/>
      <c r="C749" s="42"/>
      <c r="D749" s="42"/>
      <c r="E749" s="42"/>
      <c r="F749" s="42"/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/>
      <c r="B750" s="42"/>
      <c r="C750" s="42"/>
      <c r="D750" s="42"/>
      <c r="E750" s="42"/>
      <c r="F750" s="42"/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/>
      <c r="B751" s="42"/>
      <c r="C751" s="42"/>
      <c r="D751" s="42"/>
      <c r="E751" s="42"/>
      <c r="F751" s="42"/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/>
      <c r="B752" s="42"/>
      <c r="C752" s="42"/>
      <c r="D752" s="42"/>
      <c r="E752" s="42"/>
      <c r="F752" s="42"/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/>
      <c r="B753" s="42"/>
      <c r="C753" s="42"/>
      <c r="D753" s="42"/>
      <c r="E753" s="42"/>
      <c r="F753" s="42"/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/>
      <c r="B754" s="42"/>
      <c r="C754" s="42"/>
      <c r="D754" s="42"/>
      <c r="E754" s="42"/>
      <c r="F754" s="42"/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/>
      <c r="B755" s="42"/>
      <c r="C755" s="42"/>
      <c r="D755" s="42"/>
      <c r="E755" s="42"/>
      <c r="F755" s="42"/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/>
      <c r="B756" s="42"/>
      <c r="C756" s="42"/>
      <c r="D756" s="42"/>
      <c r="E756" s="42"/>
      <c r="F756" s="42"/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/>
      <c r="B757" s="42"/>
      <c r="C757" s="42"/>
      <c r="D757" s="42"/>
      <c r="E757" s="42"/>
      <c r="F757" s="42"/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/>
      <c r="B758" s="42"/>
      <c r="C758" s="42"/>
      <c r="D758" s="42"/>
      <c r="E758" s="42"/>
      <c r="F758" s="42"/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/>
      <c r="B759" s="42"/>
      <c r="C759" s="42"/>
      <c r="D759" s="42"/>
      <c r="E759" s="42"/>
      <c r="F759" s="42"/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/>
      <c r="B760" s="42"/>
      <c r="C760" s="42"/>
      <c r="D760" s="42"/>
      <c r="E760" s="42"/>
      <c r="F760" s="42"/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/>
      <c r="B761" s="42"/>
      <c r="C761" s="42"/>
      <c r="D761" s="42"/>
      <c r="E761" s="42"/>
      <c r="F761" s="42"/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/>
      <c r="B762" s="42"/>
      <c r="C762" s="42"/>
      <c r="D762" s="42"/>
      <c r="E762" s="42"/>
      <c r="F762" s="42"/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/>
      <c r="B763" s="42"/>
      <c r="C763" s="42"/>
      <c r="D763" s="42"/>
      <c r="E763" s="42"/>
      <c r="F763" s="42"/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/>
      <c r="B764" s="42"/>
      <c r="C764" s="42"/>
      <c r="D764" s="42"/>
      <c r="E764" s="42"/>
      <c r="F764" s="42"/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/>
      <c r="B765" s="42"/>
      <c r="C765" s="42"/>
      <c r="D765" s="42"/>
      <c r="E765" s="42"/>
      <c r="F765" s="42"/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/>
      <c r="B766" s="42"/>
      <c r="C766" s="42"/>
      <c r="D766" s="42"/>
      <c r="E766" s="42"/>
      <c r="F766" s="42"/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/>
      <c r="B767" s="42"/>
      <c r="C767" s="42"/>
      <c r="D767" s="42"/>
      <c r="E767" s="42"/>
      <c r="F767" s="42"/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/>
      <c r="B768" s="42"/>
      <c r="C768" s="42"/>
      <c r="D768" s="42"/>
      <c r="E768" s="42"/>
      <c r="F768" s="42"/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/>
      <c r="B769" s="42"/>
      <c r="C769" s="42"/>
      <c r="D769" s="42"/>
      <c r="E769" s="42"/>
      <c r="F769" s="42"/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/>
      <c r="B770" s="42"/>
      <c r="C770" s="42"/>
      <c r="D770" s="42"/>
      <c r="E770" s="42"/>
      <c r="F770" s="42"/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/>
      <c r="B771" s="42"/>
      <c r="C771" s="42"/>
      <c r="D771" s="42"/>
      <c r="E771" s="42"/>
      <c r="F771" s="42"/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/>
      <c r="B772" s="42"/>
      <c r="C772" s="42"/>
      <c r="D772" s="42"/>
      <c r="E772" s="42"/>
      <c r="F772" s="42"/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/>
      <c r="B773" s="42"/>
      <c r="C773" s="42"/>
      <c r="D773" s="42"/>
      <c r="E773" s="42"/>
      <c r="F773" s="42"/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/>
      <c r="B774" s="42"/>
      <c r="C774" s="42"/>
      <c r="D774" s="42"/>
      <c r="E774" s="42"/>
      <c r="F774" s="42"/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/>
      <c r="B775" s="42"/>
      <c r="C775" s="42"/>
      <c r="D775" s="42"/>
      <c r="E775" s="42"/>
      <c r="F775" s="42"/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/>
      <c r="B776" s="42"/>
      <c r="C776" s="42"/>
      <c r="D776" s="42"/>
      <c r="E776" s="42"/>
      <c r="F776" s="42"/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/>
      <c r="B777" s="42"/>
      <c r="C777" s="42"/>
      <c r="D777" s="42"/>
      <c r="E777" s="42"/>
      <c r="F777" s="42"/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/>
      <c r="B778" s="42"/>
      <c r="C778" s="42"/>
      <c r="D778" s="42"/>
      <c r="E778" s="42"/>
      <c r="F778" s="42"/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/>
      <c r="B779" s="42"/>
      <c r="C779" s="42"/>
      <c r="D779" s="42"/>
      <c r="E779" s="42"/>
      <c r="F779" s="42"/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/>
      <c r="B780" s="42"/>
      <c r="C780" s="42"/>
      <c r="D780" s="42"/>
      <c r="E780" s="42"/>
      <c r="F780" s="42"/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/>
      <c r="B781" s="42"/>
      <c r="C781" s="42"/>
      <c r="D781" s="42"/>
      <c r="E781" s="42"/>
      <c r="F781" s="42"/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/>
      <c r="B782" s="42"/>
      <c r="C782" s="42"/>
      <c r="D782" s="42"/>
      <c r="E782" s="42"/>
      <c r="F782" s="42"/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/>
      <c r="B783" s="42"/>
      <c r="C783" s="42"/>
      <c r="D783" s="42"/>
      <c r="E783" s="42"/>
      <c r="F783" s="42"/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/>
      <c r="B784" s="42"/>
      <c r="C784" s="42"/>
      <c r="D784" s="42"/>
      <c r="E784" s="42"/>
      <c r="F784" s="42"/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/>
      <c r="B785" s="42"/>
      <c r="C785" s="42"/>
      <c r="D785" s="42"/>
      <c r="E785" s="42"/>
      <c r="F785" s="42"/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/>
      <c r="B786" s="42"/>
      <c r="C786" s="42"/>
      <c r="D786" s="42"/>
      <c r="E786" s="42"/>
      <c r="F786" s="42"/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/>
      <c r="B787" s="42"/>
      <c r="C787" s="42"/>
      <c r="D787" s="42"/>
      <c r="E787" s="42"/>
      <c r="F787" s="42"/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/>
      <c r="B788" s="42"/>
      <c r="C788" s="42"/>
      <c r="D788" s="42"/>
      <c r="E788" s="42"/>
      <c r="F788" s="42"/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/>
      <c r="B789" s="42"/>
      <c r="C789" s="42"/>
      <c r="D789" s="42"/>
      <c r="E789" s="42"/>
      <c r="F789" s="42"/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/>
      <c r="B790" s="42"/>
      <c r="C790" s="42"/>
      <c r="D790" s="42"/>
      <c r="E790" s="42"/>
      <c r="F790" s="42"/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/>
      <c r="B791" s="42"/>
      <c r="C791" s="42"/>
      <c r="D791" s="42"/>
      <c r="E791" s="42"/>
      <c r="F791" s="42"/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/>
      <c r="B792" s="42"/>
      <c r="C792" s="42"/>
      <c r="D792" s="42"/>
      <c r="E792" s="42"/>
      <c r="F792" s="42"/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/>
      <c r="B793" s="42"/>
      <c r="C793" s="42"/>
      <c r="D793" s="42"/>
      <c r="E793" s="42"/>
      <c r="F793" s="42"/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/>
      <c r="B794" s="42"/>
      <c r="C794" s="42"/>
      <c r="D794" s="42"/>
      <c r="E794" s="42"/>
      <c r="F794" s="42"/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/>
      <c r="B795" s="42"/>
      <c r="C795" s="42"/>
      <c r="D795" s="42"/>
      <c r="E795" s="42"/>
      <c r="F795" s="42"/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/>
      <c r="B796" s="42"/>
      <c r="C796" s="42"/>
      <c r="D796" s="42"/>
      <c r="E796" s="42"/>
      <c r="F796" s="42"/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/>
      <c r="B797" s="42"/>
      <c r="C797" s="42"/>
      <c r="D797" s="42"/>
      <c r="E797" s="42"/>
      <c r="F797" s="42"/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/>
      <c r="B798" s="42"/>
      <c r="C798" s="42"/>
      <c r="D798" s="42"/>
      <c r="E798" s="42"/>
      <c r="F798" s="42"/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/>
      <c r="B799" s="42"/>
      <c r="C799" s="42"/>
      <c r="D799" s="42"/>
      <c r="E799" s="42"/>
      <c r="F799" s="42"/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/>
      <c r="B800" s="42"/>
      <c r="C800" s="42"/>
      <c r="D800" s="42"/>
      <c r="E800" s="42"/>
      <c r="F800" s="42"/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/>
      <c r="B801" s="42"/>
      <c r="C801" s="42"/>
      <c r="D801" s="42"/>
      <c r="E801" s="42"/>
      <c r="F801" s="42"/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/>
      <c r="B802" s="42"/>
      <c r="C802" s="42"/>
      <c r="D802" s="42"/>
      <c r="E802" s="42"/>
      <c r="F802" s="42"/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/>
      <c r="B803" s="42"/>
      <c r="C803" s="42"/>
      <c r="D803" s="42"/>
      <c r="E803" s="42"/>
      <c r="F803" s="42"/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/>
      <c r="B804" s="42"/>
      <c r="C804" s="42"/>
      <c r="D804" s="42"/>
      <c r="E804" s="42"/>
      <c r="F804" s="42"/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/>
      <c r="B805" s="42"/>
      <c r="C805" s="42"/>
      <c r="D805" s="42"/>
      <c r="E805" s="42"/>
      <c r="F805" s="42"/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/>
      <c r="B806" s="42"/>
      <c r="C806" s="42"/>
      <c r="D806" s="42"/>
      <c r="E806" s="42"/>
      <c r="F806" s="42"/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/>
      <c r="B807" s="42"/>
      <c r="C807" s="42"/>
      <c r="D807" s="42"/>
      <c r="E807" s="42"/>
      <c r="F807" s="42"/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/>
      <c r="B808" s="42"/>
      <c r="C808" s="42"/>
      <c r="D808" s="42"/>
      <c r="E808" s="42"/>
      <c r="F808" s="42"/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/>
      <c r="B809" s="42"/>
      <c r="C809" s="42"/>
      <c r="D809" s="42"/>
      <c r="E809" s="42"/>
      <c r="F809" s="42"/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/>
      <c r="B810" s="42"/>
      <c r="C810" s="42"/>
      <c r="D810" s="42"/>
      <c r="E810" s="42"/>
      <c r="F810" s="42"/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/>
      <c r="B811" s="42"/>
      <c r="C811" s="42"/>
      <c r="D811" s="42"/>
      <c r="E811" s="42"/>
      <c r="F811" s="42"/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/>
      <c r="B812" s="42"/>
      <c r="C812" s="42"/>
      <c r="D812" s="42"/>
      <c r="E812" s="42"/>
      <c r="F812" s="42"/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/>
      <c r="B813" s="42"/>
      <c r="C813" s="42"/>
      <c r="D813" s="42"/>
      <c r="E813" s="42"/>
      <c r="F813" s="42"/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/>
      <c r="B814" s="42"/>
      <c r="C814" s="42"/>
      <c r="D814" s="42"/>
      <c r="E814" s="42"/>
      <c r="F814" s="42"/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/>
      <c r="B815" s="42"/>
      <c r="C815" s="42"/>
      <c r="D815" s="42"/>
      <c r="E815" s="42"/>
      <c r="F815" s="42"/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/>
      <c r="B816" s="42"/>
      <c r="C816" s="42"/>
      <c r="D816" s="42"/>
      <c r="E816" s="42"/>
      <c r="F816" s="42"/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/>
      <c r="B817" s="42"/>
      <c r="C817" s="42"/>
      <c r="D817" s="42"/>
      <c r="E817" s="42"/>
      <c r="F817" s="42"/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/>
      <c r="B818" s="42"/>
      <c r="C818" s="42"/>
      <c r="D818" s="42"/>
      <c r="E818" s="42"/>
      <c r="F818" s="42"/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/>
      <c r="B819" s="42"/>
      <c r="C819" s="42"/>
      <c r="D819" s="42"/>
      <c r="E819" s="42"/>
      <c r="F819" s="42"/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/>
      <c r="B820" s="42"/>
      <c r="C820" s="42"/>
      <c r="D820" s="42"/>
      <c r="E820" s="42"/>
      <c r="F820" s="42"/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/>
      <c r="B821" s="42"/>
      <c r="C821" s="42"/>
      <c r="D821" s="42"/>
      <c r="E821" s="42"/>
      <c r="F821" s="42"/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/>
      <c r="B822" s="42"/>
      <c r="C822" s="42"/>
      <c r="D822" s="42"/>
      <c r="E822" s="42"/>
      <c r="F822" s="42"/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/>
      <c r="B823" s="42"/>
      <c r="C823" s="42"/>
      <c r="D823" s="42"/>
      <c r="E823" s="42"/>
      <c r="F823" s="42"/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/>
      <c r="B824" s="42"/>
      <c r="C824" s="42"/>
      <c r="D824" s="42"/>
      <c r="E824" s="42"/>
      <c r="F824" s="42"/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/>
      <c r="B825" s="42"/>
      <c r="C825" s="42"/>
      <c r="D825" s="42"/>
      <c r="E825" s="42"/>
      <c r="F825" s="42"/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/>
      <c r="B826" s="42"/>
      <c r="C826" s="42"/>
      <c r="D826" s="42"/>
      <c r="E826" s="42"/>
      <c r="F826" s="42"/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/>
      <c r="B827" s="42"/>
      <c r="C827" s="42"/>
      <c r="D827" s="42"/>
      <c r="E827" s="42"/>
      <c r="F827" s="42"/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/>
      <c r="B828" s="42"/>
      <c r="C828" s="42"/>
      <c r="D828" s="42"/>
      <c r="E828" s="42"/>
      <c r="F828" s="42"/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/>
      <c r="B829" s="42"/>
      <c r="C829" s="42"/>
      <c r="D829" s="42"/>
      <c r="E829" s="42"/>
      <c r="F829" s="42"/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/>
      <c r="B830" s="42"/>
      <c r="C830" s="42"/>
      <c r="D830" s="42"/>
      <c r="E830" s="42"/>
      <c r="F830" s="42"/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/>
      <c r="B831" s="42"/>
      <c r="C831" s="42"/>
      <c r="D831" s="42"/>
      <c r="E831" s="42"/>
      <c r="F831" s="42"/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/>
      <c r="B832" s="42"/>
      <c r="C832" s="42"/>
      <c r="D832" s="42"/>
      <c r="E832" s="42"/>
      <c r="F832" s="42"/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/>
      <c r="B833" s="42"/>
      <c r="C833" s="42"/>
      <c r="D833" s="42"/>
      <c r="E833" s="42"/>
      <c r="F833" s="42"/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/>
      <c r="B834" s="42"/>
      <c r="C834" s="42"/>
      <c r="D834" s="42"/>
      <c r="E834" s="42"/>
      <c r="F834" s="42"/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/>
      <c r="B835" s="42"/>
      <c r="C835" s="42"/>
      <c r="D835" s="42"/>
      <c r="E835" s="42"/>
      <c r="F835" s="42"/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/>
      <c r="B836" s="42"/>
      <c r="C836" s="42"/>
      <c r="D836" s="42"/>
      <c r="E836" s="42"/>
      <c r="F836" s="42"/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/>
      <c r="B837" s="42"/>
      <c r="C837" s="42"/>
      <c r="D837" s="42"/>
      <c r="E837" s="42"/>
      <c r="F837" s="42"/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/>
      <c r="B838" s="42"/>
      <c r="C838" s="42"/>
      <c r="D838" s="42"/>
      <c r="E838" s="42"/>
      <c r="F838" s="42"/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/>
      <c r="B839" s="42"/>
      <c r="C839" s="42"/>
      <c r="D839" s="42"/>
      <c r="E839" s="42"/>
      <c r="F839" s="42"/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/>
      <c r="B840" s="42"/>
      <c r="C840" s="42"/>
      <c r="D840" s="42"/>
      <c r="E840" s="42"/>
      <c r="F840" s="42"/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/>
      <c r="B841" s="42"/>
      <c r="C841" s="42"/>
      <c r="D841" s="42"/>
      <c r="E841" s="42"/>
      <c r="F841" s="42"/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/>
      <c r="B842" s="42"/>
      <c r="C842" s="42"/>
      <c r="D842" s="42"/>
      <c r="E842" s="42"/>
      <c r="F842" s="42"/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/>
      <c r="B843" s="42"/>
      <c r="C843" s="42"/>
      <c r="D843" s="42"/>
      <c r="E843" s="42"/>
      <c r="F843" s="42"/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/>
      <c r="B844" s="42"/>
      <c r="C844" s="42"/>
      <c r="D844" s="42"/>
      <c r="E844" s="42"/>
      <c r="F844" s="42"/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/>
      <c r="B845" s="42"/>
      <c r="C845" s="42"/>
      <c r="D845" s="42"/>
      <c r="E845" s="42"/>
      <c r="F845" s="42"/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/>
      <c r="B846" s="42"/>
      <c r="C846" s="42"/>
      <c r="D846" s="42"/>
      <c r="E846" s="42"/>
      <c r="F846" s="42"/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/>
      <c r="B847" s="42"/>
      <c r="C847" s="42"/>
      <c r="D847" s="42"/>
      <c r="E847" s="42"/>
      <c r="F847" s="42"/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/>
      <c r="B848" s="42"/>
      <c r="C848" s="42"/>
      <c r="D848" s="42"/>
      <c r="E848" s="42"/>
      <c r="F848" s="42"/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/>
      <c r="B849" s="42"/>
      <c r="C849" s="42"/>
      <c r="D849" s="42"/>
      <c r="E849" s="42"/>
      <c r="F849" s="42"/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/>
      <c r="B850" s="42"/>
      <c r="C850" s="42"/>
      <c r="D850" s="42"/>
      <c r="E850" s="42"/>
      <c r="F850" s="42"/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/>
      <c r="B851" s="42"/>
      <c r="C851" s="42"/>
      <c r="D851" s="42"/>
      <c r="E851" s="42"/>
      <c r="F851" s="42"/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/>
      <c r="B852" s="42"/>
      <c r="C852" s="42"/>
      <c r="D852" s="42"/>
      <c r="E852" s="42"/>
      <c r="F852" s="42"/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/>
      <c r="B853" s="42"/>
      <c r="C853" s="42"/>
      <c r="D853" s="42"/>
      <c r="E853" s="42"/>
      <c r="F853" s="42"/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/>
      <c r="B854" s="42"/>
      <c r="C854" s="42"/>
      <c r="D854" s="42"/>
      <c r="E854" s="42"/>
      <c r="F854" s="42"/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/>
      <c r="B855" s="42"/>
      <c r="C855" s="42"/>
      <c r="D855" s="42"/>
      <c r="E855" s="42"/>
      <c r="F855" s="42"/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/>
      <c r="B856" s="42"/>
      <c r="C856" s="42"/>
      <c r="D856" s="42"/>
      <c r="E856" s="42"/>
      <c r="F856" s="42"/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/>
      <c r="B857" s="42"/>
      <c r="C857" s="42"/>
      <c r="D857" s="42"/>
      <c r="E857" s="42"/>
      <c r="F857" s="42"/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/>
      <c r="B858" s="42"/>
      <c r="C858" s="42"/>
      <c r="D858" s="42"/>
      <c r="E858" s="42"/>
      <c r="F858" s="42"/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/>
      <c r="B859" s="42"/>
      <c r="C859" s="42"/>
      <c r="D859" s="42"/>
      <c r="E859" s="42"/>
      <c r="F859" s="42"/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/>
      <c r="B860" s="42"/>
      <c r="C860" s="42"/>
      <c r="D860" s="42"/>
      <c r="E860" s="42"/>
      <c r="F860" s="42"/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/>
      <c r="B861" s="42"/>
      <c r="C861" s="42"/>
      <c r="D861" s="42"/>
      <c r="E861" s="42"/>
      <c r="F861" s="42"/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/>
      <c r="B862" s="42"/>
      <c r="C862" s="42"/>
      <c r="D862" s="42"/>
      <c r="E862" s="42"/>
      <c r="F862" s="42"/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/>
      <c r="B863" s="42"/>
      <c r="C863" s="42"/>
      <c r="D863" s="42"/>
      <c r="E863" s="42"/>
      <c r="F863" s="42"/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/>
      <c r="B864" s="42"/>
      <c r="C864" s="42"/>
      <c r="D864" s="42"/>
      <c r="E864" s="42"/>
      <c r="F864" s="42"/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/>
      <c r="B865" s="42"/>
      <c r="C865" s="42"/>
      <c r="D865" s="42"/>
      <c r="E865" s="42"/>
      <c r="F865" s="42"/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/>
      <c r="B866" s="42"/>
      <c r="C866" s="42"/>
      <c r="D866" s="42"/>
      <c r="E866" s="42"/>
      <c r="F866" s="42"/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/>
      <c r="B867" s="42"/>
      <c r="C867" s="42"/>
      <c r="D867" s="42"/>
      <c r="E867" s="42"/>
      <c r="F867" s="42"/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/>
      <c r="B868" s="42"/>
      <c r="C868" s="42"/>
      <c r="D868" s="42"/>
      <c r="E868" s="42"/>
      <c r="F868" s="42"/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/>
      <c r="B869" s="42"/>
      <c r="C869" s="42"/>
      <c r="D869" s="42"/>
      <c r="E869" s="42"/>
      <c r="F869" s="42"/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/>
      <c r="B870" s="42"/>
      <c r="C870" s="42"/>
      <c r="D870" s="42"/>
      <c r="E870" s="42"/>
      <c r="F870" s="42"/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/>
      <c r="B871" s="42"/>
      <c r="C871" s="42"/>
      <c r="D871" s="42"/>
      <c r="E871" s="42"/>
      <c r="F871" s="42"/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/>
      <c r="B872" s="42"/>
      <c r="C872" s="42"/>
      <c r="D872" s="42"/>
      <c r="E872" s="42"/>
      <c r="F872" s="42"/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/>
      <c r="B873" s="42"/>
      <c r="C873" s="42"/>
      <c r="D873" s="42"/>
      <c r="E873" s="42"/>
      <c r="F873" s="42"/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/>
      <c r="B874" s="42"/>
      <c r="C874" s="42"/>
      <c r="D874" s="42"/>
      <c r="E874" s="42"/>
      <c r="F874" s="42"/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/>
      <c r="B875" s="42"/>
      <c r="C875" s="42"/>
      <c r="D875" s="42"/>
      <c r="E875" s="42"/>
      <c r="F875" s="42"/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/>
      <c r="B876" s="42"/>
      <c r="C876" s="42"/>
      <c r="D876" s="42"/>
      <c r="E876" s="42"/>
      <c r="F876" s="42"/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/>
      <c r="B877" s="42"/>
      <c r="C877" s="42"/>
      <c r="D877" s="42"/>
      <c r="E877" s="42"/>
      <c r="F877" s="42"/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/>
      <c r="B878" s="42"/>
      <c r="C878" s="42"/>
      <c r="D878" s="42"/>
      <c r="E878" s="42"/>
      <c r="F878" s="42"/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/>
      <c r="B879" s="42"/>
      <c r="C879" s="42"/>
      <c r="D879" s="42"/>
      <c r="E879" s="42"/>
      <c r="F879" s="42"/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/>
      <c r="B880" s="42"/>
      <c r="C880" s="42"/>
      <c r="D880" s="42"/>
      <c r="E880" s="42"/>
      <c r="F880" s="42"/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/>
      <c r="B881" s="42"/>
      <c r="C881" s="42"/>
      <c r="D881" s="42"/>
      <c r="E881" s="42"/>
      <c r="F881" s="42"/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/>
      <c r="B882" s="42"/>
      <c r="C882" s="42"/>
      <c r="D882" s="42"/>
      <c r="E882" s="42"/>
      <c r="F882" s="42"/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/>
      <c r="B883" s="42"/>
      <c r="C883" s="42"/>
      <c r="D883" s="42"/>
      <c r="E883" s="42"/>
      <c r="F883" s="42"/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/>
      <c r="B884" s="42"/>
      <c r="C884" s="42"/>
      <c r="D884" s="42"/>
      <c r="E884" s="42"/>
      <c r="F884" s="42"/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/>
      <c r="B885" s="42"/>
      <c r="C885" s="42"/>
      <c r="D885" s="42"/>
      <c r="E885" s="42"/>
      <c r="F885" s="42"/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/>
      <c r="B886" s="42"/>
      <c r="C886" s="42"/>
      <c r="D886" s="42"/>
      <c r="E886" s="42"/>
      <c r="F886" s="42"/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/>
      <c r="B887" s="42"/>
      <c r="C887" s="42"/>
      <c r="D887" s="42"/>
      <c r="E887" s="42"/>
      <c r="F887" s="42"/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/>
      <c r="B888" s="42"/>
      <c r="C888" s="42"/>
      <c r="D888" s="42"/>
      <c r="E888" s="42"/>
      <c r="F888" s="42"/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/>
      <c r="B889" s="42"/>
      <c r="C889" s="42"/>
      <c r="D889" s="42"/>
      <c r="E889" s="42"/>
      <c r="F889" s="42"/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/>
      <c r="B890" s="42"/>
      <c r="C890" s="42"/>
      <c r="D890" s="42"/>
      <c r="E890" s="42"/>
      <c r="F890" s="42"/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/>
      <c r="B891" s="42"/>
      <c r="C891" s="42"/>
      <c r="D891" s="42"/>
      <c r="E891" s="42"/>
      <c r="F891" s="42"/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/>
      <c r="B892" s="42"/>
      <c r="C892" s="42"/>
      <c r="D892" s="42"/>
      <c r="E892" s="42"/>
      <c r="F892" s="42"/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/>
      <c r="B893" s="42"/>
      <c r="C893" s="42"/>
      <c r="D893" s="42"/>
      <c r="E893" s="42"/>
      <c r="F893" s="42"/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/>
      <c r="B894" s="42"/>
      <c r="C894" s="42"/>
      <c r="D894" s="42"/>
      <c r="E894" s="42"/>
      <c r="F894" s="42"/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/>
      <c r="B895" s="42"/>
      <c r="C895" s="42"/>
      <c r="D895" s="42"/>
      <c r="E895" s="42"/>
      <c r="F895" s="42"/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/>
      <c r="B896" s="42"/>
      <c r="C896" s="42"/>
      <c r="D896" s="42"/>
      <c r="E896" s="42"/>
      <c r="F896" s="42"/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/>
      <c r="B897" s="42"/>
      <c r="C897" s="42"/>
      <c r="D897" s="42"/>
      <c r="E897" s="42"/>
      <c r="F897" s="42"/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/>
      <c r="B898" s="42"/>
      <c r="C898" s="42"/>
      <c r="D898" s="42"/>
      <c r="E898" s="42"/>
      <c r="F898" s="42"/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/>
      <c r="B899" s="42"/>
      <c r="C899" s="42"/>
      <c r="D899" s="42"/>
      <c r="E899" s="42"/>
      <c r="F899" s="42"/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/>
      <c r="B900" s="42"/>
      <c r="C900" s="42"/>
      <c r="D900" s="42"/>
      <c r="E900" s="42"/>
      <c r="F900" s="42"/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/>
      <c r="B901" s="42"/>
      <c r="C901" s="42"/>
      <c r="D901" s="42"/>
      <c r="E901" s="42"/>
      <c r="F901" s="42"/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/>
      <c r="B902" s="42"/>
      <c r="C902" s="42"/>
      <c r="D902" s="42"/>
      <c r="E902" s="42"/>
      <c r="F902" s="42"/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/>
      <c r="B903" s="42"/>
      <c r="C903" s="42"/>
      <c r="D903" s="42"/>
      <c r="E903" s="42"/>
      <c r="F903" s="42"/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/>
      <c r="B904" s="42"/>
      <c r="C904" s="42"/>
      <c r="D904" s="42"/>
      <c r="E904" s="42"/>
      <c r="F904" s="42"/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/>
      <c r="B905" s="42"/>
      <c r="C905" s="42"/>
      <c r="D905" s="42"/>
      <c r="E905" s="42"/>
      <c r="F905" s="42"/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/>
      <c r="B906" s="42"/>
      <c r="C906" s="42"/>
      <c r="D906" s="42"/>
      <c r="E906" s="42"/>
      <c r="F906" s="42"/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/>
      <c r="B907" s="42"/>
      <c r="C907" s="42"/>
      <c r="D907" s="42"/>
      <c r="E907" s="42"/>
      <c r="F907" s="42"/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/>
      <c r="B908" s="42"/>
      <c r="C908" s="42"/>
      <c r="D908" s="42"/>
      <c r="E908" s="42"/>
      <c r="F908" s="42"/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/>
      <c r="B909" s="42"/>
      <c r="C909" s="42"/>
      <c r="D909" s="42"/>
      <c r="E909" s="42"/>
      <c r="F909" s="42"/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/>
      <c r="B910" s="42"/>
      <c r="C910" s="42"/>
      <c r="D910" s="42"/>
      <c r="E910" s="42"/>
      <c r="F910" s="42"/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/>
      <c r="B911" s="42"/>
      <c r="C911" s="42"/>
      <c r="D911" s="42"/>
      <c r="E911" s="42"/>
      <c r="F911" s="42"/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/>
      <c r="B912" s="42"/>
      <c r="C912" s="42"/>
      <c r="D912" s="42"/>
      <c r="E912" s="42"/>
      <c r="F912" s="42"/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/>
      <c r="B913" s="42"/>
      <c r="C913" s="42"/>
      <c r="D913" s="42"/>
      <c r="E913" s="42"/>
      <c r="F913" s="42"/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/>
      <c r="B914" s="42"/>
      <c r="C914" s="42"/>
      <c r="D914" s="42"/>
      <c r="E914" s="42"/>
      <c r="F914" s="42"/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/>
      <c r="B915" s="42"/>
      <c r="C915" s="42"/>
      <c r="D915" s="42"/>
      <c r="E915" s="42"/>
      <c r="F915" s="42"/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/>
      <c r="B916" s="42"/>
      <c r="C916" s="42"/>
      <c r="D916" s="42"/>
      <c r="E916" s="42"/>
      <c r="F916" s="42"/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/>
      <c r="B917" s="42"/>
      <c r="C917" s="42"/>
      <c r="D917" s="42"/>
      <c r="E917" s="42"/>
      <c r="F917" s="42"/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/>
      <c r="B918" s="42"/>
      <c r="C918" s="42"/>
      <c r="D918" s="42"/>
      <c r="E918" s="42"/>
      <c r="F918" s="42"/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/>
      <c r="B919" s="42"/>
      <c r="C919" s="42"/>
      <c r="D919" s="42"/>
      <c r="E919" s="42"/>
      <c r="F919" s="42"/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/>
      <c r="B920" s="42"/>
      <c r="C920" s="42"/>
      <c r="D920" s="42"/>
      <c r="E920" s="42"/>
      <c r="F920" s="42"/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/>
      <c r="B921" s="42"/>
      <c r="C921" s="42"/>
      <c r="D921" s="42"/>
      <c r="E921" s="42"/>
      <c r="F921" s="42"/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/>
      <c r="B922" s="42"/>
      <c r="C922" s="42"/>
      <c r="D922" s="42"/>
      <c r="E922" s="42"/>
      <c r="F922" s="42"/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/>
      <c r="B923" s="42"/>
      <c r="C923" s="42"/>
      <c r="D923" s="42"/>
      <c r="E923" s="42"/>
      <c r="F923" s="42"/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/>
      <c r="B924" s="42"/>
      <c r="C924" s="42"/>
      <c r="D924" s="42"/>
      <c r="E924" s="42"/>
      <c r="F924" s="42"/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/>
      <c r="B925" s="42"/>
      <c r="C925" s="42"/>
      <c r="D925" s="42"/>
      <c r="E925" s="42"/>
      <c r="F925" s="42"/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/>
      <c r="B926" s="42"/>
      <c r="C926" s="42"/>
      <c r="D926" s="42"/>
      <c r="E926" s="42"/>
      <c r="F926" s="42"/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/>
      <c r="B927" s="42"/>
      <c r="C927" s="42"/>
      <c r="D927" s="42"/>
      <c r="E927" s="42"/>
      <c r="F927" s="42"/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/>
      <c r="B928" s="42"/>
      <c r="C928" s="42"/>
      <c r="D928" s="42"/>
      <c r="E928" s="42"/>
      <c r="F928" s="42"/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/>
      <c r="B929" s="42"/>
      <c r="C929" s="42"/>
      <c r="D929" s="42"/>
      <c r="E929" s="42"/>
      <c r="F929" s="42"/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/>
      <c r="B930" s="42"/>
      <c r="C930" s="42"/>
      <c r="D930" s="42"/>
      <c r="E930" s="42"/>
      <c r="F930" s="42"/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/>
      <c r="B931" s="42"/>
      <c r="C931" s="42"/>
      <c r="D931" s="42"/>
      <c r="E931" s="42"/>
      <c r="F931" s="42"/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/>
      <c r="B932" s="42"/>
      <c r="C932" s="42"/>
      <c r="D932" s="42"/>
      <c r="E932" s="42"/>
      <c r="F932" s="42"/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/>
      <c r="B933" s="42"/>
      <c r="C933" s="42"/>
      <c r="D933" s="42"/>
      <c r="E933" s="42"/>
      <c r="F933" s="42"/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/>
      <c r="B934" s="42"/>
      <c r="C934" s="42"/>
      <c r="D934" s="42"/>
      <c r="E934" s="42"/>
      <c r="F934" s="42"/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/>
      <c r="B935" s="42"/>
      <c r="C935" s="42"/>
      <c r="D935" s="42"/>
      <c r="E935" s="42"/>
      <c r="F935" s="42"/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/>
      <c r="B936" s="42"/>
      <c r="C936" s="42"/>
      <c r="D936" s="42"/>
      <c r="E936" s="42"/>
      <c r="F936" s="42"/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/>
      <c r="B937" s="42"/>
      <c r="C937" s="42"/>
      <c r="D937" s="42"/>
      <c r="E937" s="42"/>
      <c r="F937" s="42"/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/>
      <c r="B938" s="42"/>
      <c r="C938" s="42"/>
      <c r="D938" s="42"/>
      <c r="E938" s="42"/>
      <c r="F938" s="42"/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/>
      <c r="B939" s="42"/>
      <c r="C939" s="42"/>
      <c r="D939" s="42"/>
      <c r="E939" s="42"/>
      <c r="F939" s="42"/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/>
      <c r="B940" s="42"/>
      <c r="C940" s="42"/>
      <c r="D940" s="42"/>
      <c r="E940" s="42"/>
      <c r="F940" s="42"/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/>
      <c r="B941" s="42"/>
      <c r="C941" s="42"/>
      <c r="D941" s="42"/>
      <c r="E941" s="42"/>
      <c r="F941" s="42"/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/>
      <c r="B942" s="42"/>
      <c r="C942" s="42"/>
      <c r="D942" s="42"/>
      <c r="E942" s="42"/>
      <c r="F942" s="42"/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/>
      <c r="B943" s="42"/>
      <c r="C943" s="42"/>
      <c r="D943" s="42"/>
      <c r="E943" s="42"/>
      <c r="F943" s="42"/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/>
      <c r="B944" s="42"/>
      <c r="C944" s="42"/>
      <c r="D944" s="42"/>
      <c r="E944" s="42"/>
      <c r="F944" s="42"/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/>
      <c r="B945" s="42"/>
      <c r="C945" s="42"/>
      <c r="D945" s="42"/>
      <c r="E945" s="42"/>
      <c r="F945" s="42"/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/>
      <c r="B946" s="42"/>
      <c r="C946" s="42"/>
      <c r="D946" s="42"/>
      <c r="E946" s="42"/>
      <c r="F946" s="42"/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/>
      <c r="B947" s="42"/>
      <c r="C947" s="42"/>
      <c r="D947" s="42"/>
      <c r="E947" s="42"/>
      <c r="F947" s="42"/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/>
      <c r="B948" s="42"/>
      <c r="C948" s="42"/>
      <c r="D948" s="42"/>
      <c r="E948" s="42"/>
      <c r="F948" s="42"/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/>
      <c r="B949" s="42"/>
      <c r="C949" s="42"/>
      <c r="D949" s="42"/>
      <c r="E949" s="42"/>
      <c r="F949" s="42"/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/>
      <c r="B950" s="42"/>
      <c r="C950" s="42"/>
      <c r="D950" s="42"/>
      <c r="E950" s="42"/>
      <c r="F950" s="42"/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/>
      <c r="B951" s="42"/>
      <c r="C951" s="42"/>
      <c r="D951" s="42"/>
      <c r="E951" s="42"/>
      <c r="F951" s="42"/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/>
      <c r="B952" s="42"/>
      <c r="C952" s="42"/>
      <c r="D952" s="42"/>
      <c r="E952" s="42"/>
      <c r="F952" s="42"/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/>
      <c r="B953" s="42"/>
      <c r="C953" s="42"/>
      <c r="D953" s="42"/>
      <c r="E953" s="42"/>
      <c r="F953" s="42"/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/>
      <c r="B954" s="42"/>
      <c r="C954" s="42"/>
      <c r="D954" s="42"/>
      <c r="E954" s="42"/>
      <c r="F954" s="42"/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/>
      <c r="B955" s="42"/>
      <c r="C955" s="42"/>
      <c r="D955" s="42"/>
      <c r="E955" s="42"/>
      <c r="F955" s="42"/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/>
      <c r="B956" s="42"/>
      <c r="C956" s="42"/>
      <c r="D956" s="42"/>
      <c r="E956" s="42"/>
      <c r="F956" s="42"/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/>
      <c r="B957" s="42"/>
      <c r="C957" s="42"/>
      <c r="D957" s="42"/>
      <c r="E957" s="42"/>
      <c r="F957" s="42"/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/>
      <c r="B958" s="42"/>
      <c r="C958" s="42"/>
      <c r="D958" s="42"/>
      <c r="E958" s="42"/>
      <c r="F958" s="42"/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/>
      <c r="B959" s="42"/>
      <c r="C959" s="42"/>
      <c r="D959" s="42"/>
      <c r="E959" s="42"/>
      <c r="F959" s="42"/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/>
      <c r="B960" s="42"/>
      <c r="C960" s="42"/>
      <c r="D960" s="42"/>
      <c r="E960" s="42"/>
      <c r="F960" s="42"/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/>
      <c r="B961" s="42"/>
      <c r="C961" s="42"/>
      <c r="D961" s="42"/>
      <c r="E961" s="42"/>
      <c r="F961" s="42"/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/>
      <c r="B962" s="42"/>
      <c r="C962" s="42"/>
      <c r="D962" s="42"/>
      <c r="E962" s="42"/>
      <c r="F962" s="42"/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/>
      <c r="B963" s="42"/>
      <c r="C963" s="42"/>
      <c r="D963" s="42"/>
      <c r="E963" s="42"/>
      <c r="F963" s="42"/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/>
      <c r="B964" s="42"/>
      <c r="C964" s="42"/>
      <c r="D964" s="42"/>
      <c r="E964" s="42"/>
      <c r="F964" s="42"/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/>
      <c r="B965" s="42"/>
      <c r="C965" s="42"/>
      <c r="D965" s="42"/>
      <c r="E965" s="42"/>
      <c r="F965" s="42"/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/>
      <c r="B966" s="42"/>
      <c r="C966" s="42"/>
      <c r="D966" s="42"/>
      <c r="E966" s="42"/>
      <c r="F966" s="42"/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/>
      <c r="B967" s="42"/>
      <c r="C967" s="42"/>
      <c r="D967" s="42"/>
      <c r="E967" s="42"/>
      <c r="F967" s="42"/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/>
      <c r="B968" s="42"/>
      <c r="C968" s="42"/>
      <c r="D968" s="42"/>
      <c r="E968" s="42"/>
      <c r="F968" s="42"/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/>
      <c r="B969" s="42"/>
      <c r="C969" s="42"/>
      <c r="D969" s="42"/>
      <c r="E969" s="42"/>
      <c r="F969" s="42"/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/>
      <c r="B970" s="42"/>
      <c r="C970" s="42"/>
      <c r="D970" s="42"/>
      <c r="E970" s="42"/>
      <c r="F970" s="42"/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/>
      <c r="B971" s="42"/>
      <c r="C971" s="42"/>
      <c r="D971" s="42"/>
      <c r="E971" s="42"/>
      <c r="F971" s="42"/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/>
      <c r="B972" s="42"/>
      <c r="C972" s="42"/>
      <c r="D972" s="42"/>
      <c r="E972" s="42"/>
      <c r="F972" s="42"/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/>
      <c r="B973" s="42"/>
      <c r="C973" s="42"/>
      <c r="D973" s="42"/>
      <c r="E973" s="42"/>
      <c r="F973" s="42"/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/>
      <c r="B974" s="42"/>
      <c r="C974" s="42"/>
      <c r="D974" s="42"/>
      <c r="E974" s="42"/>
      <c r="F974" s="42"/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/>
      <c r="B975" s="42"/>
      <c r="C975" s="42"/>
      <c r="D975" s="42"/>
      <c r="E975" s="42"/>
      <c r="F975" s="42"/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/>
      <c r="B976" s="42"/>
      <c r="C976" s="42"/>
      <c r="D976" s="42"/>
      <c r="E976" s="42"/>
      <c r="F976" s="42"/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/>
      <c r="B977" s="42"/>
      <c r="C977" s="42"/>
      <c r="D977" s="42"/>
      <c r="E977" s="42"/>
      <c r="F977" s="42"/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/>
      <c r="B978" s="42"/>
      <c r="C978" s="42"/>
      <c r="D978" s="42"/>
      <c r="E978" s="42"/>
      <c r="F978" s="42"/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/>
      <c r="B979" s="42"/>
      <c r="C979" s="42"/>
      <c r="D979" s="42"/>
      <c r="E979" s="42"/>
      <c r="F979" s="42"/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2016-08-05T21:49:31Z</dcterms:modified>
</cp:coreProperties>
</file>