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5" i="2"/>
  <c r="S166" i="2"/>
  <c r="S167" i="2"/>
  <c r="S168" i="2"/>
  <c r="S171" i="2"/>
  <c r="S172" i="2"/>
  <c r="S173" i="2"/>
  <c r="S174" i="2"/>
  <c r="S177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N147" i="2" s="1"/>
  <c r="P147" i="2" s="1"/>
  <c r="R147" i="2" s="1"/>
  <c r="T147" i="2"/>
  <c r="K148" i="2"/>
  <c r="L148" i="2"/>
  <c r="N148" i="2"/>
  <c r="P148" i="2" s="1"/>
  <c r="R148" i="2" s="1"/>
  <c r="T148" i="2"/>
  <c r="K149" i="2"/>
  <c r="L149" i="2"/>
  <c r="N149" i="2"/>
  <c r="P149" i="2" s="1"/>
  <c r="R149" i="2" s="1"/>
  <c r="T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N165" i="2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 s="1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N46" i="2" s="1"/>
  <c r="P46" i="2" s="1"/>
  <c r="R46" i="2" s="1"/>
  <c r="T46" i="2"/>
  <c r="K47" i="2"/>
  <c r="L47" i="2"/>
  <c r="N47" i="2" s="1"/>
  <c r="P47" i="2" s="1"/>
  <c r="R47" i="2" s="1"/>
  <c r="T47" i="2"/>
  <c r="K48" i="2"/>
  <c r="L48" i="2"/>
  <c r="N48" i="2" s="1"/>
  <c r="P48" i="2" s="1"/>
  <c r="R48" i="2" s="1"/>
  <c r="T48" i="2"/>
  <c r="K49" i="2"/>
  <c r="L49" i="2"/>
  <c r="N49" i="2" s="1"/>
  <c r="P49" i="2" s="1"/>
  <c r="R49" i="2" s="1"/>
  <c r="T49" i="2"/>
  <c r="K50" i="2"/>
  <c r="L50" i="2"/>
  <c r="N50" i="2"/>
  <c r="P50" i="2" s="1"/>
  <c r="R50" i="2" s="1"/>
  <c r="T50" i="2"/>
  <c r="K51" i="2"/>
  <c r="L51" i="2"/>
  <c r="N51" i="2"/>
  <c r="P51" i="2" s="1"/>
  <c r="R51" i="2" s="1"/>
  <c r="T51" i="2"/>
  <c r="K52" i="2"/>
  <c r="L52" i="2"/>
  <c r="N52" i="2" s="1"/>
  <c r="P52" i="2" s="1"/>
  <c r="R52" i="2" s="1"/>
  <c r="T52" i="2"/>
  <c r="K53" i="2"/>
  <c r="L53" i="2"/>
  <c r="N53" i="2" s="1"/>
  <c r="P53" i="2" s="1"/>
  <c r="R53" i="2" s="1"/>
  <c r="T53" i="2"/>
  <c r="K54" i="2"/>
  <c r="L54" i="2"/>
  <c r="N54" i="2" s="1"/>
  <c r="P54" i="2" s="1"/>
  <c r="R54" i="2" s="1"/>
  <c r="T54" i="2"/>
  <c r="K55" i="2"/>
  <c r="L55" i="2"/>
  <c r="N55" i="2" s="1"/>
  <c r="P55" i="2" s="1"/>
  <c r="R55" i="2" s="1"/>
  <c r="T55" i="2"/>
  <c r="K56" i="2"/>
  <c r="L56" i="2"/>
  <c r="N56" i="2" s="1"/>
  <c r="P56" i="2" s="1"/>
  <c r="R56" i="2" s="1"/>
  <c r="T56" i="2"/>
  <c r="K57" i="2"/>
  <c r="L57" i="2"/>
  <c r="N57" i="2" s="1"/>
  <c r="P57" i="2" s="1"/>
  <c r="R57" i="2" s="1"/>
  <c r="T57" i="2"/>
  <c r="K58" i="2"/>
  <c r="L58" i="2"/>
  <c r="N58" i="2" s="1"/>
  <c r="P58" i="2" s="1"/>
  <c r="R58" i="2" s="1"/>
  <c r="T58" i="2"/>
  <c r="K59" i="2"/>
  <c r="L59" i="2"/>
  <c r="N59" i="2"/>
  <c r="P59" i="2" s="1"/>
  <c r="R59" i="2" s="1"/>
  <c r="T59" i="2"/>
  <c r="K60" i="2"/>
  <c r="L60" i="2"/>
  <c r="N60" i="2" s="1"/>
  <c r="P60" i="2" s="1"/>
  <c r="R60" i="2" s="1"/>
  <c r="T60" i="2"/>
  <c r="K61" i="2"/>
  <c r="L61" i="2"/>
  <c r="N61" i="2" s="1"/>
  <c r="P61" i="2" s="1"/>
  <c r="R61" i="2" s="1"/>
  <c r="T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 s="1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K29" i="2"/>
  <c r="N141" i="2" l="1"/>
  <c r="I24" i="2"/>
  <c r="H21" i="2"/>
  <c r="J21" i="2" s="1"/>
  <c r="H20" i="2"/>
  <c r="I20" i="2" s="1"/>
  <c r="K20" i="2" s="1"/>
  <c r="H19" i="2"/>
  <c r="J19" i="2" s="1"/>
  <c r="H18" i="2"/>
  <c r="J18" i="2" s="1"/>
  <c r="H17" i="2"/>
  <c r="I17" i="2" s="1"/>
  <c r="K17" i="2" s="1"/>
  <c r="H16" i="2"/>
  <c r="M17" i="2"/>
  <c r="M21" i="2"/>
  <c r="N169" i="2" l="1"/>
  <c r="N175" i="2"/>
  <c r="N176" i="2"/>
  <c r="N37" i="2"/>
  <c r="N36" i="2"/>
  <c r="N170" i="2"/>
  <c r="N163" i="2"/>
  <c r="N43" i="2"/>
  <c r="N41" i="2"/>
  <c r="N42" i="2"/>
  <c r="N32" i="2"/>
  <c r="N164" i="2"/>
  <c r="N39" i="2"/>
  <c r="N44" i="2"/>
  <c r="N29" i="2"/>
  <c r="N38" i="2"/>
  <c r="N34" i="2"/>
  <c r="N40" i="2"/>
  <c r="N45" i="2"/>
  <c r="N35" i="2"/>
  <c r="N30" i="2"/>
  <c r="N31" i="2"/>
  <c r="N33" i="2"/>
  <c r="J17" i="2"/>
  <c r="I19" i="2"/>
  <c r="K19" i="2" s="1"/>
  <c r="I18" i="2"/>
  <c r="K18" i="2" s="1"/>
  <c r="I21" i="2"/>
  <c r="K21" i="2" s="1"/>
  <c r="J20" i="2"/>
  <c r="J16" i="2"/>
  <c r="I16" i="2"/>
  <c r="K16" i="2" s="1"/>
  <c r="P141" i="2"/>
  <c r="J24" i="2"/>
  <c r="P37" i="2" s="1"/>
  <c r="L21" i="2"/>
  <c r="L20" i="2"/>
  <c r="L19" i="2"/>
  <c r="L18" i="2"/>
  <c r="L17" i="2"/>
  <c r="L16" i="2"/>
  <c r="P176" i="2" l="1"/>
  <c r="P175" i="2"/>
  <c r="P170" i="2"/>
  <c r="P169" i="2"/>
  <c r="P45" i="2"/>
  <c r="P34" i="2"/>
  <c r="P35" i="2"/>
  <c r="P40" i="2"/>
  <c r="P38" i="2"/>
  <c r="P29" i="2"/>
  <c r="P44" i="2"/>
  <c r="P39" i="2"/>
  <c r="P164" i="2"/>
  <c r="P32" i="2"/>
  <c r="P36" i="2"/>
  <c r="P42" i="2"/>
  <c r="P41" i="2"/>
  <c r="P33" i="2"/>
  <c r="P43" i="2"/>
  <c r="P31" i="2"/>
  <c r="P163" i="2"/>
  <c r="P30" i="2"/>
  <c r="G24" i="2"/>
  <c r="F24" i="2"/>
  <c r="R141" i="2"/>
  <c r="M16" i="2"/>
  <c r="M20" i="2" l="1"/>
  <c r="S175" i="2"/>
  <c r="T175" i="2" s="1"/>
  <c r="S176" i="2"/>
  <c r="T176" i="2" s="1"/>
  <c r="S170" i="2"/>
  <c r="T170" i="2" s="1"/>
  <c r="S169" i="2"/>
  <c r="T169" i="2" s="1"/>
  <c r="M19" i="2"/>
  <c r="K24" i="2"/>
  <c r="R37" i="2" s="1"/>
  <c r="S44" i="2"/>
  <c r="T44" i="2" s="1"/>
  <c r="S45" i="2"/>
  <c r="T45" i="2" s="1"/>
  <c r="S29" i="2"/>
  <c r="T29" i="2" s="1"/>
  <c r="S30" i="2"/>
  <c r="T30" i="2" s="1"/>
  <c r="S31" i="2"/>
  <c r="T31" i="2" s="1"/>
  <c r="S32" i="2"/>
  <c r="T32" i="2" s="1"/>
  <c r="S163" i="2"/>
  <c r="T163" i="2" s="1"/>
  <c r="S33" i="2"/>
  <c r="T33" i="2" s="1"/>
  <c r="S164" i="2"/>
  <c r="T164" i="2" s="1"/>
  <c r="S36" i="2"/>
  <c r="T36" i="2" s="1"/>
  <c r="S41" i="2"/>
  <c r="T41" i="2" s="1"/>
  <c r="S37" i="2"/>
  <c r="T37" i="2" s="1"/>
  <c r="S35" i="2"/>
  <c r="T35" i="2" s="1"/>
  <c r="S38" i="2"/>
  <c r="T38" i="2" s="1"/>
  <c r="S43" i="2"/>
  <c r="T43" i="2" s="1"/>
  <c r="S34" i="2"/>
  <c r="T34" i="2" s="1"/>
  <c r="S40" i="2"/>
  <c r="T40" i="2" s="1"/>
  <c r="S39" i="2"/>
  <c r="T39" i="2" s="1"/>
  <c r="S42" i="2"/>
  <c r="T42" i="2" s="1"/>
  <c r="M18" i="2"/>
  <c r="R176" i="2" l="1"/>
  <c r="R175" i="2"/>
  <c r="R170" i="2"/>
  <c r="R169" i="2"/>
  <c r="R38" i="2"/>
  <c r="R32" i="2"/>
  <c r="R34" i="2"/>
  <c r="R33" i="2"/>
  <c r="R29" i="2"/>
  <c r="R45" i="2"/>
  <c r="R36" i="2"/>
  <c r="R30" i="2"/>
  <c r="R44" i="2"/>
  <c r="R41" i="2"/>
  <c r="R31" i="2"/>
  <c r="R163" i="2"/>
  <c r="R43" i="2"/>
  <c r="R40" i="2"/>
  <c r="R39" i="2"/>
  <c r="R35" i="2"/>
  <c r="R164" i="2"/>
  <c r="R42" i="2"/>
</calcChain>
</file>

<file path=xl/sharedStrings.xml><?xml version="1.0" encoding="utf-8"?>
<sst xmlns="http://schemas.openxmlformats.org/spreadsheetml/2006/main" count="466" uniqueCount="87">
  <si>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</si>
  <si>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</si>
  <si>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</si>
  <si>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</si>
  <si>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</si>
  <si>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</si>
  <si>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</si>
  <si>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</si>
  <si>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</si>
  <si>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</si>
  <si>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</si>
  <si>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</si>
  <si>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</si>
  <si>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</si>
  <si>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</si>
  <si>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</si>
  <si>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</si>
  <si>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</si>
  <si>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</si>
  <si>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</si>
  <si>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</si>
  <si>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</si>
  <si>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</si>
  <si>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</si>
  <si>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</si>
  <si>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</si>
  <si>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</si>
  <si>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</si>
  <si>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</si>
  <si>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</si>
  <si>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</si>
  <si>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</si>
  <si>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</si>
  <si>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</si>
  <si>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</si>
  <si>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</si>
  <si>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</si>
  <si>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</si>
  <si>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</si>
  <si>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</si>
  <si>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</si>
  <si>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</si>
  <si>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</si>
  <si>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</si>
  <si>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</si>
  <si>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</si>
  <si>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</si>
  <si>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</si>
  <si>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</si>
  <si>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</si>
  <si>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</si>
  <si>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</si>
  <si>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</si>
  <si>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</si>
  <si>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</si>
  <si>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</si>
  <si>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</si>
  <si>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</si>
  <si>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</si>
  <si>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</si>
  <si>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</si>
  <si>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</si>
  <si>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</si>
  <si>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</si>
  <si>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A</t>
  </si>
  <si>
    <t>F</t>
  </si>
  <si>
    <t>B</t>
  </si>
  <si>
    <t>C</t>
  </si>
  <si>
    <t>D</t>
  </si>
  <si>
    <t>E</t>
  </si>
  <si>
    <t>WC6 2 2.27.14</t>
  </si>
  <si>
    <t>WC3 2.27.14</t>
  </si>
  <si>
    <t>WC Spring 2 2.27.14</t>
  </si>
  <si>
    <t>WC 6 1 2.27.14</t>
  </si>
  <si>
    <t>WC Spring 1 2.27.14</t>
  </si>
  <si>
    <t>Var5</t>
  </si>
  <si>
    <t>Var6</t>
  </si>
  <si>
    <t>Var7</t>
  </si>
  <si>
    <t>Var8</t>
  </si>
  <si>
    <t>No blank</t>
  </si>
  <si>
    <t>Standards</t>
  </si>
  <si>
    <t>mg NaHCO32</t>
  </si>
  <si>
    <t>mL H20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</si>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</sst>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5"/>
                <c:pt idx="2">
                  <c:v>18.7</c:v>
                </c:pt>
                <c:pt idx="3">
                  <c:v>22.9</c:v>
                </c:pt>
                <c:pt idx="4">
                  <c:v>46.1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11.533363881712207</c:v>
                </c:pt>
                <c:pt idx="1">
                  <c:v>28.712454358369765</c:v>
                </c:pt>
                <c:pt idx="2">
                  <c:v>46.064828380232804</c:v>
                </c:pt>
                <c:pt idx="3">
                  <c:v>57.030302623697352</c:v>
                </c:pt>
                <c:pt idx="4" formatCode="0.0">
                  <c:v>113.33430127904174</c:v>
                </c:pt>
                <c:pt idx="5">
                  <c:v>17.136198510022538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6"/>
                <c:pt idx="22">
                  <c:v>18.6</c:v>
                </c:pt>
                <c:pt idx="23">
                  <c:v>18.9</c:v>
                </c:pt>
                <c:pt idx="28">
                  <c:v>23.0</c:v>
                </c:pt>
                <c:pt idx="29">
                  <c:v>22.8</c:v>
                </c:pt>
                <c:pt idx="34">
                  <c:v>46.1</c:v>
                </c:pt>
                <c:pt idx="35">
                  <c:v>46.2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-19.145499999999998</c:v>
                </c:pt>
                <c:pt idx="23">
                  <c:v>-19.236499999999999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-19.18</c:v>
                </c:pt>
                <c:pt idx="29">
                  <c:v>-19.21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-19.234500000000001</c:v>
                </c:pt>
                <c:pt idx="35">
                  <c:v>-19.218499999999999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I1" workbookViewId="0">
      <selection activeCell="L2" sqref="L2:N6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70</v>
      </c>
      <c r="B2" s="48">
        <v>41702</v>
      </c>
      <c r="C2" s="46">
        <v>7</v>
      </c>
      <c r="D2" s="9" t="s">
        <v>70</v>
      </c>
      <c r="E2" s="40">
        <v>0.4</v>
      </c>
      <c r="G2" s="26">
        <v>18.704999999999998</v>
      </c>
      <c r="H2" s="26">
        <v>-10.585835584438222</v>
      </c>
      <c r="I2" s="26">
        <v>1.9675097998261958E-2</v>
      </c>
      <c r="J2" s="40" t="s">
        <v>83</v>
      </c>
      <c r="L2" s="9">
        <v>40</v>
      </c>
      <c r="M2" s="9">
        <v>8</v>
      </c>
    </row>
    <row r="3" spans="1:15" x14ac:dyDescent="0.2">
      <c r="A3" s="9" t="s">
        <v>71</v>
      </c>
      <c r="B3" s="48">
        <v>41702</v>
      </c>
      <c r="C3" s="46">
        <v>8</v>
      </c>
      <c r="D3" s="9" t="s">
        <v>71</v>
      </c>
      <c r="E3" s="40">
        <v>0.4</v>
      </c>
      <c r="G3" s="26">
        <v>23.111000000000001</v>
      </c>
      <c r="H3" s="26">
        <v>-10.759734527539864</v>
      </c>
      <c r="I3" s="26">
        <v>1.9675097998261958E-2</v>
      </c>
      <c r="J3" s="40" t="s">
        <v>83</v>
      </c>
      <c r="L3" s="9">
        <v>40</v>
      </c>
      <c r="M3" s="9">
        <v>8</v>
      </c>
    </row>
    <row r="4" spans="1:15" x14ac:dyDescent="0.2">
      <c r="A4" s="9" t="s">
        <v>72</v>
      </c>
      <c r="B4" s="48">
        <v>41702</v>
      </c>
      <c r="C4" s="46">
        <v>9</v>
      </c>
      <c r="D4" s="9" t="s">
        <v>72</v>
      </c>
      <c r="E4" s="40">
        <v>0.4</v>
      </c>
      <c r="G4" s="26">
        <v>23.254999999999999</v>
      </c>
      <c r="H4" s="26">
        <v>-11.666284264305112</v>
      </c>
      <c r="I4" s="26">
        <v>1.9675097998261958E-2</v>
      </c>
      <c r="J4" s="40" t="s">
        <v>83</v>
      </c>
      <c r="L4" s="9">
        <v>40</v>
      </c>
      <c r="M4" s="9">
        <v>8</v>
      </c>
    </row>
    <row r="5" spans="1:15" x14ac:dyDescent="0.2">
      <c r="A5" s="9" t="s">
        <v>73</v>
      </c>
      <c r="B5" s="48">
        <v>41702</v>
      </c>
      <c r="C5" s="46">
        <v>10</v>
      </c>
      <c r="D5" s="9" t="s">
        <v>73</v>
      </c>
      <c r="E5" s="40">
        <v>0.4</v>
      </c>
      <c r="G5" s="26">
        <v>19.939</v>
      </c>
      <c r="H5" s="26">
        <v>-10.338921459089153</v>
      </c>
      <c r="I5" s="26">
        <v>1.9675097998261958E-2</v>
      </c>
      <c r="J5" s="40" t="s">
        <v>83</v>
      </c>
      <c r="L5" s="9">
        <v>40</v>
      </c>
      <c r="M5" s="9">
        <v>8</v>
      </c>
    </row>
    <row r="6" spans="1:15" x14ac:dyDescent="0.2">
      <c r="A6" s="9" t="s">
        <v>74</v>
      </c>
      <c r="B6" s="48">
        <v>41702</v>
      </c>
      <c r="C6" s="47">
        <v>11</v>
      </c>
      <c r="D6" s="9" t="s">
        <v>74</v>
      </c>
      <c r="E6" s="40">
        <v>0.4</v>
      </c>
      <c r="G6" s="40">
        <v>26.219000000000001</v>
      </c>
      <c r="H6" s="40">
        <v>-11.726835750073104</v>
      </c>
      <c r="I6" s="26">
        <v>1.9675097998261958E-2</v>
      </c>
      <c r="J6" s="40" t="s">
        <v>83</v>
      </c>
      <c r="L6" s="9">
        <v>40</v>
      </c>
      <c r="M6" s="9">
        <v>8</v>
      </c>
    </row>
    <row r="7" spans="1:15" x14ac:dyDescent="0.2">
      <c r="B7" s="48"/>
      <c r="C7" s="46"/>
      <c r="E7" s="40"/>
      <c r="G7" s="26"/>
      <c r="H7" s="26"/>
      <c r="I7" s="26"/>
      <c r="J7" s="40"/>
    </row>
    <row r="8" spans="1:15" x14ac:dyDescent="0.2">
      <c r="B8" s="48"/>
      <c r="C8" s="46"/>
      <c r="E8" s="40"/>
      <c r="G8" s="26"/>
      <c r="H8" s="26"/>
      <c r="I8" s="26"/>
      <c r="J8" s="40"/>
    </row>
    <row r="9" spans="1:15" x14ac:dyDescent="0.2">
      <c r="B9" s="48"/>
      <c r="C9" s="47"/>
      <c r="E9" s="40"/>
      <c r="G9" s="40"/>
      <c r="H9" s="40"/>
      <c r="I9" s="26"/>
      <c r="J9" s="40"/>
    </row>
    <row r="10" spans="1:15" x14ac:dyDescent="0.2">
      <c r="B10" s="48"/>
      <c r="C10" s="47"/>
      <c r="E10" s="40"/>
      <c r="G10" s="40"/>
      <c r="H10" s="40"/>
      <c r="I10" s="26"/>
      <c r="J10" s="40"/>
    </row>
    <row r="11" spans="1:15" x14ac:dyDescent="0.2">
      <c r="B11" s="48"/>
      <c r="C11" s="47"/>
      <c r="E11" s="40"/>
      <c r="G11" s="40"/>
      <c r="H11" s="40"/>
      <c r="I11" s="26"/>
      <c r="J11" s="40"/>
    </row>
    <row r="12" spans="1:15" x14ac:dyDescent="0.2">
      <c r="B12" s="48"/>
      <c r="C12" s="47"/>
      <c r="E12" s="40"/>
      <c r="G12" s="40"/>
      <c r="H12" s="40"/>
      <c r="I12" s="26"/>
      <c r="J12" s="40"/>
    </row>
    <row r="13" spans="1:15" x14ac:dyDescent="0.2">
      <c r="B13" s="48"/>
      <c r="C13" s="47"/>
      <c r="E13" s="40"/>
      <c r="G13" s="40"/>
      <c r="H13" s="40"/>
      <c r="I13" s="26"/>
      <c r="J13" s="40"/>
    </row>
    <row r="14" spans="1:15" x14ac:dyDescent="0.2">
      <c r="B14" s="48"/>
      <c r="C14" s="47"/>
      <c r="E14" s="40"/>
      <c r="G14" s="40"/>
      <c r="H14" s="40"/>
      <c r="I14" s="26"/>
      <c r="J14" s="40"/>
    </row>
    <row r="15" spans="1:15" x14ac:dyDescent="0.2">
      <c r="B15" s="48"/>
      <c r="C15" s="47"/>
      <c r="E15" s="40"/>
      <c r="G15" s="40"/>
      <c r="H15" s="40"/>
      <c r="I15" s="26"/>
      <c r="J15" s="40"/>
    </row>
    <row r="16" spans="1:15" x14ac:dyDescent="0.2">
      <c r="B16" s="48"/>
      <c r="C16" s="47"/>
      <c r="E16" s="40"/>
      <c r="G16" s="40"/>
      <c r="H16" s="40"/>
      <c r="I16" s="26"/>
      <c r="J16" s="40"/>
    </row>
    <row r="17" spans="2:10" x14ac:dyDescent="0.2">
      <c r="B17" s="48"/>
      <c r="C17" s="47"/>
      <c r="E17" s="40"/>
      <c r="G17" s="40"/>
      <c r="H17" s="40"/>
      <c r="I17" s="26"/>
      <c r="J17" s="40"/>
    </row>
    <row r="18" spans="2:10" x14ac:dyDescent="0.2">
      <c r="B18" s="48"/>
      <c r="C18" s="47"/>
      <c r="E18" s="40"/>
      <c r="G18" s="40"/>
      <c r="H18" s="40"/>
      <c r="I18" s="26"/>
      <c r="J18" s="40"/>
    </row>
    <row r="19" spans="2:10" x14ac:dyDescent="0.2">
      <c r="B19" s="48"/>
      <c r="C19" s="47"/>
      <c r="E19" s="40"/>
      <c r="G19" s="40"/>
      <c r="H19" s="40"/>
      <c r="I19" s="26"/>
      <c r="J19" s="40"/>
    </row>
    <row r="20" spans="2:10" x14ac:dyDescent="0.2">
      <c r="B20" s="48"/>
      <c r="C20" s="47"/>
      <c r="E20" s="40"/>
      <c r="G20" s="40"/>
      <c r="H20" s="40"/>
      <c r="I20" s="26"/>
      <c r="J20" s="40"/>
    </row>
    <row r="21" spans="2:10" x14ac:dyDescent="0.2">
      <c r="B21" s="48"/>
      <c r="C21" s="47"/>
      <c r="E21" s="40"/>
      <c r="G21" s="40"/>
      <c r="H21" s="40"/>
      <c r="I21" s="26"/>
      <c r="J21" s="40"/>
    </row>
    <row r="22" spans="2:10" x14ac:dyDescent="0.2">
      <c r="B22" s="48"/>
      <c r="C22" s="47"/>
      <c r="E22" s="40"/>
      <c r="G22" s="40"/>
      <c r="H22" s="40"/>
      <c r="I22" s="26"/>
      <c r="J22" s="40"/>
    </row>
    <row r="23" spans="2:10" x14ac:dyDescent="0.2">
      <c r="B23" s="48"/>
      <c r="C23" s="47"/>
      <c r="E23" s="40"/>
      <c r="G23" s="40"/>
      <c r="H23" s="40"/>
      <c r="I23" s="26"/>
      <c r="J23" s="40"/>
    </row>
    <row r="24" spans="2:10" x14ac:dyDescent="0.2">
      <c r="B24" s="48"/>
      <c r="C24" s="47"/>
      <c r="E24" s="40"/>
      <c r="G24" s="40"/>
      <c r="H24" s="40"/>
      <c r="I24" s="26"/>
      <c r="J24" s="40"/>
    </row>
    <row r="25" spans="2:10" x14ac:dyDescent="0.2">
      <c r="B25" s="48"/>
      <c r="C25" s="47"/>
      <c r="E25" s="40"/>
      <c r="G25" s="40"/>
      <c r="H25" s="40"/>
      <c r="I25" s="26"/>
      <c r="J25" s="40"/>
    </row>
    <row r="26" spans="2:10" x14ac:dyDescent="0.2">
      <c r="B26" s="48"/>
      <c r="C26" s="47"/>
      <c r="E26" s="40"/>
      <c r="G26" s="40"/>
      <c r="H26" s="40"/>
      <c r="I26" s="26"/>
      <c r="J26" s="40"/>
    </row>
    <row r="27" spans="2:10" x14ac:dyDescent="0.2">
      <c r="B27" s="48"/>
      <c r="C27" s="47"/>
      <c r="E27" s="40"/>
      <c r="G27" s="40"/>
      <c r="H27" s="40"/>
      <c r="I27" s="26"/>
      <c r="J27" s="40"/>
    </row>
    <row r="28" spans="2:10" x14ac:dyDescent="0.2">
      <c r="B28" s="48"/>
      <c r="C28" s="47"/>
      <c r="E28" s="40"/>
      <c r="G28" s="40"/>
      <c r="H28" s="40"/>
      <c r="I28" s="26"/>
      <c r="J28" s="40"/>
    </row>
    <row r="29" spans="2:10" x14ac:dyDescent="0.2">
      <c r="B29" s="48"/>
      <c r="C29" s="47"/>
      <c r="E29" s="40"/>
      <c r="G29" s="40"/>
      <c r="H29" s="40"/>
      <c r="I29" s="26"/>
      <c r="J29" s="40"/>
    </row>
    <row r="30" spans="2:10" x14ac:dyDescent="0.2">
      <c r="B30" s="48"/>
      <c r="C30" s="47"/>
      <c r="E30" s="40"/>
      <c r="G30" s="40"/>
      <c r="H30" s="40"/>
      <c r="I30" s="26"/>
      <c r="J30" s="40"/>
    </row>
    <row r="31" spans="2:10" x14ac:dyDescent="0.2">
      <c r="B31" s="48"/>
      <c r="C31" s="47"/>
      <c r="E31" s="40"/>
      <c r="G31" s="40"/>
      <c r="H31" s="40"/>
      <c r="I31" s="26"/>
      <c r="J31" s="40"/>
    </row>
    <row r="32" spans="2:10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B145" zoomScale="85" zoomScaleNormal="85" workbookViewId="0">
      <selection activeCell="B175" sqref="B175:J176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41702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83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84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85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86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86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64</v>
      </c>
      <c r="F16" s="53">
        <v>40.334000000000003</v>
      </c>
      <c r="G16" s="53">
        <v>500</v>
      </c>
      <c r="H16" s="53">
        <f t="shared" ref="H16:H21" si="0">IF(F16&lt;&gt;"",(F16/(22.9898+1.00794+12.0107+(15.9994*3)))/G16*1000,"")</f>
        <v>0.96025742727003482</v>
      </c>
      <c r="I16" s="53">
        <f>IF(F16&lt;&gt;"",H16*12.0107,"")</f>
        <v>11.533363881712207</v>
      </c>
      <c r="J16" s="53">
        <f t="shared" ref="J16:J21" si="1">IF(F16&lt;&gt;"",H16*(1.00794+12.0107+(15.9994*3)),"")</f>
        <v>58.591873798547347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66</v>
      </c>
      <c r="F17" s="23">
        <v>50.206000000000003</v>
      </c>
      <c r="G17" s="23">
        <v>250</v>
      </c>
      <c r="H17" s="23">
        <f t="shared" si="0"/>
        <v>2.3905729356631809</v>
      </c>
      <c r="I17" s="23">
        <f t="shared" ref="I17:I21" si="2">IF(F17&lt;&gt;"",H17*12.0107,"")</f>
        <v>28.712454358369765</v>
      </c>
      <c r="J17" s="23">
        <f t="shared" si="1"/>
        <v>145.86520632369059</v>
      </c>
      <c r="K17" s="23" t="e">
        <f>IF(G17&lt;&gt;"",AVERAGE(D147:D162)*I17,"")</f>
        <v>#DIV/0!</v>
      </c>
      <c r="L17" s="25" t="str">
        <f>IF(K147&lt;&gt;"",AVERAGE(K147:K162),"")</f>
        <v/>
      </c>
      <c r="M17" s="98" t="str">
        <f>IF(P147&lt;&gt;"",AVERAGE(P147:P162),"")</f>
        <v/>
      </c>
    </row>
    <row r="18" spans="1:25" x14ac:dyDescent="0.2">
      <c r="E18" s="97" t="s">
        <v>67</v>
      </c>
      <c r="F18" s="23">
        <v>80.548000000000002</v>
      </c>
      <c r="G18" s="23">
        <v>250</v>
      </c>
      <c r="H18" s="23">
        <f t="shared" si="0"/>
        <v>3.8353158750308309</v>
      </c>
      <c r="I18" s="23">
        <f t="shared" si="2"/>
        <v>46.064828380232804</v>
      </c>
      <c r="J18" s="23">
        <f t="shared" si="1"/>
        <v>234.01885509621619</v>
      </c>
      <c r="K18" s="23">
        <f>IF(G18&lt;&gt;"",AVERAGE(D163:D168)*I18,"")</f>
        <v>32.245379866162963</v>
      </c>
      <c r="L18" s="25">
        <f>IF(K163&lt;&gt;"",AVERAGE(K163:K168),"")</f>
        <v>18.746499999999997</v>
      </c>
      <c r="M18" s="98">
        <f>IF(P163&lt;&gt;"",AVERAGE(P163:P168),"")</f>
        <v>-19.12407013975448</v>
      </c>
    </row>
    <row r="19" spans="1:25" x14ac:dyDescent="0.2">
      <c r="E19" s="97" t="s">
        <v>68</v>
      </c>
      <c r="F19" s="23">
        <v>99.721999999999994</v>
      </c>
      <c r="G19" s="23">
        <v>250</v>
      </c>
      <c r="H19" s="23">
        <f t="shared" si="0"/>
        <v>4.7482913255428372</v>
      </c>
      <c r="I19" s="23">
        <f t="shared" si="2"/>
        <v>57.030302623697352</v>
      </c>
      <c r="J19" s="23">
        <f t="shared" si="1"/>
        <v>289.7257320840352</v>
      </c>
      <c r="K19" s="23">
        <f>IF(G19&lt;&gt;"",AVERAGE(D169:D174)*I19,"")</f>
        <v>39.921211836588142</v>
      </c>
      <c r="L19" s="25">
        <f>IF(K169&lt;&gt;"",AVERAGE(K169:K174),"")</f>
        <v>22.898499999999999</v>
      </c>
      <c r="M19" s="98">
        <f>IF(P169&lt;&gt;"",AVERAGE(P169:P174),"")</f>
        <v>-19.122565190131933</v>
      </c>
    </row>
    <row r="20" spans="1:25" x14ac:dyDescent="0.2">
      <c r="E20" s="97" t="s">
        <v>69</v>
      </c>
      <c r="F20" s="23">
        <v>198.17400000000001</v>
      </c>
      <c r="G20" s="23">
        <v>250</v>
      </c>
      <c r="H20" s="23">
        <f t="shared" si="0"/>
        <v>9.4361112407304937</v>
      </c>
      <c r="I20" s="25">
        <f t="shared" si="2"/>
        <v>113.33430127904174</v>
      </c>
      <c r="J20" s="25">
        <f t="shared" si="1"/>
        <v>575.76168979785393</v>
      </c>
      <c r="K20" s="25">
        <f>IF(G20&lt;&gt;"",AVERAGE(D175:D180)*I20,"")</f>
        <v>79.334010895329214</v>
      </c>
      <c r="L20" s="25">
        <f>IF(K175&lt;&gt;"",AVERAGE(K175:K180),"")</f>
        <v>46.110500000000002</v>
      </c>
      <c r="M20" s="98">
        <f>IF(P175&lt;&gt;"",AVERAGE(P175:P180),"")</f>
        <v>-19.123289445758473</v>
      </c>
    </row>
    <row r="21" spans="1:25" ht="12" customHeight="1" thickBot="1" x14ac:dyDescent="0.25">
      <c r="E21" s="99" t="s">
        <v>65</v>
      </c>
      <c r="F21" s="100">
        <v>29.963999999999999</v>
      </c>
      <c r="G21" s="100">
        <v>250</v>
      </c>
      <c r="H21" s="100">
        <f t="shared" si="0"/>
        <v>1.4267443621123281</v>
      </c>
      <c r="I21" s="100">
        <f t="shared" si="2"/>
        <v>17.136198510022538</v>
      </c>
      <c r="J21" s="100">
        <f t="shared" si="1"/>
        <v>87.05543246390998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-1.3258549187256858E-3</v>
      </c>
      <c r="J24" s="86">
        <f>SLOPE($N$141:$N$186,$B$141:$B$186)</f>
        <v>-5.2593401264536153E-3</v>
      </c>
      <c r="K24" s="88">
        <f>-19.44-AVERAGE(P141:P186)</f>
        <v>-0.31669174145170587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0.7</v>
      </c>
      <c r="E29" s="33">
        <v>1090</v>
      </c>
      <c r="F29" s="35">
        <v>4.8049999999999997</v>
      </c>
      <c r="G29" s="35">
        <v>-18.631</v>
      </c>
      <c r="H29" s="35">
        <v>24.872499999999999</v>
      </c>
      <c r="I29" s="41">
        <v>7.0710678118640685E-3</v>
      </c>
      <c r="J29" s="41">
        <v>3.0405591591021019E-2</v>
      </c>
      <c r="K29" s="35">
        <f>IF(F29&lt;&gt;"",IF(OR($F$9="Yes (Manual)",$F$9="Yes (Auto)"),F29-AVERAGE(F$131:F$134),F29),"")</f>
        <v>4.8049999999999997</v>
      </c>
      <c r="L29" s="41">
        <f>IF(G29&lt;&gt;"",IF(OR($F$9="Yes (Manual)",$F$9="Yes (Auto)"),(G29*F29-AVERAGE(G$131:G$134)*AVERAGE(F$131:F$134))/AVERAGE(F$131:F$134),G29),"")</f>
        <v>-18.631</v>
      </c>
      <c r="M29" s="41"/>
      <c r="N29" s="52">
        <f>IF(L29&lt;&gt;"",IF(OR($F$10="Yes (Manual)",$F$10="Yes (Auto)"),L29-K29*$I$24,L29),"")</f>
        <v>-18.624629267115523</v>
      </c>
      <c r="O29" s="41"/>
      <c r="P29" s="52">
        <f>IF(N29&lt;&gt;"",IF(OR($F$11="Yes (Manual)",$F$11="Yes (Auto)"),N29-(B29-$B$29)*$J$24,N29),"")</f>
        <v>-18.624629267115523</v>
      </c>
      <c r="Q29" s="52"/>
      <c r="R29" s="41">
        <f>IF(P29&lt;&gt;"",P29+$K$24,"")</f>
        <v>-18.941321008567229</v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0.7</v>
      </c>
      <c r="E30" s="37">
        <v>1588</v>
      </c>
      <c r="F30" s="38">
        <v>7</v>
      </c>
      <c r="G30" s="38">
        <v>-19.128999999999998</v>
      </c>
      <c r="H30" s="38">
        <v>25.025500000000001</v>
      </c>
      <c r="I30" s="39">
        <v>2.9698484809833607E-2</v>
      </c>
      <c r="J30" s="39">
        <v>7.0003571337468345E-2</v>
      </c>
      <c r="K30" s="38">
        <f t="shared" ref="K30:K93" si="3">IF(F30&lt;&gt;"",IF(OR($F$9="Yes (Manual)",$F$9="Yes (Auto)"),F30-AVERAGE(F$131:F$134),F30),"")</f>
        <v>7</v>
      </c>
      <c r="L30" s="39">
        <f t="shared" ref="L30:L93" si="4">IF(G30&lt;&gt;"",IF(OR($F$9="Yes (Manual)",$F$9="Yes (Auto)"),(G30*F30-AVERAGE(G$131:G$134)*AVERAGE(F$131:F$134))/AVERAGE(F$131:F$134),G30),"")</f>
        <v>-19.128999999999998</v>
      </c>
      <c r="M30" s="39"/>
      <c r="N30" s="39">
        <f t="shared" ref="N30:N93" si="5">IF(L30&lt;&gt;"",IF(OR($F$10="Yes (Manual)",$F$10="Yes (Auto)"),L30-K30*$I$24,L30),"")</f>
        <v>-19.119719015568919</v>
      </c>
      <c r="O30" s="39"/>
      <c r="P30" s="39">
        <f t="shared" ref="P30:P93" si="6">IF(N30&lt;&gt;"",IF(OR($F$11="Yes (Manual)",$F$11="Yes (Auto)"),N30-(B30-$B$29)*$J$24,N30),"")</f>
        <v>-19.114459675442465</v>
      </c>
      <c r="Q30" s="39"/>
      <c r="R30" s="39">
        <f t="shared" ref="R30:R93" si="7">IF(P30&lt;&gt;"",P30+$K$24,"")</f>
        <v>-19.431151416894171</v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66</v>
      </c>
      <c r="D31" s="34">
        <v>0.7</v>
      </c>
      <c r="E31" s="33">
        <v>2592</v>
      </c>
      <c r="F31" s="35">
        <v>11.403</v>
      </c>
      <c r="G31" s="35">
        <v>-19.195999999999998</v>
      </c>
      <c r="H31" s="35">
        <v>25.005000000000003</v>
      </c>
      <c r="I31" s="41">
        <v>3.5355339059327882E-2</v>
      </c>
      <c r="J31" s="41">
        <v>7.0710678118665812E-3</v>
      </c>
      <c r="K31" s="35">
        <f t="shared" si="3"/>
        <v>11.403</v>
      </c>
      <c r="L31" s="41">
        <f t="shared" si="4"/>
        <v>-19.195999999999998</v>
      </c>
      <c r="M31" s="41"/>
      <c r="N31" s="52">
        <f t="shared" si="5"/>
        <v>-19.18088127636177</v>
      </c>
      <c r="O31" s="41"/>
      <c r="P31" s="52">
        <f t="shared" si="6"/>
        <v>-19.170362596108863</v>
      </c>
      <c r="Q31" s="52"/>
      <c r="R31" s="41">
        <f t="shared" si="7"/>
        <v>-19.487054337560568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67</v>
      </c>
      <c r="D32" s="24">
        <v>0.7</v>
      </c>
      <c r="E32" s="37">
        <v>4179</v>
      </c>
      <c r="F32" s="38">
        <v>18.638999999999999</v>
      </c>
      <c r="G32" s="38">
        <v>-19.145499999999998</v>
      </c>
      <c r="H32" s="38">
        <v>24.984000000000002</v>
      </c>
      <c r="I32" s="39">
        <v>2.6162950903904084E-2</v>
      </c>
      <c r="J32" s="39">
        <v>1.9798989873224919E-2</v>
      </c>
      <c r="K32" s="38">
        <f t="shared" si="3"/>
        <v>18.638999999999999</v>
      </c>
      <c r="L32" s="39">
        <f t="shared" si="4"/>
        <v>-19.145499999999998</v>
      </c>
      <c r="M32" s="39"/>
      <c r="N32" s="39">
        <f t="shared" si="5"/>
        <v>-19.12078739016987</v>
      </c>
      <c r="O32" s="39"/>
      <c r="P32" s="39">
        <f t="shared" si="6"/>
        <v>-19.105009369790508</v>
      </c>
      <c r="Q32" s="39"/>
      <c r="R32" s="39">
        <f t="shared" si="7"/>
        <v>-19.421701111242214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68</v>
      </c>
      <c r="D33" s="34">
        <v>0.7</v>
      </c>
      <c r="E33" s="33">
        <v>5163</v>
      </c>
      <c r="F33" s="35">
        <v>22.962</v>
      </c>
      <c r="G33" s="35">
        <v>-19.18</v>
      </c>
      <c r="H33" s="35">
        <v>24.8735</v>
      </c>
      <c r="I33" s="41">
        <v>4.3840620433564258E-2</v>
      </c>
      <c r="J33" s="41">
        <v>9.1923881554237911E-3</v>
      </c>
      <c r="K33" s="35">
        <f t="shared" si="3"/>
        <v>22.962</v>
      </c>
      <c r="L33" s="41">
        <f t="shared" si="4"/>
        <v>-19.18</v>
      </c>
      <c r="M33" s="41"/>
      <c r="N33" s="52">
        <f t="shared" si="5"/>
        <v>-19.149555719356222</v>
      </c>
      <c r="O33" s="41"/>
      <c r="P33" s="52">
        <f t="shared" si="6"/>
        <v>-19.128518358850407</v>
      </c>
      <c r="Q33" s="52"/>
      <c r="R33" s="41">
        <f t="shared" si="7"/>
        <v>-19.445210100302113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69</v>
      </c>
      <c r="D34" s="24">
        <v>0.7</v>
      </c>
      <c r="E34" s="37">
        <v>10188</v>
      </c>
      <c r="F34" s="38">
        <v>46.070999999999998</v>
      </c>
      <c r="G34" s="38">
        <v>-19.234500000000001</v>
      </c>
      <c r="H34" s="38">
        <v>25.466000000000001</v>
      </c>
      <c r="I34" s="39">
        <v>2.1213203435597231E-3</v>
      </c>
      <c r="J34" s="39">
        <v>4.2426406871194462E-3</v>
      </c>
      <c r="K34" s="38">
        <f t="shared" si="3"/>
        <v>46.070999999999998</v>
      </c>
      <c r="L34" s="39">
        <f t="shared" si="4"/>
        <v>-19.234500000000001</v>
      </c>
      <c r="M34" s="39"/>
      <c r="N34" s="39">
        <f t="shared" si="5"/>
        <v>-19.17341653803939</v>
      </c>
      <c r="O34" s="39"/>
      <c r="P34" s="39">
        <f t="shared" si="6"/>
        <v>-19.147119837407121</v>
      </c>
      <c r="Q34" s="39"/>
      <c r="R34" s="39">
        <f t="shared" si="7"/>
        <v>-19.463811578858827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70</v>
      </c>
      <c r="D35" s="34">
        <v>0.4</v>
      </c>
      <c r="E35" s="33">
        <v>4201</v>
      </c>
      <c r="F35" s="35">
        <v>18.704999999999998</v>
      </c>
      <c r="G35" s="35">
        <v>-10.3255</v>
      </c>
      <c r="H35" s="35">
        <v>20.079999999999998</v>
      </c>
      <c r="I35" s="41">
        <v>2.4748737341529263E-2</v>
      </c>
      <c r="J35" s="41">
        <v>4.808326112068622E-2</v>
      </c>
      <c r="K35" s="35">
        <f t="shared" si="3"/>
        <v>18.704999999999998</v>
      </c>
      <c r="L35" s="41">
        <f t="shared" si="4"/>
        <v>-10.3255</v>
      </c>
      <c r="M35" s="41"/>
      <c r="N35" s="52">
        <f t="shared" si="5"/>
        <v>-10.300699883745237</v>
      </c>
      <c r="O35" s="41"/>
      <c r="P35" s="52">
        <f t="shared" si="6"/>
        <v>-10.269143842986516</v>
      </c>
      <c r="Q35" s="52"/>
      <c r="R35" s="41">
        <f t="shared" si="7"/>
        <v>-10.585835584438222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71</v>
      </c>
      <c r="D36" s="24">
        <v>0.4</v>
      </c>
      <c r="E36" s="37">
        <v>5194</v>
      </c>
      <c r="F36" s="38">
        <v>23.111000000000001</v>
      </c>
      <c r="G36" s="38">
        <v>-10.5105</v>
      </c>
      <c r="H36" s="38">
        <v>21.27</v>
      </c>
      <c r="I36" s="39">
        <v>2.0506096654409819E-2</v>
      </c>
      <c r="J36" s="39">
        <v>5.798275605729742E-2</v>
      </c>
      <c r="K36" s="38">
        <f t="shared" si="3"/>
        <v>23.111000000000001</v>
      </c>
      <c r="L36" s="39">
        <f t="shared" si="4"/>
        <v>-10.5105</v>
      </c>
      <c r="M36" s="39"/>
      <c r="N36" s="39">
        <f t="shared" si="5"/>
        <v>-10.479858166973331</v>
      </c>
      <c r="O36" s="39"/>
      <c r="P36" s="39">
        <f t="shared" si="6"/>
        <v>-10.443042786088157</v>
      </c>
      <c r="Q36" s="39"/>
      <c r="R36" s="39">
        <f t="shared" si="7"/>
        <v>-10.759734527539862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72</v>
      </c>
      <c r="D37" s="34">
        <v>0.4</v>
      </c>
      <c r="E37" s="33">
        <v>5203</v>
      </c>
      <c r="F37" s="35">
        <v>23.254999999999999</v>
      </c>
      <c r="G37" s="35">
        <v>-11.422499999999999</v>
      </c>
      <c r="H37" s="35">
        <v>20.0535</v>
      </c>
      <c r="I37" s="41">
        <v>3.7476659402886345E-2</v>
      </c>
      <c r="J37" s="41">
        <v>2.6162950903901576E-2</v>
      </c>
      <c r="K37" s="35">
        <f t="shared" si="3"/>
        <v>23.254999999999999</v>
      </c>
      <c r="L37" s="41">
        <f t="shared" si="4"/>
        <v>-11.422499999999999</v>
      </c>
      <c r="M37" s="41"/>
      <c r="N37" s="52">
        <f t="shared" si="5"/>
        <v>-11.391667243865033</v>
      </c>
      <c r="O37" s="41"/>
      <c r="P37" s="52">
        <f t="shared" si="6"/>
        <v>-11.349592522853404</v>
      </c>
      <c r="Q37" s="52"/>
      <c r="R37" s="41">
        <f t="shared" si="7"/>
        <v>-11.66628426430511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73</v>
      </c>
      <c r="D38" s="24">
        <v>0.4</v>
      </c>
      <c r="E38" s="37">
        <v>4482</v>
      </c>
      <c r="F38" s="38">
        <v>19.939</v>
      </c>
      <c r="G38" s="38">
        <v>-10.096</v>
      </c>
      <c r="H38" s="38">
        <v>20.6785</v>
      </c>
      <c r="I38" s="39">
        <v>1.555634918610296E-2</v>
      </c>
      <c r="J38" s="39">
        <v>7.7781745930539919E-3</v>
      </c>
      <c r="K38" s="38">
        <f t="shared" si="3"/>
        <v>19.939</v>
      </c>
      <c r="L38" s="39">
        <f t="shared" si="4"/>
        <v>-10.096</v>
      </c>
      <c r="M38" s="39"/>
      <c r="N38" s="39">
        <f t="shared" si="5"/>
        <v>-10.069563778775528</v>
      </c>
      <c r="O38" s="39"/>
      <c r="P38" s="39">
        <f t="shared" si="6"/>
        <v>-10.022229717637446</v>
      </c>
      <c r="Q38" s="39"/>
      <c r="R38" s="39">
        <f t="shared" si="7"/>
        <v>-10.338921459089152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74</v>
      </c>
      <c r="D39" s="34">
        <v>0.4</v>
      </c>
      <c r="E39" s="33">
        <v>5893</v>
      </c>
      <c r="F39" s="35">
        <v>26.219000000000001</v>
      </c>
      <c r="G39" s="35">
        <v>-11.497499999999999</v>
      </c>
      <c r="H39" s="35">
        <v>20.381</v>
      </c>
      <c r="I39" s="41">
        <v>9.1923881554250471E-3</v>
      </c>
      <c r="J39" s="41">
        <v>2.1213203435597228E-2</v>
      </c>
      <c r="K39" s="35">
        <f t="shared" si="3"/>
        <v>26.219000000000001</v>
      </c>
      <c r="L39" s="41">
        <f t="shared" si="4"/>
        <v>-11.497499999999999</v>
      </c>
      <c r="M39" s="41"/>
      <c r="N39" s="52">
        <f t="shared" si="5"/>
        <v>-11.46273740988593</v>
      </c>
      <c r="O39" s="41"/>
      <c r="P39" s="52">
        <f t="shared" si="6"/>
        <v>-11.410144008621394</v>
      </c>
      <c r="Q39" s="52"/>
      <c r="R39" s="41">
        <f t="shared" si="7"/>
        <v>-11.7268357500731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0.7</v>
      </c>
      <c r="E40" s="37">
        <v>10132</v>
      </c>
      <c r="F40" s="38">
        <v>46.15</v>
      </c>
      <c r="G40" s="38">
        <v>-19.218499999999999</v>
      </c>
      <c r="H40" s="38">
        <v>25.865000000000002</v>
      </c>
      <c r="I40" s="39">
        <v>6.3639610306791689E-3</v>
      </c>
      <c r="J40" s="39">
        <v>5.6568542494917573E-3</v>
      </c>
      <c r="K40" s="38">
        <f t="shared" si="3"/>
        <v>46.15</v>
      </c>
      <c r="L40" s="39">
        <f t="shared" si="4"/>
        <v>-19.218499999999999</v>
      </c>
      <c r="M40" s="39"/>
      <c r="N40" s="39">
        <f t="shared" si="5"/>
        <v>-19.15731179550081</v>
      </c>
      <c r="O40" s="39"/>
      <c r="P40" s="39">
        <f t="shared" si="6"/>
        <v>-19.099459054109822</v>
      </c>
      <c r="Q40" s="39"/>
      <c r="R40" s="39">
        <f t="shared" si="7"/>
        <v>-19.416150795561528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68</v>
      </c>
      <c r="D41" s="34">
        <v>0.7</v>
      </c>
      <c r="E41" s="33">
        <v>5131</v>
      </c>
      <c r="F41" s="35">
        <v>22.835000000000001</v>
      </c>
      <c r="G41" s="35">
        <v>-19.21</v>
      </c>
      <c r="H41" s="35">
        <v>26.006999999999998</v>
      </c>
      <c r="I41" s="41">
        <v>3.6769552621700188E-2</v>
      </c>
      <c r="J41" s="41">
        <v>1.4142135623723114E-3</v>
      </c>
      <c r="K41" s="35">
        <f t="shared" si="3"/>
        <v>22.835000000000001</v>
      </c>
      <c r="L41" s="41">
        <f t="shared" si="4"/>
        <v>-19.21</v>
      </c>
      <c r="M41" s="41"/>
      <c r="N41" s="52">
        <f t="shared" si="5"/>
        <v>-19.179724102930901</v>
      </c>
      <c r="O41" s="41"/>
      <c r="P41" s="52">
        <f t="shared" si="6"/>
        <v>-19.116612021413459</v>
      </c>
      <c r="Q41" s="52"/>
      <c r="R41" s="41">
        <f t="shared" si="7"/>
        <v>-19.433303762865165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67</v>
      </c>
      <c r="D42" s="24">
        <v>0.7</v>
      </c>
      <c r="E42" s="37">
        <v>4257</v>
      </c>
      <c r="F42" s="38">
        <v>18.853999999999999</v>
      </c>
      <c r="G42" s="38">
        <v>-19.236499999999999</v>
      </c>
      <c r="H42" s="38">
        <v>25.964500000000001</v>
      </c>
      <c r="I42" s="39">
        <v>6.3639610306791689E-3</v>
      </c>
      <c r="J42" s="39">
        <v>1.343502884254575E-2</v>
      </c>
      <c r="K42" s="38">
        <f t="shared" si="3"/>
        <v>18.853999999999999</v>
      </c>
      <c r="L42" s="39">
        <f t="shared" si="4"/>
        <v>-19.236499999999999</v>
      </c>
      <c r="M42" s="39"/>
      <c r="N42" s="39">
        <f t="shared" si="5"/>
        <v>-19.211502331362347</v>
      </c>
      <c r="O42" s="39"/>
      <c r="P42" s="39">
        <f t="shared" si="6"/>
        <v>-19.143130909718451</v>
      </c>
      <c r="Q42" s="39"/>
      <c r="R42" s="39">
        <f t="shared" si="7"/>
        <v>-19.459822651170157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66</v>
      </c>
      <c r="D43" s="34">
        <v>0.7</v>
      </c>
      <c r="E43" s="33">
        <v>2622</v>
      </c>
      <c r="F43" s="35">
        <v>11.618</v>
      </c>
      <c r="G43" s="35">
        <v>-19.183500000000002</v>
      </c>
      <c r="H43" s="35">
        <v>26.1555</v>
      </c>
      <c r="I43" s="41">
        <v>1.9091883092034995E-2</v>
      </c>
      <c r="J43" s="41">
        <v>9.1923881554237911E-3</v>
      </c>
      <c r="K43" s="35">
        <f t="shared" si="3"/>
        <v>11.618</v>
      </c>
      <c r="L43" s="41">
        <f t="shared" si="4"/>
        <v>-19.183500000000002</v>
      </c>
      <c r="M43" s="41"/>
      <c r="N43" s="52">
        <f t="shared" si="5"/>
        <v>-19.168096217554247</v>
      </c>
      <c r="O43" s="41"/>
      <c r="P43" s="52">
        <f t="shared" si="6"/>
        <v>-19.094465455783897</v>
      </c>
      <c r="Q43" s="52"/>
      <c r="R43" s="41">
        <f t="shared" si="7"/>
        <v>-19.411157197235603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65</v>
      </c>
      <c r="D44" s="24">
        <v>0.7</v>
      </c>
      <c r="E44" s="37">
        <v>1572</v>
      </c>
      <c r="F44" s="38">
        <v>6.915</v>
      </c>
      <c r="G44" s="38">
        <v>-19.1295</v>
      </c>
      <c r="H44" s="38">
        <v>26.063500000000001</v>
      </c>
      <c r="I44" s="39">
        <v>3.1819805153395844E-2</v>
      </c>
      <c r="J44" s="39">
        <v>1.0606601717798614E-2</v>
      </c>
      <c r="K44" s="38">
        <f t="shared" si="3"/>
        <v>6.915</v>
      </c>
      <c r="L44" s="39">
        <f t="shared" si="4"/>
        <v>-19.1295</v>
      </c>
      <c r="M44" s="39"/>
      <c r="N44" s="39">
        <f t="shared" si="5"/>
        <v>-19.120331713237011</v>
      </c>
      <c r="O44" s="39"/>
      <c r="P44" s="39">
        <f t="shared" si="6"/>
        <v>-19.041441611340208</v>
      </c>
      <c r="Q44" s="39"/>
      <c r="R44" s="39">
        <f t="shared" si="7"/>
        <v>-19.358133352791913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64</v>
      </c>
      <c r="D45" s="34">
        <v>0.7</v>
      </c>
      <c r="E45" s="33">
        <v>1080</v>
      </c>
      <c r="F45" s="35">
        <v>4.7679999999999998</v>
      </c>
      <c r="G45" s="35">
        <v>-19.011499999999998</v>
      </c>
      <c r="H45" s="35">
        <v>26.375500000000002</v>
      </c>
      <c r="I45" s="41">
        <v>2.7577164466273885E-2</v>
      </c>
      <c r="J45" s="41">
        <v>4.1719300090007044E-2</v>
      </c>
      <c r="K45" s="35">
        <f t="shared" si="3"/>
        <v>4.7679999999999998</v>
      </c>
      <c r="L45" s="41">
        <f t="shared" si="4"/>
        <v>-19.011499999999998</v>
      </c>
      <c r="M45" s="41"/>
      <c r="N45" s="52">
        <f t="shared" si="5"/>
        <v>-19.005178323747515</v>
      </c>
      <c r="O45" s="41"/>
      <c r="P45" s="52">
        <f t="shared" si="6"/>
        <v>-18.921028881724258</v>
      </c>
      <c r="Q45" s="52"/>
      <c r="R45" s="41">
        <f t="shared" si="7"/>
        <v>-19.237720623175964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/>
      <c r="C46" s="24"/>
      <c r="D46" s="24"/>
      <c r="E46" s="37"/>
      <c r="F46" s="38"/>
      <c r="G46" s="38"/>
      <c r="H46" s="38"/>
      <c r="I46" s="39"/>
      <c r="J46" s="39"/>
      <c r="K46" s="38" t="str">
        <f t="shared" si="3"/>
        <v/>
      </c>
      <c r="L46" s="39" t="str">
        <f t="shared" si="4"/>
        <v/>
      </c>
      <c r="M46" s="39"/>
      <c r="N46" s="39" t="str">
        <f t="shared" si="5"/>
        <v/>
      </c>
      <c r="O46" s="39"/>
      <c r="P46" s="39" t="str">
        <f t="shared" si="6"/>
        <v/>
      </c>
      <c r="Q46" s="39"/>
      <c r="R46" s="39" t="str">
        <f t="shared" si="7"/>
        <v/>
      </c>
      <c r="S46" s="39" t="str">
        <f t="shared" si="8"/>
        <v/>
      </c>
      <c r="T46" s="68" t="str">
        <f t="shared" si="9"/>
        <v/>
      </c>
    </row>
    <row r="47" spans="1:25" x14ac:dyDescent="0.2">
      <c r="B47" s="65"/>
      <c r="C47" s="34"/>
      <c r="D47" s="34"/>
      <c r="E47" s="33"/>
      <c r="F47" s="35"/>
      <c r="G47" s="35"/>
      <c r="H47" s="35"/>
      <c r="I47" s="41"/>
      <c r="J47" s="41"/>
      <c r="K47" s="35" t="str">
        <f t="shared" si="3"/>
        <v/>
      </c>
      <c r="L47" s="41" t="str">
        <f t="shared" si="4"/>
        <v/>
      </c>
      <c r="M47" s="41"/>
      <c r="N47" s="52" t="str">
        <f t="shared" si="5"/>
        <v/>
      </c>
      <c r="O47" s="41"/>
      <c r="P47" s="52" t="str">
        <f t="shared" si="6"/>
        <v/>
      </c>
      <c r="Q47" s="52"/>
      <c r="R47" s="41" t="str">
        <f t="shared" si="7"/>
        <v/>
      </c>
      <c r="S47" s="41" t="str">
        <f t="shared" si="8"/>
        <v/>
      </c>
      <c r="T47" s="66" t="str">
        <f t="shared" si="9"/>
        <v/>
      </c>
    </row>
    <row r="48" spans="1:25" x14ac:dyDescent="0.2">
      <c r="B48" s="67"/>
      <c r="C48" s="24"/>
      <c r="D48" s="24"/>
      <c r="E48" s="37"/>
      <c r="F48" s="38"/>
      <c r="G48" s="38"/>
      <c r="H48" s="38"/>
      <c r="I48" s="39"/>
      <c r="J48" s="39"/>
      <c r="K48" s="38" t="str">
        <f t="shared" si="3"/>
        <v/>
      </c>
      <c r="L48" s="39" t="str">
        <f t="shared" si="4"/>
        <v/>
      </c>
      <c r="M48" s="39"/>
      <c r="N48" s="39" t="str">
        <f t="shared" si="5"/>
        <v/>
      </c>
      <c r="O48" s="39"/>
      <c r="P48" s="39" t="str">
        <f t="shared" si="6"/>
        <v/>
      </c>
      <c r="Q48" s="39"/>
      <c r="R48" s="39" t="str">
        <f t="shared" si="7"/>
        <v/>
      </c>
      <c r="S48" s="39" t="str">
        <f t="shared" si="8"/>
        <v/>
      </c>
      <c r="T48" s="68" t="str">
        <f t="shared" si="9"/>
        <v/>
      </c>
    </row>
    <row r="49" spans="2:20" x14ac:dyDescent="0.2">
      <c r="B49" s="65"/>
      <c r="C49" s="34"/>
      <c r="D49" s="34"/>
      <c r="E49" s="33"/>
      <c r="F49" s="35"/>
      <c r="G49" s="35"/>
      <c r="H49" s="35"/>
      <c r="I49" s="41"/>
      <c r="J49" s="41"/>
      <c r="K49" s="35" t="str">
        <f t="shared" si="3"/>
        <v/>
      </c>
      <c r="L49" s="41" t="str">
        <f t="shared" si="4"/>
        <v/>
      </c>
      <c r="M49" s="41"/>
      <c r="N49" s="52" t="str">
        <f t="shared" si="5"/>
        <v/>
      </c>
      <c r="O49" s="41"/>
      <c r="P49" s="52" t="str">
        <f t="shared" si="6"/>
        <v/>
      </c>
      <c r="Q49" s="52"/>
      <c r="R49" s="41" t="str">
        <f t="shared" si="7"/>
        <v/>
      </c>
      <c r="S49" s="41" t="str">
        <f t="shared" si="8"/>
        <v/>
      </c>
      <c r="T49" s="66" t="str">
        <f t="shared" si="9"/>
        <v/>
      </c>
    </row>
    <row r="50" spans="2:20" x14ac:dyDescent="0.2">
      <c r="B50" s="67"/>
      <c r="C50" s="24"/>
      <c r="D50" s="24"/>
      <c r="E50" s="37"/>
      <c r="F50" s="38"/>
      <c r="G50" s="38"/>
      <c r="H50" s="38"/>
      <c r="I50" s="39"/>
      <c r="J50" s="39"/>
      <c r="K50" s="38" t="str">
        <f t="shared" si="3"/>
        <v/>
      </c>
      <c r="L50" s="39" t="str">
        <f t="shared" si="4"/>
        <v/>
      </c>
      <c r="M50" s="39"/>
      <c r="N50" s="39" t="str">
        <f t="shared" si="5"/>
        <v/>
      </c>
      <c r="O50" s="39"/>
      <c r="P50" s="39" t="str">
        <f t="shared" si="6"/>
        <v/>
      </c>
      <c r="Q50" s="39"/>
      <c r="R50" s="39" t="str">
        <f t="shared" si="7"/>
        <v/>
      </c>
      <c r="S50" s="39" t="str">
        <f t="shared" si="8"/>
        <v/>
      </c>
      <c r="T50" s="68" t="str">
        <f t="shared" si="9"/>
        <v/>
      </c>
    </row>
    <row r="51" spans="2:20" x14ac:dyDescent="0.2">
      <c r="B51" s="65"/>
      <c r="C51" s="34"/>
      <c r="D51" s="34"/>
      <c r="E51" s="33"/>
      <c r="F51" s="35"/>
      <c r="G51" s="35"/>
      <c r="H51" s="35"/>
      <c r="I51" s="41"/>
      <c r="J51" s="41"/>
      <c r="K51" s="35" t="str">
        <f t="shared" si="3"/>
        <v/>
      </c>
      <c r="L51" s="41" t="str">
        <f t="shared" si="4"/>
        <v/>
      </c>
      <c r="M51" s="41"/>
      <c r="N51" s="52" t="str">
        <f t="shared" si="5"/>
        <v/>
      </c>
      <c r="O51" s="41"/>
      <c r="P51" s="52" t="str">
        <f t="shared" si="6"/>
        <v/>
      </c>
      <c r="Q51" s="52"/>
      <c r="R51" s="41" t="str">
        <f t="shared" si="7"/>
        <v/>
      </c>
      <c r="S51" s="41" t="str">
        <f t="shared" si="8"/>
        <v/>
      </c>
      <c r="T51" s="66" t="str">
        <f t="shared" si="9"/>
        <v/>
      </c>
    </row>
    <row r="52" spans="2:20" x14ac:dyDescent="0.2">
      <c r="B52" s="67"/>
      <c r="C52" s="24"/>
      <c r="D52" s="24"/>
      <c r="E52" s="37"/>
      <c r="F52" s="38"/>
      <c r="G52" s="38"/>
      <c r="H52" s="38"/>
      <c r="I52" s="39"/>
      <c r="J52" s="39"/>
      <c r="K52" s="38" t="str">
        <f t="shared" si="3"/>
        <v/>
      </c>
      <c r="L52" s="39" t="str">
        <f t="shared" si="4"/>
        <v/>
      </c>
      <c r="M52" s="39"/>
      <c r="N52" s="39" t="str">
        <f t="shared" si="5"/>
        <v/>
      </c>
      <c r="O52" s="39"/>
      <c r="P52" s="39" t="str">
        <f t="shared" si="6"/>
        <v/>
      </c>
      <c r="Q52" s="39"/>
      <c r="R52" s="39" t="str">
        <f t="shared" si="7"/>
        <v/>
      </c>
      <c r="S52" s="39" t="str">
        <f t="shared" si="8"/>
        <v/>
      </c>
      <c r="T52" s="68" t="str">
        <f t="shared" si="9"/>
        <v/>
      </c>
    </row>
    <row r="53" spans="2:20" x14ac:dyDescent="0.2">
      <c r="B53" s="65"/>
      <c r="C53" s="34"/>
      <c r="D53" s="34"/>
      <c r="E53" s="33"/>
      <c r="F53" s="35"/>
      <c r="G53" s="35"/>
      <c r="H53" s="35"/>
      <c r="I53" s="41"/>
      <c r="J53" s="41"/>
      <c r="K53" s="35" t="str">
        <f t="shared" si="3"/>
        <v/>
      </c>
      <c r="L53" s="41" t="str">
        <f t="shared" si="4"/>
        <v/>
      </c>
      <c r="M53" s="41"/>
      <c r="N53" s="52" t="str">
        <f t="shared" si="5"/>
        <v/>
      </c>
      <c r="O53" s="41"/>
      <c r="P53" s="52" t="str">
        <f t="shared" si="6"/>
        <v/>
      </c>
      <c r="Q53" s="52"/>
      <c r="R53" s="41" t="str">
        <f t="shared" si="7"/>
        <v/>
      </c>
      <c r="S53" s="41" t="str">
        <f t="shared" si="8"/>
        <v/>
      </c>
      <c r="T53" s="66" t="str">
        <f t="shared" si="9"/>
        <v/>
      </c>
    </row>
    <row r="54" spans="2:20" x14ac:dyDescent="0.2">
      <c r="B54" s="67"/>
      <c r="C54" s="24"/>
      <c r="D54" s="24"/>
      <c r="E54" s="37"/>
      <c r="F54" s="38"/>
      <c r="G54" s="38"/>
      <c r="H54" s="38"/>
      <c r="I54" s="39"/>
      <c r="J54" s="39"/>
      <c r="K54" s="38" t="str">
        <f t="shared" si="3"/>
        <v/>
      </c>
      <c r="L54" s="39" t="str">
        <f t="shared" si="4"/>
        <v/>
      </c>
      <c r="M54" s="39"/>
      <c r="N54" s="39" t="str">
        <f t="shared" si="5"/>
        <v/>
      </c>
      <c r="O54" s="39"/>
      <c r="P54" s="39" t="str">
        <f t="shared" si="6"/>
        <v/>
      </c>
      <c r="Q54" s="39"/>
      <c r="R54" s="39" t="str">
        <f t="shared" si="7"/>
        <v/>
      </c>
      <c r="S54" s="39" t="str">
        <f t="shared" si="8"/>
        <v/>
      </c>
      <c r="T54" s="68" t="str">
        <f t="shared" si="9"/>
        <v/>
      </c>
    </row>
    <row r="55" spans="2:20" x14ac:dyDescent="0.2">
      <c r="B55" s="65"/>
      <c r="C55" s="34"/>
      <c r="D55" s="34"/>
      <c r="E55" s="33"/>
      <c r="F55" s="35"/>
      <c r="G55" s="35"/>
      <c r="H55" s="35"/>
      <c r="I55" s="41"/>
      <c r="J55" s="41"/>
      <c r="K55" s="35" t="str">
        <f t="shared" si="3"/>
        <v/>
      </c>
      <c r="L55" s="41" t="str">
        <f t="shared" si="4"/>
        <v/>
      </c>
      <c r="M55" s="41"/>
      <c r="N55" s="52" t="str">
        <f t="shared" si="5"/>
        <v/>
      </c>
      <c r="O55" s="41"/>
      <c r="P55" s="52" t="str">
        <f t="shared" si="6"/>
        <v/>
      </c>
      <c r="Q55" s="52"/>
      <c r="R55" s="41" t="str">
        <f t="shared" si="7"/>
        <v/>
      </c>
      <c r="S55" s="41" t="str">
        <f t="shared" si="8"/>
        <v/>
      </c>
      <c r="T55" s="66" t="str">
        <f t="shared" si="9"/>
        <v/>
      </c>
    </row>
    <row r="56" spans="2:20" x14ac:dyDescent="0.2">
      <c r="B56" s="67"/>
      <c r="C56" s="24"/>
      <c r="D56" s="24"/>
      <c r="E56" s="37"/>
      <c r="F56" s="38"/>
      <c r="G56" s="38"/>
      <c r="H56" s="38"/>
      <c r="I56" s="39"/>
      <c r="J56" s="39"/>
      <c r="K56" s="38" t="str">
        <f t="shared" si="3"/>
        <v/>
      </c>
      <c r="L56" s="39" t="str">
        <f t="shared" si="4"/>
        <v/>
      </c>
      <c r="M56" s="39"/>
      <c r="N56" s="39" t="str">
        <f t="shared" si="5"/>
        <v/>
      </c>
      <c r="O56" s="39"/>
      <c r="P56" s="39" t="str">
        <f t="shared" si="6"/>
        <v/>
      </c>
      <c r="Q56" s="39"/>
      <c r="R56" s="39" t="str">
        <f t="shared" si="7"/>
        <v/>
      </c>
      <c r="S56" s="39" t="str">
        <f t="shared" si="8"/>
        <v/>
      </c>
      <c r="T56" s="68" t="str">
        <f t="shared" si="9"/>
        <v/>
      </c>
    </row>
    <row r="57" spans="2:20" x14ac:dyDescent="0.2">
      <c r="B57" s="65"/>
      <c r="C57" s="34"/>
      <c r="D57" s="34"/>
      <c r="E57" s="33"/>
      <c r="F57" s="35"/>
      <c r="G57" s="35"/>
      <c r="H57" s="35"/>
      <c r="I57" s="41"/>
      <c r="J57" s="41"/>
      <c r="K57" s="35" t="str">
        <f t="shared" si="3"/>
        <v/>
      </c>
      <c r="L57" s="41" t="str">
        <f t="shared" si="4"/>
        <v/>
      </c>
      <c r="M57" s="41"/>
      <c r="N57" s="52" t="str">
        <f t="shared" si="5"/>
        <v/>
      </c>
      <c r="O57" s="41"/>
      <c r="P57" s="52" t="str">
        <f t="shared" si="6"/>
        <v/>
      </c>
      <c r="Q57" s="52"/>
      <c r="R57" s="41" t="str">
        <f t="shared" si="7"/>
        <v/>
      </c>
      <c r="S57" s="41" t="str">
        <f t="shared" si="8"/>
        <v/>
      </c>
      <c r="T57" s="66" t="str">
        <f t="shared" si="9"/>
        <v/>
      </c>
    </row>
    <row r="58" spans="2:20" x14ac:dyDescent="0.2">
      <c r="B58" s="67"/>
      <c r="C58" s="24"/>
      <c r="D58" s="24"/>
      <c r="E58" s="37"/>
      <c r="F58" s="38"/>
      <c r="G58" s="38"/>
      <c r="H58" s="38"/>
      <c r="I58" s="39"/>
      <c r="J58" s="39"/>
      <c r="K58" s="38" t="str">
        <f t="shared" si="3"/>
        <v/>
      </c>
      <c r="L58" s="39" t="str">
        <f t="shared" si="4"/>
        <v/>
      </c>
      <c r="M58" s="39"/>
      <c r="N58" s="39" t="str">
        <f t="shared" si="5"/>
        <v/>
      </c>
      <c r="O58" s="39"/>
      <c r="P58" s="39" t="str">
        <f t="shared" si="6"/>
        <v/>
      </c>
      <c r="Q58" s="39"/>
      <c r="R58" s="39" t="str">
        <f t="shared" si="7"/>
        <v/>
      </c>
      <c r="S58" s="39" t="str">
        <f t="shared" si="8"/>
        <v/>
      </c>
      <c r="T58" s="68" t="str">
        <f t="shared" si="9"/>
        <v/>
      </c>
    </row>
    <row r="59" spans="2:20" x14ac:dyDescent="0.2">
      <c r="B59" s="65"/>
      <c r="C59" s="34"/>
      <c r="D59" s="34"/>
      <c r="E59" s="33"/>
      <c r="F59" s="35"/>
      <c r="G59" s="35"/>
      <c r="H59" s="35"/>
      <c r="I59" s="41"/>
      <c r="J59" s="41"/>
      <c r="K59" s="35" t="str">
        <f t="shared" si="3"/>
        <v/>
      </c>
      <c r="L59" s="41" t="str">
        <f t="shared" si="4"/>
        <v/>
      </c>
      <c r="M59" s="41"/>
      <c r="N59" s="52" t="str">
        <f t="shared" si="5"/>
        <v/>
      </c>
      <c r="O59" s="41"/>
      <c r="P59" s="52" t="str">
        <f t="shared" si="6"/>
        <v/>
      </c>
      <c r="Q59" s="52"/>
      <c r="R59" s="41" t="str">
        <f t="shared" si="7"/>
        <v/>
      </c>
      <c r="S59" s="41" t="str">
        <f t="shared" si="8"/>
        <v/>
      </c>
      <c r="T59" s="66" t="str">
        <f t="shared" si="9"/>
        <v/>
      </c>
    </row>
    <row r="60" spans="2:20" x14ac:dyDescent="0.2">
      <c r="B60" s="67"/>
      <c r="C60" s="24"/>
      <c r="D60" s="24"/>
      <c r="E60" s="37"/>
      <c r="F60" s="38"/>
      <c r="G60" s="38"/>
      <c r="H60" s="38"/>
      <c r="I60" s="39"/>
      <c r="J60" s="39"/>
      <c r="K60" s="38" t="str">
        <f t="shared" si="3"/>
        <v/>
      </c>
      <c r="L60" s="39" t="str">
        <f t="shared" si="4"/>
        <v/>
      </c>
      <c r="M60" s="39"/>
      <c r="N60" s="39" t="str">
        <f t="shared" si="5"/>
        <v/>
      </c>
      <c r="O60" s="39"/>
      <c r="P60" s="39" t="str">
        <f t="shared" si="6"/>
        <v/>
      </c>
      <c r="Q60" s="39"/>
      <c r="R60" s="39" t="str">
        <f t="shared" si="7"/>
        <v/>
      </c>
      <c r="S60" s="39" t="str">
        <f t="shared" si="8"/>
        <v/>
      </c>
      <c r="T60" s="68" t="str">
        <f t="shared" si="9"/>
        <v/>
      </c>
    </row>
    <row r="61" spans="2:20" x14ac:dyDescent="0.2">
      <c r="B61" s="65"/>
      <c r="C61" s="34"/>
      <c r="D61" s="34"/>
      <c r="E61" s="33"/>
      <c r="F61" s="35"/>
      <c r="G61" s="35"/>
      <c r="H61" s="35"/>
      <c r="I61" s="41"/>
      <c r="J61" s="41"/>
      <c r="K61" s="35" t="str">
        <f t="shared" si="3"/>
        <v/>
      </c>
      <c r="L61" s="41" t="str">
        <f t="shared" si="4"/>
        <v/>
      </c>
      <c r="M61" s="41"/>
      <c r="N61" s="52" t="str">
        <f t="shared" si="5"/>
        <v/>
      </c>
      <c r="O61" s="41"/>
      <c r="P61" s="52" t="str">
        <f t="shared" si="6"/>
        <v/>
      </c>
      <c r="Q61" s="52"/>
      <c r="R61" s="41" t="str">
        <f t="shared" si="7"/>
        <v/>
      </c>
      <c r="S61" s="41" t="str">
        <f t="shared" si="8"/>
        <v/>
      </c>
      <c r="T61" s="66" t="str">
        <f t="shared" si="9"/>
        <v/>
      </c>
    </row>
    <row r="62" spans="2:20" x14ac:dyDescent="0.2">
      <c r="B62" s="67"/>
      <c r="C62" s="24"/>
      <c r="D62" s="24"/>
      <c r="E62" s="37"/>
      <c r="F62" s="38"/>
      <c r="G62" s="38"/>
      <c r="H62" s="38"/>
      <c r="I62" s="39"/>
      <c r="J62" s="39"/>
      <c r="K62" s="38" t="str">
        <f t="shared" si="3"/>
        <v/>
      </c>
      <c r="L62" s="39" t="str">
        <f t="shared" si="4"/>
        <v/>
      </c>
      <c r="M62" s="39"/>
      <c r="N62" s="39" t="str">
        <f t="shared" si="5"/>
        <v/>
      </c>
      <c r="O62" s="39"/>
      <c r="P62" s="39" t="str">
        <f t="shared" si="6"/>
        <v/>
      </c>
      <c r="Q62" s="39"/>
      <c r="R62" s="39" t="str">
        <f t="shared" si="7"/>
        <v/>
      </c>
      <c r="S62" s="39" t="str">
        <f t="shared" si="8"/>
        <v/>
      </c>
      <c r="T62" s="68" t="str">
        <f t="shared" si="9"/>
        <v/>
      </c>
    </row>
    <row r="63" spans="2:20" x14ac:dyDescent="0.2">
      <c r="B63" s="65"/>
      <c r="C63" s="34"/>
      <c r="D63" s="34"/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str">
        <f t="shared" si="8"/>
        <v/>
      </c>
      <c r="T63" s="66" t="str">
        <f t="shared" si="9"/>
        <v/>
      </c>
    </row>
    <row r="64" spans="2:20" x14ac:dyDescent="0.2">
      <c r="B64" s="67"/>
      <c r="C64" s="24"/>
      <c r="D64" s="24"/>
      <c r="E64" s="37"/>
      <c r="F64" s="38"/>
      <c r="G64" s="38"/>
      <c r="H64" s="38"/>
      <c r="I64" s="39"/>
      <c r="J64" s="39"/>
      <c r="K64" s="38" t="str">
        <f t="shared" si="3"/>
        <v/>
      </c>
      <c r="L64" s="39" t="str">
        <f t="shared" si="4"/>
        <v/>
      </c>
      <c r="M64" s="39"/>
      <c r="N64" s="39" t="str">
        <f t="shared" si="5"/>
        <v/>
      </c>
      <c r="O64" s="39"/>
      <c r="P64" s="39" t="str">
        <f t="shared" si="6"/>
        <v/>
      </c>
      <c r="Q64" s="39"/>
      <c r="R64" s="39" t="str">
        <f t="shared" si="7"/>
        <v/>
      </c>
      <c r="S64" s="39" t="str">
        <f t="shared" si="8"/>
        <v/>
      </c>
      <c r="T64" s="68" t="str">
        <f t="shared" si="9"/>
        <v/>
      </c>
    </row>
    <row r="65" spans="2:20" x14ac:dyDescent="0.2">
      <c r="B65" s="65"/>
      <c r="C65" s="34"/>
      <c r="D65" s="34"/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str">
        <f t="shared" si="8"/>
        <v/>
      </c>
      <c r="T65" s="66" t="str">
        <f t="shared" si="9"/>
        <v/>
      </c>
    </row>
    <row r="66" spans="2:20" x14ac:dyDescent="0.2">
      <c r="B66" s="67"/>
      <c r="C66" s="24"/>
      <c r="D66" s="24"/>
      <c r="E66" s="37"/>
      <c r="F66" s="38"/>
      <c r="G66" s="38"/>
      <c r="H66" s="38"/>
      <c r="I66" s="39"/>
      <c r="J66" s="39"/>
      <c r="K66" s="38" t="str">
        <f t="shared" si="3"/>
        <v/>
      </c>
      <c r="L66" s="39" t="str">
        <f t="shared" si="4"/>
        <v/>
      </c>
      <c r="M66" s="39"/>
      <c r="N66" s="39" t="str">
        <f t="shared" si="5"/>
        <v/>
      </c>
      <c r="O66" s="39"/>
      <c r="P66" s="39" t="str">
        <f t="shared" si="6"/>
        <v/>
      </c>
      <c r="Q66" s="39"/>
      <c r="R66" s="39" t="str">
        <f t="shared" si="7"/>
        <v/>
      </c>
      <c r="S66" s="39" t="str">
        <f t="shared" si="8"/>
        <v/>
      </c>
      <c r="T66" s="68" t="str">
        <f t="shared" si="9"/>
        <v/>
      </c>
    </row>
    <row r="67" spans="2:20" x14ac:dyDescent="0.2">
      <c r="B67" s="65"/>
      <c r="C67" s="34"/>
      <c r="D67" s="34"/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 t="str">
        <f t="shared" si="8"/>
        <v/>
      </c>
      <c r="T67" s="66" t="str">
        <f t="shared" si="9"/>
        <v/>
      </c>
    </row>
    <row r="68" spans="2:20" x14ac:dyDescent="0.2">
      <c r="B68" s="67"/>
      <c r="C68" s="24"/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/>
      <c r="C147" s="76"/>
      <c r="D147" s="76"/>
      <c r="E147" s="77"/>
      <c r="F147" s="78"/>
      <c r="G147" s="78"/>
      <c r="H147" s="78"/>
      <c r="I147" s="79"/>
      <c r="J147" s="79"/>
      <c r="K147" s="78" t="str">
        <f t="shared" si="24"/>
        <v/>
      </c>
      <c r="L147" s="79" t="str">
        <f t="shared" si="25"/>
        <v/>
      </c>
      <c r="M147" s="79"/>
      <c r="N147" s="79" t="str">
        <f t="shared" si="26"/>
        <v/>
      </c>
      <c r="O147" s="79"/>
      <c r="P147" s="79" t="str">
        <f t="shared" si="27"/>
        <v/>
      </c>
      <c r="Q147" s="79"/>
      <c r="R147" s="79" t="str">
        <f t="shared" si="28"/>
        <v/>
      </c>
      <c r="S147" s="79" t="str">
        <f t="shared" si="29"/>
        <v/>
      </c>
      <c r="T147" s="80" t="str">
        <f t="shared" si="30"/>
        <v/>
      </c>
    </row>
    <row r="148" spans="2:20" x14ac:dyDescent="0.2">
      <c r="B148" s="67"/>
      <c r="C148" s="24"/>
      <c r="D148" s="24"/>
      <c r="E148" s="37"/>
      <c r="F148" s="38"/>
      <c r="G148" s="38"/>
      <c r="H148" s="38"/>
      <c r="I148" s="39"/>
      <c r="J148" s="39"/>
      <c r="K148" s="38" t="str">
        <f t="shared" si="24"/>
        <v/>
      </c>
      <c r="L148" s="39" t="str">
        <f t="shared" si="25"/>
        <v/>
      </c>
      <c r="M148" s="39"/>
      <c r="N148" s="39" t="str">
        <f t="shared" si="26"/>
        <v/>
      </c>
      <c r="O148" s="39"/>
      <c r="P148" s="39" t="str">
        <f t="shared" si="27"/>
        <v/>
      </c>
      <c r="Q148" s="39"/>
      <c r="R148" s="39" t="str">
        <f t="shared" si="28"/>
        <v/>
      </c>
      <c r="S148" s="39" t="str">
        <f t="shared" si="29"/>
        <v/>
      </c>
      <c r="T148" s="68" t="str">
        <f t="shared" si="30"/>
        <v/>
      </c>
    </row>
    <row r="149" spans="2:20" x14ac:dyDescent="0.2">
      <c r="B149" s="65"/>
      <c r="C149" s="34"/>
      <c r="D149" s="34"/>
      <c r="E149" s="33"/>
      <c r="F149" s="35"/>
      <c r="G149" s="35"/>
      <c r="H149" s="35"/>
      <c r="I149" s="41"/>
      <c r="J149" s="41"/>
      <c r="K149" s="35" t="str">
        <f t="shared" si="24"/>
        <v/>
      </c>
      <c r="L149" s="41" t="str">
        <f t="shared" si="25"/>
        <v/>
      </c>
      <c r="M149" s="41"/>
      <c r="N149" s="52" t="str">
        <f t="shared" si="26"/>
        <v/>
      </c>
      <c r="O149" s="41"/>
      <c r="P149" s="52" t="str">
        <f t="shared" si="27"/>
        <v/>
      </c>
      <c r="Q149" s="52"/>
      <c r="R149" s="41" t="str">
        <f t="shared" si="28"/>
        <v/>
      </c>
      <c r="S149" s="41" t="str">
        <f t="shared" si="29"/>
        <v/>
      </c>
      <c r="T149" s="66" t="str">
        <f t="shared" si="30"/>
        <v/>
      </c>
    </row>
    <row r="150" spans="2:20" x14ac:dyDescent="0.2">
      <c r="B150" s="67"/>
      <c r="C150" s="24"/>
      <c r="D150" s="24"/>
      <c r="E150" s="37"/>
      <c r="F150" s="38"/>
      <c r="G150" s="38"/>
      <c r="H150" s="38"/>
      <c r="I150" s="39"/>
      <c r="J150" s="39"/>
      <c r="K150" s="38" t="str">
        <f t="shared" si="24"/>
        <v/>
      </c>
      <c r="L150" s="39" t="str">
        <f t="shared" si="25"/>
        <v/>
      </c>
      <c r="M150" s="39"/>
      <c r="N150" s="39" t="str">
        <f t="shared" si="26"/>
        <v/>
      </c>
      <c r="O150" s="39"/>
      <c r="P150" s="39" t="str">
        <f t="shared" si="27"/>
        <v/>
      </c>
      <c r="Q150" s="39"/>
      <c r="R150" s="39" t="str">
        <f t="shared" si="28"/>
        <v/>
      </c>
      <c r="S150" s="39" t="str">
        <f t="shared" si="29"/>
        <v/>
      </c>
      <c r="T150" s="68" t="str">
        <f t="shared" si="30"/>
        <v/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4</v>
      </c>
      <c r="C163" s="76" t="s">
        <v>67</v>
      </c>
      <c r="D163" s="76">
        <v>0.7</v>
      </c>
      <c r="E163" s="77">
        <v>4179</v>
      </c>
      <c r="F163" s="78">
        <v>18.638999999999999</v>
      </c>
      <c r="G163" s="78">
        <v>-19.145499999999998</v>
      </c>
      <c r="H163" s="78">
        <v>24.984000000000002</v>
      </c>
      <c r="I163" s="79">
        <v>2.6162950903904084E-2</v>
      </c>
      <c r="J163" s="79">
        <v>1.9798989873224919E-2</v>
      </c>
      <c r="K163" s="78">
        <f t="shared" si="24"/>
        <v>18.638999999999999</v>
      </c>
      <c r="L163" s="79">
        <f t="shared" si="25"/>
        <v>-19.145499999999998</v>
      </c>
      <c r="M163" s="79"/>
      <c r="N163" s="79">
        <f t="shared" si="26"/>
        <v>-19.12078739016987</v>
      </c>
      <c r="O163" s="79"/>
      <c r="P163" s="79">
        <f t="shared" si="27"/>
        <v>-19.105009369790508</v>
      </c>
      <c r="Q163" s="79"/>
      <c r="R163" s="79">
        <f t="shared" si="28"/>
        <v>-19.421701111242214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14</v>
      </c>
      <c r="C164" s="24" t="s">
        <v>67</v>
      </c>
      <c r="D164" s="24">
        <v>0.7</v>
      </c>
      <c r="E164" s="37">
        <v>4257</v>
      </c>
      <c r="F164" s="38">
        <v>18.853999999999999</v>
      </c>
      <c r="G164" s="38">
        <v>-19.236499999999999</v>
      </c>
      <c r="H164" s="38">
        <v>25.964500000000001</v>
      </c>
      <c r="I164" s="39">
        <v>6.3639610306791689E-3</v>
      </c>
      <c r="J164" s="39">
        <v>1.343502884254575E-2</v>
      </c>
      <c r="K164" s="38">
        <f t="shared" si="24"/>
        <v>18.853999999999999</v>
      </c>
      <c r="L164" s="39">
        <f t="shared" si="25"/>
        <v>-19.236499999999999</v>
      </c>
      <c r="M164" s="39"/>
      <c r="N164" s="39">
        <f t="shared" si="26"/>
        <v>-19.211502331362347</v>
      </c>
      <c r="O164" s="39"/>
      <c r="P164" s="39">
        <f t="shared" si="27"/>
        <v>-19.143130909718451</v>
      </c>
      <c r="Q164" s="39"/>
      <c r="R164" s="39">
        <f t="shared" si="28"/>
        <v>-19.459822651170157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/>
      <c r="C165" s="34"/>
      <c r="D165" s="34"/>
      <c r="E165" s="33"/>
      <c r="F165" s="35"/>
      <c r="G165" s="35"/>
      <c r="H165" s="35"/>
      <c r="I165" s="41"/>
      <c r="J165" s="41"/>
      <c r="K165" s="35" t="str">
        <f t="shared" si="24"/>
        <v/>
      </c>
      <c r="L165" s="41" t="str">
        <f t="shared" si="25"/>
        <v/>
      </c>
      <c r="M165" s="41"/>
      <c r="N165" s="52" t="str">
        <f t="shared" si="26"/>
        <v/>
      </c>
      <c r="O165" s="41"/>
      <c r="P165" s="52" t="str">
        <f t="shared" si="27"/>
        <v/>
      </c>
      <c r="Q165" s="52"/>
      <c r="R165" s="41" t="str">
        <f t="shared" si="28"/>
        <v/>
      </c>
      <c r="S165" s="41" t="str">
        <f t="shared" si="29"/>
        <v/>
      </c>
      <c r="T165" s="66" t="str">
        <f t="shared" si="30"/>
        <v/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5</v>
      </c>
      <c r="C169" s="76" t="s">
        <v>68</v>
      </c>
      <c r="D169" s="76">
        <v>0.7</v>
      </c>
      <c r="E169" s="77">
        <v>5163</v>
      </c>
      <c r="F169" s="78">
        <v>22.962</v>
      </c>
      <c r="G169" s="78">
        <v>-19.18</v>
      </c>
      <c r="H169" s="78">
        <v>24.8735</v>
      </c>
      <c r="I169" s="79">
        <v>4.3840620433564258E-2</v>
      </c>
      <c r="J169" s="79">
        <v>9.1923881554237911E-3</v>
      </c>
      <c r="K169" s="78">
        <f t="shared" si="24"/>
        <v>22.962</v>
      </c>
      <c r="L169" s="79">
        <f t="shared" si="25"/>
        <v>-19.18</v>
      </c>
      <c r="M169" s="79"/>
      <c r="N169" s="79">
        <f t="shared" si="26"/>
        <v>-19.149555719356222</v>
      </c>
      <c r="O169" s="79"/>
      <c r="P169" s="79">
        <f t="shared" si="27"/>
        <v>-19.128518358850407</v>
      </c>
      <c r="Q169" s="79"/>
      <c r="R169" s="79">
        <f t="shared" si="28"/>
        <v>-19.445210100302113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13</v>
      </c>
      <c r="C170" s="24" t="s">
        <v>68</v>
      </c>
      <c r="D170" s="24">
        <v>0.7</v>
      </c>
      <c r="E170" s="37">
        <v>5131</v>
      </c>
      <c r="F170" s="38">
        <v>22.835000000000001</v>
      </c>
      <c r="G170" s="38">
        <v>-19.21</v>
      </c>
      <c r="H170" s="38">
        <v>26.006999999999998</v>
      </c>
      <c r="I170" s="39">
        <v>3.6769552621700188E-2</v>
      </c>
      <c r="J170" s="39">
        <v>1.4142135623723114E-3</v>
      </c>
      <c r="K170" s="38">
        <f t="shared" si="24"/>
        <v>22.835000000000001</v>
      </c>
      <c r="L170" s="39">
        <f t="shared" si="25"/>
        <v>-19.21</v>
      </c>
      <c r="M170" s="39"/>
      <c r="N170" s="39">
        <f t="shared" si="26"/>
        <v>-19.179724102930901</v>
      </c>
      <c r="O170" s="39"/>
      <c r="P170" s="39">
        <f t="shared" si="27"/>
        <v>-19.116612021413459</v>
      </c>
      <c r="Q170" s="39"/>
      <c r="R170" s="39">
        <f t="shared" si="28"/>
        <v>-19.433303762865165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/>
      <c r="C171" s="34"/>
      <c r="D171" s="34"/>
      <c r="E171" s="33"/>
      <c r="F171" s="35"/>
      <c r="G171" s="35"/>
      <c r="H171" s="35"/>
      <c r="I171" s="41"/>
      <c r="J171" s="41"/>
      <c r="K171" s="35" t="str">
        <f t="shared" si="24"/>
        <v/>
      </c>
      <c r="L171" s="41" t="str">
        <f t="shared" si="25"/>
        <v/>
      </c>
      <c r="M171" s="41"/>
      <c r="N171" s="52" t="str">
        <f t="shared" si="26"/>
        <v/>
      </c>
      <c r="O171" s="41"/>
      <c r="P171" s="52" t="str">
        <f t="shared" si="27"/>
        <v/>
      </c>
      <c r="Q171" s="52"/>
      <c r="R171" s="41" t="str">
        <f t="shared" si="28"/>
        <v/>
      </c>
      <c r="S171" s="41" t="str">
        <f t="shared" si="29"/>
        <v/>
      </c>
      <c r="T171" s="66" t="str">
        <f t="shared" si="30"/>
        <v/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6</v>
      </c>
      <c r="C175" s="76" t="s">
        <v>69</v>
      </c>
      <c r="D175" s="76">
        <v>0.7</v>
      </c>
      <c r="E175" s="77">
        <v>10188</v>
      </c>
      <c r="F175" s="78">
        <v>46.070999999999998</v>
      </c>
      <c r="G175" s="78">
        <v>-19.234500000000001</v>
      </c>
      <c r="H175" s="78">
        <v>25.466000000000001</v>
      </c>
      <c r="I175" s="79">
        <v>2.1213203435597231E-3</v>
      </c>
      <c r="J175" s="79">
        <v>4.2426406871194462E-3</v>
      </c>
      <c r="K175" s="78">
        <f t="shared" si="24"/>
        <v>46.070999999999998</v>
      </c>
      <c r="L175" s="79">
        <f t="shared" si="25"/>
        <v>-19.234500000000001</v>
      </c>
      <c r="M175" s="79"/>
      <c r="N175" s="79">
        <f t="shared" si="26"/>
        <v>-19.17341653803939</v>
      </c>
      <c r="O175" s="79"/>
      <c r="P175" s="79">
        <f t="shared" si="27"/>
        <v>-19.147119837407121</v>
      </c>
      <c r="Q175" s="79"/>
      <c r="R175" s="79">
        <f t="shared" si="28"/>
        <v>-19.463811578858827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12</v>
      </c>
      <c r="C176" s="24" t="s">
        <v>69</v>
      </c>
      <c r="D176" s="24">
        <v>0.7</v>
      </c>
      <c r="E176" s="37">
        <v>10132</v>
      </c>
      <c r="F176" s="38">
        <v>46.15</v>
      </c>
      <c r="G176" s="38">
        <v>-19.218499999999999</v>
      </c>
      <c r="H176" s="38">
        <v>25.865000000000002</v>
      </c>
      <c r="I176" s="39">
        <v>6.3639610306791689E-3</v>
      </c>
      <c r="J176" s="39">
        <v>5.6568542494917573E-3</v>
      </c>
      <c r="K176" s="38">
        <f t="shared" si="24"/>
        <v>46.15</v>
      </c>
      <c r="L176" s="39">
        <f t="shared" si="25"/>
        <v>-19.218499999999999</v>
      </c>
      <c r="M176" s="39"/>
      <c r="N176" s="39">
        <f t="shared" si="26"/>
        <v>-19.15731179550081</v>
      </c>
      <c r="O176" s="39"/>
      <c r="P176" s="39">
        <f t="shared" si="27"/>
        <v>-19.099459054109822</v>
      </c>
      <c r="Q176" s="39"/>
      <c r="R176" s="39">
        <f t="shared" si="28"/>
        <v>-19.416150795561528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H18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8" x14ac:dyDescent="0.2">
      <c r="A1" t="s">
        <v>0</v>
      </c>
      <c r="B1" s="1" t="s">
        <v>37</v>
      </c>
      <c r="C1" t="s">
        <v>43</v>
      </c>
      <c r="D1" t="s">
        <v>18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">
      <c r="A2">
        <v>1</v>
      </c>
      <c r="B2" t="s">
        <v>64</v>
      </c>
      <c r="C2">
        <v>0.7</v>
      </c>
      <c r="D2" t="s">
        <v>79</v>
      </c>
      <c r="F2" t="s">
        <v>80</v>
      </c>
      <c r="G2" t="s">
        <v>81</v>
      </c>
      <c r="H2" t="s">
        <v>82</v>
      </c>
    </row>
    <row r="3" spans="1:8" x14ac:dyDescent="0.2">
      <c r="A3">
        <v>2</v>
      </c>
      <c r="B3" t="s">
        <v>65</v>
      </c>
      <c r="C3">
        <v>0.7</v>
      </c>
      <c r="F3" t="s">
        <v>64</v>
      </c>
      <c r="G3">
        <v>40.334000000000003</v>
      </c>
      <c r="H3">
        <v>500</v>
      </c>
    </row>
    <row r="4" spans="1:8" x14ac:dyDescent="0.2">
      <c r="A4">
        <v>3</v>
      </c>
      <c r="B4" t="s">
        <v>66</v>
      </c>
      <c r="C4">
        <v>0.7</v>
      </c>
      <c r="F4" t="s">
        <v>66</v>
      </c>
      <c r="G4">
        <v>50.206000000000003</v>
      </c>
      <c r="H4">
        <v>250</v>
      </c>
    </row>
    <row r="5" spans="1:8" x14ac:dyDescent="0.2">
      <c r="A5">
        <v>4</v>
      </c>
      <c r="B5" t="s">
        <v>67</v>
      </c>
      <c r="C5">
        <v>0.7</v>
      </c>
      <c r="F5" t="s">
        <v>67</v>
      </c>
      <c r="G5">
        <v>80.548000000000002</v>
      </c>
      <c r="H5">
        <v>250</v>
      </c>
    </row>
    <row r="6" spans="1:8" s="5" customFormat="1" x14ac:dyDescent="0.2">
      <c r="A6" s="5">
        <v>5</v>
      </c>
      <c r="B6" s="5" t="s">
        <v>68</v>
      </c>
      <c r="C6" s="5">
        <v>0.7</v>
      </c>
      <c r="F6" s="5" t="s">
        <v>68</v>
      </c>
      <c r="G6" s="5">
        <v>99.721999999999994</v>
      </c>
      <c r="H6" s="5">
        <v>250</v>
      </c>
    </row>
    <row r="7" spans="1:8" x14ac:dyDescent="0.2">
      <c r="A7">
        <v>6</v>
      </c>
      <c r="B7" t="s">
        <v>69</v>
      </c>
      <c r="C7">
        <v>0.7</v>
      </c>
      <c r="F7" t="s">
        <v>69</v>
      </c>
      <c r="G7">
        <v>198.17400000000001</v>
      </c>
      <c r="H7">
        <v>250</v>
      </c>
    </row>
    <row r="8" spans="1:8" x14ac:dyDescent="0.2">
      <c r="A8">
        <v>7</v>
      </c>
      <c r="B8" t="s">
        <v>70</v>
      </c>
      <c r="C8">
        <v>0.4</v>
      </c>
      <c r="F8" t="s">
        <v>65</v>
      </c>
      <c r="G8">
        <v>29.963999999999999</v>
      </c>
      <c r="H8">
        <v>250</v>
      </c>
    </row>
    <row r="9" spans="1:8" x14ac:dyDescent="0.2">
      <c r="A9">
        <v>8</v>
      </c>
      <c r="B9" t="s">
        <v>71</v>
      </c>
      <c r="C9">
        <v>0.4</v>
      </c>
    </row>
    <row r="10" spans="1:8" x14ac:dyDescent="0.2">
      <c r="A10">
        <v>9</v>
      </c>
      <c r="B10" t="s">
        <v>72</v>
      </c>
      <c r="C10">
        <v>0.4</v>
      </c>
    </row>
    <row r="11" spans="1:8" x14ac:dyDescent="0.2">
      <c r="A11">
        <v>10</v>
      </c>
      <c r="B11" t="s">
        <v>73</v>
      </c>
      <c r="C11">
        <v>0.4</v>
      </c>
    </row>
    <row r="12" spans="1:8" x14ac:dyDescent="0.2">
      <c r="A12">
        <v>11</v>
      </c>
      <c r="B12" t="s">
        <v>74</v>
      </c>
      <c r="C12">
        <v>0.4</v>
      </c>
    </row>
    <row r="13" spans="1:8" x14ac:dyDescent="0.2">
      <c r="A13">
        <v>12</v>
      </c>
      <c r="B13" t="s">
        <v>69</v>
      </c>
      <c r="C13">
        <v>0.7</v>
      </c>
    </row>
    <row r="14" spans="1:8" x14ac:dyDescent="0.2">
      <c r="A14">
        <v>13</v>
      </c>
      <c r="B14" t="s">
        <v>68</v>
      </c>
      <c r="C14">
        <v>0.7</v>
      </c>
    </row>
    <row r="15" spans="1:8" x14ac:dyDescent="0.2">
      <c r="A15">
        <v>14</v>
      </c>
      <c r="B15" t="s">
        <v>67</v>
      </c>
      <c r="C15">
        <v>0.7</v>
      </c>
    </row>
    <row r="16" spans="1:8" x14ac:dyDescent="0.2">
      <c r="A16">
        <v>15</v>
      </c>
      <c r="B16" t="s">
        <v>66</v>
      </c>
      <c r="C16">
        <v>0.7</v>
      </c>
    </row>
    <row r="17" spans="1:3" x14ac:dyDescent="0.2">
      <c r="A17">
        <v>16</v>
      </c>
      <c r="B17" t="s">
        <v>65</v>
      </c>
      <c r="C17">
        <v>0.7</v>
      </c>
    </row>
    <row r="18" spans="1:3" x14ac:dyDescent="0.2">
      <c r="A18">
        <v>17</v>
      </c>
      <c r="B18" t="s">
        <v>64</v>
      </c>
      <c r="C18">
        <v>0.7</v>
      </c>
    </row>
    <row r="19" spans="1:3" s="5" customFormat="1" x14ac:dyDescent="0.2"/>
    <row r="21" spans="1:3" s="5" customFormat="1" x14ac:dyDescent="0.2"/>
    <row r="23" spans="1:3" s="5" customFormat="1" x14ac:dyDescent="0.2"/>
    <row r="24" spans="1:3" s="5" customFormat="1" x14ac:dyDescent="0.2"/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273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3649</v>
      </c>
      <c r="D2" s="42">
        <v>51.648000000000003</v>
      </c>
      <c r="E2" s="42">
        <v>-4.5339999999999998</v>
      </c>
      <c r="F2" s="42">
        <v>19.731999999999999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3647</v>
      </c>
      <c r="D3" s="42">
        <v>52.362000000000002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3646</v>
      </c>
      <c r="D4" s="42">
        <v>52.362000000000002</v>
      </c>
      <c r="E4" s="42">
        <v>-4.5609999999999999</v>
      </c>
      <c r="F4" s="42">
        <v>19.632999999999999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3648</v>
      </c>
      <c r="D5" s="42">
        <v>52.392000000000003</v>
      </c>
      <c r="E5" s="42">
        <v>-4.5650000000000004</v>
      </c>
      <c r="F5" s="42">
        <v>19.646999999999998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3645</v>
      </c>
      <c r="D6" s="42">
        <v>52.34</v>
      </c>
      <c r="E6" s="42">
        <v>-4.5730000000000004</v>
      </c>
      <c r="F6" s="42">
        <v>19.670000000000002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1</v>
      </c>
      <c r="B7" s="42" t="s">
        <v>64</v>
      </c>
      <c r="C7" s="42">
        <v>587</v>
      </c>
      <c r="D7" s="42">
        <v>1.4530000000000001</v>
      </c>
      <c r="E7" s="42">
        <v>-18.855</v>
      </c>
      <c r="F7" s="42">
        <v>21.093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1</v>
      </c>
      <c r="B8" s="42" t="s">
        <v>64</v>
      </c>
      <c r="C8" s="42">
        <v>1791</v>
      </c>
      <c r="D8" s="42">
        <v>7.883</v>
      </c>
      <c r="E8" s="42">
        <v>-18.687999999999999</v>
      </c>
      <c r="F8" s="42">
        <v>24.872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1</v>
      </c>
      <c r="B9" s="42" t="s">
        <v>64</v>
      </c>
      <c r="C9" s="42">
        <v>1671</v>
      </c>
      <c r="D9" s="42">
        <v>7.3339999999999996</v>
      </c>
      <c r="E9" s="42">
        <v>-18.733000000000001</v>
      </c>
      <c r="F9" s="42">
        <v>24.806999999999999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1</v>
      </c>
      <c r="B10" s="42" t="s">
        <v>64</v>
      </c>
      <c r="C10" s="42">
        <v>1572</v>
      </c>
      <c r="D10" s="42">
        <v>6.9</v>
      </c>
      <c r="E10" s="42">
        <v>-18.690000000000001</v>
      </c>
      <c r="F10" s="42">
        <v>24.849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1</v>
      </c>
      <c r="B11" s="42" t="s">
        <v>64</v>
      </c>
      <c r="C11" s="42">
        <v>1478</v>
      </c>
      <c r="D11" s="42">
        <v>6.4939999999999998</v>
      </c>
      <c r="E11" s="42">
        <v>-18.649999999999999</v>
      </c>
      <c r="F11" s="42">
        <v>24.879000000000001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1</v>
      </c>
      <c r="B12" s="42" t="s">
        <v>64</v>
      </c>
      <c r="C12" s="42">
        <v>1394</v>
      </c>
      <c r="D12" s="42">
        <v>6.1210000000000004</v>
      </c>
      <c r="E12" s="42">
        <v>-18.696999999999999</v>
      </c>
      <c r="F12" s="42">
        <v>24.738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1</v>
      </c>
      <c r="B13" s="42" t="s">
        <v>64</v>
      </c>
      <c r="C13" s="42">
        <v>1312</v>
      </c>
      <c r="D13" s="42">
        <v>5.7690000000000001</v>
      </c>
      <c r="E13" s="42">
        <v>-18.702999999999999</v>
      </c>
      <c r="F13" s="42">
        <v>24.834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1</v>
      </c>
      <c r="B14" s="42" t="s">
        <v>64</v>
      </c>
      <c r="C14" s="42">
        <v>1234</v>
      </c>
      <c r="D14" s="42">
        <v>5.4260000000000002</v>
      </c>
      <c r="E14" s="42">
        <v>-18.771000000000001</v>
      </c>
      <c r="F14" s="42">
        <v>24.795000000000002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1</v>
      </c>
      <c r="B15" s="42" t="s">
        <v>64</v>
      </c>
      <c r="C15" s="42">
        <v>1162</v>
      </c>
      <c r="D15" s="42">
        <v>5.1150000000000002</v>
      </c>
      <c r="E15" s="42">
        <v>-18.698</v>
      </c>
      <c r="F15" s="42">
        <v>24.73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1</v>
      </c>
      <c r="B16" s="42" t="s">
        <v>64</v>
      </c>
      <c r="C16" s="42">
        <v>1090</v>
      </c>
      <c r="D16" s="42">
        <v>4.8049999999999997</v>
      </c>
      <c r="E16" s="42">
        <v>-18.626000000000001</v>
      </c>
      <c r="F16" s="42">
        <v>24.893999999999998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1</v>
      </c>
      <c r="B17" s="42" t="s">
        <v>64</v>
      </c>
      <c r="C17" s="42">
        <v>1028</v>
      </c>
      <c r="D17" s="42">
        <v>4.53</v>
      </c>
      <c r="E17" s="42">
        <v>-18.635999999999999</v>
      </c>
      <c r="F17" s="42">
        <v>24.850999999999999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2</v>
      </c>
      <c r="B18" s="42" t="s">
        <v>65</v>
      </c>
      <c r="C18" s="42">
        <v>3647</v>
      </c>
      <c r="D18" s="42">
        <v>51.645000000000003</v>
      </c>
      <c r="E18" s="42">
        <v>-4.5890000000000004</v>
      </c>
      <c r="F18" s="42">
        <v>19.768999999999998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2</v>
      </c>
      <c r="B19" s="42" t="s">
        <v>65</v>
      </c>
      <c r="C19" s="42">
        <v>3646</v>
      </c>
      <c r="D19" s="42">
        <v>52.371000000000002</v>
      </c>
      <c r="E19" s="42">
        <v>-4.57</v>
      </c>
      <c r="F19" s="42">
        <v>19.670000000000002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2</v>
      </c>
      <c r="B20" s="42" t="s">
        <v>65</v>
      </c>
      <c r="C20" s="42">
        <v>3645</v>
      </c>
      <c r="D20" s="42">
        <v>52.343000000000004</v>
      </c>
      <c r="E20" s="42">
        <v>-4.5819999999999999</v>
      </c>
      <c r="F20" s="42">
        <v>19.689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2</v>
      </c>
      <c r="B21" s="42" t="s">
        <v>65</v>
      </c>
      <c r="C21" s="42">
        <v>3647</v>
      </c>
      <c r="D21" s="42">
        <v>52.335999999999999</v>
      </c>
      <c r="E21" s="42">
        <v>-4.5830000000000002</v>
      </c>
      <c r="F21" s="42">
        <v>19.707000000000001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2</v>
      </c>
      <c r="B22" s="42" t="s">
        <v>65</v>
      </c>
      <c r="C22" s="42">
        <v>3644</v>
      </c>
      <c r="D22" s="42">
        <v>52.350999999999999</v>
      </c>
      <c r="E22" s="42">
        <v>-4.5620000000000003</v>
      </c>
      <c r="F22" s="42">
        <v>19.667000000000002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2</v>
      </c>
      <c r="B23" s="42" t="s">
        <v>65</v>
      </c>
      <c r="C23" s="42">
        <v>900</v>
      </c>
      <c r="D23" s="42">
        <v>2.234</v>
      </c>
      <c r="E23" s="42">
        <v>-18.931000000000001</v>
      </c>
      <c r="F23" s="42">
        <v>27.573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2</v>
      </c>
      <c r="B24" s="42" t="s">
        <v>65</v>
      </c>
      <c r="C24" s="42">
        <v>2681</v>
      </c>
      <c r="D24" s="42">
        <v>11.877000000000001</v>
      </c>
      <c r="E24" s="42">
        <v>-19.029</v>
      </c>
      <c r="F24" s="42">
        <v>25.251999999999999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2</v>
      </c>
      <c r="B25" s="42" t="s">
        <v>65</v>
      </c>
      <c r="C25" s="42">
        <v>2468</v>
      </c>
      <c r="D25" s="42">
        <v>10.932</v>
      </c>
      <c r="E25" s="42">
        <v>-19.067</v>
      </c>
      <c r="F25" s="42">
        <v>25.077999999999999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2</v>
      </c>
      <c r="B26" s="42" t="s">
        <v>65</v>
      </c>
      <c r="C26" s="42">
        <v>2320</v>
      </c>
      <c r="D26" s="42">
        <v>10.266999999999999</v>
      </c>
      <c r="E26" s="42">
        <v>-19.091000000000001</v>
      </c>
      <c r="F26" s="42">
        <v>25.213999999999999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2</v>
      </c>
      <c r="B27" s="42" t="s">
        <v>65</v>
      </c>
      <c r="C27" s="42">
        <v>2178</v>
      </c>
      <c r="D27" s="42">
        <v>9.6310000000000002</v>
      </c>
      <c r="E27" s="42">
        <v>-19.048999999999999</v>
      </c>
      <c r="F27" s="42">
        <v>25.052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2</v>
      </c>
      <c r="B28" s="42" t="s">
        <v>65</v>
      </c>
      <c r="C28" s="42">
        <v>2041</v>
      </c>
      <c r="D28" s="42">
        <v>9.0250000000000004</v>
      </c>
      <c r="E28" s="42">
        <v>-19.056000000000001</v>
      </c>
      <c r="F28" s="42">
        <v>25.181999999999999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2</v>
      </c>
      <c r="B29" s="42" t="s">
        <v>65</v>
      </c>
      <c r="C29" s="42">
        <v>1920</v>
      </c>
      <c r="D29" s="42">
        <v>8.4779999999999998</v>
      </c>
      <c r="E29" s="42">
        <v>-19.079000000000001</v>
      </c>
      <c r="F29" s="42">
        <v>25.187000000000001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2</v>
      </c>
      <c r="B30" s="42" t="s">
        <v>65</v>
      </c>
      <c r="C30" s="42">
        <v>1802</v>
      </c>
      <c r="D30" s="42">
        <v>7.9569999999999999</v>
      </c>
      <c r="E30" s="42">
        <v>-19.082999999999998</v>
      </c>
      <c r="F30" s="42">
        <v>25.172999999999998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2</v>
      </c>
      <c r="B31" s="42" t="s">
        <v>65</v>
      </c>
      <c r="C31" s="42">
        <v>1692</v>
      </c>
      <c r="D31" s="42">
        <v>7.4630000000000001</v>
      </c>
      <c r="E31" s="42">
        <v>-19.059000000000001</v>
      </c>
      <c r="F31" s="42">
        <v>25.134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2</v>
      </c>
      <c r="B32" s="42" t="s">
        <v>65</v>
      </c>
      <c r="C32" s="42">
        <v>1588</v>
      </c>
      <c r="D32" s="42">
        <v>7</v>
      </c>
      <c r="E32" s="42">
        <v>-19.108000000000001</v>
      </c>
      <c r="F32" s="42">
        <v>25.074999999999999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2</v>
      </c>
      <c r="B33" s="42" t="s">
        <v>65</v>
      </c>
      <c r="C33" s="42">
        <v>1482</v>
      </c>
      <c r="D33" s="42">
        <v>6.53</v>
      </c>
      <c r="E33" s="42">
        <v>-19.149999999999999</v>
      </c>
      <c r="F33" s="42">
        <v>24.975999999999999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3</v>
      </c>
      <c r="B34" s="42" t="s">
        <v>66</v>
      </c>
      <c r="C34" s="42">
        <v>3645</v>
      </c>
      <c r="D34" s="42">
        <v>51.651000000000003</v>
      </c>
      <c r="E34" s="42">
        <v>-4.5720000000000001</v>
      </c>
      <c r="F34" s="42">
        <v>19.718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3</v>
      </c>
      <c r="B35" s="42" t="s">
        <v>66</v>
      </c>
      <c r="C35" s="42">
        <v>3649</v>
      </c>
      <c r="D35" s="42">
        <v>52.398000000000003</v>
      </c>
      <c r="E35" s="42">
        <v>-4.57</v>
      </c>
      <c r="F35" s="42">
        <v>19.670000000000002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3</v>
      </c>
      <c r="B36" s="42" t="s">
        <v>66</v>
      </c>
      <c r="C36" s="42">
        <v>3645</v>
      </c>
      <c r="D36" s="42">
        <v>52.372</v>
      </c>
      <c r="E36" s="42">
        <v>-4.5490000000000004</v>
      </c>
      <c r="F36" s="42">
        <v>19.617999999999999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3</v>
      </c>
      <c r="B37" s="42" t="s">
        <v>66</v>
      </c>
      <c r="C37" s="42">
        <v>3650</v>
      </c>
      <c r="D37" s="42">
        <v>52.404000000000003</v>
      </c>
      <c r="E37" s="42">
        <v>-4.5759999999999996</v>
      </c>
      <c r="F37" s="42">
        <v>19.625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3</v>
      </c>
      <c r="B38" s="42" t="s">
        <v>66</v>
      </c>
      <c r="C38" s="42">
        <v>3647</v>
      </c>
      <c r="D38" s="42">
        <v>52.372999999999998</v>
      </c>
      <c r="E38" s="42">
        <v>-4.5510000000000002</v>
      </c>
      <c r="F38" s="42">
        <v>19.637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3</v>
      </c>
      <c r="B39" s="42" t="s">
        <v>66</v>
      </c>
      <c r="C39" s="42">
        <v>1414</v>
      </c>
      <c r="D39" s="42">
        <v>3.5310000000000001</v>
      </c>
      <c r="E39" s="42">
        <v>-19.201000000000001</v>
      </c>
      <c r="F39" s="42">
        <v>23.706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3</v>
      </c>
      <c r="B40" s="42" t="s">
        <v>66</v>
      </c>
      <c r="C40" s="42">
        <v>4282</v>
      </c>
      <c r="D40" s="42">
        <v>18.971</v>
      </c>
      <c r="E40" s="42">
        <v>-19.079999999999998</v>
      </c>
      <c r="F40" s="42">
        <v>25.143000000000001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3</v>
      </c>
      <c r="B41" s="42" t="s">
        <v>66</v>
      </c>
      <c r="C41" s="42">
        <v>3974</v>
      </c>
      <c r="D41" s="42">
        <v>17.576000000000001</v>
      </c>
      <c r="E41" s="42">
        <v>-19.148</v>
      </c>
      <c r="F41" s="42">
        <v>25.082000000000001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3</v>
      </c>
      <c r="B42" s="42" t="s">
        <v>66</v>
      </c>
      <c r="C42" s="42">
        <v>3739</v>
      </c>
      <c r="D42" s="42">
        <v>16.533999999999999</v>
      </c>
      <c r="E42" s="42">
        <v>-19.123000000000001</v>
      </c>
      <c r="F42" s="42">
        <v>25.114000000000001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3</v>
      </c>
      <c r="B43" s="42" t="s">
        <v>66</v>
      </c>
      <c r="C43" s="42">
        <v>3515</v>
      </c>
      <c r="D43" s="42">
        <v>15.541</v>
      </c>
      <c r="E43" s="42">
        <v>-19.137</v>
      </c>
      <c r="F43" s="42">
        <v>25.041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3</v>
      </c>
      <c r="B44" s="42" t="s">
        <v>66</v>
      </c>
      <c r="C44" s="42">
        <v>3308</v>
      </c>
      <c r="D44" s="42">
        <v>14.605</v>
      </c>
      <c r="E44" s="42">
        <v>-19.163</v>
      </c>
      <c r="F44" s="42">
        <v>25.044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3</v>
      </c>
      <c r="B45" s="42" t="s">
        <v>66</v>
      </c>
      <c r="C45" s="42">
        <v>3111</v>
      </c>
      <c r="D45" s="42">
        <v>13.727</v>
      </c>
      <c r="E45" s="42">
        <v>-19.13</v>
      </c>
      <c r="F45" s="42">
        <v>25.036000000000001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3</v>
      </c>
      <c r="B46" s="42" t="s">
        <v>66</v>
      </c>
      <c r="C46" s="42">
        <v>2926</v>
      </c>
      <c r="D46" s="42">
        <v>12.894</v>
      </c>
      <c r="E46" s="42">
        <v>-19.141999999999999</v>
      </c>
      <c r="F46" s="42">
        <v>25.077000000000002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3</v>
      </c>
      <c r="B47" s="42" t="s">
        <v>66</v>
      </c>
      <c r="C47" s="42">
        <v>2755</v>
      </c>
      <c r="D47" s="42">
        <v>12.125999999999999</v>
      </c>
      <c r="E47" s="42">
        <v>-19.161999999999999</v>
      </c>
      <c r="F47" s="42">
        <v>25.033999999999999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3</v>
      </c>
      <c r="B48" s="42" t="s">
        <v>66</v>
      </c>
      <c r="C48" s="42">
        <v>2592</v>
      </c>
      <c r="D48" s="42">
        <v>11.403</v>
      </c>
      <c r="E48" s="42">
        <v>-19.170999999999999</v>
      </c>
      <c r="F48" s="42">
        <v>25.01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3</v>
      </c>
      <c r="B49" s="42" t="s">
        <v>66</v>
      </c>
      <c r="C49" s="42">
        <v>2441</v>
      </c>
      <c r="D49" s="42">
        <v>10.724</v>
      </c>
      <c r="E49" s="42">
        <v>-19.221</v>
      </c>
      <c r="F49" s="42">
        <v>25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4</v>
      </c>
      <c r="B50" s="42" t="s">
        <v>67</v>
      </c>
      <c r="C50" s="42">
        <v>3649</v>
      </c>
      <c r="D50" s="42">
        <v>51.677999999999997</v>
      </c>
      <c r="E50" s="42">
        <v>-4.548</v>
      </c>
      <c r="F50" s="42">
        <v>19.733000000000001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4</v>
      </c>
      <c r="B51" s="42" t="s">
        <v>67</v>
      </c>
      <c r="C51" s="42">
        <v>3649</v>
      </c>
      <c r="D51" s="42">
        <v>52.411000000000001</v>
      </c>
      <c r="E51" s="42">
        <v>-4.57</v>
      </c>
      <c r="F51" s="42">
        <v>19.670000000000002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4</v>
      </c>
      <c r="B52" s="42" t="s">
        <v>67</v>
      </c>
      <c r="C52" s="42">
        <v>3649</v>
      </c>
      <c r="D52" s="42">
        <v>52.362000000000002</v>
      </c>
      <c r="E52" s="42">
        <v>-4.58</v>
      </c>
      <c r="F52" s="42">
        <v>19.651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4</v>
      </c>
      <c r="B53" s="42" t="s">
        <v>67</v>
      </c>
      <c r="C53" s="42">
        <v>3651</v>
      </c>
      <c r="D53" s="42">
        <v>52.398000000000003</v>
      </c>
      <c r="E53" s="42">
        <v>-4.5750000000000002</v>
      </c>
      <c r="F53" s="42">
        <v>19.620999999999999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4</v>
      </c>
      <c r="B54" s="42" t="s">
        <v>67</v>
      </c>
      <c r="C54" s="42">
        <v>3649</v>
      </c>
      <c r="D54" s="42">
        <v>52.386000000000003</v>
      </c>
      <c r="E54" s="42">
        <v>-4.5960000000000001</v>
      </c>
      <c r="F54" s="42">
        <v>19.675000000000001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4</v>
      </c>
      <c r="B55" s="42" t="s">
        <v>67</v>
      </c>
      <c r="C55" s="42">
        <v>2319</v>
      </c>
      <c r="D55" s="42">
        <v>5.8730000000000002</v>
      </c>
      <c r="E55" s="42">
        <v>-19.015999999999998</v>
      </c>
      <c r="F55" s="42">
        <v>26.452999999999999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4</v>
      </c>
      <c r="B56" s="42" t="s">
        <v>67</v>
      </c>
      <c r="C56" s="42">
        <v>6978</v>
      </c>
      <c r="D56" s="42">
        <v>31.352</v>
      </c>
      <c r="E56" s="42">
        <v>-19.12</v>
      </c>
      <c r="F56" s="42">
        <v>25.114000000000001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4</v>
      </c>
      <c r="B57" s="42" t="s">
        <v>67</v>
      </c>
      <c r="C57" s="42">
        <v>6469</v>
      </c>
      <c r="D57" s="42">
        <v>29.05</v>
      </c>
      <c r="E57" s="42">
        <v>-19.155000000000001</v>
      </c>
      <c r="F57" s="42">
        <v>25.047999999999998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4</v>
      </c>
      <c r="B58" s="42" t="s">
        <v>67</v>
      </c>
      <c r="C58" s="42">
        <v>6080</v>
      </c>
      <c r="D58" s="42">
        <v>27.277000000000001</v>
      </c>
      <c r="E58" s="42">
        <v>-19.113</v>
      </c>
      <c r="F58" s="42">
        <v>25.064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4</v>
      </c>
      <c r="B59" s="42" t="s">
        <v>67</v>
      </c>
      <c r="C59" s="42">
        <v>5710</v>
      </c>
      <c r="D59" s="42">
        <v>25.635999999999999</v>
      </c>
      <c r="E59" s="42">
        <v>-19.117000000000001</v>
      </c>
      <c r="F59" s="42">
        <v>25.027000000000001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4</v>
      </c>
      <c r="B60" s="42" t="s">
        <v>67</v>
      </c>
      <c r="C60" s="42">
        <v>5360</v>
      </c>
      <c r="D60" s="42">
        <v>24.047000000000001</v>
      </c>
      <c r="E60" s="42">
        <v>-19.172000000000001</v>
      </c>
      <c r="F60" s="42">
        <v>24.994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4</v>
      </c>
      <c r="B61" s="42" t="s">
        <v>67</v>
      </c>
      <c r="C61" s="42">
        <v>5042</v>
      </c>
      <c r="D61" s="42">
        <v>22.568999999999999</v>
      </c>
      <c r="E61" s="42">
        <v>-19.149999999999999</v>
      </c>
      <c r="F61" s="42">
        <v>25.027999999999999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4</v>
      </c>
      <c r="B62" s="42" t="s">
        <v>67</v>
      </c>
      <c r="C62" s="42">
        <v>4734</v>
      </c>
      <c r="D62" s="42">
        <v>21.158999999999999</v>
      </c>
      <c r="E62" s="42">
        <v>-19.141999999999999</v>
      </c>
      <c r="F62" s="42">
        <v>25.023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4</v>
      </c>
      <c r="B63" s="42" t="s">
        <v>67</v>
      </c>
      <c r="C63" s="42">
        <v>4450</v>
      </c>
      <c r="D63" s="42">
        <v>19.864000000000001</v>
      </c>
      <c r="E63" s="42">
        <v>-19.166</v>
      </c>
      <c r="F63" s="42">
        <v>24.991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4</v>
      </c>
      <c r="B64" s="42" t="s">
        <v>67</v>
      </c>
      <c r="C64" s="42">
        <v>4179</v>
      </c>
      <c r="D64" s="42">
        <v>18.638999999999999</v>
      </c>
      <c r="E64" s="42">
        <v>-19.126999999999999</v>
      </c>
      <c r="F64" s="42">
        <v>24.97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4</v>
      </c>
      <c r="B65" s="42" t="s">
        <v>67</v>
      </c>
      <c r="C65" s="42">
        <v>3929</v>
      </c>
      <c r="D65" s="42">
        <v>17.497</v>
      </c>
      <c r="E65" s="42">
        <v>-19.164000000000001</v>
      </c>
      <c r="F65" s="42">
        <v>24.998000000000001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5</v>
      </c>
      <c r="B66" s="42" t="s">
        <v>68</v>
      </c>
      <c r="C66" s="42">
        <v>3652</v>
      </c>
      <c r="D66" s="42">
        <v>51.701999999999998</v>
      </c>
      <c r="E66" s="42">
        <v>-4.5880000000000001</v>
      </c>
      <c r="F66" s="42">
        <v>19.748000000000001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5</v>
      </c>
      <c r="B67" s="42" t="s">
        <v>68</v>
      </c>
      <c r="C67" s="42">
        <v>3656</v>
      </c>
      <c r="D67" s="42">
        <v>52.426000000000002</v>
      </c>
      <c r="E67" s="42">
        <v>-4.57</v>
      </c>
      <c r="F67" s="42">
        <v>19.670000000000002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5</v>
      </c>
      <c r="B68" s="42" t="s">
        <v>68</v>
      </c>
      <c r="C68" s="42">
        <v>3650</v>
      </c>
      <c r="D68" s="42">
        <v>52.41</v>
      </c>
      <c r="E68" s="42">
        <v>-4.5659999999999998</v>
      </c>
      <c r="F68" s="42">
        <v>19.649000000000001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5</v>
      </c>
      <c r="B69" s="42" t="s">
        <v>68</v>
      </c>
      <c r="C69" s="42">
        <v>3649</v>
      </c>
      <c r="D69" s="42">
        <v>52.445</v>
      </c>
      <c r="E69" s="42">
        <v>-4.556</v>
      </c>
      <c r="F69" s="42">
        <v>19.641999999999999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5</v>
      </c>
      <c r="B70" s="42" t="s">
        <v>68</v>
      </c>
      <c r="C70" s="42">
        <v>3648</v>
      </c>
      <c r="D70" s="42">
        <v>52.406999999999996</v>
      </c>
      <c r="E70" s="42">
        <v>-4.5659999999999998</v>
      </c>
      <c r="F70" s="42">
        <v>19.673999999999999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5</v>
      </c>
      <c r="B71" s="42" t="s">
        <v>68</v>
      </c>
      <c r="C71" s="42">
        <v>2809</v>
      </c>
      <c r="D71" s="42">
        <v>7.1180000000000003</v>
      </c>
      <c r="E71" s="42">
        <v>-18.978000000000002</v>
      </c>
      <c r="F71" s="42">
        <v>25.984999999999999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5</v>
      </c>
      <c r="B72" s="42" t="s">
        <v>68</v>
      </c>
      <c r="C72" s="42">
        <v>8596</v>
      </c>
      <c r="D72" s="42">
        <v>38.747</v>
      </c>
      <c r="E72" s="42">
        <v>-19.128</v>
      </c>
      <c r="F72" s="42">
        <v>25.047000000000001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5</v>
      </c>
      <c r="B73" s="42" t="s">
        <v>68</v>
      </c>
      <c r="C73" s="42">
        <v>7982</v>
      </c>
      <c r="D73" s="42">
        <v>35.899000000000001</v>
      </c>
      <c r="E73" s="42">
        <v>-19.181999999999999</v>
      </c>
      <c r="F73" s="42">
        <v>24.975999999999999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5</v>
      </c>
      <c r="B74" s="42" t="s">
        <v>68</v>
      </c>
      <c r="C74" s="42">
        <v>7501</v>
      </c>
      <c r="D74" s="42">
        <v>33.677999999999997</v>
      </c>
      <c r="E74" s="42">
        <v>-19.207999999999998</v>
      </c>
      <c r="F74" s="42">
        <v>24.898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5</v>
      </c>
      <c r="B75" s="42" t="s">
        <v>68</v>
      </c>
      <c r="C75" s="42">
        <v>7067</v>
      </c>
      <c r="D75" s="42">
        <v>31.695</v>
      </c>
      <c r="E75" s="42">
        <v>-19.199000000000002</v>
      </c>
      <c r="F75" s="42">
        <v>24.92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5</v>
      </c>
      <c r="B76" s="42" t="s">
        <v>68</v>
      </c>
      <c r="C76" s="42">
        <v>6664</v>
      </c>
      <c r="D76" s="42">
        <v>29.838999999999999</v>
      </c>
      <c r="E76" s="42">
        <v>-19.193999999999999</v>
      </c>
      <c r="F76" s="42">
        <v>24.923999999999999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5</v>
      </c>
      <c r="B77" s="42" t="s">
        <v>68</v>
      </c>
      <c r="C77" s="42">
        <v>6270</v>
      </c>
      <c r="D77" s="42">
        <v>28.024999999999999</v>
      </c>
      <c r="E77" s="42">
        <v>-19.190000000000001</v>
      </c>
      <c r="F77" s="42">
        <v>24.902000000000001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5</v>
      </c>
      <c r="B78" s="42" t="s">
        <v>68</v>
      </c>
      <c r="C78" s="42">
        <v>5868</v>
      </c>
      <c r="D78" s="42">
        <v>26.177</v>
      </c>
      <c r="E78" s="42">
        <v>-19.242999999999999</v>
      </c>
      <c r="F78" s="42">
        <v>24.890999999999998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5</v>
      </c>
      <c r="B79" s="42" t="s">
        <v>68</v>
      </c>
      <c r="C79" s="42">
        <v>5497</v>
      </c>
      <c r="D79" s="42">
        <v>24.507000000000001</v>
      </c>
      <c r="E79" s="42">
        <v>-19.22</v>
      </c>
      <c r="F79" s="42">
        <v>24.914999999999999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5</v>
      </c>
      <c r="B80" s="42" t="s">
        <v>68</v>
      </c>
      <c r="C80" s="42">
        <v>5163</v>
      </c>
      <c r="D80" s="42">
        <v>22.962</v>
      </c>
      <c r="E80" s="42">
        <v>-19.149000000000001</v>
      </c>
      <c r="F80" s="42">
        <v>24.88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5</v>
      </c>
      <c r="B81" s="42" t="s">
        <v>68</v>
      </c>
      <c r="C81" s="42">
        <v>4837</v>
      </c>
      <c r="D81" s="42">
        <v>21.51</v>
      </c>
      <c r="E81" s="42">
        <v>-19.210999999999999</v>
      </c>
      <c r="F81" s="42">
        <v>24.867000000000001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6</v>
      </c>
      <c r="B82" s="42" t="s">
        <v>69</v>
      </c>
      <c r="C82" s="42">
        <v>3649</v>
      </c>
      <c r="D82" s="42">
        <v>51.732999999999997</v>
      </c>
      <c r="E82" s="42">
        <v>-4.5350000000000001</v>
      </c>
      <c r="F82" s="42">
        <v>19.7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6</v>
      </c>
      <c r="B83" s="42" t="s">
        <v>69</v>
      </c>
      <c r="C83" s="42">
        <v>3652</v>
      </c>
      <c r="D83" s="42">
        <v>52.444000000000003</v>
      </c>
      <c r="E83" s="42">
        <v>-4.57</v>
      </c>
      <c r="F83" s="42">
        <v>19.670000000000002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6</v>
      </c>
      <c r="B84" s="42" t="s">
        <v>69</v>
      </c>
      <c r="C84" s="42">
        <v>3655</v>
      </c>
      <c r="D84" s="42">
        <v>52.465000000000003</v>
      </c>
      <c r="E84" s="42">
        <v>-4.5620000000000003</v>
      </c>
      <c r="F84" s="42">
        <v>19.643000000000001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6</v>
      </c>
      <c r="B85" s="42" t="s">
        <v>69</v>
      </c>
      <c r="C85" s="42">
        <v>3653</v>
      </c>
      <c r="D85" s="42">
        <v>52.457999999999998</v>
      </c>
      <c r="E85" s="42">
        <v>-4.5659999999999998</v>
      </c>
      <c r="F85" s="42">
        <v>19.652000000000001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6</v>
      </c>
      <c r="B86" s="42" t="s">
        <v>69</v>
      </c>
      <c r="C86" s="42">
        <v>3649</v>
      </c>
      <c r="D86" s="42">
        <v>52.448</v>
      </c>
      <c r="E86" s="42">
        <v>-4.548</v>
      </c>
      <c r="F86" s="42">
        <v>19.625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6</v>
      </c>
      <c r="B87" s="42" t="s">
        <v>69</v>
      </c>
      <c r="C87" s="42">
        <v>5264</v>
      </c>
      <c r="D87" s="42">
        <v>13.952999999999999</v>
      </c>
      <c r="E87" s="42">
        <v>-19.199000000000002</v>
      </c>
      <c r="F87" s="42">
        <v>25.486999999999998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6</v>
      </c>
      <c r="B88" s="42" t="s">
        <v>69</v>
      </c>
      <c r="C88" s="42">
        <v>16286</v>
      </c>
      <c r="D88" s="42">
        <v>76.665999999999997</v>
      </c>
      <c r="E88" s="42">
        <v>-19.125</v>
      </c>
      <c r="F88" s="42">
        <v>25.577000000000002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6</v>
      </c>
      <c r="B89" s="42" t="s">
        <v>69</v>
      </c>
      <c r="C89" s="42">
        <v>15232</v>
      </c>
      <c r="D89" s="42">
        <v>71.055000000000007</v>
      </c>
      <c r="E89" s="42">
        <v>-19.172999999999998</v>
      </c>
      <c r="F89" s="42">
        <v>25.481999999999999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6</v>
      </c>
      <c r="B90" s="42" t="s">
        <v>69</v>
      </c>
      <c r="C90" s="42">
        <v>14492</v>
      </c>
      <c r="D90" s="42">
        <v>67.16</v>
      </c>
      <c r="E90" s="42">
        <v>-19.181000000000001</v>
      </c>
      <c r="F90" s="42">
        <v>25.504000000000001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6</v>
      </c>
      <c r="B91" s="42" t="s">
        <v>69</v>
      </c>
      <c r="C91" s="42">
        <v>13699</v>
      </c>
      <c r="D91" s="42">
        <v>63.094999999999999</v>
      </c>
      <c r="E91" s="42">
        <v>-19.163</v>
      </c>
      <c r="F91" s="42">
        <v>25.478999999999999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6</v>
      </c>
      <c r="B92" s="42" t="s">
        <v>69</v>
      </c>
      <c r="C92" s="42">
        <v>12983</v>
      </c>
      <c r="D92" s="42">
        <v>59.494</v>
      </c>
      <c r="E92" s="42">
        <v>-19.184999999999999</v>
      </c>
      <c r="F92" s="42">
        <v>25.51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6</v>
      </c>
      <c r="B93" s="42" t="s">
        <v>69</v>
      </c>
      <c r="C93" s="42">
        <v>12212</v>
      </c>
      <c r="D93" s="42">
        <v>55.776000000000003</v>
      </c>
      <c r="E93" s="42">
        <v>-19.221</v>
      </c>
      <c r="F93" s="42">
        <v>25.491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6</v>
      </c>
      <c r="B94" s="42" t="s">
        <v>69</v>
      </c>
      <c r="C94" s="42">
        <v>11502</v>
      </c>
      <c r="D94" s="42">
        <v>52.29</v>
      </c>
      <c r="E94" s="42">
        <v>-19.210999999999999</v>
      </c>
      <c r="F94" s="42">
        <v>25.478999999999999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6</v>
      </c>
      <c r="B95" s="42" t="s">
        <v>69</v>
      </c>
      <c r="C95" s="42">
        <v>10821</v>
      </c>
      <c r="D95" s="42">
        <v>49.036000000000001</v>
      </c>
      <c r="E95" s="42">
        <v>-19.225999999999999</v>
      </c>
      <c r="F95" s="42">
        <v>25.457000000000001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6</v>
      </c>
      <c r="B96" s="42" t="s">
        <v>69</v>
      </c>
      <c r="C96" s="42">
        <v>10188</v>
      </c>
      <c r="D96" s="42">
        <v>46.070999999999998</v>
      </c>
      <c r="E96" s="42">
        <v>-19.236000000000001</v>
      </c>
      <c r="F96" s="42">
        <v>25.469000000000001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6</v>
      </c>
      <c r="B97" s="42" t="s">
        <v>69</v>
      </c>
      <c r="C97" s="42">
        <v>9547</v>
      </c>
      <c r="D97" s="42">
        <v>43.109000000000002</v>
      </c>
      <c r="E97" s="42">
        <v>-19.233000000000001</v>
      </c>
      <c r="F97" s="42">
        <v>25.463000000000001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7</v>
      </c>
      <c r="B98" s="42" t="s">
        <v>70</v>
      </c>
      <c r="C98" s="42">
        <v>3649</v>
      </c>
      <c r="D98" s="42">
        <v>51.738999999999997</v>
      </c>
      <c r="E98" s="42">
        <v>-4.5709999999999997</v>
      </c>
      <c r="F98" s="42">
        <v>19.683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7</v>
      </c>
      <c r="B99" s="42" t="s">
        <v>70</v>
      </c>
      <c r="C99" s="42">
        <v>3655</v>
      </c>
      <c r="D99" s="42">
        <v>52.472000000000001</v>
      </c>
      <c r="E99" s="42">
        <v>-4.57</v>
      </c>
      <c r="F99" s="42">
        <v>19.670000000000002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7</v>
      </c>
      <c r="B100" s="42" t="s">
        <v>70</v>
      </c>
      <c r="C100" s="42">
        <v>3650</v>
      </c>
      <c r="D100" s="42">
        <v>52.442999999999998</v>
      </c>
      <c r="E100" s="42">
        <v>-4.5659999999999998</v>
      </c>
      <c r="F100" s="42">
        <v>19.64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7</v>
      </c>
      <c r="B101" s="42" t="s">
        <v>70</v>
      </c>
      <c r="C101" s="42">
        <v>3654</v>
      </c>
      <c r="D101" s="42">
        <v>52.484999999999999</v>
      </c>
      <c r="E101" s="42">
        <v>-4.5659999999999998</v>
      </c>
      <c r="F101" s="42">
        <v>19.655999999999999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7</v>
      </c>
      <c r="B102" s="42" t="s">
        <v>70</v>
      </c>
      <c r="C102" s="42">
        <v>3653</v>
      </c>
      <c r="D102" s="42">
        <v>52.473999999999997</v>
      </c>
      <c r="E102" s="42">
        <v>-4.5339999999999998</v>
      </c>
      <c r="F102" s="42">
        <v>19.678000000000001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7</v>
      </c>
      <c r="B103" s="42" t="s">
        <v>70</v>
      </c>
      <c r="C103" s="42">
        <v>2358</v>
      </c>
      <c r="D103" s="42">
        <v>5.9749999999999996</v>
      </c>
      <c r="E103" s="42">
        <v>-10.016999999999999</v>
      </c>
      <c r="F103" s="42">
        <v>21.779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7</v>
      </c>
      <c r="B104" s="42" t="s">
        <v>70</v>
      </c>
      <c r="C104" s="42">
        <v>6918</v>
      </c>
      <c r="D104" s="42">
        <v>31.106999999999999</v>
      </c>
      <c r="E104" s="42">
        <v>-10.304</v>
      </c>
      <c r="F104" s="42">
        <v>20.202999999999999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7</v>
      </c>
      <c r="B105" s="42" t="s">
        <v>70</v>
      </c>
      <c r="C105" s="42">
        <v>6442</v>
      </c>
      <c r="D105" s="42">
        <v>28.937999999999999</v>
      </c>
      <c r="E105" s="42">
        <v>-10.304</v>
      </c>
      <c r="F105" s="42">
        <v>20.175999999999998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7</v>
      </c>
      <c r="B106" s="42" t="s">
        <v>70</v>
      </c>
      <c r="C106" s="42">
        <v>6051</v>
      </c>
      <c r="D106" s="42">
        <v>27.152999999999999</v>
      </c>
      <c r="E106" s="42">
        <v>-10.285</v>
      </c>
      <c r="F106" s="42">
        <v>20.187999999999999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7</v>
      </c>
      <c r="B107" s="42" t="s">
        <v>70</v>
      </c>
      <c r="C107" s="42">
        <v>5691</v>
      </c>
      <c r="D107" s="42">
        <v>25.507000000000001</v>
      </c>
      <c r="E107" s="42">
        <v>-10.35</v>
      </c>
      <c r="F107" s="42">
        <v>20.088999999999999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7</v>
      </c>
      <c r="B108" s="42" t="s">
        <v>70</v>
      </c>
      <c r="C108" s="42">
        <v>5352</v>
      </c>
      <c r="D108" s="42">
        <v>23.975000000000001</v>
      </c>
      <c r="E108" s="42">
        <v>-10.326000000000001</v>
      </c>
      <c r="F108" s="42">
        <v>20.114999999999998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7</v>
      </c>
      <c r="B109" s="42" t="s">
        <v>70</v>
      </c>
      <c r="C109" s="42">
        <v>5040</v>
      </c>
      <c r="D109" s="42">
        <v>22.54</v>
      </c>
      <c r="E109" s="42">
        <v>-10.31</v>
      </c>
      <c r="F109" s="42">
        <v>20.102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7</v>
      </c>
      <c r="B110" s="42" t="s">
        <v>70</v>
      </c>
      <c r="C110" s="42">
        <v>4741</v>
      </c>
      <c r="D110" s="42">
        <v>21.17</v>
      </c>
      <c r="E110" s="42">
        <v>-10.326000000000001</v>
      </c>
      <c r="F110" s="42">
        <v>20.141999999999999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7</v>
      </c>
      <c r="B111" s="42" t="s">
        <v>70</v>
      </c>
      <c r="C111" s="42">
        <v>4464</v>
      </c>
      <c r="D111" s="42">
        <v>19.891999999999999</v>
      </c>
      <c r="E111" s="42">
        <v>-10.34</v>
      </c>
      <c r="F111" s="42">
        <v>20.141999999999999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7</v>
      </c>
      <c r="B112" s="42" t="s">
        <v>70</v>
      </c>
      <c r="C112" s="42">
        <v>4201</v>
      </c>
      <c r="D112" s="42">
        <v>18.704999999999998</v>
      </c>
      <c r="E112" s="42">
        <v>-10.343</v>
      </c>
      <c r="F112" s="42">
        <v>20.045999999999999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7</v>
      </c>
      <c r="B113" s="42" t="s">
        <v>70</v>
      </c>
      <c r="C113" s="42">
        <v>3952</v>
      </c>
      <c r="D113" s="42">
        <v>17.585999999999999</v>
      </c>
      <c r="E113" s="42">
        <v>-10.308</v>
      </c>
      <c r="F113" s="42">
        <v>20.114000000000001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8</v>
      </c>
      <c r="B114" s="42" t="s">
        <v>71</v>
      </c>
      <c r="C114" s="42">
        <v>3657</v>
      </c>
      <c r="D114" s="42">
        <v>51.792000000000002</v>
      </c>
      <c r="E114" s="42">
        <v>-4.59</v>
      </c>
      <c r="F114" s="42">
        <v>19.702000000000002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8</v>
      </c>
      <c r="B115" s="42" t="s">
        <v>71</v>
      </c>
      <c r="C115" s="42">
        <v>3659</v>
      </c>
      <c r="D115" s="42">
        <v>52.521000000000001</v>
      </c>
      <c r="E115" s="42">
        <v>-4.57</v>
      </c>
      <c r="F115" s="42">
        <v>19.670000000000002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8</v>
      </c>
      <c r="B116" s="42" t="s">
        <v>71</v>
      </c>
      <c r="C116" s="42">
        <v>3657</v>
      </c>
      <c r="D116" s="42">
        <v>52.503999999999998</v>
      </c>
      <c r="E116" s="42">
        <v>-4.5830000000000002</v>
      </c>
      <c r="F116" s="42">
        <v>19.701000000000001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8</v>
      </c>
      <c r="B117" s="42" t="s">
        <v>71</v>
      </c>
      <c r="C117" s="42">
        <v>3657</v>
      </c>
      <c r="D117" s="42">
        <v>52.512999999999998</v>
      </c>
      <c r="E117" s="42">
        <v>-4.5839999999999996</v>
      </c>
      <c r="F117" s="42">
        <v>19.640999999999998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8</v>
      </c>
      <c r="B118" s="42" t="s">
        <v>71</v>
      </c>
      <c r="C118" s="42">
        <v>3653</v>
      </c>
      <c r="D118" s="42">
        <v>52.478999999999999</v>
      </c>
      <c r="E118" s="42">
        <v>-4.57</v>
      </c>
      <c r="F118" s="42">
        <v>19.672000000000001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8</v>
      </c>
      <c r="B119" s="42" t="s">
        <v>71</v>
      </c>
      <c r="C119" s="42">
        <v>2872</v>
      </c>
      <c r="D119" s="42">
        <v>7.3159999999999998</v>
      </c>
      <c r="E119" s="42">
        <v>-10.239000000000001</v>
      </c>
      <c r="F119" s="42">
        <v>22.166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8</v>
      </c>
      <c r="B120" s="42" t="s">
        <v>71</v>
      </c>
      <c r="C120" s="42">
        <v>8662</v>
      </c>
      <c r="D120" s="42">
        <v>39.015999999999998</v>
      </c>
      <c r="E120" s="42">
        <v>-10.409000000000001</v>
      </c>
      <c r="F120" s="42">
        <v>21.416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8</v>
      </c>
      <c r="B121" s="42" t="s">
        <v>71</v>
      </c>
      <c r="C121" s="42">
        <v>7977</v>
      </c>
      <c r="D121" s="42">
        <v>35.841999999999999</v>
      </c>
      <c r="E121" s="42">
        <v>-10.478</v>
      </c>
      <c r="F121" s="42">
        <v>21.236999999999998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8</v>
      </c>
      <c r="B122" s="42" t="s">
        <v>71</v>
      </c>
      <c r="C122" s="42">
        <v>7494</v>
      </c>
      <c r="D122" s="42">
        <v>33.631999999999998</v>
      </c>
      <c r="E122" s="42">
        <v>-10.516999999999999</v>
      </c>
      <c r="F122" s="42">
        <v>21.225000000000001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8</v>
      </c>
      <c r="B123" s="42" t="s">
        <v>71</v>
      </c>
      <c r="C123" s="42">
        <v>7054</v>
      </c>
      <c r="D123" s="42">
        <v>31.577999999999999</v>
      </c>
      <c r="E123" s="42">
        <v>-10.471</v>
      </c>
      <c r="F123" s="42">
        <v>21.228000000000002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8</v>
      </c>
      <c r="B124" s="42" t="s">
        <v>71</v>
      </c>
      <c r="C124" s="42">
        <v>6638</v>
      </c>
      <c r="D124" s="42">
        <v>29.692</v>
      </c>
      <c r="E124" s="42">
        <v>-10.525</v>
      </c>
      <c r="F124" s="42">
        <v>21.268999999999998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8</v>
      </c>
      <c r="B125" s="42" t="s">
        <v>71</v>
      </c>
      <c r="C125" s="42">
        <v>6241</v>
      </c>
      <c r="D125" s="42">
        <v>27.891999999999999</v>
      </c>
      <c r="E125" s="42">
        <v>-10.47</v>
      </c>
      <c r="F125" s="42">
        <v>21.265000000000001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8</v>
      </c>
      <c r="B126" s="42" t="s">
        <v>71</v>
      </c>
      <c r="C126" s="42">
        <v>5874</v>
      </c>
      <c r="D126" s="42">
        <v>26.196999999999999</v>
      </c>
      <c r="E126" s="42">
        <v>-10.494999999999999</v>
      </c>
      <c r="F126" s="42">
        <v>21.241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8</v>
      </c>
      <c r="B127" s="42" t="s">
        <v>71</v>
      </c>
      <c r="C127" s="42">
        <v>5527</v>
      </c>
      <c r="D127" s="42">
        <v>24.593</v>
      </c>
      <c r="E127" s="42">
        <v>-10.496</v>
      </c>
      <c r="F127" s="42">
        <v>21.245000000000001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8</v>
      </c>
      <c r="B128" s="42" t="s">
        <v>71</v>
      </c>
      <c r="C128" s="42">
        <v>5194</v>
      </c>
      <c r="D128" s="42">
        <v>23.111000000000001</v>
      </c>
      <c r="E128" s="42">
        <v>-10.496</v>
      </c>
      <c r="F128" s="42">
        <v>21.311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8</v>
      </c>
      <c r="B129" s="42" t="s">
        <v>71</v>
      </c>
      <c r="C129" s="42">
        <v>4886</v>
      </c>
      <c r="D129" s="42">
        <v>21.696999999999999</v>
      </c>
      <c r="E129" s="42">
        <v>-10.525</v>
      </c>
      <c r="F129" s="42">
        <v>21.228999999999999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9</v>
      </c>
      <c r="B130" s="42" t="s">
        <v>72</v>
      </c>
      <c r="C130" s="42">
        <v>3656</v>
      </c>
      <c r="D130" s="42">
        <v>51.756999999999998</v>
      </c>
      <c r="E130" s="42">
        <v>-4.5339999999999998</v>
      </c>
      <c r="F130" s="42">
        <v>19.73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9</v>
      </c>
      <c r="B131" s="42" t="s">
        <v>72</v>
      </c>
      <c r="C131" s="42">
        <v>3655</v>
      </c>
      <c r="D131" s="42">
        <v>52.530999999999999</v>
      </c>
      <c r="E131" s="42">
        <v>-4.57</v>
      </c>
      <c r="F131" s="42">
        <v>19.670000000000002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9</v>
      </c>
      <c r="B132" s="42" t="s">
        <v>72</v>
      </c>
      <c r="C132" s="42">
        <v>3655</v>
      </c>
      <c r="D132" s="42">
        <v>52.499000000000002</v>
      </c>
      <c r="E132" s="42">
        <v>-4.57</v>
      </c>
      <c r="F132" s="42">
        <v>19.648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9</v>
      </c>
      <c r="B133" s="42" t="s">
        <v>72</v>
      </c>
      <c r="C133" s="42">
        <v>3651</v>
      </c>
      <c r="D133" s="42">
        <v>52.506</v>
      </c>
      <c r="E133" s="42">
        <v>-4.5469999999999997</v>
      </c>
      <c r="F133" s="42">
        <v>19.673999999999999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9</v>
      </c>
      <c r="B134" s="42" t="s">
        <v>72</v>
      </c>
      <c r="C134" s="42">
        <v>3654</v>
      </c>
      <c r="D134" s="42">
        <v>52.463000000000001</v>
      </c>
      <c r="E134" s="42">
        <v>-4.5640000000000001</v>
      </c>
      <c r="F134" s="42">
        <v>19.675000000000001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9</v>
      </c>
      <c r="B135" s="42" t="s">
        <v>72</v>
      </c>
      <c r="C135" s="42">
        <v>2997</v>
      </c>
      <c r="D135" s="42">
        <v>7.6210000000000004</v>
      </c>
      <c r="E135" s="42">
        <v>-11.169</v>
      </c>
      <c r="F135" s="42">
        <v>20.49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9</v>
      </c>
      <c r="B136" s="42" t="s">
        <v>72</v>
      </c>
      <c r="C136" s="42">
        <v>8504</v>
      </c>
      <c r="D136" s="42">
        <v>38.122</v>
      </c>
      <c r="E136" s="42">
        <v>-11.391</v>
      </c>
      <c r="F136" s="42">
        <v>20.065000000000001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9</v>
      </c>
      <c r="B137" s="42" t="s">
        <v>72</v>
      </c>
      <c r="C137" s="42">
        <v>7981</v>
      </c>
      <c r="D137" s="42">
        <v>35.654000000000003</v>
      </c>
      <c r="E137" s="42">
        <v>-11.401</v>
      </c>
      <c r="F137" s="42">
        <v>20.050999999999998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9</v>
      </c>
      <c r="B138" s="42" t="s">
        <v>72</v>
      </c>
      <c r="C138" s="42">
        <v>7524</v>
      </c>
      <c r="D138" s="42">
        <v>33.595999999999997</v>
      </c>
      <c r="E138" s="42">
        <v>-11.398999999999999</v>
      </c>
      <c r="F138" s="42">
        <v>20.021000000000001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9</v>
      </c>
      <c r="B139" s="42" t="s">
        <v>72</v>
      </c>
      <c r="C139" s="42">
        <v>7107</v>
      </c>
      <c r="D139" s="42">
        <v>31.73</v>
      </c>
      <c r="E139" s="42">
        <v>-11.433999999999999</v>
      </c>
      <c r="F139" s="42">
        <v>20.045000000000002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9</v>
      </c>
      <c r="B140" s="42" t="s">
        <v>72</v>
      </c>
      <c r="C140" s="42">
        <v>6699</v>
      </c>
      <c r="D140" s="42">
        <v>29.922999999999998</v>
      </c>
      <c r="E140" s="42">
        <v>-11.411</v>
      </c>
      <c r="F140" s="42">
        <v>20.085000000000001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9</v>
      </c>
      <c r="B141" s="42" t="s">
        <v>72</v>
      </c>
      <c r="C141" s="42">
        <v>6281</v>
      </c>
      <c r="D141" s="42">
        <v>28.07</v>
      </c>
      <c r="E141" s="42">
        <v>-11.409000000000001</v>
      </c>
      <c r="F141" s="42">
        <v>20.030999999999999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9</v>
      </c>
      <c r="B142" s="42" t="s">
        <v>72</v>
      </c>
      <c r="C142" s="42">
        <v>5901</v>
      </c>
      <c r="D142" s="42">
        <v>26.353000000000002</v>
      </c>
      <c r="E142" s="42">
        <v>-11.417</v>
      </c>
      <c r="F142" s="42">
        <v>20.04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9</v>
      </c>
      <c r="B143" s="42" t="s">
        <v>72</v>
      </c>
      <c r="C143" s="42">
        <v>5531</v>
      </c>
      <c r="D143" s="42">
        <v>24.748999999999999</v>
      </c>
      <c r="E143" s="42">
        <v>-11.44</v>
      </c>
      <c r="F143" s="42">
        <v>20.035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9</v>
      </c>
      <c r="B144" s="42" t="s">
        <v>72</v>
      </c>
      <c r="C144" s="42">
        <v>5203</v>
      </c>
      <c r="D144" s="42">
        <v>23.254999999999999</v>
      </c>
      <c r="E144" s="42">
        <v>-11.396000000000001</v>
      </c>
      <c r="F144" s="42">
        <v>20.071999999999999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9</v>
      </c>
      <c r="B145" s="42" t="s">
        <v>72</v>
      </c>
      <c r="C145" s="42">
        <v>4891</v>
      </c>
      <c r="D145" s="42">
        <v>21.875</v>
      </c>
      <c r="E145" s="42">
        <v>-11.449</v>
      </c>
      <c r="F145" s="42">
        <v>20.035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10</v>
      </c>
      <c r="B146" s="42" t="s">
        <v>73</v>
      </c>
      <c r="C146" s="42">
        <v>3655</v>
      </c>
      <c r="D146" s="42">
        <v>51.796999999999997</v>
      </c>
      <c r="E146" s="42">
        <v>-4.5579999999999998</v>
      </c>
      <c r="F146" s="42">
        <v>19.704000000000001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10</v>
      </c>
      <c r="B147" s="42" t="s">
        <v>73</v>
      </c>
      <c r="C147" s="42">
        <v>3656</v>
      </c>
      <c r="D147" s="42">
        <v>52.511000000000003</v>
      </c>
      <c r="E147" s="42">
        <v>-4.57</v>
      </c>
      <c r="F147" s="42">
        <v>19.670000000000002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10</v>
      </c>
      <c r="B148" s="42" t="s">
        <v>73</v>
      </c>
      <c r="C148" s="42">
        <v>3655</v>
      </c>
      <c r="D148" s="42">
        <v>52.499000000000002</v>
      </c>
      <c r="E148" s="42">
        <v>-4.5679999999999996</v>
      </c>
      <c r="F148" s="42">
        <v>19.613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10</v>
      </c>
      <c r="B149" s="42" t="s">
        <v>73</v>
      </c>
      <c r="C149" s="42">
        <v>3661</v>
      </c>
      <c r="D149" s="42">
        <v>52.557000000000002</v>
      </c>
      <c r="E149" s="42">
        <v>-4.5750000000000002</v>
      </c>
      <c r="F149" s="42">
        <v>19.631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10</v>
      </c>
      <c r="B150" s="42" t="s">
        <v>73</v>
      </c>
      <c r="C150" s="42">
        <v>3657</v>
      </c>
      <c r="D150" s="42">
        <v>52.527000000000001</v>
      </c>
      <c r="E150" s="42">
        <v>-4.5629999999999997</v>
      </c>
      <c r="F150" s="42">
        <v>19.658000000000001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10</v>
      </c>
      <c r="B151" s="42" t="s">
        <v>73</v>
      </c>
      <c r="C151" s="42">
        <v>2456</v>
      </c>
      <c r="D151" s="42">
        <v>6.2039999999999997</v>
      </c>
      <c r="E151" s="42">
        <v>-9.9849999999999994</v>
      </c>
      <c r="F151" s="42">
        <v>21.771999999999998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10</v>
      </c>
      <c r="B152" s="42" t="s">
        <v>73</v>
      </c>
      <c r="C152" s="42">
        <v>7333</v>
      </c>
      <c r="D152" s="42">
        <v>32.987000000000002</v>
      </c>
      <c r="E152" s="42">
        <v>-10.07</v>
      </c>
      <c r="F152" s="42">
        <v>20.806999999999999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10</v>
      </c>
      <c r="B153" s="42" t="s">
        <v>73</v>
      </c>
      <c r="C153" s="42">
        <v>6804</v>
      </c>
      <c r="D153" s="42">
        <v>30.52</v>
      </c>
      <c r="E153" s="42">
        <v>-10.124000000000001</v>
      </c>
      <c r="F153" s="42">
        <v>20.672999999999998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10</v>
      </c>
      <c r="B154" s="42" t="s">
        <v>73</v>
      </c>
      <c r="C154" s="42">
        <v>6429</v>
      </c>
      <c r="D154" s="42">
        <v>28.82</v>
      </c>
      <c r="E154" s="42">
        <v>-10.083</v>
      </c>
      <c r="F154" s="42">
        <v>20.704000000000001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10</v>
      </c>
      <c r="B155" s="42" t="s">
        <v>73</v>
      </c>
      <c r="C155" s="42">
        <v>6054</v>
      </c>
      <c r="D155" s="42">
        <v>27.123000000000001</v>
      </c>
      <c r="E155" s="42">
        <v>-10.125999999999999</v>
      </c>
      <c r="F155" s="42">
        <v>20.699000000000002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10</v>
      </c>
      <c r="B156" s="42" t="s">
        <v>73</v>
      </c>
      <c r="C156" s="42">
        <v>5703</v>
      </c>
      <c r="D156" s="42">
        <v>25.495000000000001</v>
      </c>
      <c r="E156" s="42">
        <v>-10.106999999999999</v>
      </c>
      <c r="F156" s="42">
        <v>20.716000000000001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10</v>
      </c>
      <c r="B157" s="42" t="s">
        <v>73</v>
      </c>
      <c r="C157" s="42">
        <v>5357</v>
      </c>
      <c r="D157" s="42">
        <v>23.946999999999999</v>
      </c>
      <c r="E157" s="42">
        <v>-10.156000000000001</v>
      </c>
      <c r="F157" s="42">
        <v>20.681999999999999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10</v>
      </c>
      <c r="B158" s="42" t="s">
        <v>73</v>
      </c>
      <c r="C158" s="42">
        <v>5055</v>
      </c>
      <c r="D158" s="42">
        <v>22.533000000000001</v>
      </c>
      <c r="E158" s="42">
        <v>-10.111000000000001</v>
      </c>
      <c r="F158" s="42">
        <v>20.669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10</v>
      </c>
      <c r="B159" s="42" t="s">
        <v>73</v>
      </c>
      <c r="C159" s="42">
        <v>4758</v>
      </c>
      <c r="D159" s="42">
        <v>21.192</v>
      </c>
      <c r="E159" s="42">
        <v>-10.148</v>
      </c>
      <c r="F159" s="42">
        <v>20.707999999999998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10</v>
      </c>
      <c r="B160" s="42" t="s">
        <v>73</v>
      </c>
      <c r="C160" s="42">
        <v>4482</v>
      </c>
      <c r="D160" s="42">
        <v>19.939</v>
      </c>
      <c r="E160" s="42">
        <v>-10.085000000000001</v>
      </c>
      <c r="F160" s="42">
        <v>20.672999999999998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10</v>
      </c>
      <c r="B161" s="42" t="s">
        <v>73</v>
      </c>
      <c r="C161" s="42">
        <v>4221</v>
      </c>
      <c r="D161" s="42">
        <v>18.753</v>
      </c>
      <c r="E161" s="42">
        <v>-10.106999999999999</v>
      </c>
      <c r="F161" s="42">
        <v>20.684000000000001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11</v>
      </c>
      <c r="B162" s="42" t="s">
        <v>74</v>
      </c>
      <c r="C162" s="42">
        <v>3660</v>
      </c>
      <c r="D162" s="42">
        <v>51.838000000000001</v>
      </c>
      <c r="E162" s="42">
        <v>-4.5609999999999999</v>
      </c>
      <c r="F162" s="42">
        <v>19.742999999999999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11</v>
      </c>
      <c r="B163" s="42" t="s">
        <v>74</v>
      </c>
      <c r="C163" s="42">
        <v>3659</v>
      </c>
      <c r="D163" s="42">
        <v>52.53</v>
      </c>
      <c r="E163" s="42">
        <v>-4.57</v>
      </c>
      <c r="F163" s="42">
        <v>19.670000000000002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11</v>
      </c>
      <c r="B164" s="42" t="s">
        <v>74</v>
      </c>
      <c r="C164" s="42">
        <v>3658</v>
      </c>
      <c r="D164" s="42">
        <v>52.558999999999997</v>
      </c>
      <c r="E164" s="42">
        <v>-4.57</v>
      </c>
      <c r="F164" s="42">
        <v>19.629000000000001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11</v>
      </c>
      <c r="B165" s="42" t="s">
        <v>74</v>
      </c>
      <c r="C165" s="42">
        <v>3658</v>
      </c>
      <c r="D165" s="42">
        <v>52.554000000000002</v>
      </c>
      <c r="E165" s="42">
        <v>-4.5519999999999996</v>
      </c>
      <c r="F165" s="42">
        <v>19.640999999999998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11</v>
      </c>
      <c r="B166" s="42" t="s">
        <v>74</v>
      </c>
      <c r="C166" s="42">
        <v>3658</v>
      </c>
      <c r="D166" s="42">
        <v>52.542999999999999</v>
      </c>
      <c r="E166" s="42">
        <v>-4.5620000000000003</v>
      </c>
      <c r="F166" s="42">
        <v>19.684999999999999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11</v>
      </c>
      <c r="B167" s="42" t="s">
        <v>74</v>
      </c>
      <c r="C167" s="42">
        <v>3122</v>
      </c>
      <c r="D167" s="42">
        <v>7.9550000000000001</v>
      </c>
      <c r="E167" s="42">
        <v>-11.39</v>
      </c>
      <c r="F167" s="42">
        <v>20.568000000000001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11</v>
      </c>
      <c r="B168" s="42" t="s">
        <v>74</v>
      </c>
      <c r="C168" s="42">
        <v>9356</v>
      </c>
      <c r="D168" s="42">
        <v>42.231000000000002</v>
      </c>
      <c r="E168" s="42">
        <v>-11.456</v>
      </c>
      <c r="F168" s="42">
        <v>20.405999999999999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11</v>
      </c>
      <c r="B169" s="42" t="s">
        <v>74</v>
      </c>
      <c r="C169" s="42">
        <v>8728</v>
      </c>
      <c r="D169" s="42">
        <v>39.311999999999998</v>
      </c>
      <c r="E169" s="42">
        <v>-11.531000000000001</v>
      </c>
      <c r="F169" s="42">
        <v>20.317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11</v>
      </c>
      <c r="B170" s="42" t="s">
        <v>74</v>
      </c>
      <c r="C170" s="42">
        <v>8245</v>
      </c>
      <c r="D170" s="42">
        <v>37.072000000000003</v>
      </c>
      <c r="E170" s="42">
        <v>-11.516</v>
      </c>
      <c r="F170" s="42">
        <v>20.283999999999999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11</v>
      </c>
      <c r="B171" s="42" t="s">
        <v>74</v>
      </c>
      <c r="C171" s="42">
        <v>7808</v>
      </c>
      <c r="D171" s="42">
        <v>35.036000000000001</v>
      </c>
      <c r="E171" s="42">
        <v>-11.529</v>
      </c>
      <c r="F171" s="42">
        <v>20.324000000000002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11</v>
      </c>
      <c r="B172" s="42" t="s">
        <v>74</v>
      </c>
      <c r="C172" s="42">
        <v>7377</v>
      </c>
      <c r="D172" s="42">
        <v>33.045000000000002</v>
      </c>
      <c r="E172" s="42">
        <v>-11.525</v>
      </c>
      <c r="F172" s="42">
        <v>20.277000000000001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11</v>
      </c>
      <c r="B173" s="42" t="s">
        <v>74</v>
      </c>
      <c r="C173" s="42">
        <v>6969</v>
      </c>
      <c r="D173" s="42">
        <v>31.18</v>
      </c>
      <c r="E173" s="42">
        <v>-11.551</v>
      </c>
      <c r="F173" s="42">
        <v>20.36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11</v>
      </c>
      <c r="B174" s="42" t="s">
        <v>74</v>
      </c>
      <c r="C174" s="42">
        <v>6599</v>
      </c>
      <c r="D174" s="42">
        <v>29.468</v>
      </c>
      <c r="E174" s="42">
        <v>-11.507999999999999</v>
      </c>
      <c r="F174" s="42">
        <v>20.347000000000001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11</v>
      </c>
      <c r="B175" s="42" t="s">
        <v>74</v>
      </c>
      <c r="C175" s="42">
        <v>6240</v>
      </c>
      <c r="D175" s="42">
        <v>27.803000000000001</v>
      </c>
      <c r="E175" s="42">
        <v>-11.516999999999999</v>
      </c>
      <c r="F175" s="42">
        <v>20.376999999999999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11</v>
      </c>
      <c r="B176" s="42" t="s">
        <v>74</v>
      </c>
      <c r="C176" s="42">
        <v>5893</v>
      </c>
      <c r="D176" s="42">
        <v>26.219000000000001</v>
      </c>
      <c r="E176" s="42">
        <v>-11.491</v>
      </c>
      <c r="F176" s="42">
        <v>20.396000000000001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11</v>
      </c>
      <c r="B177" s="42" t="s">
        <v>74</v>
      </c>
      <c r="C177" s="42">
        <v>5566</v>
      </c>
      <c r="D177" s="42">
        <v>24.731999999999999</v>
      </c>
      <c r="E177" s="42">
        <v>-11.504</v>
      </c>
      <c r="F177" s="42">
        <v>20.366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12</v>
      </c>
      <c r="B178" s="42" t="s">
        <v>69</v>
      </c>
      <c r="C178" s="42">
        <v>3660</v>
      </c>
      <c r="D178" s="42">
        <v>51.819000000000003</v>
      </c>
      <c r="E178" s="42">
        <v>-4.5830000000000002</v>
      </c>
      <c r="F178" s="42">
        <v>19.716999999999999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12</v>
      </c>
      <c r="B179" s="42" t="s">
        <v>69</v>
      </c>
      <c r="C179" s="42">
        <v>3664</v>
      </c>
      <c r="D179" s="42">
        <v>52.61</v>
      </c>
      <c r="E179" s="42">
        <v>-4.57</v>
      </c>
      <c r="F179" s="42">
        <v>19.670000000000002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12</v>
      </c>
      <c r="B180" s="42" t="s">
        <v>69</v>
      </c>
      <c r="C180" s="42">
        <v>3659</v>
      </c>
      <c r="D180" s="42">
        <v>52.545999999999999</v>
      </c>
      <c r="E180" s="42">
        <v>-4.6109999999999998</v>
      </c>
      <c r="F180" s="42">
        <v>19.654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12</v>
      </c>
      <c r="B181" s="42" t="s">
        <v>69</v>
      </c>
      <c r="C181" s="42">
        <v>3662</v>
      </c>
      <c r="D181" s="42">
        <v>52.587000000000003</v>
      </c>
      <c r="E181" s="42">
        <v>-4.5970000000000004</v>
      </c>
      <c r="F181" s="42">
        <v>19.641999999999999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12</v>
      </c>
      <c r="B182" s="42" t="s">
        <v>69</v>
      </c>
      <c r="C182" s="42">
        <v>3661</v>
      </c>
      <c r="D182" s="42">
        <v>52.552999999999997</v>
      </c>
      <c r="E182" s="42">
        <v>-4.5910000000000002</v>
      </c>
      <c r="F182" s="42">
        <v>19.655000000000001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12</v>
      </c>
      <c r="B183" s="42" t="s">
        <v>69</v>
      </c>
      <c r="C183" s="42">
        <v>5442</v>
      </c>
      <c r="D183" s="42">
        <v>14.374000000000001</v>
      </c>
      <c r="E183" s="42">
        <v>-19.059000000000001</v>
      </c>
      <c r="F183" s="42">
        <v>26.494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12</v>
      </c>
      <c r="B184" s="42" t="s">
        <v>69</v>
      </c>
      <c r="C184" s="42">
        <v>16399</v>
      </c>
      <c r="D184" s="42">
        <v>77.278999999999996</v>
      </c>
      <c r="E184" s="42">
        <v>-19.084</v>
      </c>
      <c r="F184" s="42">
        <v>25.890999999999998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12</v>
      </c>
      <c r="B185" s="42" t="s">
        <v>69</v>
      </c>
      <c r="C185" s="42">
        <v>15373</v>
      </c>
      <c r="D185" s="42">
        <v>71.72</v>
      </c>
      <c r="E185" s="42">
        <v>-19.2</v>
      </c>
      <c r="F185" s="42">
        <v>25.757999999999999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12</v>
      </c>
      <c r="B186" s="42" t="s">
        <v>69</v>
      </c>
      <c r="C186" s="42">
        <v>14604</v>
      </c>
      <c r="D186" s="42">
        <v>67.861000000000004</v>
      </c>
      <c r="E186" s="42">
        <v>-19.184000000000001</v>
      </c>
      <c r="F186" s="42">
        <v>25.852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12</v>
      </c>
      <c r="B187" s="42" t="s">
        <v>69</v>
      </c>
      <c r="C187" s="42">
        <v>13743</v>
      </c>
      <c r="D187" s="42">
        <v>63.642000000000003</v>
      </c>
      <c r="E187" s="42">
        <v>-19.167999999999999</v>
      </c>
      <c r="F187" s="42">
        <v>25.831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12</v>
      </c>
      <c r="B188" s="42" t="s">
        <v>69</v>
      </c>
      <c r="C188" s="42">
        <v>12924</v>
      </c>
      <c r="D188" s="42">
        <v>59.652000000000001</v>
      </c>
      <c r="E188" s="42">
        <v>-19.167000000000002</v>
      </c>
      <c r="F188" s="42">
        <v>25.847999999999999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12</v>
      </c>
      <c r="B189" s="42" t="s">
        <v>69</v>
      </c>
      <c r="C189" s="42">
        <v>12166</v>
      </c>
      <c r="D189" s="42">
        <v>55.908000000000001</v>
      </c>
      <c r="E189" s="42">
        <v>-19.221</v>
      </c>
      <c r="F189" s="42">
        <v>25.829000000000001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12</v>
      </c>
      <c r="B190" s="42" t="s">
        <v>69</v>
      </c>
      <c r="C190" s="42">
        <v>11441</v>
      </c>
      <c r="D190" s="42">
        <v>52.412999999999997</v>
      </c>
      <c r="E190" s="42">
        <v>-19.18</v>
      </c>
      <c r="F190" s="42">
        <v>25.853000000000002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12</v>
      </c>
      <c r="B191" s="42" t="s">
        <v>69</v>
      </c>
      <c r="C191" s="42">
        <v>10758</v>
      </c>
      <c r="D191" s="42">
        <v>49.188000000000002</v>
      </c>
      <c r="E191" s="42">
        <v>-19.186</v>
      </c>
      <c r="F191" s="42">
        <v>25.867000000000001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12</v>
      </c>
      <c r="B192" s="42" t="s">
        <v>69</v>
      </c>
      <c r="C192" s="42">
        <v>10132</v>
      </c>
      <c r="D192" s="42">
        <v>46.15</v>
      </c>
      <c r="E192" s="42">
        <v>-19.213999999999999</v>
      </c>
      <c r="F192" s="42">
        <v>25.861000000000001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12</v>
      </c>
      <c r="B193" s="42" t="s">
        <v>69</v>
      </c>
      <c r="C193" s="42">
        <v>9535</v>
      </c>
      <c r="D193" s="42">
        <v>43.305</v>
      </c>
      <c r="E193" s="42">
        <v>-19.222999999999999</v>
      </c>
      <c r="F193" s="42">
        <v>25.869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13</v>
      </c>
      <c r="B194" s="42" t="s">
        <v>68</v>
      </c>
      <c r="C194" s="42">
        <v>3661</v>
      </c>
      <c r="D194" s="42">
        <v>51.841000000000001</v>
      </c>
      <c r="E194" s="42">
        <v>-4.59</v>
      </c>
      <c r="F194" s="42">
        <v>19.791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13</v>
      </c>
      <c r="B195" s="42" t="s">
        <v>68</v>
      </c>
      <c r="C195" s="42">
        <v>3661</v>
      </c>
      <c r="D195" s="42">
        <v>52.552999999999997</v>
      </c>
      <c r="E195" s="42">
        <v>-4.57</v>
      </c>
      <c r="F195" s="42">
        <v>19.670000000000002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13</v>
      </c>
      <c r="B196" s="42" t="s">
        <v>68</v>
      </c>
      <c r="C196" s="42">
        <v>3661</v>
      </c>
      <c r="D196" s="42">
        <v>52.564999999999998</v>
      </c>
      <c r="E196" s="42">
        <v>-4.5750000000000002</v>
      </c>
      <c r="F196" s="42">
        <v>19.698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13</v>
      </c>
      <c r="B197" s="42" t="s">
        <v>68</v>
      </c>
      <c r="C197" s="42">
        <v>3664</v>
      </c>
      <c r="D197" s="42">
        <v>52.591000000000001</v>
      </c>
      <c r="E197" s="42">
        <v>-4.5750000000000002</v>
      </c>
      <c r="F197" s="42">
        <v>19.670999999999999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13</v>
      </c>
      <c r="B198" s="42" t="s">
        <v>68</v>
      </c>
      <c r="C198" s="42">
        <v>3661</v>
      </c>
      <c r="D198" s="42">
        <v>52.588999999999999</v>
      </c>
      <c r="E198" s="42">
        <v>-4.5629999999999997</v>
      </c>
      <c r="F198" s="42">
        <v>19.701000000000001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13</v>
      </c>
      <c r="B199" s="42" t="s">
        <v>68</v>
      </c>
      <c r="C199" s="42">
        <v>2715</v>
      </c>
      <c r="D199" s="42">
        <v>6.8959999999999999</v>
      </c>
      <c r="E199" s="42">
        <v>-19.093</v>
      </c>
      <c r="F199" s="42">
        <v>26.795000000000002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13</v>
      </c>
      <c r="B200" s="42" t="s">
        <v>68</v>
      </c>
      <c r="C200" s="42">
        <v>8431</v>
      </c>
      <c r="D200" s="42">
        <v>38.113</v>
      </c>
      <c r="E200" s="42">
        <v>-19.155000000000001</v>
      </c>
      <c r="F200" s="42">
        <v>26.178000000000001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13</v>
      </c>
      <c r="B201" s="42" t="s">
        <v>68</v>
      </c>
      <c r="C201" s="42">
        <v>7900</v>
      </c>
      <c r="D201" s="42">
        <v>35.561999999999998</v>
      </c>
      <c r="E201" s="42">
        <v>-19.161000000000001</v>
      </c>
      <c r="F201" s="42">
        <v>26.175000000000001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13</v>
      </c>
      <c r="B202" s="42" t="s">
        <v>68</v>
      </c>
      <c r="C202" s="42">
        <v>7431</v>
      </c>
      <c r="D202" s="42">
        <v>33.39</v>
      </c>
      <c r="E202" s="42">
        <v>-19.207999999999998</v>
      </c>
      <c r="F202" s="42">
        <v>26.146999999999998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13</v>
      </c>
      <c r="B203" s="42" t="s">
        <v>68</v>
      </c>
      <c r="C203" s="42">
        <v>6985</v>
      </c>
      <c r="D203" s="42">
        <v>31.361000000000001</v>
      </c>
      <c r="E203" s="42">
        <v>-19.173999999999999</v>
      </c>
      <c r="F203" s="42">
        <v>26.137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13</v>
      </c>
      <c r="B204" s="42" t="s">
        <v>68</v>
      </c>
      <c r="C204" s="42">
        <v>6566</v>
      </c>
      <c r="D204" s="42">
        <v>29.428000000000001</v>
      </c>
      <c r="E204" s="42">
        <v>-19.187999999999999</v>
      </c>
      <c r="F204" s="42">
        <v>26.14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13</v>
      </c>
      <c r="B205" s="42" t="s">
        <v>68</v>
      </c>
      <c r="C205" s="42">
        <v>6178</v>
      </c>
      <c r="D205" s="42">
        <v>27.619</v>
      </c>
      <c r="E205" s="42">
        <v>-19.184000000000001</v>
      </c>
      <c r="F205" s="42">
        <v>26.094999999999999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13</v>
      </c>
      <c r="B206" s="42" t="s">
        <v>68</v>
      </c>
      <c r="C206" s="42">
        <v>5807</v>
      </c>
      <c r="D206" s="42">
        <v>25.923999999999999</v>
      </c>
      <c r="E206" s="42">
        <v>-19.213000000000001</v>
      </c>
      <c r="F206" s="42">
        <v>26.045000000000002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13</v>
      </c>
      <c r="B207" s="42" t="s">
        <v>68</v>
      </c>
      <c r="C207" s="42">
        <v>5456</v>
      </c>
      <c r="D207" s="42">
        <v>24.344999999999999</v>
      </c>
      <c r="E207" s="42">
        <v>-19.190000000000001</v>
      </c>
      <c r="F207" s="42">
        <v>26.071999999999999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13</v>
      </c>
      <c r="B208" s="42" t="s">
        <v>68</v>
      </c>
      <c r="C208" s="42">
        <v>5131</v>
      </c>
      <c r="D208" s="42">
        <v>22.835000000000001</v>
      </c>
      <c r="E208" s="42">
        <v>-19.236000000000001</v>
      </c>
      <c r="F208" s="42">
        <v>26.007999999999999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13</v>
      </c>
      <c r="B209" s="42" t="s">
        <v>68</v>
      </c>
      <c r="C209" s="42">
        <v>4818</v>
      </c>
      <c r="D209" s="42">
        <v>21.45</v>
      </c>
      <c r="E209" s="42">
        <v>-19.184000000000001</v>
      </c>
      <c r="F209" s="42">
        <v>26.006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14</v>
      </c>
      <c r="B210" s="42" t="s">
        <v>67</v>
      </c>
      <c r="C210" s="42">
        <v>3661</v>
      </c>
      <c r="D210" s="42">
        <v>51.844000000000001</v>
      </c>
      <c r="E210" s="42">
        <v>-4.5869999999999997</v>
      </c>
      <c r="F210" s="42">
        <v>19.664000000000001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14</v>
      </c>
      <c r="B211" s="42" t="s">
        <v>67</v>
      </c>
      <c r="C211" s="42">
        <v>3663</v>
      </c>
      <c r="D211" s="42">
        <v>52.609000000000002</v>
      </c>
      <c r="E211" s="42">
        <v>-4.57</v>
      </c>
      <c r="F211" s="42">
        <v>19.670000000000002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14</v>
      </c>
      <c r="B212" s="42" t="s">
        <v>67</v>
      </c>
      <c r="C212" s="42">
        <v>3662</v>
      </c>
      <c r="D212" s="42">
        <v>52.572000000000003</v>
      </c>
      <c r="E212" s="42">
        <v>-4.5990000000000002</v>
      </c>
      <c r="F212" s="42">
        <v>19.643999999999998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14</v>
      </c>
      <c r="B213" s="42" t="s">
        <v>67</v>
      </c>
      <c r="C213" s="42">
        <v>3662</v>
      </c>
      <c r="D213" s="42">
        <v>52.612000000000002</v>
      </c>
      <c r="E213" s="42">
        <v>-4.58</v>
      </c>
      <c r="F213" s="42">
        <v>19.649000000000001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14</v>
      </c>
      <c r="B214" s="42" t="s">
        <v>67</v>
      </c>
      <c r="C214" s="42">
        <v>3661</v>
      </c>
      <c r="D214" s="42">
        <v>52.591999999999999</v>
      </c>
      <c r="E214" s="42">
        <v>-4.5759999999999996</v>
      </c>
      <c r="F214" s="42">
        <v>19.626999999999999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14</v>
      </c>
      <c r="B215" s="42" t="s">
        <v>67</v>
      </c>
      <c r="C215" s="42">
        <v>2265</v>
      </c>
      <c r="D215" s="42">
        <v>5.7089999999999996</v>
      </c>
      <c r="E215" s="42">
        <v>-19.184000000000001</v>
      </c>
      <c r="F215" s="42">
        <v>25.384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14</v>
      </c>
      <c r="B216" s="42" t="s">
        <v>67</v>
      </c>
      <c r="C216" s="42">
        <v>6942</v>
      </c>
      <c r="D216" s="42">
        <v>31.100999999999999</v>
      </c>
      <c r="E216" s="42">
        <v>-19.138999999999999</v>
      </c>
      <c r="F216" s="42">
        <v>26.062000000000001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14</v>
      </c>
      <c r="B217" s="42" t="s">
        <v>67</v>
      </c>
      <c r="C217" s="42">
        <v>6498</v>
      </c>
      <c r="D217" s="42">
        <v>28.988</v>
      </c>
      <c r="E217" s="42">
        <v>-19.173999999999999</v>
      </c>
      <c r="F217" s="42">
        <v>26.036999999999999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14</v>
      </c>
      <c r="B218" s="42" t="s">
        <v>67</v>
      </c>
      <c r="C218" s="42">
        <v>6129</v>
      </c>
      <c r="D218" s="42">
        <v>27.273</v>
      </c>
      <c r="E218" s="42">
        <v>-19.187999999999999</v>
      </c>
      <c r="F218" s="42">
        <v>26.036999999999999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14</v>
      </c>
      <c r="B219" s="42" t="s">
        <v>67</v>
      </c>
      <c r="C219" s="42">
        <v>5771</v>
      </c>
      <c r="D219" s="42">
        <v>25.643000000000001</v>
      </c>
      <c r="E219" s="42">
        <v>-19.198</v>
      </c>
      <c r="F219" s="42">
        <v>25.997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14</v>
      </c>
      <c r="B220" s="42" t="s">
        <v>67</v>
      </c>
      <c r="C220" s="42">
        <v>5431</v>
      </c>
      <c r="D220" s="42">
        <v>24.094000000000001</v>
      </c>
      <c r="E220" s="42">
        <v>-19.216999999999999</v>
      </c>
      <c r="F220" s="42">
        <v>25.952999999999999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14</v>
      </c>
      <c r="B221" s="42" t="s">
        <v>67</v>
      </c>
      <c r="C221" s="42">
        <v>5110</v>
      </c>
      <c r="D221" s="42">
        <v>22.661999999999999</v>
      </c>
      <c r="E221" s="42">
        <v>-19.198</v>
      </c>
      <c r="F221" s="42">
        <v>25.963999999999999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14</v>
      </c>
      <c r="B222" s="42" t="s">
        <v>67</v>
      </c>
      <c r="C222" s="42">
        <v>4810</v>
      </c>
      <c r="D222" s="42">
        <v>21.321999999999999</v>
      </c>
      <c r="E222" s="42">
        <v>-19.247</v>
      </c>
      <c r="F222" s="42">
        <v>25.943999999999999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14</v>
      </c>
      <c r="B223" s="42" t="s">
        <v>67</v>
      </c>
      <c r="C223" s="42">
        <v>4530</v>
      </c>
      <c r="D223" s="42">
        <v>20.050999999999998</v>
      </c>
      <c r="E223" s="42">
        <v>-19.227</v>
      </c>
      <c r="F223" s="42">
        <v>25.981000000000002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14</v>
      </c>
      <c r="B224" s="42" t="s">
        <v>67</v>
      </c>
      <c r="C224" s="42">
        <v>4257</v>
      </c>
      <c r="D224" s="42">
        <v>18.853999999999999</v>
      </c>
      <c r="E224" s="42">
        <v>-19.241</v>
      </c>
      <c r="F224" s="42">
        <v>25.954999999999998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14</v>
      </c>
      <c r="B225" s="42" t="s">
        <v>67</v>
      </c>
      <c r="C225" s="42">
        <v>4001</v>
      </c>
      <c r="D225" s="42">
        <v>17.736999999999998</v>
      </c>
      <c r="E225" s="42">
        <v>-19.231999999999999</v>
      </c>
      <c r="F225" s="42">
        <v>25.974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15</v>
      </c>
      <c r="B226" s="42" t="s">
        <v>66</v>
      </c>
      <c r="C226" s="42">
        <v>3659</v>
      </c>
      <c r="D226" s="42">
        <v>51.841999999999999</v>
      </c>
      <c r="E226" s="42">
        <v>-4.556</v>
      </c>
      <c r="F226" s="42">
        <v>19.707000000000001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15</v>
      </c>
      <c r="B227" s="42" t="s">
        <v>66</v>
      </c>
      <c r="C227" s="42">
        <v>3660</v>
      </c>
      <c r="D227" s="42">
        <v>52.564999999999998</v>
      </c>
      <c r="E227" s="42">
        <v>-4.57</v>
      </c>
      <c r="F227" s="42">
        <v>19.670000000000002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15</v>
      </c>
      <c r="B228" s="42" t="s">
        <v>66</v>
      </c>
      <c r="C228" s="42">
        <v>3662</v>
      </c>
      <c r="D228" s="42">
        <v>52.569000000000003</v>
      </c>
      <c r="E228" s="42">
        <v>-4.5839999999999996</v>
      </c>
      <c r="F228" s="42">
        <v>19.646000000000001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15</v>
      </c>
      <c r="B229" s="42" t="s">
        <v>66</v>
      </c>
      <c r="C229" s="42">
        <v>3663</v>
      </c>
      <c r="D229" s="42">
        <v>52.585999999999999</v>
      </c>
      <c r="E229" s="42">
        <v>-4.5679999999999996</v>
      </c>
      <c r="F229" s="42">
        <v>19.661000000000001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15</v>
      </c>
      <c r="B230" s="42" t="s">
        <v>66</v>
      </c>
      <c r="C230" s="42">
        <v>3661</v>
      </c>
      <c r="D230" s="42">
        <v>52.552999999999997</v>
      </c>
      <c r="E230" s="42">
        <v>-4.5810000000000004</v>
      </c>
      <c r="F230" s="42">
        <v>19.66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15</v>
      </c>
      <c r="B231" s="42" t="s">
        <v>66</v>
      </c>
      <c r="C231" s="42">
        <v>1416</v>
      </c>
      <c r="D231" s="42">
        <v>3.5379999999999998</v>
      </c>
      <c r="E231" s="42">
        <v>-19.010999999999999</v>
      </c>
      <c r="F231" s="42">
        <v>27.864999999999998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15</v>
      </c>
      <c r="B232" s="42" t="s">
        <v>66</v>
      </c>
      <c r="C232" s="42">
        <v>4353</v>
      </c>
      <c r="D232" s="42">
        <v>19.497</v>
      </c>
      <c r="E232" s="42">
        <v>-19.132999999999999</v>
      </c>
      <c r="F232" s="42">
        <v>26.253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15</v>
      </c>
      <c r="B233" s="42" t="s">
        <v>66</v>
      </c>
      <c r="C233" s="42">
        <v>4035</v>
      </c>
      <c r="D233" s="42">
        <v>18.029</v>
      </c>
      <c r="E233" s="42">
        <v>-19.149000000000001</v>
      </c>
      <c r="F233" s="42">
        <v>26.207000000000001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15</v>
      </c>
      <c r="B234" s="42" t="s">
        <v>66</v>
      </c>
      <c r="C234" s="42">
        <v>3802</v>
      </c>
      <c r="D234" s="42">
        <v>16.960999999999999</v>
      </c>
      <c r="E234" s="42">
        <v>-19.170999999999999</v>
      </c>
      <c r="F234" s="42">
        <v>26.204000000000001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15</v>
      </c>
      <c r="B235" s="42" t="s">
        <v>66</v>
      </c>
      <c r="C235" s="42">
        <v>3581</v>
      </c>
      <c r="D235" s="42">
        <v>15.948</v>
      </c>
      <c r="E235" s="42">
        <v>-19.128</v>
      </c>
      <c r="F235" s="42">
        <v>26.111999999999998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15</v>
      </c>
      <c r="B236" s="42" t="s">
        <v>66</v>
      </c>
      <c r="C236" s="42">
        <v>3363</v>
      </c>
      <c r="D236" s="42">
        <v>14.967000000000001</v>
      </c>
      <c r="E236" s="42">
        <v>-19.16</v>
      </c>
      <c r="F236" s="42">
        <v>26.183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15</v>
      </c>
      <c r="B237" s="42" t="s">
        <v>66</v>
      </c>
      <c r="C237" s="42">
        <v>3158</v>
      </c>
      <c r="D237" s="42">
        <v>14.053000000000001</v>
      </c>
      <c r="E237" s="42">
        <v>-19.152000000000001</v>
      </c>
      <c r="F237" s="42">
        <v>26.155999999999999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15</v>
      </c>
      <c r="B238" s="42" t="s">
        <v>66</v>
      </c>
      <c r="C238" s="42">
        <v>2970</v>
      </c>
      <c r="D238" s="42">
        <v>13.186999999999999</v>
      </c>
      <c r="E238" s="42">
        <v>-19.154</v>
      </c>
      <c r="F238" s="42">
        <v>26.184000000000001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15</v>
      </c>
      <c r="B239" s="42" t="s">
        <v>66</v>
      </c>
      <c r="C239" s="42">
        <v>2788</v>
      </c>
      <c r="D239" s="42">
        <v>12.364000000000001</v>
      </c>
      <c r="E239" s="42">
        <v>-19.186</v>
      </c>
      <c r="F239" s="42">
        <v>26.087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15</v>
      </c>
      <c r="B240" s="42" t="s">
        <v>66</v>
      </c>
      <c r="C240" s="42">
        <v>2622</v>
      </c>
      <c r="D240" s="42">
        <v>11.618</v>
      </c>
      <c r="E240" s="42">
        <v>-19.170000000000002</v>
      </c>
      <c r="F240" s="42">
        <v>26.149000000000001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15</v>
      </c>
      <c r="B241" s="42" t="s">
        <v>66</v>
      </c>
      <c r="C241" s="42">
        <v>2466</v>
      </c>
      <c r="D241" s="42">
        <v>10.919</v>
      </c>
      <c r="E241" s="42">
        <v>-19.196999999999999</v>
      </c>
      <c r="F241" s="42">
        <v>26.161999999999999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16</v>
      </c>
      <c r="B242" s="42" t="s">
        <v>65</v>
      </c>
      <c r="C242" s="42">
        <v>3663</v>
      </c>
      <c r="D242" s="42">
        <v>51.851999999999997</v>
      </c>
      <c r="E242" s="42">
        <v>-4.5570000000000004</v>
      </c>
      <c r="F242" s="42">
        <v>19.785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16</v>
      </c>
      <c r="B243" s="42" t="s">
        <v>65</v>
      </c>
      <c r="C243" s="42">
        <v>3667</v>
      </c>
      <c r="D243" s="42">
        <v>52.631</v>
      </c>
      <c r="E243" s="42">
        <v>-4.57</v>
      </c>
      <c r="F243" s="42">
        <v>19.670000000000002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16</v>
      </c>
      <c r="B244" s="42" t="s">
        <v>65</v>
      </c>
      <c r="C244" s="42">
        <v>3664</v>
      </c>
      <c r="D244" s="42">
        <v>52.64</v>
      </c>
      <c r="E244" s="42">
        <v>-4.5709999999999997</v>
      </c>
      <c r="F244" s="42">
        <v>19.670999999999999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16</v>
      </c>
      <c r="B245" s="42" t="s">
        <v>65</v>
      </c>
      <c r="C245" s="42">
        <v>3666</v>
      </c>
      <c r="D245" s="42">
        <v>52.649000000000001</v>
      </c>
      <c r="E245" s="42">
        <v>-4.5750000000000002</v>
      </c>
      <c r="F245" s="42">
        <v>19.652000000000001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16</v>
      </c>
      <c r="B246" s="42" t="s">
        <v>65</v>
      </c>
      <c r="C246" s="42">
        <v>3661</v>
      </c>
      <c r="D246" s="42">
        <v>52.591999999999999</v>
      </c>
      <c r="E246" s="42">
        <v>-4.569</v>
      </c>
      <c r="F246" s="42">
        <v>19.692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16</v>
      </c>
      <c r="B247" s="42" t="s">
        <v>65</v>
      </c>
      <c r="C247" s="42">
        <v>883</v>
      </c>
      <c r="D247" s="42">
        <v>2.1970000000000001</v>
      </c>
      <c r="E247" s="42">
        <v>-19.16</v>
      </c>
      <c r="F247" s="42">
        <v>26.041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16</v>
      </c>
      <c r="B248" s="42" t="s">
        <v>65</v>
      </c>
      <c r="C248" s="42">
        <v>2630</v>
      </c>
      <c r="D248" s="42">
        <v>11.641999999999999</v>
      </c>
      <c r="E248" s="42">
        <v>-19.006</v>
      </c>
      <c r="F248" s="42">
        <v>26.26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16</v>
      </c>
      <c r="B249" s="42" t="s">
        <v>65</v>
      </c>
      <c r="C249" s="42">
        <v>2459</v>
      </c>
      <c r="D249" s="42">
        <v>10.853</v>
      </c>
      <c r="E249" s="42">
        <v>-19.073</v>
      </c>
      <c r="F249" s="42">
        <v>26.22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16</v>
      </c>
      <c r="B250" s="42" t="s">
        <v>65</v>
      </c>
      <c r="C250" s="42">
        <v>2297</v>
      </c>
      <c r="D250" s="42">
        <v>10.14</v>
      </c>
      <c r="E250" s="42">
        <v>-19.065999999999999</v>
      </c>
      <c r="F250" s="42">
        <v>26.067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16</v>
      </c>
      <c r="B251" s="42" t="s">
        <v>65</v>
      </c>
      <c r="C251" s="42">
        <v>2157</v>
      </c>
      <c r="D251" s="42">
        <v>9.5190000000000001</v>
      </c>
      <c r="E251" s="42">
        <v>-19.106999999999999</v>
      </c>
      <c r="F251" s="42">
        <v>26.129000000000001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16</v>
      </c>
      <c r="B252" s="42" t="s">
        <v>65</v>
      </c>
      <c r="C252" s="42">
        <v>2027</v>
      </c>
      <c r="D252" s="42">
        <v>8.9320000000000004</v>
      </c>
      <c r="E252" s="42">
        <v>-19.132000000000001</v>
      </c>
      <c r="F252" s="42">
        <v>26.206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16</v>
      </c>
      <c r="B253" s="42" t="s">
        <v>65</v>
      </c>
      <c r="C253" s="42">
        <v>1901</v>
      </c>
      <c r="D253" s="42">
        <v>8.3759999999999994</v>
      </c>
      <c r="E253" s="42">
        <v>-19.14</v>
      </c>
      <c r="F253" s="42">
        <v>26.119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16</v>
      </c>
      <c r="B254" s="42" t="s">
        <v>65</v>
      </c>
      <c r="C254" s="42">
        <v>1786</v>
      </c>
      <c r="D254" s="42">
        <v>7.8650000000000002</v>
      </c>
      <c r="E254" s="42">
        <v>-19.103000000000002</v>
      </c>
      <c r="F254" s="42">
        <v>26.167999999999999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16</v>
      </c>
      <c r="B255" s="42" t="s">
        <v>65</v>
      </c>
      <c r="C255" s="42">
        <v>1676</v>
      </c>
      <c r="D255" s="42">
        <v>7.37</v>
      </c>
      <c r="E255" s="42">
        <v>-19.106999999999999</v>
      </c>
      <c r="F255" s="42">
        <v>26.079000000000001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16</v>
      </c>
      <c r="B256" s="42" t="s">
        <v>65</v>
      </c>
      <c r="C256" s="42">
        <v>1572</v>
      </c>
      <c r="D256" s="42">
        <v>6.915</v>
      </c>
      <c r="E256" s="42">
        <v>-19.106999999999999</v>
      </c>
      <c r="F256" s="42">
        <v>26.071000000000002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16</v>
      </c>
      <c r="B257" s="42" t="s">
        <v>65</v>
      </c>
      <c r="C257" s="42">
        <v>1478</v>
      </c>
      <c r="D257" s="42">
        <v>6.4909999999999997</v>
      </c>
      <c r="E257" s="42">
        <v>-19.152000000000001</v>
      </c>
      <c r="F257" s="42">
        <v>26.056000000000001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17</v>
      </c>
      <c r="B258" s="42" t="s">
        <v>64</v>
      </c>
      <c r="C258" s="42">
        <v>3664</v>
      </c>
      <c r="D258" s="42">
        <v>51.902000000000001</v>
      </c>
      <c r="E258" s="42">
        <v>-4.5419999999999998</v>
      </c>
      <c r="F258" s="42">
        <v>19.783999999999999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17</v>
      </c>
      <c r="B259" s="42" t="s">
        <v>64</v>
      </c>
      <c r="C259" s="42">
        <v>3664</v>
      </c>
      <c r="D259" s="42">
        <v>52.643000000000001</v>
      </c>
      <c r="E259" s="42">
        <v>-4.57</v>
      </c>
      <c r="F259" s="42">
        <v>19.670000000000002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17</v>
      </c>
      <c r="B260" s="42" t="s">
        <v>64</v>
      </c>
      <c r="C260" s="42">
        <v>3663</v>
      </c>
      <c r="D260" s="42">
        <v>52.62</v>
      </c>
      <c r="E260" s="42">
        <v>-4.5620000000000003</v>
      </c>
      <c r="F260" s="42">
        <v>19.687000000000001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17</v>
      </c>
      <c r="B261" s="42" t="s">
        <v>64</v>
      </c>
      <c r="C261" s="42">
        <v>3669</v>
      </c>
      <c r="D261" s="42">
        <v>52.664000000000001</v>
      </c>
      <c r="E261" s="42">
        <v>-4.5529999999999999</v>
      </c>
      <c r="F261" s="42">
        <v>19.704000000000001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17</v>
      </c>
      <c r="B262" s="42" t="s">
        <v>64</v>
      </c>
      <c r="C262" s="42">
        <v>3668</v>
      </c>
      <c r="D262" s="42">
        <v>52.637999999999998</v>
      </c>
      <c r="E262" s="42">
        <v>-4.5309999999999997</v>
      </c>
      <c r="F262" s="42">
        <v>19.661000000000001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17</v>
      </c>
      <c r="B263" s="42" t="s">
        <v>64</v>
      </c>
      <c r="C263" s="42">
        <v>588</v>
      </c>
      <c r="D263" s="42">
        <v>1.4630000000000001</v>
      </c>
      <c r="E263" s="42">
        <v>-18.847000000000001</v>
      </c>
      <c r="F263" s="42">
        <v>23.352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17</v>
      </c>
      <c r="B264" s="42" t="s">
        <v>64</v>
      </c>
      <c r="C264" s="42">
        <v>1782</v>
      </c>
      <c r="D264" s="42">
        <v>7.8410000000000002</v>
      </c>
      <c r="E264" s="42">
        <v>-18.875</v>
      </c>
      <c r="F264" s="42">
        <v>26.562000000000001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17</v>
      </c>
      <c r="B265" s="42" t="s">
        <v>64</v>
      </c>
      <c r="C265" s="42">
        <v>1663</v>
      </c>
      <c r="D265" s="42">
        <v>7.298</v>
      </c>
      <c r="E265" s="42">
        <v>-18.959</v>
      </c>
      <c r="F265" s="42">
        <v>26.498999999999999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17</v>
      </c>
      <c r="B266" s="42" t="s">
        <v>64</v>
      </c>
      <c r="C266" s="42">
        <v>1568</v>
      </c>
      <c r="D266" s="42">
        <v>6.8789999999999996</v>
      </c>
      <c r="E266" s="42">
        <v>-18.908000000000001</v>
      </c>
      <c r="F266" s="42">
        <v>26.606999999999999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17</v>
      </c>
      <c r="B267" s="42" t="s">
        <v>64</v>
      </c>
      <c r="C267" s="42">
        <v>1473</v>
      </c>
      <c r="D267" s="42">
        <v>6.4720000000000004</v>
      </c>
      <c r="E267" s="42">
        <v>-18.919</v>
      </c>
      <c r="F267" s="42">
        <v>26.46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17</v>
      </c>
      <c r="B268" s="42" t="s">
        <v>64</v>
      </c>
      <c r="C268" s="42">
        <v>1386</v>
      </c>
      <c r="D268" s="42">
        <v>6.0910000000000002</v>
      </c>
      <c r="E268" s="42">
        <v>-18.934000000000001</v>
      </c>
      <c r="F268" s="42">
        <v>26.391999999999999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17</v>
      </c>
      <c r="B269" s="42" t="s">
        <v>64</v>
      </c>
      <c r="C269" s="42">
        <v>1302</v>
      </c>
      <c r="D269" s="42">
        <v>5.7329999999999997</v>
      </c>
      <c r="E269" s="42">
        <v>-18.940000000000001</v>
      </c>
      <c r="F269" s="42">
        <v>26.42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17</v>
      </c>
      <c r="B270" s="42" t="s">
        <v>64</v>
      </c>
      <c r="C270" s="42">
        <v>1223</v>
      </c>
      <c r="D270" s="42">
        <v>5.391</v>
      </c>
      <c r="E270" s="42">
        <v>-18.998999999999999</v>
      </c>
      <c r="F270" s="42">
        <v>26.222999999999999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17</v>
      </c>
      <c r="B271" s="42" t="s">
        <v>64</v>
      </c>
      <c r="C271" s="42">
        <v>1151</v>
      </c>
      <c r="D271" s="42">
        <v>5.0709999999999997</v>
      </c>
      <c r="E271" s="42">
        <v>-18.997</v>
      </c>
      <c r="F271" s="42">
        <v>26.359000000000002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17</v>
      </c>
      <c r="B272" s="42" t="s">
        <v>64</v>
      </c>
      <c r="C272" s="42">
        <v>1080</v>
      </c>
      <c r="D272" s="42">
        <v>4.7679999999999998</v>
      </c>
      <c r="E272" s="42">
        <v>-19.030999999999999</v>
      </c>
      <c r="F272" s="42">
        <v>26.346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17</v>
      </c>
      <c r="B273" s="42" t="s">
        <v>64</v>
      </c>
      <c r="C273" s="42">
        <v>1016</v>
      </c>
      <c r="D273" s="42">
        <v>4.4850000000000003</v>
      </c>
      <c r="E273" s="42">
        <v>-18.992000000000001</v>
      </c>
      <c r="F273" s="42">
        <v>26.405000000000001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/>
      <c r="B274" s="42"/>
      <c r="C274" s="42"/>
      <c r="D274" s="42"/>
      <c r="E274" s="42"/>
      <c r="F274" s="42"/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/>
      <c r="B275" s="42"/>
      <c r="C275" s="42"/>
      <c r="D275" s="42"/>
      <c r="E275" s="42"/>
      <c r="F275" s="42"/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/>
      <c r="B276" s="42"/>
      <c r="C276" s="42"/>
      <c r="D276" s="42"/>
      <c r="E276" s="42"/>
      <c r="F276" s="42"/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/>
      <c r="B277" s="42"/>
      <c r="C277" s="42"/>
      <c r="D277" s="42"/>
      <c r="E277" s="42"/>
      <c r="F277" s="42"/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/>
      <c r="B278" s="42"/>
      <c r="C278" s="42"/>
      <c r="D278" s="42"/>
      <c r="E278" s="42"/>
      <c r="F278" s="42"/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/>
      <c r="B279" s="42"/>
      <c r="C279" s="42"/>
      <c r="D279" s="42"/>
      <c r="E279" s="42"/>
      <c r="F279" s="42"/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/>
      <c r="B280" s="42"/>
      <c r="C280" s="42"/>
      <c r="D280" s="42"/>
      <c r="E280" s="42"/>
      <c r="F280" s="42"/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/>
      <c r="B281" s="42"/>
      <c r="C281" s="42"/>
      <c r="D281" s="42"/>
      <c r="E281" s="42"/>
      <c r="F281" s="42"/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/>
      <c r="B282" s="42"/>
      <c r="C282" s="42"/>
      <c r="D282" s="42"/>
      <c r="E282" s="42"/>
      <c r="F282" s="42"/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/>
      <c r="B283" s="42"/>
      <c r="C283" s="42"/>
      <c r="D283" s="42"/>
      <c r="E283" s="42"/>
      <c r="F283" s="42"/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/>
      <c r="B284" s="42"/>
      <c r="C284" s="42"/>
      <c r="D284" s="42"/>
      <c r="E284" s="42"/>
      <c r="F284" s="42"/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/>
      <c r="B285" s="42"/>
      <c r="C285" s="42"/>
      <c r="D285" s="42"/>
      <c r="E285" s="42"/>
      <c r="F285" s="42"/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/>
      <c r="B286" s="42"/>
      <c r="C286" s="42"/>
      <c r="D286" s="42"/>
      <c r="E286" s="42"/>
      <c r="F286" s="42"/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/>
      <c r="B287" s="42"/>
      <c r="C287" s="42"/>
      <c r="D287" s="42"/>
      <c r="E287" s="42"/>
      <c r="F287" s="42"/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/>
      <c r="B288" s="42"/>
      <c r="C288" s="42"/>
      <c r="D288" s="42"/>
      <c r="E288" s="42"/>
      <c r="F288" s="42"/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/>
      <c r="B289" s="42"/>
      <c r="C289" s="42"/>
      <c r="D289" s="42"/>
      <c r="E289" s="42"/>
      <c r="F289" s="42"/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/>
      <c r="B290" s="42"/>
      <c r="C290" s="42"/>
      <c r="D290" s="42"/>
      <c r="E290" s="42"/>
      <c r="F290" s="42"/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/>
      <c r="B291" s="42"/>
      <c r="C291" s="42"/>
      <c r="D291" s="42"/>
      <c r="E291" s="42"/>
      <c r="F291" s="42"/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/>
      <c r="B292" s="42"/>
      <c r="C292" s="42"/>
      <c r="D292" s="42"/>
      <c r="E292" s="42"/>
      <c r="F292" s="42"/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/>
      <c r="B293" s="42"/>
      <c r="C293" s="42"/>
      <c r="D293" s="42"/>
      <c r="E293" s="42"/>
      <c r="F293" s="42"/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/>
      <c r="B294" s="42"/>
      <c r="C294" s="42"/>
      <c r="D294" s="42"/>
      <c r="E294" s="42"/>
      <c r="F294" s="42"/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/>
      <c r="B295" s="42"/>
      <c r="C295" s="42"/>
      <c r="D295" s="42"/>
      <c r="E295" s="42"/>
      <c r="F295" s="42"/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/>
      <c r="B296" s="42"/>
      <c r="C296" s="42"/>
      <c r="D296" s="42"/>
      <c r="E296" s="42"/>
      <c r="F296" s="42"/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/>
      <c r="B297" s="42"/>
      <c r="C297" s="42"/>
      <c r="D297" s="42"/>
      <c r="E297" s="42"/>
      <c r="F297" s="42"/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/>
      <c r="B298" s="42"/>
      <c r="C298" s="42"/>
      <c r="D298" s="42"/>
      <c r="E298" s="42"/>
      <c r="F298" s="42"/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/>
      <c r="B299" s="42"/>
      <c r="C299" s="42"/>
      <c r="D299" s="42"/>
      <c r="E299" s="42"/>
      <c r="F299" s="42"/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/>
      <c r="B300" s="42"/>
      <c r="C300" s="42"/>
      <c r="D300" s="42"/>
      <c r="E300" s="42"/>
      <c r="F300" s="42"/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/>
      <c r="B301" s="42"/>
      <c r="C301" s="42"/>
      <c r="D301" s="42"/>
      <c r="E301" s="42"/>
      <c r="F301" s="42"/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/>
      <c r="B302" s="42"/>
      <c r="C302" s="42"/>
      <c r="D302" s="42"/>
      <c r="E302" s="42"/>
      <c r="F302" s="42"/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/>
      <c r="B303" s="42"/>
      <c r="C303" s="42"/>
      <c r="D303" s="42"/>
      <c r="E303" s="42"/>
      <c r="F303" s="42"/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/>
      <c r="B304" s="42"/>
      <c r="C304" s="42"/>
      <c r="D304" s="42"/>
      <c r="E304" s="42"/>
      <c r="F304" s="42"/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/>
      <c r="B305" s="42"/>
      <c r="C305" s="42"/>
      <c r="D305" s="42"/>
      <c r="E305" s="42"/>
      <c r="F305" s="42"/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/>
      <c r="B306" s="42"/>
      <c r="C306" s="42"/>
      <c r="D306" s="42"/>
      <c r="E306" s="42"/>
      <c r="F306" s="42"/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/>
      <c r="B307" s="42"/>
      <c r="C307" s="42"/>
      <c r="D307" s="42"/>
      <c r="E307" s="42"/>
      <c r="F307" s="42"/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/>
      <c r="B308" s="42"/>
      <c r="C308" s="42"/>
      <c r="D308" s="42"/>
      <c r="E308" s="42"/>
      <c r="F308" s="42"/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/>
      <c r="B309" s="42"/>
      <c r="C309" s="42"/>
      <c r="D309" s="42"/>
      <c r="E309" s="42"/>
      <c r="F309" s="42"/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/>
      <c r="B310" s="42"/>
      <c r="C310" s="42"/>
      <c r="D310" s="42"/>
      <c r="E310" s="42"/>
      <c r="F310" s="42"/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/>
      <c r="B311" s="42"/>
      <c r="C311" s="42"/>
      <c r="D311" s="42"/>
      <c r="E311" s="42"/>
      <c r="F311" s="42"/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/>
      <c r="B312" s="42"/>
      <c r="C312" s="42"/>
      <c r="D312" s="42"/>
      <c r="E312" s="42"/>
      <c r="F312" s="42"/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/>
      <c r="B313" s="42"/>
      <c r="C313" s="42"/>
      <c r="D313" s="42"/>
      <c r="E313" s="42"/>
      <c r="F313" s="42"/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/>
      <c r="B314" s="42"/>
      <c r="C314" s="42"/>
      <c r="D314" s="42"/>
      <c r="E314" s="42"/>
      <c r="F314" s="42"/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/>
      <c r="B315" s="42"/>
      <c r="C315" s="42"/>
      <c r="D315" s="42"/>
      <c r="E315" s="42"/>
      <c r="F315" s="42"/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/>
      <c r="B316" s="42"/>
      <c r="C316" s="42"/>
      <c r="D316" s="42"/>
      <c r="E316" s="42"/>
      <c r="F316" s="42"/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/>
      <c r="B317" s="42"/>
      <c r="C317" s="42"/>
      <c r="D317" s="42"/>
      <c r="E317" s="42"/>
      <c r="F317" s="42"/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/>
      <c r="B318" s="42"/>
      <c r="C318" s="42"/>
      <c r="D318" s="42"/>
      <c r="E318" s="42"/>
      <c r="F318" s="42"/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/>
      <c r="B319" s="42"/>
      <c r="C319" s="42"/>
      <c r="D319" s="42"/>
      <c r="E319" s="42"/>
      <c r="F319" s="42"/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/>
      <c r="B320" s="42"/>
      <c r="C320" s="42"/>
      <c r="D320" s="42"/>
      <c r="E320" s="42"/>
      <c r="F320" s="42"/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/>
      <c r="B321" s="42"/>
      <c r="C321" s="42"/>
      <c r="D321" s="42"/>
      <c r="E321" s="42"/>
      <c r="F321" s="42"/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/>
      <c r="B322" s="42"/>
      <c r="C322" s="42"/>
      <c r="D322" s="42"/>
      <c r="E322" s="42"/>
      <c r="F322" s="42"/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/>
      <c r="B323" s="42"/>
      <c r="C323" s="42"/>
      <c r="D323" s="42"/>
      <c r="E323" s="42"/>
      <c r="F323" s="42"/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/>
      <c r="B324" s="42"/>
      <c r="C324" s="42"/>
      <c r="D324" s="42"/>
      <c r="E324" s="42"/>
      <c r="F324" s="42"/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/>
      <c r="B325" s="42"/>
      <c r="C325" s="42"/>
      <c r="D325" s="42"/>
      <c r="E325" s="42"/>
      <c r="F325" s="42"/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/>
      <c r="B326" s="42"/>
      <c r="C326" s="42"/>
      <c r="D326" s="42"/>
      <c r="E326" s="42"/>
      <c r="F326" s="42"/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/>
      <c r="B327" s="42"/>
      <c r="C327" s="42"/>
      <c r="D327" s="42"/>
      <c r="E327" s="42"/>
      <c r="F327" s="42"/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/>
      <c r="B328" s="42"/>
      <c r="C328" s="42"/>
      <c r="D328" s="42"/>
      <c r="E328" s="42"/>
      <c r="F328" s="42"/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/>
      <c r="B329" s="42"/>
      <c r="C329" s="42"/>
      <c r="D329" s="42"/>
      <c r="E329" s="42"/>
      <c r="F329" s="42"/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/>
      <c r="B330" s="42"/>
      <c r="C330" s="42"/>
      <c r="D330" s="42"/>
      <c r="E330" s="42"/>
      <c r="F330" s="42"/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/>
      <c r="B331" s="42"/>
      <c r="C331" s="42"/>
      <c r="D331" s="42"/>
      <c r="E331" s="42"/>
      <c r="F331" s="42"/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/>
      <c r="B332" s="42"/>
      <c r="C332" s="42"/>
      <c r="D332" s="42"/>
      <c r="E332" s="42"/>
      <c r="F332" s="42"/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/>
      <c r="B333" s="42"/>
      <c r="C333" s="42"/>
      <c r="D333" s="42"/>
      <c r="E333" s="42"/>
      <c r="F333" s="42"/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/>
      <c r="B334" s="42"/>
      <c r="C334" s="42"/>
      <c r="D334" s="42"/>
      <c r="E334" s="42"/>
      <c r="F334" s="42"/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/>
      <c r="B335" s="42"/>
      <c r="C335" s="42"/>
      <c r="D335" s="42"/>
      <c r="E335" s="42"/>
      <c r="F335" s="42"/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/>
      <c r="B336" s="42"/>
      <c r="C336" s="42"/>
      <c r="D336" s="42"/>
      <c r="E336" s="42"/>
      <c r="F336" s="42"/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/>
      <c r="B337" s="42"/>
      <c r="C337" s="42"/>
      <c r="D337" s="42"/>
      <c r="E337" s="42"/>
      <c r="F337" s="42"/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/>
      <c r="B338" s="42"/>
      <c r="C338" s="42"/>
      <c r="D338" s="42"/>
      <c r="E338" s="42"/>
      <c r="F338" s="42"/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/>
      <c r="B339" s="42"/>
      <c r="C339" s="42"/>
      <c r="D339" s="42"/>
      <c r="E339" s="42"/>
      <c r="F339" s="42"/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/>
      <c r="B340" s="42"/>
      <c r="C340" s="42"/>
      <c r="D340" s="42"/>
      <c r="E340" s="42"/>
      <c r="F340" s="42"/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/>
      <c r="B341" s="42"/>
      <c r="C341" s="42"/>
      <c r="D341" s="42"/>
      <c r="E341" s="42"/>
      <c r="F341" s="42"/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/>
      <c r="B342" s="42"/>
      <c r="C342" s="42"/>
      <c r="D342" s="42"/>
      <c r="E342" s="42"/>
      <c r="F342" s="42"/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/>
      <c r="B343" s="42"/>
      <c r="C343" s="42"/>
      <c r="D343" s="42"/>
      <c r="E343" s="42"/>
      <c r="F343" s="42"/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/>
      <c r="B344" s="42"/>
      <c r="C344" s="42"/>
      <c r="D344" s="42"/>
      <c r="E344" s="42"/>
      <c r="F344" s="42"/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/>
      <c r="B345" s="42"/>
      <c r="C345" s="42"/>
      <c r="D345" s="42"/>
      <c r="E345" s="42"/>
      <c r="F345" s="42"/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/>
      <c r="B346" s="42"/>
      <c r="C346" s="42"/>
      <c r="D346" s="42"/>
      <c r="E346" s="42"/>
      <c r="F346" s="42"/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/>
      <c r="B347" s="42"/>
      <c r="C347" s="42"/>
      <c r="D347" s="42"/>
      <c r="E347" s="42"/>
      <c r="F347" s="42"/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/>
      <c r="B348" s="42"/>
      <c r="C348" s="42"/>
      <c r="D348" s="42"/>
      <c r="E348" s="42"/>
      <c r="F348" s="42"/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/>
      <c r="B349" s="42"/>
      <c r="C349" s="42"/>
      <c r="D349" s="42"/>
      <c r="E349" s="42"/>
      <c r="F349" s="42"/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/>
      <c r="B350" s="42"/>
      <c r="C350" s="42"/>
      <c r="D350" s="42"/>
      <c r="E350" s="42"/>
      <c r="F350" s="42"/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/>
      <c r="B351" s="42"/>
      <c r="C351" s="42"/>
      <c r="D351" s="42"/>
      <c r="E351" s="42"/>
      <c r="F351" s="42"/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/>
      <c r="B352" s="42"/>
      <c r="C352" s="42"/>
      <c r="D352" s="42"/>
      <c r="E352" s="42"/>
      <c r="F352" s="42"/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/>
      <c r="B353" s="42"/>
      <c r="C353" s="42"/>
      <c r="D353" s="42"/>
      <c r="E353" s="42"/>
      <c r="F353" s="42"/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/>
      <c r="B354" s="42"/>
      <c r="C354" s="42"/>
      <c r="D354" s="42"/>
      <c r="E354" s="42"/>
      <c r="F354" s="42"/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/>
      <c r="B355" s="42"/>
      <c r="C355" s="42"/>
      <c r="D355" s="42"/>
      <c r="E355" s="42"/>
      <c r="F355" s="42"/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/>
      <c r="B356" s="42"/>
      <c r="C356" s="42"/>
      <c r="D356" s="42"/>
      <c r="E356" s="42"/>
      <c r="F356" s="42"/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/>
      <c r="B357" s="42"/>
      <c r="C357" s="42"/>
      <c r="D357" s="42"/>
      <c r="E357" s="42"/>
      <c r="F357" s="42"/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/>
      <c r="B358" s="42"/>
      <c r="C358" s="42"/>
      <c r="D358" s="42"/>
      <c r="E358" s="42"/>
      <c r="F358" s="42"/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/>
      <c r="B359" s="42"/>
      <c r="C359" s="42"/>
      <c r="D359" s="42"/>
      <c r="E359" s="42"/>
      <c r="F359" s="42"/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/>
      <c r="B360" s="42"/>
      <c r="C360" s="42"/>
      <c r="D360" s="42"/>
      <c r="E360" s="42"/>
      <c r="F360" s="42"/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/>
      <c r="B361" s="42"/>
      <c r="C361" s="42"/>
      <c r="D361" s="42"/>
      <c r="E361" s="42"/>
      <c r="F361" s="42"/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/>
      <c r="B362" s="42"/>
      <c r="C362" s="42"/>
      <c r="D362" s="42"/>
      <c r="E362" s="42"/>
      <c r="F362" s="42"/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/>
      <c r="B363" s="42"/>
      <c r="C363" s="42"/>
      <c r="D363" s="42"/>
      <c r="E363" s="42"/>
      <c r="F363" s="42"/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/>
      <c r="B364" s="42"/>
      <c r="C364" s="42"/>
      <c r="D364" s="42"/>
      <c r="E364" s="42"/>
      <c r="F364" s="42"/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/>
      <c r="B365" s="42"/>
      <c r="C365" s="42"/>
      <c r="D365" s="42"/>
      <c r="E365" s="42"/>
      <c r="F365" s="42"/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/>
      <c r="B366" s="42"/>
      <c r="C366" s="42"/>
      <c r="D366" s="42"/>
      <c r="E366" s="42"/>
      <c r="F366" s="42"/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/>
      <c r="B367" s="42"/>
      <c r="C367" s="42"/>
      <c r="D367" s="42"/>
      <c r="E367" s="42"/>
      <c r="F367" s="42"/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/>
      <c r="B368" s="42"/>
      <c r="C368" s="42"/>
      <c r="D368" s="42"/>
      <c r="E368" s="42"/>
      <c r="F368" s="42"/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/>
      <c r="B369" s="42"/>
      <c r="C369" s="42"/>
      <c r="D369" s="42"/>
      <c r="E369" s="42"/>
      <c r="F369" s="42"/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/>
      <c r="B370" s="42"/>
      <c r="C370" s="42"/>
      <c r="D370" s="42"/>
      <c r="E370" s="42"/>
      <c r="F370" s="42"/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/>
      <c r="B371" s="42"/>
      <c r="C371" s="42"/>
      <c r="D371" s="42"/>
      <c r="E371" s="42"/>
      <c r="F371" s="42"/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/>
      <c r="B372" s="42"/>
      <c r="C372" s="42"/>
      <c r="D372" s="42"/>
      <c r="E372" s="42"/>
      <c r="F372" s="42"/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/>
      <c r="B373" s="42"/>
      <c r="C373" s="42"/>
      <c r="D373" s="42"/>
      <c r="E373" s="42"/>
      <c r="F373" s="42"/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/>
      <c r="B374" s="42"/>
      <c r="C374" s="42"/>
      <c r="D374" s="42"/>
      <c r="E374" s="42"/>
      <c r="F374" s="42"/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/>
      <c r="B375" s="42"/>
      <c r="C375" s="42"/>
      <c r="D375" s="42"/>
      <c r="E375" s="42"/>
      <c r="F375" s="42"/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/>
      <c r="B376" s="42"/>
      <c r="C376" s="42"/>
      <c r="D376" s="42"/>
      <c r="E376" s="42"/>
      <c r="F376" s="42"/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/>
      <c r="B377" s="42"/>
      <c r="C377" s="42"/>
      <c r="D377" s="42"/>
      <c r="E377" s="42"/>
      <c r="F377" s="42"/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/>
      <c r="B378" s="42"/>
      <c r="C378" s="42"/>
      <c r="D378" s="42"/>
      <c r="E378" s="42"/>
      <c r="F378" s="42"/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/>
      <c r="B379" s="42"/>
      <c r="C379" s="42"/>
      <c r="D379" s="42"/>
      <c r="E379" s="42"/>
      <c r="F379" s="42"/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/>
      <c r="B380" s="42"/>
      <c r="C380" s="42"/>
      <c r="D380" s="42"/>
      <c r="E380" s="42"/>
      <c r="F380" s="42"/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/>
      <c r="B381" s="42"/>
      <c r="C381" s="42"/>
      <c r="D381" s="42"/>
      <c r="E381" s="42"/>
      <c r="F381" s="42"/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/>
      <c r="B382" s="42"/>
      <c r="C382" s="42"/>
      <c r="D382" s="42"/>
      <c r="E382" s="42"/>
      <c r="F382" s="42"/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/>
      <c r="B383" s="42"/>
      <c r="C383" s="42"/>
      <c r="D383" s="42"/>
      <c r="E383" s="42"/>
      <c r="F383" s="42"/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/>
      <c r="B384" s="42"/>
      <c r="C384" s="42"/>
      <c r="D384" s="42"/>
      <c r="E384" s="42"/>
      <c r="F384" s="42"/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/>
      <c r="B385" s="42"/>
      <c r="C385" s="42"/>
      <c r="D385" s="42"/>
      <c r="E385" s="42"/>
      <c r="F385" s="42"/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/>
      <c r="B386" s="42"/>
      <c r="C386" s="42"/>
      <c r="D386" s="42"/>
      <c r="E386" s="42"/>
      <c r="F386" s="42"/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/>
      <c r="B387" s="42"/>
      <c r="C387" s="42"/>
      <c r="D387" s="42"/>
      <c r="E387" s="42"/>
      <c r="F387" s="42"/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/>
      <c r="B388" s="42"/>
      <c r="C388" s="42"/>
      <c r="D388" s="42"/>
      <c r="E388" s="42"/>
      <c r="F388" s="42"/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/>
      <c r="B389" s="42"/>
      <c r="C389" s="42"/>
      <c r="D389" s="42"/>
      <c r="E389" s="42"/>
      <c r="F389" s="42"/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/>
      <c r="B390" s="42"/>
      <c r="C390" s="42"/>
      <c r="D390" s="42"/>
      <c r="E390" s="42"/>
      <c r="F390" s="42"/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/>
      <c r="B391" s="42"/>
      <c r="C391" s="42"/>
      <c r="D391" s="42"/>
      <c r="E391" s="42"/>
      <c r="F391" s="42"/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/>
      <c r="B392" s="42"/>
      <c r="C392" s="42"/>
      <c r="D392" s="42"/>
      <c r="E392" s="42"/>
      <c r="F392" s="42"/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/>
      <c r="B393" s="42"/>
      <c r="C393" s="42"/>
      <c r="D393" s="42"/>
      <c r="E393" s="42"/>
      <c r="F393" s="42"/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/>
      <c r="B394" s="42"/>
      <c r="C394" s="42"/>
      <c r="D394" s="42"/>
      <c r="E394" s="42"/>
      <c r="F394" s="42"/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/>
      <c r="B395" s="42"/>
      <c r="C395" s="42"/>
      <c r="D395" s="42"/>
      <c r="E395" s="42"/>
      <c r="F395" s="42"/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/>
      <c r="B396" s="42"/>
      <c r="C396" s="42"/>
      <c r="D396" s="42"/>
      <c r="E396" s="42"/>
      <c r="F396" s="42"/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/>
      <c r="B397" s="42"/>
      <c r="C397" s="42"/>
      <c r="D397" s="42"/>
      <c r="E397" s="42"/>
      <c r="F397" s="42"/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/>
      <c r="B398" s="42"/>
      <c r="C398" s="42"/>
      <c r="D398" s="42"/>
      <c r="E398" s="42"/>
      <c r="F398" s="42"/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/>
      <c r="B399" s="42"/>
      <c r="C399" s="42"/>
      <c r="D399" s="42"/>
      <c r="E399" s="42"/>
      <c r="F399" s="42"/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/>
      <c r="B400" s="42"/>
      <c r="C400" s="42"/>
      <c r="D400" s="42"/>
      <c r="E400" s="42"/>
      <c r="F400" s="42"/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/>
      <c r="B401" s="42"/>
      <c r="C401" s="42"/>
      <c r="D401" s="42"/>
      <c r="E401" s="42"/>
      <c r="F401" s="42"/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/>
      <c r="B402" s="42"/>
      <c r="C402" s="42"/>
      <c r="D402" s="42"/>
      <c r="E402" s="42"/>
      <c r="F402" s="42"/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/>
      <c r="B403" s="42"/>
      <c r="C403" s="42"/>
      <c r="D403" s="42"/>
      <c r="E403" s="42"/>
      <c r="F403" s="42"/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/>
      <c r="B404" s="42"/>
      <c r="C404" s="42"/>
      <c r="D404" s="42"/>
      <c r="E404" s="42"/>
      <c r="F404" s="42"/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/>
      <c r="B405" s="42"/>
      <c r="C405" s="42"/>
      <c r="D405" s="42"/>
      <c r="E405" s="42"/>
      <c r="F405" s="42"/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/>
      <c r="B406" s="42"/>
      <c r="C406" s="42"/>
      <c r="D406" s="42"/>
      <c r="E406" s="42"/>
      <c r="F406" s="42"/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/>
      <c r="B407" s="42"/>
      <c r="C407" s="42"/>
      <c r="D407" s="42"/>
      <c r="E407" s="42"/>
      <c r="F407" s="42"/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/>
      <c r="B408" s="42"/>
      <c r="C408" s="42"/>
      <c r="D408" s="42"/>
      <c r="E408" s="42"/>
      <c r="F408" s="42"/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/>
      <c r="B409" s="42"/>
      <c r="C409" s="42"/>
      <c r="D409" s="42"/>
      <c r="E409" s="42"/>
      <c r="F409" s="42"/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/>
      <c r="B410" s="42"/>
      <c r="C410" s="42"/>
      <c r="D410" s="42"/>
      <c r="E410" s="42"/>
      <c r="F410" s="42"/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/>
      <c r="B411" s="42"/>
      <c r="C411" s="42"/>
      <c r="D411" s="42"/>
      <c r="E411" s="42"/>
      <c r="F411" s="42"/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/>
      <c r="B412" s="42"/>
      <c r="C412" s="42"/>
      <c r="D412" s="42"/>
      <c r="E412" s="42"/>
      <c r="F412" s="42"/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/>
      <c r="B413" s="42"/>
      <c r="C413" s="42"/>
      <c r="D413" s="42"/>
      <c r="E413" s="42"/>
      <c r="F413" s="42"/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/>
      <c r="B414" s="42"/>
      <c r="C414" s="42"/>
      <c r="D414" s="42"/>
      <c r="E414" s="42"/>
      <c r="F414" s="42"/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/>
      <c r="B415" s="42"/>
      <c r="C415" s="42"/>
      <c r="D415" s="42"/>
      <c r="E415" s="42"/>
      <c r="F415" s="42"/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/>
      <c r="B416" s="42"/>
      <c r="C416" s="42"/>
      <c r="D416" s="42"/>
      <c r="E416" s="42"/>
      <c r="F416" s="42"/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/>
      <c r="B417" s="42"/>
      <c r="C417" s="42"/>
      <c r="D417" s="42"/>
      <c r="E417" s="42"/>
      <c r="F417" s="42"/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/>
      <c r="B418" s="42"/>
      <c r="C418" s="42"/>
      <c r="D418" s="42"/>
      <c r="E418" s="42"/>
      <c r="F418" s="42"/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/>
      <c r="B419" s="42"/>
      <c r="C419" s="42"/>
      <c r="D419" s="42"/>
      <c r="E419" s="42"/>
      <c r="F419" s="42"/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/>
      <c r="B420" s="42"/>
      <c r="C420" s="42"/>
      <c r="D420" s="42"/>
      <c r="E420" s="42"/>
      <c r="F420" s="42"/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/>
      <c r="B421" s="42"/>
      <c r="C421" s="42"/>
      <c r="D421" s="42"/>
      <c r="E421" s="42"/>
      <c r="F421" s="42"/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/>
      <c r="B422" s="42"/>
      <c r="C422" s="42"/>
      <c r="D422" s="42"/>
      <c r="E422" s="42"/>
      <c r="F422" s="42"/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/>
      <c r="B423" s="42"/>
      <c r="C423" s="42"/>
      <c r="D423" s="42"/>
      <c r="E423" s="42"/>
      <c r="F423" s="42"/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/>
      <c r="B424" s="42"/>
      <c r="C424" s="42"/>
      <c r="D424" s="42"/>
      <c r="E424" s="42"/>
      <c r="F424" s="42"/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/>
      <c r="B425" s="42"/>
      <c r="C425" s="42"/>
      <c r="D425" s="42"/>
      <c r="E425" s="42"/>
      <c r="F425" s="42"/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/>
      <c r="B426" s="42"/>
      <c r="C426" s="42"/>
      <c r="D426" s="42"/>
      <c r="E426" s="42"/>
      <c r="F426" s="42"/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/>
      <c r="B427" s="42"/>
      <c r="C427" s="42"/>
      <c r="D427" s="42"/>
      <c r="E427" s="42"/>
      <c r="F427" s="42"/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/>
      <c r="B428" s="42"/>
      <c r="C428" s="42"/>
      <c r="D428" s="42"/>
      <c r="E428" s="42"/>
      <c r="F428" s="42"/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/>
      <c r="B429" s="42"/>
      <c r="C429" s="42"/>
      <c r="D429" s="42"/>
      <c r="E429" s="42"/>
      <c r="F429" s="42"/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/>
      <c r="B430" s="42"/>
      <c r="C430" s="42"/>
      <c r="D430" s="42"/>
      <c r="E430" s="42"/>
      <c r="F430" s="42"/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/>
      <c r="B431" s="42"/>
      <c r="C431" s="42"/>
      <c r="D431" s="42"/>
      <c r="E431" s="42"/>
      <c r="F431" s="42"/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/>
      <c r="B432" s="42"/>
      <c r="C432" s="42"/>
      <c r="D432" s="42"/>
      <c r="E432" s="42"/>
      <c r="F432" s="42"/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/>
      <c r="B433" s="42"/>
      <c r="C433" s="42"/>
      <c r="D433" s="42"/>
      <c r="E433" s="42"/>
      <c r="F433" s="42"/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/>
      <c r="B434" s="42"/>
      <c r="C434" s="42"/>
      <c r="D434" s="42"/>
      <c r="E434" s="42"/>
      <c r="F434" s="42"/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/>
      <c r="B435" s="42"/>
      <c r="C435" s="42"/>
      <c r="D435" s="42"/>
      <c r="E435" s="42"/>
      <c r="F435" s="42"/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/>
      <c r="B436" s="42"/>
      <c r="C436" s="42"/>
      <c r="D436" s="42"/>
      <c r="E436" s="42"/>
      <c r="F436" s="42"/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/>
      <c r="B437" s="42"/>
      <c r="C437" s="42"/>
      <c r="D437" s="42"/>
      <c r="E437" s="42"/>
      <c r="F437" s="42"/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/>
      <c r="B438" s="42"/>
      <c r="C438" s="42"/>
      <c r="D438" s="42"/>
      <c r="E438" s="42"/>
      <c r="F438" s="42"/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/>
      <c r="B439" s="42"/>
      <c r="C439" s="42"/>
      <c r="D439" s="42"/>
      <c r="E439" s="42"/>
      <c r="F439" s="42"/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/>
      <c r="B440" s="42"/>
      <c r="C440" s="42"/>
      <c r="D440" s="42"/>
      <c r="E440" s="42"/>
      <c r="F440" s="42"/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/>
      <c r="B441" s="42"/>
      <c r="C441" s="42"/>
      <c r="D441" s="42"/>
      <c r="E441" s="42"/>
      <c r="F441" s="42"/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/>
      <c r="B442" s="42"/>
      <c r="C442" s="42"/>
      <c r="D442" s="42"/>
      <c r="E442" s="42"/>
      <c r="F442" s="42"/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/>
      <c r="B443" s="42"/>
      <c r="C443" s="42"/>
      <c r="D443" s="42"/>
      <c r="E443" s="42"/>
      <c r="F443" s="42"/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/>
      <c r="B444" s="42"/>
      <c r="C444" s="42"/>
      <c r="D444" s="42"/>
      <c r="E444" s="42"/>
      <c r="F444" s="42"/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/>
      <c r="B445" s="42"/>
      <c r="C445" s="42"/>
      <c r="D445" s="42"/>
      <c r="E445" s="42"/>
      <c r="F445" s="42"/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/>
      <c r="B446" s="42"/>
      <c r="C446" s="42"/>
      <c r="D446" s="42"/>
      <c r="E446" s="42"/>
      <c r="F446" s="42"/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/>
      <c r="B447" s="42"/>
      <c r="C447" s="42"/>
      <c r="D447" s="42"/>
      <c r="E447" s="42"/>
      <c r="F447" s="42"/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/>
      <c r="B448" s="42"/>
      <c r="C448" s="42"/>
      <c r="D448" s="42"/>
      <c r="E448" s="42"/>
      <c r="F448" s="42"/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/>
      <c r="B449" s="42"/>
      <c r="C449" s="42"/>
      <c r="D449" s="42"/>
      <c r="E449" s="42"/>
      <c r="F449" s="42"/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/>
      <c r="B450" s="42"/>
      <c r="C450" s="42"/>
      <c r="D450" s="42"/>
      <c r="E450" s="42"/>
      <c r="F450" s="42"/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/>
      <c r="B451" s="42"/>
      <c r="C451" s="42"/>
      <c r="D451" s="42"/>
      <c r="E451" s="42"/>
      <c r="F451" s="42"/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/>
      <c r="B452" s="42"/>
      <c r="C452" s="42"/>
      <c r="D452" s="42"/>
      <c r="E452" s="42"/>
      <c r="F452" s="42"/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/>
      <c r="B453" s="42"/>
      <c r="C453" s="42"/>
      <c r="D453" s="42"/>
      <c r="E453" s="42"/>
      <c r="F453" s="42"/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/>
      <c r="B454" s="42"/>
      <c r="C454" s="42"/>
      <c r="D454" s="42"/>
      <c r="E454" s="42"/>
      <c r="F454" s="42"/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/>
      <c r="B455" s="42"/>
      <c r="C455" s="42"/>
      <c r="D455" s="42"/>
      <c r="E455" s="42"/>
      <c r="F455" s="42"/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/>
      <c r="B456" s="42"/>
      <c r="C456" s="42"/>
      <c r="D456" s="42"/>
      <c r="E456" s="42"/>
      <c r="F456" s="42"/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/>
      <c r="B457" s="42"/>
      <c r="C457" s="42"/>
      <c r="D457" s="42"/>
      <c r="E457" s="42"/>
      <c r="F457" s="42"/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/>
      <c r="B458" s="42"/>
      <c r="C458" s="42"/>
      <c r="D458" s="42"/>
      <c r="E458" s="42"/>
      <c r="F458" s="42"/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/>
      <c r="B459" s="42"/>
      <c r="C459" s="42"/>
      <c r="D459" s="42"/>
      <c r="E459" s="42"/>
      <c r="F459" s="42"/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/>
      <c r="B460" s="42"/>
      <c r="C460" s="42"/>
      <c r="D460" s="42"/>
      <c r="E460" s="42"/>
      <c r="F460" s="42"/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/>
      <c r="B461" s="42"/>
      <c r="C461" s="42"/>
      <c r="D461" s="42"/>
      <c r="E461" s="42"/>
      <c r="F461" s="42"/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/>
      <c r="B462" s="42"/>
      <c r="C462" s="42"/>
      <c r="D462" s="42"/>
      <c r="E462" s="42"/>
      <c r="F462" s="42"/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/>
      <c r="B463" s="42"/>
      <c r="C463" s="42"/>
      <c r="D463" s="42"/>
      <c r="E463" s="42"/>
      <c r="F463" s="42"/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/>
      <c r="B464" s="42"/>
      <c r="C464" s="42"/>
      <c r="D464" s="42"/>
      <c r="E464" s="42"/>
      <c r="F464" s="42"/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/>
      <c r="B465" s="42"/>
      <c r="C465" s="42"/>
      <c r="D465" s="42"/>
      <c r="E465" s="42"/>
      <c r="F465" s="42"/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/>
      <c r="B466" s="42"/>
      <c r="C466" s="42"/>
      <c r="D466" s="42"/>
      <c r="E466" s="42"/>
      <c r="F466" s="42"/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/>
      <c r="B467" s="42"/>
      <c r="C467" s="42"/>
      <c r="D467" s="42"/>
      <c r="E467" s="42"/>
      <c r="F467" s="42"/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/>
      <c r="B468" s="42"/>
      <c r="C468" s="42"/>
      <c r="D468" s="42"/>
      <c r="E468" s="42"/>
      <c r="F468" s="42"/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/>
      <c r="B469" s="42"/>
      <c r="C469" s="42"/>
      <c r="D469" s="42"/>
      <c r="E469" s="42"/>
      <c r="F469" s="42"/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/>
      <c r="B470" s="42"/>
      <c r="C470" s="42"/>
      <c r="D470" s="42"/>
      <c r="E470" s="42"/>
      <c r="F470" s="42"/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/>
      <c r="B471" s="42"/>
      <c r="C471" s="42"/>
      <c r="D471" s="42"/>
      <c r="E471" s="42"/>
      <c r="F471" s="42"/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/>
      <c r="B472" s="42"/>
      <c r="C472" s="42"/>
      <c r="D472" s="42"/>
      <c r="E472" s="42"/>
      <c r="F472" s="42"/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/>
      <c r="B473" s="42"/>
      <c r="C473" s="42"/>
      <c r="D473" s="42"/>
      <c r="E473" s="42"/>
      <c r="F473" s="42"/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/>
      <c r="B474" s="42"/>
      <c r="C474" s="42"/>
      <c r="D474" s="42"/>
      <c r="E474" s="42"/>
      <c r="F474" s="42"/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/>
      <c r="B475" s="42"/>
      <c r="C475" s="42"/>
      <c r="D475" s="42"/>
      <c r="E475" s="42"/>
      <c r="F475" s="42"/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/>
      <c r="B476" s="42"/>
      <c r="C476" s="42"/>
      <c r="D476" s="42"/>
      <c r="E476" s="42"/>
      <c r="F476" s="42"/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/>
      <c r="B477" s="42"/>
      <c r="C477" s="42"/>
      <c r="D477" s="42"/>
      <c r="E477" s="42"/>
      <c r="F477" s="42"/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/>
      <c r="B478" s="42"/>
      <c r="C478" s="42"/>
      <c r="D478" s="42"/>
      <c r="E478" s="42"/>
      <c r="F478" s="42"/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/>
      <c r="B479" s="42"/>
      <c r="C479" s="42"/>
      <c r="D479" s="42"/>
      <c r="E479" s="42"/>
      <c r="F479" s="42"/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/>
      <c r="B480" s="42"/>
      <c r="C480" s="42"/>
      <c r="D480" s="42"/>
      <c r="E480" s="42"/>
      <c r="F480" s="42"/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/>
      <c r="B481" s="42"/>
      <c r="C481" s="42"/>
      <c r="D481" s="42"/>
      <c r="E481" s="42"/>
      <c r="F481" s="42"/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/>
      <c r="B482" s="42"/>
      <c r="C482" s="42"/>
      <c r="D482" s="42"/>
      <c r="E482" s="42"/>
      <c r="F482" s="42"/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/>
      <c r="B483" s="42"/>
      <c r="C483" s="42"/>
      <c r="D483" s="42"/>
      <c r="E483" s="42"/>
      <c r="F483" s="42"/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/>
      <c r="B484" s="42"/>
      <c r="C484" s="42"/>
      <c r="D484" s="42"/>
      <c r="E484" s="42"/>
      <c r="F484" s="42"/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/>
      <c r="B485" s="42"/>
      <c r="C485" s="42"/>
      <c r="D485" s="42"/>
      <c r="E485" s="42"/>
      <c r="F485" s="42"/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/>
      <c r="B486" s="42"/>
      <c r="C486" s="42"/>
      <c r="D486" s="42"/>
      <c r="E486" s="42"/>
      <c r="F486" s="42"/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/>
      <c r="B487" s="42"/>
      <c r="C487" s="42"/>
      <c r="D487" s="42"/>
      <c r="E487" s="42"/>
      <c r="F487" s="42"/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/>
      <c r="B488" s="42"/>
      <c r="C488" s="42"/>
      <c r="D488" s="42"/>
      <c r="E488" s="42"/>
      <c r="F488" s="42"/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/>
      <c r="B489" s="42"/>
      <c r="C489" s="42"/>
      <c r="D489" s="42"/>
      <c r="E489" s="42"/>
      <c r="F489" s="42"/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/>
      <c r="B490" s="42"/>
      <c r="C490" s="42"/>
      <c r="D490" s="42"/>
      <c r="E490" s="42"/>
      <c r="F490" s="42"/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/>
      <c r="B491" s="42"/>
      <c r="C491" s="42"/>
      <c r="D491" s="42"/>
      <c r="E491" s="42"/>
      <c r="F491" s="42"/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/>
      <c r="B492" s="42"/>
      <c r="C492" s="42"/>
      <c r="D492" s="42"/>
      <c r="E492" s="42"/>
      <c r="F492" s="42"/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/>
      <c r="B493" s="42"/>
      <c r="C493" s="42"/>
      <c r="D493" s="42"/>
      <c r="E493" s="42"/>
      <c r="F493" s="42"/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/>
      <c r="B494" s="42"/>
      <c r="C494" s="42"/>
      <c r="D494" s="42"/>
      <c r="E494" s="42"/>
      <c r="F494" s="42"/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/>
      <c r="B495" s="42"/>
      <c r="C495" s="42"/>
      <c r="D495" s="42"/>
      <c r="E495" s="42"/>
      <c r="F495" s="42"/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/>
      <c r="B496" s="42"/>
      <c r="C496" s="42"/>
      <c r="D496" s="42"/>
      <c r="E496" s="42"/>
      <c r="F496" s="42"/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/>
      <c r="B497" s="42"/>
      <c r="C497" s="42"/>
      <c r="D497" s="42"/>
      <c r="E497" s="42"/>
      <c r="F497" s="42"/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/>
      <c r="B498" s="42"/>
      <c r="C498" s="42"/>
      <c r="D498" s="42"/>
      <c r="E498" s="42"/>
      <c r="F498" s="42"/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/>
      <c r="B499" s="42"/>
      <c r="C499" s="42"/>
      <c r="D499" s="42"/>
      <c r="E499" s="42"/>
      <c r="F499" s="42"/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/>
      <c r="B500" s="42"/>
      <c r="C500" s="42"/>
      <c r="D500" s="42"/>
      <c r="E500" s="42"/>
      <c r="F500" s="42"/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/>
      <c r="B501" s="42"/>
      <c r="C501" s="42"/>
      <c r="D501" s="42"/>
      <c r="E501" s="42"/>
      <c r="F501" s="42"/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/>
      <c r="B502" s="42"/>
      <c r="C502" s="42"/>
      <c r="D502" s="42"/>
      <c r="E502" s="42"/>
      <c r="F502" s="42"/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/>
      <c r="B503" s="42"/>
      <c r="C503" s="42"/>
      <c r="D503" s="42"/>
      <c r="E503" s="42"/>
      <c r="F503" s="42"/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/>
      <c r="B504" s="42"/>
      <c r="C504" s="42"/>
      <c r="D504" s="42"/>
      <c r="E504" s="42"/>
      <c r="F504" s="42"/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/>
      <c r="B505" s="42"/>
      <c r="C505" s="42"/>
      <c r="D505" s="42"/>
      <c r="E505" s="42"/>
      <c r="F505" s="42"/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/>
      <c r="B506" s="42"/>
      <c r="C506" s="42"/>
      <c r="D506" s="42"/>
      <c r="E506" s="42"/>
      <c r="F506" s="42"/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/>
      <c r="B507" s="42"/>
      <c r="C507" s="42"/>
      <c r="D507" s="42"/>
      <c r="E507" s="42"/>
      <c r="F507" s="42"/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/>
      <c r="B508" s="42"/>
      <c r="C508" s="42"/>
      <c r="D508" s="42"/>
      <c r="E508" s="42"/>
      <c r="F508" s="42"/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/>
      <c r="B509" s="42"/>
      <c r="C509" s="42"/>
      <c r="D509" s="42"/>
      <c r="E509" s="42"/>
      <c r="F509" s="42"/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/>
      <c r="B510" s="42"/>
      <c r="C510" s="42"/>
      <c r="D510" s="42"/>
      <c r="E510" s="42"/>
      <c r="F510" s="42"/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/>
      <c r="B511" s="42"/>
      <c r="C511" s="42"/>
      <c r="D511" s="42"/>
      <c r="E511" s="42"/>
      <c r="F511" s="42"/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/>
      <c r="B512" s="42"/>
      <c r="C512" s="42"/>
      <c r="D512" s="42"/>
      <c r="E512" s="42"/>
      <c r="F512" s="42"/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/>
      <c r="B513" s="42"/>
      <c r="C513" s="42"/>
      <c r="D513" s="42"/>
      <c r="E513" s="42"/>
      <c r="F513" s="42"/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/>
      <c r="B514" s="42"/>
      <c r="C514" s="42"/>
      <c r="D514" s="42"/>
      <c r="E514" s="42"/>
      <c r="F514" s="42"/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/>
      <c r="B515" s="42"/>
      <c r="C515" s="42"/>
      <c r="D515" s="42"/>
      <c r="E515" s="42"/>
      <c r="F515" s="42"/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/>
      <c r="B516" s="42"/>
      <c r="C516" s="42"/>
      <c r="D516" s="42"/>
      <c r="E516" s="42"/>
      <c r="F516" s="42"/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/>
      <c r="B517" s="42"/>
      <c r="C517" s="42"/>
      <c r="D517" s="42"/>
      <c r="E517" s="42"/>
      <c r="F517" s="42"/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/>
      <c r="B518" s="42"/>
      <c r="C518" s="42"/>
      <c r="D518" s="42"/>
      <c r="E518" s="42"/>
      <c r="F518" s="42"/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/>
      <c r="B519" s="42"/>
      <c r="C519" s="42"/>
      <c r="D519" s="42"/>
      <c r="E519" s="42"/>
      <c r="F519" s="42"/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/>
      <c r="B520" s="42"/>
      <c r="C520" s="42"/>
      <c r="D520" s="42"/>
      <c r="E520" s="42"/>
      <c r="F520" s="42"/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/>
      <c r="B521" s="42"/>
      <c r="C521" s="42"/>
      <c r="D521" s="42"/>
      <c r="E521" s="42"/>
      <c r="F521" s="42"/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/>
      <c r="B522" s="42"/>
      <c r="C522" s="42"/>
      <c r="D522" s="42"/>
      <c r="E522" s="42"/>
      <c r="F522" s="42"/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/>
      <c r="B523" s="42"/>
      <c r="C523" s="42"/>
      <c r="D523" s="42"/>
      <c r="E523" s="42"/>
      <c r="F523" s="42"/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/>
      <c r="B524" s="42"/>
      <c r="C524" s="42"/>
      <c r="D524" s="42"/>
      <c r="E524" s="42"/>
      <c r="F524" s="42"/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/>
      <c r="B525" s="42"/>
      <c r="C525" s="42"/>
      <c r="D525" s="42"/>
      <c r="E525" s="42"/>
      <c r="F525" s="42"/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/>
      <c r="B526" s="42"/>
      <c r="C526" s="42"/>
      <c r="D526" s="42"/>
      <c r="E526" s="42"/>
      <c r="F526" s="42"/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/>
      <c r="B527" s="42"/>
      <c r="C527" s="42"/>
      <c r="D527" s="42"/>
      <c r="E527" s="42"/>
      <c r="F527" s="42"/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/>
      <c r="B528" s="42"/>
      <c r="C528" s="42"/>
      <c r="D528" s="42"/>
      <c r="E528" s="42"/>
      <c r="F528" s="42"/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/>
      <c r="B529" s="42"/>
      <c r="C529" s="42"/>
      <c r="D529" s="42"/>
      <c r="E529" s="42"/>
      <c r="F529" s="42"/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/>
      <c r="B530" s="42"/>
      <c r="C530" s="42"/>
      <c r="D530" s="42"/>
      <c r="E530" s="42"/>
      <c r="F530" s="42"/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/>
      <c r="B531" s="42"/>
      <c r="C531" s="42"/>
      <c r="D531" s="42"/>
      <c r="E531" s="42"/>
      <c r="F531" s="42"/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/>
      <c r="B532" s="42"/>
      <c r="C532" s="42"/>
      <c r="D532" s="42"/>
      <c r="E532" s="42"/>
      <c r="F532" s="42"/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/>
      <c r="B533" s="42"/>
      <c r="C533" s="42"/>
      <c r="D533" s="42"/>
      <c r="E533" s="42"/>
      <c r="F533" s="42"/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/>
      <c r="B534" s="42"/>
      <c r="C534" s="42"/>
      <c r="D534" s="42"/>
      <c r="E534" s="42"/>
      <c r="F534" s="42"/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/>
      <c r="B535" s="42"/>
      <c r="C535" s="42"/>
      <c r="D535" s="42"/>
      <c r="E535" s="42"/>
      <c r="F535" s="42"/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/>
      <c r="B536" s="42"/>
      <c r="C536" s="42"/>
      <c r="D536" s="42"/>
      <c r="E536" s="42"/>
      <c r="F536" s="42"/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/>
      <c r="B537" s="42"/>
      <c r="C537" s="42"/>
      <c r="D537" s="42"/>
      <c r="E537" s="42"/>
      <c r="F537" s="42"/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/>
      <c r="B538" s="42"/>
      <c r="C538" s="42"/>
      <c r="D538" s="42"/>
      <c r="E538" s="42"/>
      <c r="F538" s="42"/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/>
      <c r="B539" s="42"/>
      <c r="C539" s="42"/>
      <c r="D539" s="42"/>
      <c r="E539" s="42"/>
      <c r="F539" s="42"/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/>
      <c r="B540" s="42"/>
      <c r="C540" s="42"/>
      <c r="D540" s="42"/>
      <c r="E540" s="42"/>
      <c r="F540" s="42"/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/>
      <c r="B541" s="42"/>
      <c r="C541" s="42"/>
      <c r="D541" s="42"/>
      <c r="E541" s="42"/>
      <c r="F541" s="42"/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/>
      <c r="B542" s="42"/>
      <c r="C542" s="42"/>
      <c r="D542" s="42"/>
      <c r="E542" s="42"/>
      <c r="F542" s="42"/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/>
      <c r="B543" s="42"/>
      <c r="C543" s="42"/>
      <c r="D543" s="42"/>
      <c r="E543" s="42"/>
      <c r="F543" s="42"/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/>
      <c r="B544" s="42"/>
      <c r="C544" s="42"/>
      <c r="D544" s="42"/>
      <c r="E544" s="42"/>
      <c r="F544" s="42"/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/>
      <c r="B545" s="42"/>
      <c r="C545" s="42"/>
      <c r="D545" s="42"/>
      <c r="E545" s="42"/>
      <c r="F545" s="42"/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/>
      <c r="B546" s="42"/>
      <c r="C546" s="42"/>
      <c r="D546" s="42"/>
      <c r="E546" s="42"/>
      <c r="F546" s="42"/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/>
      <c r="B547" s="42"/>
      <c r="C547" s="42"/>
      <c r="D547" s="42"/>
      <c r="E547" s="42"/>
      <c r="F547" s="42"/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/>
      <c r="B548" s="42"/>
      <c r="C548" s="42"/>
      <c r="D548" s="42"/>
      <c r="E548" s="42"/>
      <c r="F548" s="42"/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/>
      <c r="B549" s="42"/>
      <c r="C549" s="42"/>
      <c r="D549" s="42"/>
      <c r="E549" s="42"/>
      <c r="F549" s="42"/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/>
      <c r="B550" s="42"/>
      <c r="C550" s="42"/>
      <c r="D550" s="42"/>
      <c r="E550" s="42"/>
      <c r="F550" s="42"/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/>
      <c r="B551" s="42"/>
      <c r="C551" s="42"/>
      <c r="D551" s="42"/>
      <c r="E551" s="42"/>
      <c r="F551" s="42"/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/>
      <c r="B552" s="42"/>
      <c r="C552" s="42"/>
      <c r="D552" s="42"/>
      <c r="E552" s="42"/>
      <c r="F552" s="42"/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/>
      <c r="B553" s="42"/>
      <c r="C553" s="42"/>
      <c r="D553" s="42"/>
      <c r="E553" s="42"/>
      <c r="F553" s="42"/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/>
      <c r="B554" s="42"/>
      <c r="C554" s="42"/>
      <c r="D554" s="42"/>
      <c r="E554" s="42"/>
      <c r="F554" s="42"/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/>
      <c r="B555" s="42"/>
      <c r="C555" s="42"/>
      <c r="D555" s="42"/>
      <c r="E555" s="42"/>
      <c r="F555" s="42"/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/>
      <c r="B556" s="42"/>
      <c r="C556" s="42"/>
      <c r="D556" s="42"/>
      <c r="E556" s="42"/>
      <c r="F556" s="42"/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2016-07-28T18:28:24Z</dcterms:modified>
</cp:coreProperties>
</file>