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N164" i="2" s="1"/>
  <c r="P164" i="2" s="1"/>
  <c r="R164" i="2" s="1"/>
  <c r="T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N169" i="2" s="1"/>
  <c r="P169" i="2" s="1"/>
  <c r="R169" i="2" s="1"/>
  <c r="T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/>
  <c r="P175" i="2" s="1"/>
  <c r="R175" i="2" s="1"/>
  <c r="T175" i="2"/>
  <c r="K176" i="2"/>
  <c r="L176" i="2"/>
  <c r="N176" i="2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N44" i="2" s="1"/>
  <c r="P44" i="2" s="1"/>
  <c r="R44" i="2" s="1"/>
  <c r="K45" i="2"/>
  <c r="L45" i="2"/>
  <c r="N45" i="2" s="1"/>
  <c r="P45" i="2" s="1"/>
  <c r="R45" i="2" s="1"/>
  <c r="T45" i="2"/>
  <c r="K46" i="2"/>
  <c r="L46" i="2"/>
  <c r="N46" i="2" s="1"/>
  <c r="P46" i="2" s="1"/>
  <c r="R46" i="2" s="1"/>
  <c r="T46" i="2"/>
  <c r="K47" i="2"/>
  <c r="L47" i="2"/>
  <c r="N47" i="2" s="1"/>
  <c r="P47" i="2" s="1"/>
  <c r="R47" i="2" s="1"/>
  <c r="T47" i="2"/>
  <c r="K48" i="2"/>
  <c r="L48" i="2"/>
  <c r="N48" i="2" s="1"/>
  <c r="P48" i="2" s="1"/>
  <c r="R48" i="2" s="1"/>
  <c r="T48" i="2"/>
  <c r="K49" i="2"/>
  <c r="L49" i="2"/>
  <c r="N49" i="2" s="1"/>
  <c r="P49" i="2" s="1"/>
  <c r="R49" i="2" s="1"/>
  <c r="T49" i="2"/>
  <c r="K50" i="2"/>
  <c r="L50" i="2"/>
  <c r="N50" i="2"/>
  <c r="P50" i="2" s="1"/>
  <c r="R50" i="2" s="1"/>
  <c r="T50" i="2"/>
  <c r="K51" i="2"/>
  <c r="L51" i="2"/>
  <c r="N51" i="2" s="1"/>
  <c r="P51" i="2" s="1"/>
  <c r="R51" i="2" s="1"/>
  <c r="T51" i="2"/>
  <c r="K52" i="2"/>
  <c r="L52" i="2"/>
  <c r="N52" i="2" s="1"/>
  <c r="P52" i="2" s="1"/>
  <c r="R52" i="2" s="1"/>
  <c r="T52" i="2"/>
  <c r="K53" i="2"/>
  <c r="L53" i="2"/>
  <c r="N53" i="2" s="1"/>
  <c r="P53" i="2" s="1"/>
  <c r="R53" i="2" s="1"/>
  <c r="T53" i="2"/>
  <c r="K54" i="2"/>
  <c r="L54" i="2"/>
  <c r="N54" i="2" s="1"/>
  <c r="P54" i="2" s="1"/>
  <c r="R54" i="2" s="1"/>
  <c r="T54" i="2"/>
  <c r="K55" i="2"/>
  <c r="L55" i="2"/>
  <c r="N55" i="2" s="1"/>
  <c r="P55" i="2" s="1"/>
  <c r="R55" i="2" s="1"/>
  <c r="T55" i="2"/>
  <c r="K56" i="2"/>
  <c r="L56" i="2"/>
  <c r="N56" i="2" s="1"/>
  <c r="P56" i="2" s="1"/>
  <c r="R56" i="2" s="1"/>
  <c r="T56" i="2"/>
  <c r="K57" i="2"/>
  <c r="L57" i="2"/>
  <c r="N57" i="2" s="1"/>
  <c r="P57" i="2" s="1"/>
  <c r="R57" i="2" s="1"/>
  <c r="T57" i="2"/>
  <c r="K58" i="2"/>
  <c r="L58" i="2"/>
  <c r="N58" i="2" s="1"/>
  <c r="P58" i="2" s="1"/>
  <c r="R58" i="2" s="1"/>
  <c r="T58" i="2"/>
  <c r="K59" i="2"/>
  <c r="L59" i="2"/>
  <c r="N59" i="2" s="1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K29" i="2"/>
  <c r="N141" i="2" l="1"/>
  <c r="I24" i="2"/>
  <c r="N38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0" i="2"/>
  <c r="J21" i="2"/>
  <c r="H16" i="2"/>
  <c r="M19" i="2"/>
  <c r="M20" i="2"/>
  <c r="M21" i="2"/>
  <c r="N163" i="2" l="1"/>
  <c r="N39" i="2"/>
  <c r="N41" i="2"/>
  <c r="N42" i="2"/>
  <c r="N36" i="2"/>
  <c r="N147" i="2"/>
  <c r="N148" i="2"/>
  <c r="N30" i="2"/>
  <c r="N31" i="2"/>
  <c r="N149" i="2"/>
  <c r="N40" i="2"/>
  <c r="N35" i="2"/>
  <c r="N32" i="2"/>
  <c r="N34" i="2"/>
  <c r="N37" i="2"/>
  <c r="N33" i="2"/>
  <c r="N150" i="2"/>
  <c r="N29" i="2"/>
  <c r="N43" i="2"/>
  <c r="I18" i="2"/>
  <c r="K18" i="2" s="1"/>
  <c r="J17" i="2"/>
  <c r="J16" i="2"/>
  <c r="I16" i="2"/>
  <c r="K16" i="2" s="1"/>
  <c r="I19" i="2"/>
  <c r="K19" i="2" s="1"/>
  <c r="P141" i="2"/>
  <c r="J24" i="2"/>
  <c r="P38" i="2" s="1"/>
  <c r="L21" i="2"/>
  <c r="L20" i="2"/>
  <c r="L19" i="2"/>
  <c r="L18" i="2"/>
  <c r="L17" i="2"/>
  <c r="L16" i="2"/>
  <c r="P163" i="2" l="1"/>
  <c r="P150" i="2"/>
  <c r="P34" i="2"/>
  <c r="P40" i="2"/>
  <c r="P31" i="2"/>
  <c r="P33" i="2"/>
  <c r="P30" i="2"/>
  <c r="P147" i="2"/>
  <c r="P29" i="2"/>
  <c r="P35" i="2"/>
  <c r="P42" i="2"/>
  <c r="P43" i="2"/>
  <c r="P149" i="2"/>
  <c r="P41" i="2"/>
  <c r="P37" i="2"/>
  <c r="P148" i="2"/>
  <c r="P39" i="2"/>
  <c r="P32" i="2"/>
  <c r="P36" i="2"/>
  <c r="G24" i="2"/>
  <c r="F24" i="2"/>
  <c r="S163" i="2" s="1"/>
  <c r="T163" i="2" s="1"/>
  <c r="R141" i="2"/>
  <c r="K24" i="2"/>
  <c r="R38" i="2" s="1"/>
  <c r="M16" i="2"/>
  <c r="R163" i="2" l="1"/>
  <c r="M18" i="2"/>
  <c r="R32" i="2"/>
  <c r="R41" i="2"/>
  <c r="R149" i="2"/>
  <c r="S44" i="2"/>
  <c r="T44" i="2" s="1"/>
  <c r="S43" i="2"/>
  <c r="T43" i="2" s="1"/>
  <c r="S36" i="2"/>
  <c r="T36" i="2" s="1"/>
  <c r="S40" i="2"/>
  <c r="T40" i="2" s="1"/>
  <c r="S29" i="2"/>
  <c r="T29" i="2" s="1"/>
  <c r="S147" i="2"/>
  <c r="T147" i="2" s="1"/>
  <c r="S148" i="2"/>
  <c r="T148" i="2" s="1"/>
  <c r="S149" i="2"/>
  <c r="T149" i="2" s="1"/>
  <c r="S32" i="2"/>
  <c r="T32" i="2" s="1"/>
  <c r="S150" i="2"/>
  <c r="T150" i="2" s="1"/>
  <c r="S31" i="2"/>
  <c r="T31" i="2" s="1"/>
  <c r="S38" i="2"/>
  <c r="T38" i="2" s="1"/>
  <c r="S30" i="2"/>
  <c r="T30" i="2" s="1"/>
  <c r="S35" i="2"/>
  <c r="T35" i="2" s="1"/>
  <c r="S37" i="2"/>
  <c r="T37" i="2" s="1"/>
  <c r="S33" i="2"/>
  <c r="T33" i="2" s="1"/>
  <c r="S41" i="2"/>
  <c r="T41" i="2" s="1"/>
  <c r="S34" i="2"/>
  <c r="T34" i="2" s="1"/>
  <c r="S39" i="2"/>
  <c r="T39" i="2" s="1"/>
  <c r="S42" i="2"/>
  <c r="T42" i="2" s="1"/>
  <c r="R147" i="2"/>
  <c r="M17" i="2"/>
  <c r="R39" i="2"/>
  <c r="R30" i="2"/>
  <c r="R37" i="2"/>
  <c r="R42" i="2"/>
  <c r="R31" i="2"/>
  <c r="R148" i="2"/>
  <c r="R29" i="2"/>
  <c r="R40" i="2"/>
  <c r="R36" i="2"/>
  <c r="R35" i="2"/>
  <c r="R150" i="2"/>
  <c r="R43" i="2"/>
  <c r="R33" i="2"/>
  <c r="R34" i="2"/>
</calcChain>
</file>

<file path=xl/sharedStrings.xml><?xml version="1.0" encoding="utf-8"?>
<sst xmlns="http://schemas.openxmlformats.org/spreadsheetml/2006/main" count="456" uniqueCount="95">
  <si>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</si>
  <si>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</si>
  <si>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</si>
  <si>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</si>
  <si>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</si>
  <si>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</si>
  <si>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</si>
  <si>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</si>
  <si>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</si>
  <si>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</si>
  <si>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</si>
  <si>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</si>
  <si>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</si>
  <si>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</si>
  <si>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</si>
  <si>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</si>
  <si>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</si>
  <si>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</si>
  <si>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</si>
  <si>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</si>
  <si>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</si>
  <si>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</si>
  <si>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</si>
  <si>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</si>
  <si>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</si>
  <si>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</si>
  <si>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</si>
  <si>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</si>
  <si>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</si>
  <si>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</si>
  <si>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</si>
  <si>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</si>
  <si>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</si>
  <si>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</si>
  <si>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</si>
  <si>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</si>
  <si>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</si>
  <si>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</si>
  <si>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</si>
  <si>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</si>
  <si>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</si>
  <si>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</si>
  <si>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</si>
  <si>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</si>
  <si>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</si>
  <si>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</si>
  <si>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</si>
  <si>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</si>
  <si>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</si>
  <si>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</si>
  <si>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</si>
  <si>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</si>
  <si>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</si>
  <si>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</si>
  <si>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</si>
  <si>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</si>
  <si>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</si>
  <si>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</si>
  <si>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</si>
  <si>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</si>
  <si>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</si>
  <si>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</si>
  <si>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</si>
  <si>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</si>
  <si>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Time</t>
  </si>
  <si>
    <t>B</t>
  </si>
  <si>
    <t>NBWS 2 5.23.14</t>
  </si>
  <si>
    <t>NBCT 2 5.23.14</t>
  </si>
  <si>
    <t>NBCT 1 5.23.14</t>
  </si>
  <si>
    <t>NBBC 1 5.23.14</t>
  </si>
  <si>
    <t>NBBC 2 5.23.14</t>
  </si>
  <si>
    <t>NBWS 1 5.23.14</t>
  </si>
  <si>
    <t>E</t>
  </si>
  <si>
    <t>D</t>
  </si>
  <si>
    <t>C</t>
  </si>
  <si>
    <t>F</t>
  </si>
  <si>
    <t>A</t>
  </si>
  <si>
    <t>Blank</t>
  </si>
  <si>
    <t>name</t>
  </si>
  <si>
    <t>Var5</t>
  </si>
  <si>
    <t>Var6</t>
  </si>
  <si>
    <t>Var7</t>
  </si>
  <si>
    <t>Var8</t>
  </si>
  <si>
    <t>Var9</t>
  </si>
  <si>
    <t>Var10</t>
  </si>
  <si>
    <t>not reflushed</t>
  </si>
  <si>
    <t>Var11</t>
  </si>
  <si>
    <t>Var12</t>
  </si>
  <si>
    <t>Var13</t>
  </si>
  <si>
    <t>Standards</t>
  </si>
  <si>
    <t>mass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</si>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</sst>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3"/>
                <c:pt idx="1">
                  <c:v>10.9</c:v>
                </c:pt>
                <c:pt idx="2">
                  <c:v>23.7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11.536223346154541</c:v>
                </c:pt>
                <c:pt idx="1">
                  <c:v>27.640727085382771</c:v>
                </c:pt>
                <c:pt idx="2">
                  <c:v>47.437371312553381</c:v>
                </c:pt>
                <c:pt idx="3">
                  <c:v>55.647465619384377</c:v>
                </c:pt>
                <c:pt idx="4" formatCode="0.0">
                  <c:v>111.01699129497383</c:v>
                </c:pt>
                <c:pt idx="5">
                  <c:v>17.481621814656556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-19.197499999999998</c:v>
                </c:pt>
                <c:pt idx="1">
                  <c:v>-19.143000000000001</c:v>
                </c:pt>
                <c:pt idx="2">
                  <c:v>-19.195499999999999</c:v>
                </c:pt>
                <c:pt idx="3">
                  <c:v>-19.155000000000001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23"/>
                <c:pt idx="6">
                  <c:v>9.5</c:v>
                </c:pt>
                <c:pt idx="7">
                  <c:v>11.4</c:v>
                </c:pt>
                <c:pt idx="8">
                  <c:v>10.8</c:v>
                </c:pt>
                <c:pt idx="9">
                  <c:v>11.9</c:v>
                </c:pt>
                <c:pt idx="22">
                  <c:v>23.7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-19.197499999999998</c:v>
                </c:pt>
                <c:pt idx="7">
                  <c:v>-19.143000000000001</c:v>
                </c:pt>
                <c:pt idx="8">
                  <c:v>-19.195499999999999</c:v>
                </c:pt>
                <c:pt idx="9">
                  <c:v>-19.155000000000001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-19.163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7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66</v>
      </c>
      <c r="B2" s="48">
        <v>41765</v>
      </c>
      <c r="C2" s="46">
        <v>2</v>
      </c>
      <c r="D2" s="9" t="s">
        <v>66</v>
      </c>
      <c r="E2" s="40">
        <v>0.4</v>
      </c>
      <c r="G2" s="26">
        <v>19.346</v>
      </c>
      <c r="H2" s="26">
        <v>-13.709019328253225</v>
      </c>
      <c r="I2" s="26">
        <v>2.0897638126371347E-2</v>
      </c>
      <c r="J2" s="40" t="s">
        <v>91</v>
      </c>
      <c r="L2" s="9">
        <v>40</v>
      </c>
      <c r="M2" s="9">
        <v>8</v>
      </c>
      <c r="N2" s="9" t="s">
        <v>85</v>
      </c>
    </row>
    <row r="3" spans="1:15" x14ac:dyDescent="0.2">
      <c r="A3" s="9" t="s">
        <v>67</v>
      </c>
      <c r="B3" s="48">
        <v>41765</v>
      </c>
      <c r="C3" s="46">
        <v>3</v>
      </c>
      <c r="D3" s="9" t="s">
        <v>67</v>
      </c>
      <c r="E3" s="40">
        <v>0.4</v>
      </c>
      <c r="G3" s="26">
        <v>11.856</v>
      </c>
      <c r="H3" s="26">
        <v>-9.262183009262289</v>
      </c>
      <c r="I3" s="26">
        <v>2.0897638126371347E-2</v>
      </c>
      <c r="J3" s="40" t="s">
        <v>91</v>
      </c>
      <c r="L3" s="9">
        <v>40</v>
      </c>
      <c r="M3" s="9">
        <v>8</v>
      </c>
      <c r="N3" s="9" t="s">
        <v>85</v>
      </c>
    </row>
    <row r="4" spans="1:15" x14ac:dyDescent="0.2">
      <c r="A4" s="9" t="s">
        <v>68</v>
      </c>
      <c r="B4" s="48">
        <v>41765</v>
      </c>
      <c r="C4" s="46">
        <v>4</v>
      </c>
      <c r="D4" s="9" t="s">
        <v>68</v>
      </c>
      <c r="E4" s="40">
        <v>0.4</v>
      </c>
      <c r="G4" s="26">
        <v>11.628</v>
      </c>
      <c r="H4" s="26">
        <v>-9.2696158023722646</v>
      </c>
      <c r="I4" s="26">
        <v>2.0897638126371347E-2</v>
      </c>
      <c r="J4" s="40" t="s">
        <v>91</v>
      </c>
      <c r="L4" s="9">
        <v>40</v>
      </c>
      <c r="M4" s="9">
        <v>8</v>
      </c>
      <c r="N4" s="9" t="s">
        <v>85</v>
      </c>
    </row>
    <row r="5" spans="1:15" x14ac:dyDescent="0.2">
      <c r="A5" s="9" t="s">
        <v>69</v>
      </c>
      <c r="B5" s="48">
        <v>41765</v>
      </c>
      <c r="C5" s="46">
        <v>5</v>
      </c>
      <c r="D5" s="9" t="s">
        <v>69</v>
      </c>
      <c r="E5" s="40">
        <v>0.4</v>
      </c>
      <c r="G5" s="26">
        <v>17.934000000000001</v>
      </c>
      <c r="H5" s="26">
        <v>-9.8423884988790196</v>
      </c>
      <c r="I5" s="26">
        <v>2.0897638126371347E-2</v>
      </c>
      <c r="J5" s="40" t="s">
        <v>91</v>
      </c>
      <c r="L5" s="9">
        <v>40</v>
      </c>
      <c r="M5" s="9">
        <v>8</v>
      </c>
      <c r="N5" s="9" t="s">
        <v>85</v>
      </c>
    </row>
    <row r="6" spans="1:15" x14ac:dyDescent="0.2">
      <c r="A6" s="9" t="s">
        <v>70</v>
      </c>
      <c r="B6" s="48">
        <v>41765</v>
      </c>
      <c r="C6" s="47">
        <v>6</v>
      </c>
      <c r="D6" s="9" t="s">
        <v>70</v>
      </c>
      <c r="E6" s="40">
        <v>0.4</v>
      </c>
      <c r="G6" s="40">
        <v>19.666</v>
      </c>
      <c r="H6" s="40">
        <v>-9.802323007730914</v>
      </c>
      <c r="I6" s="26">
        <v>2.0897638126371347E-2</v>
      </c>
      <c r="J6" s="40" t="s">
        <v>91</v>
      </c>
      <c r="L6" s="9">
        <v>40</v>
      </c>
      <c r="M6" s="9">
        <v>8</v>
      </c>
      <c r="N6" s="9" t="s">
        <v>85</v>
      </c>
    </row>
    <row r="7" spans="1:15" x14ac:dyDescent="0.2">
      <c r="A7" s="9" t="s">
        <v>71</v>
      </c>
      <c r="B7" s="48">
        <v>41765</v>
      </c>
      <c r="C7" s="46">
        <v>7</v>
      </c>
      <c r="D7" s="9" t="s">
        <v>71</v>
      </c>
      <c r="E7" s="40">
        <v>0.4</v>
      </c>
      <c r="G7" s="26">
        <v>21.984999999999999</v>
      </c>
      <c r="H7" s="26">
        <v>-13.8280067549198</v>
      </c>
      <c r="I7" s="26">
        <v>2.0897638126371347E-2</v>
      </c>
      <c r="J7" s="40" t="s">
        <v>91</v>
      </c>
      <c r="L7" s="9">
        <v>40</v>
      </c>
      <c r="M7" s="9">
        <v>8</v>
      </c>
      <c r="N7" s="9" t="s">
        <v>85</v>
      </c>
    </row>
    <row r="8" spans="1:15" x14ac:dyDescent="0.2">
      <c r="B8" s="48"/>
      <c r="C8" s="46"/>
      <c r="E8" s="40"/>
      <c r="G8" s="26"/>
      <c r="H8" s="26"/>
      <c r="I8" s="26"/>
      <c r="J8" s="40"/>
    </row>
    <row r="9" spans="1:15" x14ac:dyDescent="0.2">
      <c r="B9" s="48"/>
      <c r="C9" s="47"/>
      <c r="E9" s="40"/>
      <c r="G9" s="40"/>
      <c r="H9" s="40"/>
      <c r="I9" s="26"/>
      <c r="J9" s="40"/>
    </row>
    <row r="10" spans="1:15" x14ac:dyDescent="0.2">
      <c r="B10" s="48"/>
      <c r="C10" s="47"/>
      <c r="E10" s="40"/>
      <c r="G10" s="40"/>
      <c r="H10" s="40"/>
      <c r="I10" s="26"/>
      <c r="J10" s="40"/>
    </row>
    <row r="11" spans="1:15" x14ac:dyDescent="0.2">
      <c r="B11" s="48"/>
      <c r="C11" s="47"/>
      <c r="E11" s="40"/>
      <c r="G11" s="40"/>
      <c r="H11" s="40"/>
      <c r="I11" s="26"/>
      <c r="J11" s="40"/>
    </row>
    <row r="12" spans="1:15" x14ac:dyDescent="0.2">
      <c r="B12" s="48"/>
      <c r="C12" s="47"/>
      <c r="E12" s="40"/>
      <c r="G12" s="40"/>
      <c r="H12" s="40"/>
      <c r="I12" s="26"/>
      <c r="J12" s="40"/>
    </row>
    <row r="13" spans="1:15" x14ac:dyDescent="0.2">
      <c r="B13" s="48"/>
      <c r="C13" s="47"/>
      <c r="E13" s="40"/>
      <c r="G13" s="40"/>
      <c r="H13" s="40"/>
      <c r="I13" s="26"/>
      <c r="J13" s="40"/>
    </row>
    <row r="14" spans="1:15" x14ac:dyDescent="0.2">
      <c r="B14" s="48"/>
      <c r="C14" s="47"/>
      <c r="E14" s="40"/>
      <c r="G14" s="40"/>
      <c r="H14" s="40"/>
      <c r="I14" s="26"/>
      <c r="J14" s="40"/>
    </row>
    <row r="15" spans="1:15" x14ac:dyDescent="0.2">
      <c r="B15" s="48"/>
      <c r="C15" s="47"/>
      <c r="E15" s="40"/>
      <c r="G15" s="40"/>
      <c r="H15" s="40"/>
      <c r="I15" s="26"/>
      <c r="J15" s="40"/>
    </row>
    <row r="16" spans="1:15" x14ac:dyDescent="0.2">
      <c r="B16" s="48"/>
      <c r="C16" s="47"/>
      <c r="E16" s="40"/>
      <c r="G16" s="40"/>
      <c r="H16" s="40"/>
      <c r="I16" s="26"/>
      <c r="J16" s="40"/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31" zoomScale="85" zoomScaleNormal="85" workbookViewId="0">
      <selection activeCell="B163" sqref="B163:J16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9">
        <v>41765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91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92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93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94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94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76</v>
      </c>
      <c r="F16" s="53">
        <v>20.172000000000001</v>
      </c>
      <c r="G16" s="53">
        <v>250</v>
      </c>
      <c r="H16" s="53">
        <f t="shared" ref="H16:H21" si="0">IF(F16&lt;&gt;"",(F16/(22.9898+1.00794+12.0107+(15.9994*3)))/G16*1000,"")</f>
        <v>0.96049550368875602</v>
      </c>
      <c r="I16" s="53">
        <f>IF(F16&lt;&gt;"",H16*12.0107,"")</f>
        <v>11.536223346154541</v>
      </c>
      <c r="J16" s="53">
        <f t="shared" ref="J16:J21" si="1">IF(F16&lt;&gt;"",H16*(1.00794+12.0107+(15.9994*3)),"")</f>
        <v>58.606400469296233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65</v>
      </c>
      <c r="F17" s="23">
        <v>48.332000000000001</v>
      </c>
      <c r="G17" s="23">
        <v>250</v>
      </c>
      <c r="H17" s="23">
        <f t="shared" si="0"/>
        <v>2.3013418939264798</v>
      </c>
      <c r="I17" s="23">
        <f t="shared" ref="I17:I21" si="2">IF(F17&lt;&gt;"",H17*12.0107,"")</f>
        <v>27.640727085382771</v>
      </c>
      <c r="J17" s="23">
        <f t="shared" si="1"/>
        <v>140.42061012700898</v>
      </c>
      <c r="K17" s="23">
        <f>IF(G17&lt;&gt;"",AVERAGE(D147:D162)*I17,"")</f>
        <v>19.348508959767937</v>
      </c>
      <c r="L17" s="25">
        <f>IF(K147&lt;&gt;"",AVERAGE(K147:K162),"")</f>
        <v>10.9155</v>
      </c>
      <c r="M17" s="98">
        <f>IF(P147&lt;&gt;"",AVERAGE(P147:P162),"")</f>
        <v>-19.201693097730974</v>
      </c>
    </row>
    <row r="18" spans="1:25" x14ac:dyDescent="0.2">
      <c r="E18" s="97" t="s">
        <v>74</v>
      </c>
      <c r="F18" s="23">
        <v>82.947999999999993</v>
      </c>
      <c r="G18" s="23">
        <v>250</v>
      </c>
      <c r="H18" s="23">
        <f t="shared" si="0"/>
        <v>3.949592556017</v>
      </c>
      <c r="I18" s="23">
        <f t="shared" si="2"/>
        <v>47.437371312553381</v>
      </c>
      <c r="J18" s="23">
        <f t="shared" si="1"/>
        <v>240.99165705568029</v>
      </c>
      <c r="K18" s="23">
        <f>IF(G18&lt;&gt;"",AVERAGE(D163:D168)*I18,"")</f>
        <v>33.206159918787364</v>
      </c>
      <c r="L18" s="25">
        <f>IF(K163&lt;&gt;"",AVERAGE(K163:K168),"")</f>
        <v>23.702000000000002</v>
      </c>
      <c r="M18" s="98">
        <f>IF(P163&lt;&gt;"",AVERAGE(P163:P168),"")</f>
        <v>-19.217714790329978</v>
      </c>
    </row>
    <row r="19" spans="1:25" x14ac:dyDescent="0.2">
      <c r="E19" s="97" t="s">
        <v>73</v>
      </c>
      <c r="F19" s="23">
        <v>97.304000000000002</v>
      </c>
      <c r="G19" s="23">
        <v>250</v>
      </c>
      <c r="H19" s="23">
        <f t="shared" si="0"/>
        <v>4.6331575694492724</v>
      </c>
      <c r="I19" s="23">
        <f t="shared" si="2"/>
        <v>55.647465619384377</v>
      </c>
      <c r="J19" s="23">
        <f t="shared" si="1"/>
        <v>282.70063410987512</v>
      </c>
      <c r="K19" s="23" t="e">
        <f>IF(G19&lt;&gt;"",AVERAGE(D169:D174)*I19,"")</f>
        <v>#DIV/0!</v>
      </c>
      <c r="L19" s="25" t="str">
        <f>IF(K169&lt;&gt;"",AVERAGE(K169:K174),"")</f>
        <v/>
      </c>
      <c r="M19" s="98" t="str">
        <f>IF(P169&lt;&gt;"",AVERAGE(P169:P174),"")</f>
        <v/>
      </c>
    </row>
    <row r="20" spans="1:25" x14ac:dyDescent="0.2">
      <c r="E20" s="97" t="s">
        <v>72</v>
      </c>
      <c r="F20" s="23">
        <v>194.12200000000001</v>
      </c>
      <c r="G20" s="23">
        <v>250</v>
      </c>
      <c r="H20" s="23">
        <f t="shared" si="0"/>
        <v>9.2431741109988454</v>
      </c>
      <c r="I20" s="25">
        <f t="shared" si="2"/>
        <v>111.01699129497383</v>
      </c>
      <c r="J20" s="25">
        <f t="shared" si="1"/>
        <v>563.98927582295869</v>
      </c>
      <c r="K20" s="25" t="e">
        <f>IF(G20&lt;&gt;"",AVERAGE(D175:D180)*I20,"")</f>
        <v>#DIV/0!</v>
      </c>
      <c r="L20" s="25" t="str">
        <f>IF(K175&lt;&gt;"",AVERAGE(K175:K180),"")</f>
        <v/>
      </c>
      <c r="M20" s="98" t="str">
        <f>IF(P175&lt;&gt;"",AVERAGE(P175:P180),"")</f>
        <v/>
      </c>
    </row>
    <row r="21" spans="1:25" ht="12" customHeight="1" thickBot="1" x14ac:dyDescent="0.25">
      <c r="E21" s="99" t="s">
        <v>75</v>
      </c>
      <c r="F21" s="100">
        <v>30.568000000000001</v>
      </c>
      <c r="G21" s="100">
        <v>250</v>
      </c>
      <c r="H21" s="100">
        <f t="shared" si="0"/>
        <v>1.4555039934938476</v>
      </c>
      <c r="I21" s="100">
        <f t="shared" si="2"/>
        <v>17.481621814656556</v>
      </c>
      <c r="J21" s="100">
        <f t="shared" si="1"/>
        <v>88.810254290375127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1.2763855826107842E-3</v>
      </c>
      <c r="J24" s="86">
        <f>SLOPE($N$141:$N$186,$B$141:$B$186)</f>
        <v>2.223809022812401E-3</v>
      </c>
      <c r="K24" s="88">
        <f>-19.44-AVERAGE(P141:P186)</f>
        <v>-0.23510256374922633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65</v>
      </c>
      <c r="D29" s="34">
        <v>0.7</v>
      </c>
      <c r="E29" s="33">
        <v>1928</v>
      </c>
      <c r="F29" s="35">
        <v>9.5410000000000004</v>
      </c>
      <c r="G29" s="35">
        <v>-19.197499999999998</v>
      </c>
      <c r="H29" s="35">
        <v>27.570500000000003</v>
      </c>
      <c r="I29" s="41">
        <v>1.343502884254575E-2</v>
      </c>
      <c r="J29" s="41">
        <v>4.8790367901871114E-2</v>
      </c>
      <c r="K29" s="35">
        <f>IF(F29&lt;&gt;"",IF(OR($F$9="Yes (Manual)",$F$9="Yes (Auto)"),F29-AVERAGE(F$131:F$134),F29),"")</f>
        <v>9.5410000000000004</v>
      </c>
      <c r="L29" s="41">
        <f>IF(G29&lt;&gt;"",IF(OR($F$9="Yes (Manual)",$F$9="Yes (Auto)"),(G29*F29-AVERAGE(G$131:G$134)*AVERAGE(F$131:F$134))/AVERAGE(F$131:F$134),G29),"")</f>
        <v>-19.197499999999998</v>
      </c>
      <c r="M29" s="41"/>
      <c r="N29" s="52">
        <f>IF(L29&lt;&gt;"",IF(OR($F$10="Yes (Manual)",$F$10="Yes (Auto)"),L29-K29*$I$24,L29),"")</f>
        <v>-19.209677994843688</v>
      </c>
      <c r="O29" s="41"/>
      <c r="P29" s="52">
        <f>IF(N29&lt;&gt;"",IF(OR($F$11="Yes (Manual)",$F$11="Yes (Auto)"),N29-(B29-$B$29)*$J$24,N29),"")</f>
        <v>-19.209677994843688</v>
      </c>
      <c r="Q29" s="52"/>
      <c r="R29" s="41">
        <f>IF(P29&lt;&gt;"",P29+$K$24,"")</f>
        <v>-19.444780558592914</v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66</v>
      </c>
      <c r="D30" s="24">
        <v>0.4</v>
      </c>
      <c r="E30" s="37">
        <v>3918</v>
      </c>
      <c r="F30" s="38">
        <v>19.346</v>
      </c>
      <c r="G30" s="38">
        <v>-13.446999999999999</v>
      </c>
      <c r="H30" s="38">
        <v>22.837</v>
      </c>
      <c r="I30" s="39">
        <v>9.8994949366124595E-3</v>
      </c>
      <c r="J30" s="39">
        <v>8.4852813742388924E-3</v>
      </c>
      <c r="K30" s="38">
        <f t="shared" ref="K30:K93" si="3">IF(F30&lt;&gt;"",IF(OR($F$9="Yes (Manual)",$F$9="Yes (Auto)"),F30-AVERAGE(F$131:F$134),F30),"")</f>
        <v>19.346</v>
      </c>
      <c r="L30" s="39">
        <f t="shared" ref="L30:L93" si="4">IF(G30&lt;&gt;"",IF(OR($F$9="Yes (Manual)",$F$9="Yes (Auto)"),(G30*F30-AVERAGE(G$131:G$134)*AVERAGE(F$131:F$134))/AVERAGE(F$131:F$134),G30),"")</f>
        <v>-13.446999999999999</v>
      </c>
      <c r="M30" s="39"/>
      <c r="N30" s="39">
        <f t="shared" ref="N30:N93" si="5">IF(L30&lt;&gt;"",IF(OR($F$10="Yes (Manual)",$F$10="Yes (Auto)"),L30-K30*$I$24,L30),"")</f>
        <v>-13.471692955481187</v>
      </c>
      <c r="O30" s="39"/>
      <c r="P30" s="39">
        <f t="shared" ref="P30:P93" si="6">IF(N30&lt;&gt;"",IF(OR($F$11="Yes (Manual)",$F$11="Yes (Auto)"),N30-(B30-$B$29)*$J$24,N30),"")</f>
        <v>-13.473916764503999</v>
      </c>
      <c r="Q30" s="39"/>
      <c r="R30" s="39">
        <f t="shared" ref="R30:R93" si="7">IF(P30&lt;&gt;"",P30+$K$24,"")</f>
        <v>-13.709019328253225</v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67</v>
      </c>
      <c r="D31" s="34">
        <v>0.4</v>
      </c>
      <c r="E31" s="33">
        <v>2419</v>
      </c>
      <c r="F31" s="35">
        <v>11.856</v>
      </c>
      <c r="G31" s="35">
        <v>-9.0075000000000003</v>
      </c>
      <c r="H31" s="35">
        <v>22.2575</v>
      </c>
      <c r="I31" s="41">
        <v>3.5355339059320342E-3</v>
      </c>
      <c r="J31" s="41">
        <v>6.4346717087976582E-2</v>
      </c>
      <c r="K31" s="35">
        <f t="shared" si="3"/>
        <v>11.856</v>
      </c>
      <c r="L31" s="41">
        <f t="shared" si="4"/>
        <v>-9.0075000000000003</v>
      </c>
      <c r="M31" s="41"/>
      <c r="N31" s="52">
        <f t="shared" si="5"/>
        <v>-9.022632827467433</v>
      </c>
      <c r="O31" s="41"/>
      <c r="P31" s="52">
        <f t="shared" si="6"/>
        <v>-9.0270804455130573</v>
      </c>
      <c r="Q31" s="52"/>
      <c r="R31" s="41">
        <f t="shared" si="7"/>
        <v>-9.2621830092622837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68</v>
      </c>
      <c r="D32" s="24">
        <v>0.4</v>
      </c>
      <c r="E32" s="37">
        <v>2352</v>
      </c>
      <c r="F32" s="38">
        <v>11.628</v>
      </c>
      <c r="G32" s="38">
        <v>-9.0129999999999999</v>
      </c>
      <c r="H32" s="38">
        <v>22.52</v>
      </c>
      <c r="I32" s="39">
        <v>3.5355339059327882E-2</v>
      </c>
      <c r="J32" s="39">
        <v>3.8183766184075013E-2</v>
      </c>
      <c r="K32" s="38">
        <f t="shared" si="3"/>
        <v>11.628</v>
      </c>
      <c r="L32" s="39">
        <f t="shared" si="4"/>
        <v>-9.0129999999999999</v>
      </c>
      <c r="M32" s="39"/>
      <c r="N32" s="39">
        <f t="shared" si="5"/>
        <v>-9.0278418115545982</v>
      </c>
      <c r="O32" s="39"/>
      <c r="P32" s="39">
        <f t="shared" si="6"/>
        <v>-9.0345132386230347</v>
      </c>
      <c r="Q32" s="39"/>
      <c r="R32" s="39">
        <f t="shared" si="7"/>
        <v>-9.269615802372261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69</v>
      </c>
      <c r="D33" s="34">
        <v>0.4</v>
      </c>
      <c r="E33" s="33">
        <v>3632</v>
      </c>
      <c r="F33" s="35">
        <v>17.934000000000001</v>
      </c>
      <c r="G33" s="35">
        <v>-9.5754999999999999</v>
      </c>
      <c r="H33" s="35">
        <v>22.841000000000001</v>
      </c>
      <c r="I33" s="41">
        <v>4.8790367901871114E-2</v>
      </c>
      <c r="J33" s="41">
        <v>9.8994949366112035E-3</v>
      </c>
      <c r="K33" s="35">
        <f t="shared" si="3"/>
        <v>17.934000000000001</v>
      </c>
      <c r="L33" s="41">
        <f t="shared" si="4"/>
        <v>-9.5754999999999999</v>
      </c>
      <c r="M33" s="41"/>
      <c r="N33" s="52">
        <f t="shared" si="5"/>
        <v>-9.598390699038541</v>
      </c>
      <c r="O33" s="41"/>
      <c r="P33" s="52">
        <f t="shared" si="6"/>
        <v>-9.6072859351297915</v>
      </c>
      <c r="Q33" s="52"/>
      <c r="R33" s="41">
        <f t="shared" si="7"/>
        <v>-9.8423884988790178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70</v>
      </c>
      <c r="D34" s="24">
        <v>0.4</v>
      </c>
      <c r="E34" s="37">
        <v>3989</v>
      </c>
      <c r="F34" s="38">
        <v>19.666</v>
      </c>
      <c r="G34" s="38">
        <v>-9.5310000000000006</v>
      </c>
      <c r="H34" s="38">
        <v>22.5745</v>
      </c>
      <c r="I34" s="39">
        <v>0</v>
      </c>
      <c r="J34" s="39">
        <v>4.4547727214754182E-2</v>
      </c>
      <c r="K34" s="38">
        <f t="shared" si="3"/>
        <v>19.666</v>
      </c>
      <c r="L34" s="39">
        <f t="shared" si="4"/>
        <v>-9.5310000000000006</v>
      </c>
      <c r="M34" s="39"/>
      <c r="N34" s="39">
        <f t="shared" si="5"/>
        <v>-9.5561013988676251</v>
      </c>
      <c r="O34" s="39"/>
      <c r="P34" s="39">
        <f t="shared" si="6"/>
        <v>-9.5672204439816877</v>
      </c>
      <c r="Q34" s="39"/>
      <c r="R34" s="39">
        <f t="shared" si="7"/>
        <v>-9.802323007730914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71</v>
      </c>
      <c r="D35" s="34">
        <v>0.4</v>
      </c>
      <c r="E35" s="33">
        <v>4423</v>
      </c>
      <c r="F35" s="35">
        <v>21.984999999999999</v>
      </c>
      <c r="G35" s="35">
        <v>-13.551500000000001</v>
      </c>
      <c r="H35" s="35">
        <v>22.407</v>
      </c>
      <c r="I35" s="41">
        <v>9.1923881554250471E-3</v>
      </c>
      <c r="J35" s="41">
        <v>2.4041630560341854E-2</v>
      </c>
      <c r="K35" s="35">
        <f t="shared" si="3"/>
        <v>21.984999999999999</v>
      </c>
      <c r="L35" s="41">
        <f t="shared" si="4"/>
        <v>-13.551500000000001</v>
      </c>
      <c r="M35" s="41"/>
      <c r="N35" s="52">
        <f t="shared" si="5"/>
        <v>-13.579561337033699</v>
      </c>
      <c r="O35" s="41"/>
      <c r="P35" s="52">
        <f t="shared" si="6"/>
        <v>-13.592904191170573</v>
      </c>
      <c r="Q35" s="52"/>
      <c r="R35" s="41">
        <f t="shared" si="7"/>
        <v>-13.8280067549198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65</v>
      </c>
      <c r="D36" s="24">
        <v>0.7</v>
      </c>
      <c r="E36" s="37">
        <v>2332</v>
      </c>
      <c r="F36" s="38">
        <v>11.439</v>
      </c>
      <c r="G36" s="38">
        <v>-19.143000000000001</v>
      </c>
      <c r="H36" s="38">
        <v>27.709499999999998</v>
      </c>
      <c r="I36" s="39">
        <v>2.9698484809836122E-2</v>
      </c>
      <c r="J36" s="39">
        <v>7.77817459305148E-3</v>
      </c>
      <c r="K36" s="38">
        <f t="shared" si="3"/>
        <v>11.439</v>
      </c>
      <c r="L36" s="39">
        <f t="shared" si="4"/>
        <v>-19.143000000000001</v>
      </c>
      <c r="M36" s="39"/>
      <c r="N36" s="39">
        <f t="shared" si="5"/>
        <v>-19.157600574679485</v>
      </c>
      <c r="O36" s="39"/>
      <c r="P36" s="39">
        <f t="shared" si="6"/>
        <v>-19.17316723783917</v>
      </c>
      <c r="Q36" s="39"/>
      <c r="R36" s="39">
        <f t="shared" si="7"/>
        <v>-19.408269801588396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65</v>
      </c>
      <c r="D37" s="34">
        <v>0.7</v>
      </c>
      <c r="E37" s="33">
        <v>2178</v>
      </c>
      <c r="F37" s="35">
        <v>10.752000000000001</v>
      </c>
      <c r="G37" s="35">
        <v>-19.195499999999999</v>
      </c>
      <c r="H37" s="35">
        <v>27.686999999999998</v>
      </c>
      <c r="I37" s="41">
        <v>1.9091883092037507E-2</v>
      </c>
      <c r="J37" s="41">
        <v>4.384062043356677E-2</v>
      </c>
      <c r="K37" s="35">
        <f t="shared" si="3"/>
        <v>10.752000000000001</v>
      </c>
      <c r="L37" s="41">
        <f t="shared" si="4"/>
        <v>-19.195499999999999</v>
      </c>
      <c r="M37" s="41"/>
      <c r="N37" s="52">
        <f t="shared" si="5"/>
        <v>-19.209223697784232</v>
      </c>
      <c r="O37" s="41"/>
      <c r="P37" s="52">
        <f t="shared" si="6"/>
        <v>-19.227014169966733</v>
      </c>
      <c r="Q37" s="52"/>
      <c r="R37" s="41">
        <f t="shared" si="7"/>
        <v>-19.462116733715959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72</v>
      </c>
      <c r="D38" s="24">
        <v>0.7</v>
      </c>
      <c r="E38" s="37">
        <v>10146</v>
      </c>
      <c r="F38" s="38">
        <v>51.151000000000003</v>
      </c>
      <c r="G38" s="38">
        <v>-19.21</v>
      </c>
      <c r="H38" s="38">
        <v>27.5215</v>
      </c>
      <c r="I38" s="39">
        <v>4.2426406871194462E-3</v>
      </c>
      <c r="J38" s="39">
        <v>1.4849242404918061E-2</v>
      </c>
      <c r="K38" s="38">
        <f t="shared" si="3"/>
        <v>51.151000000000003</v>
      </c>
      <c r="L38" s="39">
        <f t="shared" si="4"/>
        <v>-19.21</v>
      </c>
      <c r="M38" s="39"/>
      <c r="N38" s="39">
        <f t="shared" si="5"/>
        <v>-19.275288398936127</v>
      </c>
      <c r="O38" s="39"/>
      <c r="P38" s="39">
        <f t="shared" si="6"/>
        <v>-19.29530268014144</v>
      </c>
      <c r="Q38" s="39"/>
      <c r="R38" s="39">
        <f t="shared" si="7"/>
        <v>-19.530405243890666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73</v>
      </c>
      <c r="D39" s="34">
        <v>0.7</v>
      </c>
      <c r="E39" s="33">
        <v>5170</v>
      </c>
      <c r="F39" s="35">
        <v>25.550999999999998</v>
      </c>
      <c r="G39" s="35">
        <v>-19.108000000000001</v>
      </c>
      <c r="H39" s="35">
        <v>27.682500000000001</v>
      </c>
      <c r="I39" s="41">
        <v>2.9698484809836122E-2</v>
      </c>
      <c r="J39" s="41">
        <v>1.0606601717798614E-2</v>
      </c>
      <c r="K39" s="35">
        <f t="shared" si="3"/>
        <v>25.550999999999998</v>
      </c>
      <c r="L39" s="41">
        <f t="shared" si="4"/>
        <v>-19.108000000000001</v>
      </c>
      <c r="M39" s="41"/>
      <c r="N39" s="52">
        <f t="shared" si="5"/>
        <v>-19.140612928021287</v>
      </c>
      <c r="O39" s="41"/>
      <c r="P39" s="52">
        <f t="shared" si="6"/>
        <v>-19.162851018249413</v>
      </c>
      <c r="Q39" s="52"/>
      <c r="R39" s="41">
        <f t="shared" si="7"/>
        <v>-19.397953581998639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74</v>
      </c>
      <c r="D40" s="24">
        <v>0.7</v>
      </c>
      <c r="E40" s="37">
        <v>4765</v>
      </c>
      <c r="F40" s="38">
        <v>23.702000000000002</v>
      </c>
      <c r="G40" s="38">
        <v>-19.163</v>
      </c>
      <c r="H40" s="38">
        <v>27.491500000000002</v>
      </c>
      <c r="I40" s="39">
        <v>1.4142135623748235E-3</v>
      </c>
      <c r="J40" s="39">
        <v>7.141778489984317E-2</v>
      </c>
      <c r="K40" s="38">
        <f t="shared" si="3"/>
        <v>23.702000000000002</v>
      </c>
      <c r="L40" s="39">
        <f t="shared" si="4"/>
        <v>-19.163</v>
      </c>
      <c r="M40" s="39"/>
      <c r="N40" s="39">
        <f t="shared" si="5"/>
        <v>-19.193252891079041</v>
      </c>
      <c r="O40" s="39"/>
      <c r="P40" s="39">
        <f t="shared" si="6"/>
        <v>-19.217714790329978</v>
      </c>
      <c r="Q40" s="39"/>
      <c r="R40" s="39">
        <f t="shared" si="7"/>
        <v>-19.452817354079205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65</v>
      </c>
      <c r="D41" s="34">
        <v>0.7</v>
      </c>
      <c r="E41" s="33">
        <v>2420</v>
      </c>
      <c r="F41" s="35">
        <v>11.93</v>
      </c>
      <c r="G41" s="35">
        <v>-19.155000000000001</v>
      </c>
      <c r="H41" s="35">
        <v>27.726500000000001</v>
      </c>
      <c r="I41" s="41">
        <v>2.6870057685088988E-2</v>
      </c>
      <c r="J41" s="41">
        <v>3.464823227814047E-2</v>
      </c>
      <c r="K41" s="35">
        <f t="shared" si="3"/>
        <v>11.93</v>
      </c>
      <c r="L41" s="41">
        <f t="shared" si="4"/>
        <v>-19.155000000000001</v>
      </c>
      <c r="M41" s="41"/>
      <c r="N41" s="52">
        <f t="shared" si="5"/>
        <v>-19.17022728000055</v>
      </c>
      <c r="O41" s="41"/>
      <c r="P41" s="52">
        <f t="shared" si="6"/>
        <v>-19.196912988274299</v>
      </c>
      <c r="Q41" s="52"/>
      <c r="R41" s="41">
        <f t="shared" si="7"/>
        <v>-19.432015552023525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75</v>
      </c>
      <c r="D42" s="24">
        <v>0.7</v>
      </c>
      <c r="E42" s="37">
        <v>1579</v>
      </c>
      <c r="F42" s="38">
        <v>7.73</v>
      </c>
      <c r="G42" s="38">
        <v>-19.0945</v>
      </c>
      <c r="H42" s="38">
        <v>27.71</v>
      </c>
      <c r="I42" s="39">
        <v>2.1920310216782129E-2</v>
      </c>
      <c r="J42" s="39">
        <v>8.2024386617639278E-2</v>
      </c>
      <c r="K42" s="38">
        <f t="shared" si="3"/>
        <v>7.73</v>
      </c>
      <c r="L42" s="39">
        <f t="shared" si="4"/>
        <v>-19.0945</v>
      </c>
      <c r="M42" s="39"/>
      <c r="N42" s="39">
        <f t="shared" si="5"/>
        <v>-19.104366460553582</v>
      </c>
      <c r="O42" s="39"/>
      <c r="P42" s="39">
        <f t="shared" si="6"/>
        <v>-19.133275977850143</v>
      </c>
      <c r="Q42" s="39"/>
      <c r="R42" s="39">
        <f t="shared" si="7"/>
        <v>-19.36837854159937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76</v>
      </c>
      <c r="D43" s="34">
        <v>0.7</v>
      </c>
      <c r="E43" s="33">
        <v>1413</v>
      </c>
      <c r="F43" s="35">
        <v>6.97</v>
      </c>
      <c r="G43" s="35">
        <v>-19.055500000000002</v>
      </c>
      <c r="H43" s="35">
        <v>27.658999999999999</v>
      </c>
      <c r="I43" s="41">
        <v>5.3033008588990564E-2</v>
      </c>
      <c r="J43" s="41">
        <v>0.14707821048680328</v>
      </c>
      <c r="K43" s="35">
        <f t="shared" si="3"/>
        <v>6.97</v>
      </c>
      <c r="L43" s="41">
        <f t="shared" si="4"/>
        <v>-19.055500000000002</v>
      </c>
      <c r="M43" s="41"/>
      <c r="N43" s="52">
        <f t="shared" si="5"/>
        <v>-19.064396407510799</v>
      </c>
      <c r="O43" s="41"/>
      <c r="P43" s="52">
        <f t="shared" si="6"/>
        <v>-19.095529733830173</v>
      </c>
      <c r="Q43" s="52"/>
      <c r="R43" s="41">
        <f t="shared" si="7"/>
        <v>-19.330632297579399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77</v>
      </c>
      <c r="D44" s="24">
        <v>0</v>
      </c>
      <c r="E44" s="37"/>
      <c r="F44" s="38"/>
      <c r="G44" s="38"/>
      <c r="H44" s="38"/>
      <c r="I44" s="39"/>
      <c r="J44" s="39"/>
      <c r="K44" s="38" t="str">
        <f t="shared" si="3"/>
        <v/>
      </c>
      <c r="L44" s="39" t="str">
        <f t="shared" si="4"/>
        <v/>
      </c>
      <c r="M44" s="39"/>
      <c r="N44" s="39" t="str">
        <f t="shared" si="5"/>
        <v/>
      </c>
      <c r="O44" s="39"/>
      <c r="P44" s="39" t="str">
        <f t="shared" si="6"/>
        <v/>
      </c>
      <c r="Q44" s="39"/>
      <c r="R44" s="39" t="str">
        <f t="shared" si="7"/>
        <v/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/>
      <c r="C45" s="34"/>
      <c r="D45" s="34"/>
      <c r="E45" s="33"/>
      <c r="F45" s="35"/>
      <c r="G45" s="35"/>
      <c r="H45" s="35"/>
      <c r="I45" s="41"/>
      <c r="J45" s="41"/>
      <c r="K45" s="35" t="str">
        <f t="shared" si="3"/>
        <v/>
      </c>
      <c r="L45" s="41" t="str">
        <f t="shared" si="4"/>
        <v/>
      </c>
      <c r="M45" s="41"/>
      <c r="N45" s="52" t="str">
        <f t="shared" si="5"/>
        <v/>
      </c>
      <c r="O45" s="41"/>
      <c r="P45" s="52" t="str">
        <f t="shared" si="6"/>
        <v/>
      </c>
      <c r="Q45" s="52"/>
      <c r="R45" s="41" t="str">
        <f t="shared" si="7"/>
        <v/>
      </c>
      <c r="S45" s="41" t="str">
        <f t="shared" si="8"/>
        <v/>
      </c>
      <c r="T45" s="66" t="str">
        <f t="shared" si="9"/>
        <v/>
      </c>
    </row>
    <row r="46" spans="1:25" x14ac:dyDescent="0.2">
      <c r="B46" s="67"/>
      <c r="C46" s="24"/>
      <c r="D46" s="24"/>
      <c r="E46" s="37"/>
      <c r="F46" s="38"/>
      <c r="G46" s="38"/>
      <c r="H46" s="38"/>
      <c r="I46" s="39"/>
      <c r="J46" s="39"/>
      <c r="K46" s="38" t="str">
        <f t="shared" si="3"/>
        <v/>
      </c>
      <c r="L46" s="39" t="str">
        <f t="shared" si="4"/>
        <v/>
      </c>
      <c r="M46" s="39"/>
      <c r="N46" s="39" t="str">
        <f t="shared" si="5"/>
        <v/>
      </c>
      <c r="O46" s="39"/>
      <c r="P46" s="39" t="str">
        <f t="shared" si="6"/>
        <v/>
      </c>
      <c r="Q46" s="39"/>
      <c r="R46" s="39" t="str">
        <f t="shared" si="7"/>
        <v/>
      </c>
      <c r="S46" s="39" t="str">
        <f t="shared" si="8"/>
        <v/>
      </c>
      <c r="T46" s="68" t="str">
        <f t="shared" si="9"/>
        <v/>
      </c>
    </row>
    <row r="47" spans="1:25" x14ac:dyDescent="0.2">
      <c r="B47" s="65"/>
      <c r="C47" s="34"/>
      <c r="D47" s="34"/>
      <c r="E47" s="33"/>
      <c r="F47" s="35"/>
      <c r="G47" s="35"/>
      <c r="H47" s="35"/>
      <c r="I47" s="41"/>
      <c r="J47" s="41"/>
      <c r="K47" s="35" t="str">
        <f t="shared" si="3"/>
        <v/>
      </c>
      <c r="L47" s="41" t="str">
        <f t="shared" si="4"/>
        <v/>
      </c>
      <c r="M47" s="41"/>
      <c r="N47" s="52" t="str">
        <f t="shared" si="5"/>
        <v/>
      </c>
      <c r="O47" s="41"/>
      <c r="P47" s="52" t="str">
        <f t="shared" si="6"/>
        <v/>
      </c>
      <c r="Q47" s="52"/>
      <c r="R47" s="41" t="str">
        <f t="shared" si="7"/>
        <v/>
      </c>
      <c r="S47" s="41" t="str">
        <f t="shared" si="8"/>
        <v/>
      </c>
      <c r="T47" s="66" t="str">
        <f t="shared" si="9"/>
        <v/>
      </c>
    </row>
    <row r="48" spans="1:25" x14ac:dyDescent="0.2">
      <c r="B48" s="67"/>
      <c r="C48" s="24"/>
      <c r="D48" s="24"/>
      <c r="E48" s="37"/>
      <c r="F48" s="38"/>
      <c r="G48" s="38"/>
      <c r="H48" s="38"/>
      <c r="I48" s="39"/>
      <c r="J48" s="39"/>
      <c r="K48" s="38" t="str">
        <f t="shared" si="3"/>
        <v/>
      </c>
      <c r="L48" s="39" t="str">
        <f t="shared" si="4"/>
        <v/>
      </c>
      <c r="M48" s="39"/>
      <c r="N48" s="39" t="str">
        <f t="shared" si="5"/>
        <v/>
      </c>
      <c r="O48" s="39"/>
      <c r="P48" s="39" t="str">
        <f t="shared" si="6"/>
        <v/>
      </c>
      <c r="Q48" s="39"/>
      <c r="R48" s="39" t="str">
        <f t="shared" si="7"/>
        <v/>
      </c>
      <c r="S48" s="39" t="str">
        <f t="shared" si="8"/>
        <v/>
      </c>
      <c r="T48" s="68" t="str">
        <f t="shared" si="9"/>
        <v/>
      </c>
    </row>
    <row r="49" spans="2:20" x14ac:dyDescent="0.2">
      <c r="B49" s="65"/>
      <c r="C49" s="34"/>
      <c r="D49" s="34"/>
      <c r="E49" s="33"/>
      <c r="F49" s="35"/>
      <c r="G49" s="35"/>
      <c r="H49" s="35"/>
      <c r="I49" s="41"/>
      <c r="J49" s="41"/>
      <c r="K49" s="35" t="str">
        <f t="shared" si="3"/>
        <v/>
      </c>
      <c r="L49" s="41" t="str">
        <f t="shared" si="4"/>
        <v/>
      </c>
      <c r="M49" s="41"/>
      <c r="N49" s="52" t="str">
        <f t="shared" si="5"/>
        <v/>
      </c>
      <c r="O49" s="41"/>
      <c r="P49" s="52" t="str">
        <f t="shared" si="6"/>
        <v/>
      </c>
      <c r="Q49" s="52"/>
      <c r="R49" s="41" t="str">
        <f t="shared" si="7"/>
        <v/>
      </c>
      <c r="S49" s="41" t="str">
        <f t="shared" si="8"/>
        <v/>
      </c>
      <c r="T49" s="66" t="str">
        <f t="shared" si="9"/>
        <v/>
      </c>
    </row>
    <row r="50" spans="2:20" x14ac:dyDescent="0.2">
      <c r="B50" s="67"/>
      <c r="C50" s="24"/>
      <c r="D50" s="24"/>
      <c r="E50" s="37"/>
      <c r="F50" s="38"/>
      <c r="G50" s="38"/>
      <c r="H50" s="38"/>
      <c r="I50" s="39"/>
      <c r="J50" s="39"/>
      <c r="K50" s="38" t="str">
        <f t="shared" si="3"/>
        <v/>
      </c>
      <c r="L50" s="39" t="str">
        <f t="shared" si="4"/>
        <v/>
      </c>
      <c r="M50" s="39"/>
      <c r="N50" s="39" t="str">
        <f t="shared" si="5"/>
        <v/>
      </c>
      <c r="O50" s="39"/>
      <c r="P50" s="39" t="str">
        <f t="shared" si="6"/>
        <v/>
      </c>
      <c r="Q50" s="39"/>
      <c r="R50" s="39" t="str">
        <f t="shared" si="7"/>
        <v/>
      </c>
      <c r="S50" s="39" t="str">
        <f t="shared" si="8"/>
        <v/>
      </c>
      <c r="T50" s="68" t="str">
        <f t="shared" si="9"/>
        <v/>
      </c>
    </row>
    <row r="51" spans="2:20" x14ac:dyDescent="0.2">
      <c r="B51" s="65"/>
      <c r="C51" s="34"/>
      <c r="D51" s="34"/>
      <c r="E51" s="33"/>
      <c r="F51" s="35"/>
      <c r="G51" s="35"/>
      <c r="H51" s="35"/>
      <c r="I51" s="41"/>
      <c r="J51" s="41"/>
      <c r="K51" s="35" t="str">
        <f t="shared" si="3"/>
        <v/>
      </c>
      <c r="L51" s="41" t="str">
        <f t="shared" si="4"/>
        <v/>
      </c>
      <c r="M51" s="41"/>
      <c r="N51" s="52" t="str">
        <f t="shared" si="5"/>
        <v/>
      </c>
      <c r="O51" s="41"/>
      <c r="P51" s="52" t="str">
        <f t="shared" si="6"/>
        <v/>
      </c>
      <c r="Q51" s="52"/>
      <c r="R51" s="41" t="str">
        <f t="shared" si="7"/>
        <v/>
      </c>
      <c r="S51" s="41" t="str">
        <f t="shared" si="8"/>
        <v/>
      </c>
      <c r="T51" s="66" t="str">
        <f t="shared" si="9"/>
        <v/>
      </c>
    </row>
    <row r="52" spans="2:20" x14ac:dyDescent="0.2">
      <c r="B52" s="67"/>
      <c r="C52" s="24"/>
      <c r="D52" s="24"/>
      <c r="E52" s="37"/>
      <c r="F52" s="38"/>
      <c r="G52" s="38"/>
      <c r="H52" s="38"/>
      <c r="I52" s="39"/>
      <c r="J52" s="39"/>
      <c r="K52" s="38" t="str">
        <f t="shared" si="3"/>
        <v/>
      </c>
      <c r="L52" s="39" t="str">
        <f t="shared" si="4"/>
        <v/>
      </c>
      <c r="M52" s="39"/>
      <c r="N52" s="39" t="str">
        <f t="shared" si="5"/>
        <v/>
      </c>
      <c r="O52" s="39"/>
      <c r="P52" s="39" t="str">
        <f t="shared" si="6"/>
        <v/>
      </c>
      <c r="Q52" s="39"/>
      <c r="R52" s="39" t="str">
        <f t="shared" si="7"/>
        <v/>
      </c>
      <c r="S52" s="39" t="str">
        <f t="shared" si="8"/>
        <v/>
      </c>
      <c r="T52" s="68" t="str">
        <f t="shared" si="9"/>
        <v/>
      </c>
    </row>
    <row r="53" spans="2:20" x14ac:dyDescent="0.2">
      <c r="B53" s="65"/>
      <c r="C53" s="34"/>
      <c r="D53" s="34"/>
      <c r="E53" s="33"/>
      <c r="F53" s="35"/>
      <c r="G53" s="35"/>
      <c r="H53" s="35"/>
      <c r="I53" s="41"/>
      <c r="J53" s="41"/>
      <c r="K53" s="35" t="str">
        <f t="shared" si="3"/>
        <v/>
      </c>
      <c r="L53" s="41" t="str">
        <f t="shared" si="4"/>
        <v/>
      </c>
      <c r="M53" s="41"/>
      <c r="N53" s="52" t="str">
        <f t="shared" si="5"/>
        <v/>
      </c>
      <c r="O53" s="41"/>
      <c r="P53" s="52" t="str">
        <f t="shared" si="6"/>
        <v/>
      </c>
      <c r="Q53" s="52"/>
      <c r="R53" s="41" t="str">
        <f t="shared" si="7"/>
        <v/>
      </c>
      <c r="S53" s="41" t="str">
        <f t="shared" si="8"/>
        <v/>
      </c>
      <c r="T53" s="66" t="str">
        <f t="shared" si="9"/>
        <v/>
      </c>
    </row>
    <row r="54" spans="2:20" x14ac:dyDescent="0.2">
      <c r="B54" s="67"/>
      <c r="C54" s="24"/>
      <c r="D54" s="24"/>
      <c r="E54" s="37"/>
      <c r="F54" s="38"/>
      <c r="G54" s="38"/>
      <c r="H54" s="38"/>
      <c r="I54" s="39"/>
      <c r="J54" s="39"/>
      <c r="K54" s="38" t="str">
        <f t="shared" si="3"/>
        <v/>
      </c>
      <c r="L54" s="39" t="str">
        <f t="shared" si="4"/>
        <v/>
      </c>
      <c r="M54" s="39"/>
      <c r="N54" s="39" t="str">
        <f t="shared" si="5"/>
        <v/>
      </c>
      <c r="O54" s="39"/>
      <c r="P54" s="39" t="str">
        <f t="shared" si="6"/>
        <v/>
      </c>
      <c r="Q54" s="39"/>
      <c r="R54" s="39" t="str">
        <f t="shared" si="7"/>
        <v/>
      </c>
      <c r="S54" s="39" t="str">
        <f t="shared" si="8"/>
        <v/>
      </c>
      <c r="T54" s="68" t="str">
        <f t="shared" si="9"/>
        <v/>
      </c>
    </row>
    <row r="55" spans="2:20" x14ac:dyDescent="0.2">
      <c r="B55" s="65"/>
      <c r="C55" s="34"/>
      <c r="D55" s="34"/>
      <c r="E55" s="33"/>
      <c r="F55" s="35"/>
      <c r="G55" s="35"/>
      <c r="H55" s="35"/>
      <c r="I55" s="41"/>
      <c r="J55" s="41"/>
      <c r="K55" s="35" t="str">
        <f t="shared" si="3"/>
        <v/>
      </c>
      <c r="L55" s="41" t="str">
        <f t="shared" si="4"/>
        <v/>
      </c>
      <c r="M55" s="41"/>
      <c r="N55" s="52" t="str">
        <f t="shared" si="5"/>
        <v/>
      </c>
      <c r="O55" s="41"/>
      <c r="P55" s="52" t="str">
        <f t="shared" si="6"/>
        <v/>
      </c>
      <c r="Q55" s="52"/>
      <c r="R55" s="41" t="str">
        <f t="shared" si="7"/>
        <v/>
      </c>
      <c r="S55" s="41" t="str">
        <f t="shared" si="8"/>
        <v/>
      </c>
      <c r="T55" s="66" t="str">
        <f t="shared" si="9"/>
        <v/>
      </c>
    </row>
    <row r="56" spans="2:20" x14ac:dyDescent="0.2">
      <c r="B56" s="67"/>
      <c r="C56" s="24"/>
      <c r="D56" s="24"/>
      <c r="E56" s="37"/>
      <c r="F56" s="38"/>
      <c r="G56" s="38"/>
      <c r="H56" s="38"/>
      <c r="I56" s="39"/>
      <c r="J56" s="39"/>
      <c r="K56" s="38" t="str">
        <f t="shared" si="3"/>
        <v/>
      </c>
      <c r="L56" s="39" t="str">
        <f t="shared" si="4"/>
        <v/>
      </c>
      <c r="M56" s="39"/>
      <c r="N56" s="39" t="str">
        <f t="shared" si="5"/>
        <v/>
      </c>
      <c r="O56" s="39"/>
      <c r="P56" s="39" t="str">
        <f t="shared" si="6"/>
        <v/>
      </c>
      <c r="Q56" s="39"/>
      <c r="R56" s="39" t="str">
        <f t="shared" si="7"/>
        <v/>
      </c>
      <c r="S56" s="39" t="str">
        <f t="shared" si="8"/>
        <v/>
      </c>
      <c r="T56" s="68" t="str">
        <f t="shared" si="9"/>
        <v/>
      </c>
    </row>
    <row r="57" spans="2:20" x14ac:dyDescent="0.2">
      <c r="B57" s="65"/>
      <c r="C57" s="34"/>
      <c r="D57" s="34"/>
      <c r="E57" s="33"/>
      <c r="F57" s="35"/>
      <c r="G57" s="35"/>
      <c r="H57" s="35"/>
      <c r="I57" s="41"/>
      <c r="J57" s="41"/>
      <c r="K57" s="35" t="str">
        <f t="shared" si="3"/>
        <v/>
      </c>
      <c r="L57" s="41" t="str">
        <f t="shared" si="4"/>
        <v/>
      </c>
      <c r="M57" s="41"/>
      <c r="N57" s="52" t="str">
        <f t="shared" si="5"/>
        <v/>
      </c>
      <c r="O57" s="41"/>
      <c r="P57" s="52" t="str">
        <f t="shared" si="6"/>
        <v/>
      </c>
      <c r="Q57" s="52"/>
      <c r="R57" s="41" t="str">
        <f t="shared" si="7"/>
        <v/>
      </c>
      <c r="S57" s="41" t="str">
        <f t="shared" si="8"/>
        <v/>
      </c>
      <c r="T57" s="66" t="str">
        <f t="shared" si="9"/>
        <v/>
      </c>
    </row>
    <row r="58" spans="2:20" x14ac:dyDescent="0.2">
      <c r="B58" s="67"/>
      <c r="C58" s="24"/>
      <c r="D58" s="24"/>
      <c r="E58" s="37"/>
      <c r="F58" s="38"/>
      <c r="G58" s="38"/>
      <c r="H58" s="38"/>
      <c r="I58" s="39"/>
      <c r="J58" s="39"/>
      <c r="K58" s="38" t="str">
        <f t="shared" si="3"/>
        <v/>
      </c>
      <c r="L58" s="39" t="str">
        <f t="shared" si="4"/>
        <v/>
      </c>
      <c r="M58" s="39"/>
      <c r="N58" s="39" t="str">
        <f t="shared" si="5"/>
        <v/>
      </c>
      <c r="O58" s="39"/>
      <c r="P58" s="39" t="str">
        <f t="shared" si="6"/>
        <v/>
      </c>
      <c r="Q58" s="39"/>
      <c r="R58" s="39" t="str">
        <f t="shared" si="7"/>
        <v/>
      </c>
      <c r="S58" s="39" t="str">
        <f t="shared" si="8"/>
        <v/>
      </c>
      <c r="T58" s="68" t="str">
        <f t="shared" si="9"/>
        <v/>
      </c>
    </row>
    <row r="59" spans="2:20" x14ac:dyDescent="0.2">
      <c r="B59" s="65"/>
      <c r="C59" s="34"/>
      <c r="D59" s="34"/>
      <c r="E59" s="33"/>
      <c r="F59" s="35"/>
      <c r="G59" s="35"/>
      <c r="H59" s="35"/>
      <c r="I59" s="41"/>
      <c r="J59" s="41"/>
      <c r="K59" s="35" t="str">
        <f t="shared" si="3"/>
        <v/>
      </c>
      <c r="L59" s="41" t="str">
        <f t="shared" si="4"/>
        <v/>
      </c>
      <c r="M59" s="41"/>
      <c r="N59" s="52" t="str">
        <f t="shared" si="5"/>
        <v/>
      </c>
      <c r="O59" s="41"/>
      <c r="P59" s="52" t="str">
        <f t="shared" si="6"/>
        <v/>
      </c>
      <c r="Q59" s="52"/>
      <c r="R59" s="41" t="str">
        <f t="shared" si="7"/>
        <v/>
      </c>
      <c r="S59" s="41" t="str">
        <f t="shared" si="8"/>
        <v/>
      </c>
      <c r="T59" s="66" t="str">
        <f t="shared" si="9"/>
        <v/>
      </c>
    </row>
    <row r="60" spans="2:20" x14ac:dyDescent="0.2">
      <c r="B60" s="67"/>
      <c r="C60" s="24"/>
      <c r="D60" s="24"/>
      <c r="E60" s="37"/>
      <c r="F60" s="38"/>
      <c r="G60" s="38"/>
      <c r="H60" s="38"/>
      <c r="I60" s="39"/>
      <c r="J60" s="39"/>
      <c r="K60" s="38" t="str">
        <f t="shared" si="3"/>
        <v/>
      </c>
      <c r="L60" s="39" t="str">
        <f t="shared" si="4"/>
        <v/>
      </c>
      <c r="M60" s="39"/>
      <c r="N60" s="39" t="str">
        <f t="shared" si="5"/>
        <v/>
      </c>
      <c r="O60" s="39"/>
      <c r="P60" s="39" t="str">
        <f t="shared" si="6"/>
        <v/>
      </c>
      <c r="Q60" s="39"/>
      <c r="R60" s="39" t="str">
        <f t="shared" si="7"/>
        <v/>
      </c>
      <c r="S60" s="39" t="str">
        <f t="shared" si="8"/>
        <v/>
      </c>
      <c r="T60" s="68" t="str">
        <f t="shared" si="9"/>
        <v/>
      </c>
    </row>
    <row r="61" spans="2:20" x14ac:dyDescent="0.2">
      <c r="B61" s="65"/>
      <c r="C61" s="34"/>
      <c r="D61" s="34"/>
      <c r="E61" s="33"/>
      <c r="F61" s="35"/>
      <c r="G61" s="35"/>
      <c r="H61" s="35"/>
      <c r="I61" s="41"/>
      <c r="J61" s="41"/>
      <c r="K61" s="35" t="str">
        <f t="shared" si="3"/>
        <v/>
      </c>
      <c r="L61" s="41" t="str">
        <f t="shared" si="4"/>
        <v/>
      </c>
      <c r="M61" s="41"/>
      <c r="N61" s="52" t="str">
        <f t="shared" si="5"/>
        <v/>
      </c>
      <c r="O61" s="41"/>
      <c r="P61" s="52" t="str">
        <f t="shared" si="6"/>
        <v/>
      </c>
      <c r="Q61" s="52"/>
      <c r="R61" s="41" t="str">
        <f t="shared" si="7"/>
        <v/>
      </c>
      <c r="S61" s="41" t="str">
        <f t="shared" si="8"/>
        <v/>
      </c>
      <c r="T61" s="66" t="str">
        <f t="shared" si="9"/>
        <v/>
      </c>
    </row>
    <row r="62" spans="2:20" x14ac:dyDescent="0.2">
      <c r="B62" s="67"/>
      <c r="C62" s="24"/>
      <c r="D62" s="24"/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str">
        <f t="shared" si="8"/>
        <v/>
      </c>
      <c r="T62" s="68" t="str">
        <f t="shared" si="9"/>
        <v/>
      </c>
    </row>
    <row r="63" spans="2:20" x14ac:dyDescent="0.2">
      <c r="B63" s="65"/>
      <c r="C63" s="34"/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/>
      <c r="C64" s="24"/>
      <c r="D64" s="24"/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str">
        <f t="shared" si="8"/>
        <v/>
      </c>
      <c r="T64" s="68" t="str">
        <f t="shared" si="9"/>
        <v/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1</v>
      </c>
      <c r="C147" s="76" t="s">
        <v>65</v>
      </c>
      <c r="D147" s="76">
        <v>0.7</v>
      </c>
      <c r="E147" s="77">
        <v>1928</v>
      </c>
      <c r="F147" s="78">
        <v>9.5410000000000004</v>
      </c>
      <c r="G147" s="78">
        <v>-19.197499999999998</v>
      </c>
      <c r="H147" s="78">
        <v>27.570500000000003</v>
      </c>
      <c r="I147" s="79">
        <v>1.343502884254575E-2</v>
      </c>
      <c r="J147" s="79">
        <v>4.8790367901871114E-2</v>
      </c>
      <c r="K147" s="78">
        <f t="shared" si="24"/>
        <v>9.5410000000000004</v>
      </c>
      <c r="L147" s="79">
        <f t="shared" si="25"/>
        <v>-19.197499999999998</v>
      </c>
      <c r="M147" s="79"/>
      <c r="N147" s="79">
        <f t="shared" si="26"/>
        <v>-19.209677994843688</v>
      </c>
      <c r="O147" s="79"/>
      <c r="P147" s="79">
        <f t="shared" si="27"/>
        <v>-19.209677994843688</v>
      </c>
      <c r="Q147" s="79"/>
      <c r="R147" s="79">
        <f t="shared" si="28"/>
        <v>-19.444780558592914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8</v>
      </c>
      <c r="C148" s="24" t="s">
        <v>65</v>
      </c>
      <c r="D148" s="24">
        <v>0.7</v>
      </c>
      <c r="E148" s="37">
        <v>2332</v>
      </c>
      <c r="F148" s="38">
        <v>11.439</v>
      </c>
      <c r="G148" s="38">
        <v>-19.143000000000001</v>
      </c>
      <c r="H148" s="38">
        <v>27.709499999999998</v>
      </c>
      <c r="I148" s="39">
        <v>2.9698484809836122E-2</v>
      </c>
      <c r="J148" s="39">
        <v>7.77817459305148E-3</v>
      </c>
      <c r="K148" s="38">
        <f t="shared" si="24"/>
        <v>11.439</v>
      </c>
      <c r="L148" s="39">
        <f t="shared" si="25"/>
        <v>-19.143000000000001</v>
      </c>
      <c r="M148" s="39"/>
      <c r="N148" s="39">
        <f t="shared" si="26"/>
        <v>-19.157600574679485</v>
      </c>
      <c r="O148" s="39"/>
      <c r="P148" s="39">
        <f t="shared" si="27"/>
        <v>-19.17316723783917</v>
      </c>
      <c r="Q148" s="39"/>
      <c r="R148" s="39">
        <f t="shared" si="28"/>
        <v>-19.408269801588396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9</v>
      </c>
      <c r="C149" s="34" t="s">
        <v>65</v>
      </c>
      <c r="D149" s="34">
        <v>0.7</v>
      </c>
      <c r="E149" s="33">
        <v>2178</v>
      </c>
      <c r="F149" s="35">
        <v>10.752000000000001</v>
      </c>
      <c r="G149" s="35">
        <v>-19.195499999999999</v>
      </c>
      <c r="H149" s="35">
        <v>27.686999999999998</v>
      </c>
      <c r="I149" s="41">
        <v>1.9091883092037507E-2</v>
      </c>
      <c r="J149" s="41">
        <v>4.384062043356677E-2</v>
      </c>
      <c r="K149" s="35">
        <f t="shared" si="24"/>
        <v>10.752000000000001</v>
      </c>
      <c r="L149" s="41">
        <f t="shared" si="25"/>
        <v>-19.195499999999999</v>
      </c>
      <c r="M149" s="41"/>
      <c r="N149" s="52">
        <f t="shared" si="26"/>
        <v>-19.209223697784232</v>
      </c>
      <c r="O149" s="41"/>
      <c r="P149" s="52">
        <f t="shared" si="27"/>
        <v>-19.227014169966733</v>
      </c>
      <c r="Q149" s="52"/>
      <c r="R149" s="41">
        <f t="shared" si="28"/>
        <v>-19.462116733715959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13</v>
      </c>
      <c r="C150" s="24" t="s">
        <v>65</v>
      </c>
      <c r="D150" s="24">
        <v>0.7</v>
      </c>
      <c r="E150" s="37">
        <v>2420</v>
      </c>
      <c r="F150" s="38">
        <v>11.93</v>
      </c>
      <c r="G150" s="38">
        <v>-19.155000000000001</v>
      </c>
      <c r="H150" s="38">
        <v>27.726500000000001</v>
      </c>
      <c r="I150" s="39">
        <v>2.6870057685088988E-2</v>
      </c>
      <c r="J150" s="39">
        <v>3.464823227814047E-2</v>
      </c>
      <c r="K150" s="38">
        <f t="shared" si="24"/>
        <v>11.93</v>
      </c>
      <c r="L150" s="39">
        <f t="shared" si="25"/>
        <v>-19.155000000000001</v>
      </c>
      <c r="M150" s="39"/>
      <c r="N150" s="39">
        <f t="shared" si="26"/>
        <v>-19.17022728000055</v>
      </c>
      <c r="O150" s="39"/>
      <c r="P150" s="39">
        <f t="shared" si="27"/>
        <v>-19.196912988274299</v>
      </c>
      <c r="Q150" s="39"/>
      <c r="R150" s="39">
        <f t="shared" si="28"/>
        <v>-19.432015552023525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12</v>
      </c>
      <c r="C163" s="76" t="s">
        <v>74</v>
      </c>
      <c r="D163" s="76">
        <v>0.7</v>
      </c>
      <c r="E163" s="77">
        <v>4765</v>
      </c>
      <c r="F163" s="78">
        <v>23.702000000000002</v>
      </c>
      <c r="G163" s="78">
        <v>-19.163</v>
      </c>
      <c r="H163" s="78">
        <v>27.491500000000002</v>
      </c>
      <c r="I163" s="79">
        <v>1.4142135623748235E-3</v>
      </c>
      <c r="J163" s="79">
        <v>7.141778489984317E-2</v>
      </c>
      <c r="K163" s="78">
        <f t="shared" si="24"/>
        <v>23.702000000000002</v>
      </c>
      <c r="L163" s="79">
        <f t="shared" si="25"/>
        <v>-19.163</v>
      </c>
      <c r="M163" s="79"/>
      <c r="N163" s="79">
        <f t="shared" si="26"/>
        <v>-19.193252891079041</v>
      </c>
      <c r="O163" s="79"/>
      <c r="P163" s="79">
        <f t="shared" si="27"/>
        <v>-19.217714790329978</v>
      </c>
      <c r="Q163" s="79"/>
      <c r="R163" s="79">
        <f t="shared" si="28"/>
        <v>-19.452817354079205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/>
      <c r="C164" s="24"/>
      <c r="D164" s="24"/>
      <c r="E164" s="37"/>
      <c r="F164" s="38"/>
      <c r="G164" s="38"/>
      <c r="H164" s="38"/>
      <c r="I164" s="39"/>
      <c r="J164" s="39"/>
      <c r="K164" s="38" t="str">
        <f t="shared" si="24"/>
        <v/>
      </c>
      <c r="L164" s="39" t="str">
        <f t="shared" si="25"/>
        <v/>
      </c>
      <c r="M164" s="39"/>
      <c r="N164" s="39" t="str">
        <f t="shared" si="26"/>
        <v/>
      </c>
      <c r="O164" s="39"/>
      <c r="P164" s="39" t="str">
        <f t="shared" si="27"/>
        <v/>
      </c>
      <c r="Q164" s="39"/>
      <c r="R164" s="39" t="str">
        <f t="shared" si="28"/>
        <v/>
      </c>
      <c r="S164" s="39" t="str">
        <f t="shared" si="29"/>
        <v/>
      </c>
      <c r="T164" s="68" t="str">
        <f t="shared" si="30"/>
        <v/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/>
      <c r="C169" s="76"/>
      <c r="D169" s="76"/>
      <c r="E169" s="77"/>
      <c r="F169" s="78"/>
      <c r="G169" s="78"/>
      <c r="H169" s="78"/>
      <c r="I169" s="79"/>
      <c r="J169" s="79"/>
      <c r="K169" s="78" t="str">
        <f t="shared" si="24"/>
        <v/>
      </c>
      <c r="L169" s="79" t="str">
        <f t="shared" si="25"/>
        <v/>
      </c>
      <c r="M169" s="79"/>
      <c r="N169" s="79" t="str">
        <f t="shared" si="26"/>
        <v/>
      </c>
      <c r="O169" s="79"/>
      <c r="P169" s="79" t="str">
        <f t="shared" si="27"/>
        <v/>
      </c>
      <c r="Q169" s="79"/>
      <c r="R169" s="79" t="str">
        <f t="shared" si="28"/>
        <v/>
      </c>
      <c r="S169" s="79" t="str">
        <f t="shared" si="29"/>
        <v/>
      </c>
      <c r="T169" s="80" t="str">
        <f t="shared" si="30"/>
        <v/>
      </c>
    </row>
    <row r="170" spans="2:20" x14ac:dyDescent="0.2">
      <c r="B170" s="67"/>
      <c r="C170" s="24"/>
      <c r="D170" s="24"/>
      <c r="E170" s="37"/>
      <c r="F170" s="38"/>
      <c r="G170" s="38"/>
      <c r="H170" s="38"/>
      <c r="I170" s="39"/>
      <c r="J170" s="39"/>
      <c r="K170" s="38" t="str">
        <f t="shared" si="24"/>
        <v/>
      </c>
      <c r="L170" s="39" t="str">
        <f t="shared" si="25"/>
        <v/>
      </c>
      <c r="M170" s="39"/>
      <c r="N170" s="39" t="str">
        <f t="shared" si="26"/>
        <v/>
      </c>
      <c r="O170" s="39"/>
      <c r="P170" s="39" t="str">
        <f t="shared" si="27"/>
        <v/>
      </c>
      <c r="Q170" s="39"/>
      <c r="R170" s="39" t="str">
        <f t="shared" si="28"/>
        <v/>
      </c>
      <c r="S170" s="39" t="str">
        <f t="shared" si="29"/>
        <v/>
      </c>
      <c r="T170" s="68" t="str">
        <f t="shared" si="30"/>
        <v/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/>
      <c r="C175" s="76"/>
      <c r="D175" s="76"/>
      <c r="E175" s="77"/>
      <c r="F175" s="78"/>
      <c r="G175" s="78"/>
      <c r="H175" s="78"/>
      <c r="I175" s="79"/>
      <c r="J175" s="79"/>
      <c r="K175" s="78" t="str">
        <f t="shared" si="24"/>
        <v/>
      </c>
      <c r="L175" s="79" t="str">
        <f t="shared" si="25"/>
        <v/>
      </c>
      <c r="M175" s="79"/>
      <c r="N175" s="79" t="str">
        <f t="shared" si="26"/>
        <v/>
      </c>
      <c r="O175" s="79"/>
      <c r="P175" s="79" t="str">
        <f t="shared" si="27"/>
        <v/>
      </c>
      <c r="Q175" s="79"/>
      <c r="R175" s="79" t="str">
        <f t="shared" si="28"/>
        <v/>
      </c>
      <c r="S175" s="79" t="str">
        <f t="shared" si="29"/>
        <v/>
      </c>
      <c r="T175" s="80" t="str">
        <f t="shared" si="30"/>
        <v/>
      </c>
    </row>
    <row r="176" spans="2:20" x14ac:dyDescent="0.2">
      <c r="B176" s="67"/>
      <c r="C176" s="24"/>
      <c r="D176" s="24"/>
      <c r="E176" s="37"/>
      <c r="F176" s="38"/>
      <c r="G176" s="38"/>
      <c r="H176" s="38"/>
      <c r="I176" s="39"/>
      <c r="J176" s="39"/>
      <c r="K176" s="38" t="str">
        <f t="shared" si="24"/>
        <v/>
      </c>
      <c r="L176" s="39" t="str">
        <f t="shared" si="25"/>
        <v/>
      </c>
      <c r="M176" s="39"/>
      <c r="N176" s="39" t="str">
        <f t="shared" si="26"/>
        <v/>
      </c>
      <c r="O176" s="39"/>
      <c r="P176" s="39" t="str">
        <f t="shared" si="27"/>
        <v/>
      </c>
      <c r="Q176" s="39"/>
      <c r="R176" s="39" t="str">
        <f t="shared" si="28"/>
        <v/>
      </c>
      <c r="S176" s="39" t="str">
        <f t="shared" si="29"/>
        <v/>
      </c>
      <c r="T176" s="68" t="str">
        <f t="shared" si="30"/>
        <v/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topLeftCell="I1" workbookViewId="0">
      <selection activeCell="K1" sqref="K1:M19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3" x14ac:dyDescent="0.2">
      <c r="A1" t="s">
        <v>0</v>
      </c>
      <c r="B1" s="1" t="s">
        <v>78</v>
      </c>
      <c r="C1" t="s">
        <v>43</v>
      </c>
      <c r="D1" t="s">
        <v>18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86</v>
      </c>
      <c r="L1" t="s">
        <v>87</v>
      </c>
      <c r="M1" t="s">
        <v>88</v>
      </c>
    </row>
    <row r="2" spans="1:13" x14ac:dyDescent="0.2">
      <c r="A2">
        <v>1</v>
      </c>
      <c r="B2" t="s">
        <v>65</v>
      </c>
      <c r="C2">
        <v>0.7</v>
      </c>
    </row>
    <row r="3" spans="1:13" x14ac:dyDescent="0.2">
      <c r="A3">
        <v>2</v>
      </c>
      <c r="B3" t="s">
        <v>66</v>
      </c>
      <c r="C3">
        <v>0.4</v>
      </c>
      <c r="D3" t="s">
        <v>85</v>
      </c>
    </row>
    <row r="4" spans="1:13" x14ac:dyDescent="0.2">
      <c r="A4">
        <v>3</v>
      </c>
      <c r="B4" t="s">
        <v>67</v>
      </c>
      <c r="C4">
        <v>0.4</v>
      </c>
      <c r="D4" t="s">
        <v>85</v>
      </c>
    </row>
    <row r="5" spans="1:13" x14ac:dyDescent="0.2">
      <c r="A5">
        <v>4</v>
      </c>
      <c r="B5" t="s">
        <v>68</v>
      </c>
      <c r="C5">
        <v>0.4</v>
      </c>
      <c r="D5" t="s">
        <v>85</v>
      </c>
    </row>
    <row r="6" spans="1:13" s="5" customFormat="1" x14ac:dyDescent="0.2">
      <c r="A6" s="5">
        <v>5</v>
      </c>
      <c r="B6" s="5" t="s">
        <v>69</v>
      </c>
      <c r="C6" s="5">
        <v>0.4</v>
      </c>
      <c r="D6" s="5" t="s">
        <v>85</v>
      </c>
    </row>
    <row r="7" spans="1:13" x14ac:dyDescent="0.2">
      <c r="A7">
        <v>6</v>
      </c>
      <c r="B7" t="s">
        <v>70</v>
      </c>
      <c r="C7">
        <v>0.4</v>
      </c>
      <c r="D7" t="s">
        <v>85</v>
      </c>
    </row>
    <row r="8" spans="1:13" x14ac:dyDescent="0.2">
      <c r="A8">
        <v>7</v>
      </c>
      <c r="B8" t="s">
        <v>71</v>
      </c>
      <c r="C8">
        <v>0.4</v>
      </c>
      <c r="D8" t="s">
        <v>85</v>
      </c>
    </row>
    <row r="9" spans="1:13" x14ac:dyDescent="0.2">
      <c r="A9">
        <v>8</v>
      </c>
      <c r="B9" t="s">
        <v>65</v>
      </c>
      <c r="C9">
        <v>0.7</v>
      </c>
    </row>
    <row r="10" spans="1:13" x14ac:dyDescent="0.2">
      <c r="A10">
        <v>9</v>
      </c>
      <c r="B10" t="s">
        <v>65</v>
      </c>
      <c r="C10">
        <v>0.7</v>
      </c>
    </row>
    <row r="11" spans="1:13" x14ac:dyDescent="0.2">
      <c r="A11">
        <v>10</v>
      </c>
      <c r="B11" t="s">
        <v>72</v>
      </c>
      <c r="C11">
        <v>0.7</v>
      </c>
    </row>
    <row r="12" spans="1:13" x14ac:dyDescent="0.2">
      <c r="A12">
        <v>11</v>
      </c>
      <c r="B12" t="s">
        <v>73</v>
      </c>
      <c r="C12">
        <v>0.7</v>
      </c>
    </row>
    <row r="13" spans="1:13" x14ac:dyDescent="0.2">
      <c r="A13">
        <v>12</v>
      </c>
      <c r="B13" t="s">
        <v>74</v>
      </c>
      <c r="C13">
        <v>0.7</v>
      </c>
      <c r="K13" t="s">
        <v>89</v>
      </c>
      <c r="L13" t="s">
        <v>90</v>
      </c>
      <c r="M13" t="s">
        <v>43</v>
      </c>
    </row>
    <row r="14" spans="1:13" x14ac:dyDescent="0.2">
      <c r="A14">
        <v>13</v>
      </c>
      <c r="B14" t="s">
        <v>65</v>
      </c>
      <c r="C14">
        <v>0.7</v>
      </c>
      <c r="K14" t="s">
        <v>76</v>
      </c>
      <c r="L14">
        <v>20.172000000000001</v>
      </c>
      <c r="M14">
        <v>250</v>
      </c>
    </row>
    <row r="15" spans="1:13" x14ac:dyDescent="0.2">
      <c r="A15">
        <v>14</v>
      </c>
      <c r="B15" t="s">
        <v>75</v>
      </c>
      <c r="C15">
        <v>0.7</v>
      </c>
      <c r="K15" t="s">
        <v>65</v>
      </c>
      <c r="L15">
        <v>48.332000000000001</v>
      </c>
      <c r="M15">
        <v>250</v>
      </c>
    </row>
    <row r="16" spans="1:13" x14ac:dyDescent="0.2">
      <c r="A16">
        <v>15</v>
      </c>
      <c r="B16" t="s">
        <v>76</v>
      </c>
      <c r="C16">
        <v>0.7</v>
      </c>
      <c r="K16" t="s">
        <v>74</v>
      </c>
      <c r="L16">
        <v>82.947999999999993</v>
      </c>
      <c r="M16">
        <v>250</v>
      </c>
    </row>
    <row r="17" spans="1:13" x14ac:dyDescent="0.2">
      <c r="A17">
        <v>16</v>
      </c>
      <c r="B17" t="s">
        <v>77</v>
      </c>
      <c r="C17">
        <v>0</v>
      </c>
      <c r="K17" t="s">
        <v>73</v>
      </c>
      <c r="L17">
        <v>97.304000000000002</v>
      </c>
      <c r="M17">
        <v>250</v>
      </c>
    </row>
    <row r="18" spans="1:13" x14ac:dyDescent="0.2">
      <c r="K18" t="s">
        <v>72</v>
      </c>
      <c r="L18">
        <v>194.12200000000001</v>
      </c>
      <c r="M18">
        <v>250</v>
      </c>
    </row>
    <row r="19" spans="1:13" s="5" customFormat="1" x14ac:dyDescent="0.2">
      <c r="K19" s="5" t="s">
        <v>75</v>
      </c>
      <c r="L19" s="5">
        <v>30.568000000000001</v>
      </c>
      <c r="M19" s="5">
        <v>250</v>
      </c>
    </row>
    <row r="21" spans="1:13" s="5" customFormat="1" x14ac:dyDescent="0.2"/>
    <row r="23" spans="1:13" s="5" customFormat="1" x14ac:dyDescent="0.2"/>
    <row r="24" spans="1:13" s="5" customFormat="1" x14ac:dyDescent="0.2"/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246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65</v>
      </c>
      <c r="C2" s="42">
        <v>3706</v>
      </c>
      <c r="D2" s="42">
        <v>52.478999999999999</v>
      </c>
      <c r="E2" s="42">
        <v>-4.5650000000000004</v>
      </c>
      <c r="F2" s="42">
        <v>19.690000000000001</v>
      </c>
      <c r="G2" s="108">
        <v>0.72222222222222221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65</v>
      </c>
      <c r="C3" s="42">
        <v>3708</v>
      </c>
      <c r="D3" s="42">
        <v>53.231000000000002</v>
      </c>
      <c r="E3" s="42">
        <v>-4.57</v>
      </c>
      <c r="F3" s="42">
        <v>19.670000000000002</v>
      </c>
      <c r="G3" s="108">
        <v>0.72222222222222221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65</v>
      </c>
      <c r="C4" s="42">
        <v>3701</v>
      </c>
      <c r="D4" s="42">
        <v>53.194000000000003</v>
      </c>
      <c r="E4" s="42">
        <v>-4.5780000000000003</v>
      </c>
      <c r="F4" s="42">
        <v>19.719000000000001</v>
      </c>
      <c r="G4" s="108">
        <v>0.72222222222222221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65</v>
      </c>
      <c r="C5" s="42">
        <v>3709</v>
      </c>
      <c r="D5" s="42">
        <v>53.223999999999997</v>
      </c>
      <c r="E5" s="42">
        <v>-4.5830000000000002</v>
      </c>
      <c r="F5" s="42">
        <v>19.667000000000002</v>
      </c>
      <c r="G5" s="108">
        <v>0.72222222222222221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65</v>
      </c>
      <c r="C6" s="42">
        <v>3706</v>
      </c>
      <c r="D6" s="42">
        <v>53.209000000000003</v>
      </c>
      <c r="E6" s="42">
        <v>-4.5759999999999996</v>
      </c>
      <c r="F6" s="42">
        <v>19.684000000000001</v>
      </c>
      <c r="G6" s="108">
        <v>0.72222222222222221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1</v>
      </c>
      <c r="B7" s="42" t="s">
        <v>65</v>
      </c>
      <c r="C7" s="42">
        <v>923</v>
      </c>
      <c r="D7" s="42">
        <v>2.4569999999999999</v>
      </c>
      <c r="E7" s="42">
        <v>-19.355</v>
      </c>
      <c r="F7" s="42">
        <v>27.172999999999998</v>
      </c>
      <c r="G7" s="108">
        <v>0.72222222222222221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1</v>
      </c>
      <c r="B8" s="42" t="s">
        <v>65</v>
      </c>
      <c r="C8" s="42">
        <v>2883</v>
      </c>
      <c r="D8" s="42">
        <v>15.587</v>
      </c>
      <c r="E8" s="42">
        <v>-19.138000000000002</v>
      </c>
      <c r="F8" s="42">
        <v>27.62</v>
      </c>
      <c r="G8" s="108">
        <v>0.72222222222222221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1</v>
      </c>
      <c r="B9" s="42" t="s">
        <v>65</v>
      </c>
      <c r="C9" s="42">
        <v>2729</v>
      </c>
      <c r="D9" s="42">
        <v>14.022</v>
      </c>
      <c r="E9" s="42">
        <v>-19.190000000000001</v>
      </c>
      <c r="F9" s="42">
        <v>27.649000000000001</v>
      </c>
      <c r="G9" s="108">
        <v>0.72222222222222221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1</v>
      </c>
      <c r="B10" s="42" t="s">
        <v>65</v>
      </c>
      <c r="C10" s="42">
        <v>2592</v>
      </c>
      <c r="D10" s="42">
        <v>13.047000000000001</v>
      </c>
      <c r="E10" s="42">
        <v>-19.164999999999999</v>
      </c>
      <c r="F10" s="42">
        <v>27.574000000000002</v>
      </c>
      <c r="G10" s="108">
        <v>0.72222222222222221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1</v>
      </c>
      <c r="B11" s="42" t="s">
        <v>65</v>
      </c>
      <c r="C11" s="42">
        <v>2468</v>
      </c>
      <c r="D11" s="42">
        <v>12.292</v>
      </c>
      <c r="E11" s="42">
        <v>-19.132000000000001</v>
      </c>
      <c r="F11" s="42">
        <v>27.632999999999999</v>
      </c>
      <c r="G11" s="108">
        <v>0.72222222222222221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1</v>
      </c>
      <c r="B12" s="42" t="s">
        <v>65</v>
      </c>
      <c r="C12" s="42">
        <v>2350</v>
      </c>
      <c r="D12" s="42">
        <v>11.648</v>
      </c>
      <c r="E12" s="42">
        <v>-19.193999999999999</v>
      </c>
      <c r="F12" s="42">
        <v>27.553000000000001</v>
      </c>
      <c r="G12" s="108">
        <v>0.72222222222222221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1</v>
      </c>
      <c r="B13" s="42" t="s">
        <v>65</v>
      </c>
      <c r="C13" s="42">
        <v>2237</v>
      </c>
      <c r="D13" s="42">
        <v>11.067</v>
      </c>
      <c r="E13" s="42">
        <v>-19.204999999999998</v>
      </c>
      <c r="F13" s="42">
        <v>27.613</v>
      </c>
      <c r="G13" s="108">
        <v>0.72222222222222221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1</v>
      </c>
      <c r="B14" s="42" t="s">
        <v>65</v>
      </c>
      <c r="C14" s="42">
        <v>2128</v>
      </c>
      <c r="D14" s="42">
        <v>10.515000000000001</v>
      </c>
      <c r="E14" s="42">
        <v>-19.189</v>
      </c>
      <c r="F14" s="42">
        <v>27.609000000000002</v>
      </c>
      <c r="G14" s="108">
        <v>0.72222222222222221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1</v>
      </c>
      <c r="B15" s="42" t="s">
        <v>65</v>
      </c>
      <c r="C15" s="42">
        <v>2029</v>
      </c>
      <c r="D15" s="42">
        <v>10.007</v>
      </c>
      <c r="E15" s="42">
        <v>-19.132000000000001</v>
      </c>
      <c r="F15" s="42">
        <v>27.593</v>
      </c>
      <c r="G15" s="108">
        <v>0.72222222222222221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1</v>
      </c>
      <c r="B16" s="42" t="s">
        <v>65</v>
      </c>
      <c r="C16" s="42">
        <v>1928</v>
      </c>
      <c r="D16" s="42">
        <v>9.5410000000000004</v>
      </c>
      <c r="E16" s="42">
        <v>-19.207000000000001</v>
      </c>
      <c r="F16" s="42">
        <v>27.536000000000001</v>
      </c>
      <c r="G16" s="108">
        <v>0.72222222222222221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1</v>
      </c>
      <c r="B17" s="42" t="s">
        <v>65</v>
      </c>
      <c r="C17" s="42">
        <v>1840</v>
      </c>
      <c r="D17" s="42">
        <v>9.0790000000000006</v>
      </c>
      <c r="E17" s="42">
        <v>-19.187999999999999</v>
      </c>
      <c r="F17" s="42">
        <v>27.605</v>
      </c>
      <c r="G17" s="108">
        <v>0.72222222222222221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66</v>
      </c>
      <c r="C18" s="42">
        <v>3691</v>
      </c>
      <c r="D18" s="42">
        <v>52.290999999999997</v>
      </c>
      <c r="E18" s="42">
        <v>-4.5609999999999999</v>
      </c>
      <c r="F18" s="42">
        <v>19.719000000000001</v>
      </c>
      <c r="G18" s="108">
        <v>0.73119212962962965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66</v>
      </c>
      <c r="C19" s="42">
        <v>3696</v>
      </c>
      <c r="D19" s="42">
        <v>53.061999999999998</v>
      </c>
      <c r="E19" s="42">
        <v>-4.57</v>
      </c>
      <c r="F19" s="42">
        <v>19.670000000000002</v>
      </c>
      <c r="G19" s="108">
        <v>0.73119212962962965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66</v>
      </c>
      <c r="C20" s="42">
        <v>3696</v>
      </c>
      <c r="D20" s="42">
        <v>53.09</v>
      </c>
      <c r="E20" s="42">
        <v>-4.5940000000000003</v>
      </c>
      <c r="F20" s="42">
        <v>19.722000000000001</v>
      </c>
      <c r="G20" s="108">
        <v>0.73119212962962965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2</v>
      </c>
      <c r="B21" s="42" t="s">
        <v>66</v>
      </c>
      <c r="C21" s="42">
        <v>3695</v>
      </c>
      <c r="D21" s="42">
        <v>53.015999999999998</v>
      </c>
      <c r="E21" s="42">
        <v>-4.5789999999999997</v>
      </c>
      <c r="F21" s="42">
        <v>19.657</v>
      </c>
      <c r="G21" s="108">
        <v>0.73119212962962965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2</v>
      </c>
      <c r="B22" s="42" t="s">
        <v>66</v>
      </c>
      <c r="C22" s="42">
        <v>3695</v>
      </c>
      <c r="D22" s="42">
        <v>53.067</v>
      </c>
      <c r="E22" s="42">
        <v>-4.57</v>
      </c>
      <c r="F22" s="42">
        <v>19.724</v>
      </c>
      <c r="G22" s="108">
        <v>0.73119212962962965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2</v>
      </c>
      <c r="B23" s="42" t="s">
        <v>66</v>
      </c>
      <c r="C23" s="42">
        <v>387</v>
      </c>
      <c r="D23" s="42">
        <v>1.018</v>
      </c>
      <c r="E23" s="42">
        <v>-19.591000000000001</v>
      </c>
      <c r="F23" s="42">
        <v>26.89</v>
      </c>
      <c r="G23" s="108">
        <v>0.73119212962962965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2</v>
      </c>
      <c r="B24" s="42" t="s">
        <v>66</v>
      </c>
      <c r="C24" s="42">
        <v>5800</v>
      </c>
      <c r="D24" s="42">
        <v>27.792000000000002</v>
      </c>
      <c r="E24" s="42">
        <v>-13.202</v>
      </c>
      <c r="F24" s="42">
        <v>23.664999999999999</v>
      </c>
      <c r="G24" s="108">
        <v>0.73119212962962965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2</v>
      </c>
      <c r="B25" s="42" t="s">
        <v>66</v>
      </c>
      <c r="C25" s="42">
        <v>5401</v>
      </c>
      <c r="D25" s="42">
        <v>26.613</v>
      </c>
      <c r="E25" s="42">
        <v>-13.428000000000001</v>
      </c>
      <c r="F25" s="42">
        <v>22.827000000000002</v>
      </c>
      <c r="G25" s="108">
        <v>0.73119212962962965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2</v>
      </c>
      <c r="B26" s="42" t="s">
        <v>66</v>
      </c>
      <c r="C26" s="42">
        <v>5159</v>
      </c>
      <c r="D26" s="42">
        <v>25.533999999999999</v>
      </c>
      <c r="E26" s="42">
        <v>-13.451000000000001</v>
      </c>
      <c r="F26" s="42">
        <v>22.812999999999999</v>
      </c>
      <c r="G26" s="108">
        <v>0.73119212962962965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2</v>
      </c>
      <c r="B27" s="42" t="s">
        <v>66</v>
      </c>
      <c r="C27" s="42">
        <v>4933</v>
      </c>
      <c r="D27" s="42">
        <v>24.45</v>
      </c>
      <c r="E27" s="42">
        <v>-13.484</v>
      </c>
      <c r="F27" s="42">
        <v>22.800999999999998</v>
      </c>
      <c r="G27" s="108">
        <v>0.73119212962962965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2</v>
      </c>
      <c r="B28" s="42" t="s">
        <v>66</v>
      </c>
      <c r="C28" s="42">
        <v>4718</v>
      </c>
      <c r="D28" s="42">
        <v>23.373999999999999</v>
      </c>
      <c r="E28" s="42">
        <v>-13.462999999999999</v>
      </c>
      <c r="F28" s="42">
        <v>22.815999999999999</v>
      </c>
      <c r="G28" s="108">
        <v>0.73119212962962965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2</v>
      </c>
      <c r="B29" s="42" t="s">
        <v>66</v>
      </c>
      <c r="C29" s="42">
        <v>4501</v>
      </c>
      <c r="D29" s="42">
        <v>22.295000000000002</v>
      </c>
      <c r="E29" s="42">
        <v>-13.407999999999999</v>
      </c>
      <c r="F29" s="42">
        <v>22.779</v>
      </c>
      <c r="G29" s="108">
        <v>0.73119212962962965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2</v>
      </c>
      <c r="B30" s="42" t="s">
        <v>66</v>
      </c>
      <c r="C30" s="42">
        <v>4300</v>
      </c>
      <c r="D30" s="42">
        <v>21.263999999999999</v>
      </c>
      <c r="E30" s="42">
        <v>-13.454000000000001</v>
      </c>
      <c r="F30" s="42">
        <v>22.831</v>
      </c>
      <c r="G30" s="108">
        <v>0.73119212962962965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2</v>
      </c>
      <c r="B31" s="42" t="s">
        <v>66</v>
      </c>
      <c r="C31" s="42">
        <v>4104</v>
      </c>
      <c r="D31" s="42">
        <v>20.273</v>
      </c>
      <c r="E31" s="42">
        <v>-13.414</v>
      </c>
      <c r="F31" s="42">
        <v>22.782</v>
      </c>
      <c r="G31" s="108">
        <v>0.73119212962962965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2</v>
      </c>
      <c r="B32" s="42" t="s">
        <v>66</v>
      </c>
      <c r="C32" s="42">
        <v>3918</v>
      </c>
      <c r="D32" s="42">
        <v>19.346</v>
      </c>
      <c r="E32" s="42">
        <v>-13.454000000000001</v>
      </c>
      <c r="F32" s="42">
        <v>22.831</v>
      </c>
      <c r="G32" s="108">
        <v>0.73119212962962965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2</v>
      </c>
      <c r="B33" s="42" t="s">
        <v>66</v>
      </c>
      <c r="C33" s="42">
        <v>3735</v>
      </c>
      <c r="D33" s="42">
        <v>18.460999999999999</v>
      </c>
      <c r="E33" s="42">
        <v>-13.44</v>
      </c>
      <c r="F33" s="42">
        <v>22.843</v>
      </c>
      <c r="G33" s="108">
        <v>0.73119212962962965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3</v>
      </c>
      <c r="B34" s="42" t="s">
        <v>67</v>
      </c>
      <c r="C34" s="42">
        <v>3696</v>
      </c>
      <c r="D34" s="42">
        <v>52.348999999999997</v>
      </c>
      <c r="E34" s="42">
        <v>-4.5570000000000004</v>
      </c>
      <c r="F34" s="42">
        <v>19.715</v>
      </c>
      <c r="G34" s="108">
        <v>0.74055555555555552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3</v>
      </c>
      <c r="B35" s="42" t="s">
        <v>67</v>
      </c>
      <c r="C35" s="42">
        <v>3697</v>
      </c>
      <c r="D35" s="42">
        <v>53.088000000000001</v>
      </c>
      <c r="E35" s="42">
        <v>-4.57</v>
      </c>
      <c r="F35" s="42">
        <v>19.670000000000002</v>
      </c>
      <c r="G35" s="108">
        <v>0.74055555555555552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3</v>
      </c>
      <c r="B36" s="42" t="s">
        <v>67</v>
      </c>
      <c r="C36" s="42">
        <v>3696</v>
      </c>
      <c r="D36" s="42">
        <v>53.055999999999997</v>
      </c>
      <c r="E36" s="42">
        <v>-4.5730000000000004</v>
      </c>
      <c r="F36" s="42">
        <v>19.664000000000001</v>
      </c>
      <c r="G36" s="108">
        <v>0.74055555555555552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3</v>
      </c>
      <c r="B37" s="42" t="s">
        <v>67</v>
      </c>
      <c r="C37" s="42">
        <v>3699</v>
      </c>
      <c r="D37" s="42">
        <v>53.037999999999997</v>
      </c>
      <c r="E37" s="42">
        <v>-4.5709999999999997</v>
      </c>
      <c r="F37" s="42">
        <v>19.661999999999999</v>
      </c>
      <c r="G37" s="108">
        <v>0.74055555555555552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3</v>
      </c>
      <c r="B38" s="42" t="s">
        <v>67</v>
      </c>
      <c r="C38" s="42">
        <v>3689</v>
      </c>
      <c r="D38" s="42">
        <v>53.043999999999997</v>
      </c>
      <c r="E38" s="42">
        <v>-4.577</v>
      </c>
      <c r="F38" s="42">
        <v>19.687999999999999</v>
      </c>
      <c r="G38" s="108">
        <v>0.74055555555555552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3</v>
      </c>
      <c r="B39" s="42" t="s">
        <v>67</v>
      </c>
      <c r="C39" s="42">
        <v>784</v>
      </c>
      <c r="D39" s="42">
        <v>2.077</v>
      </c>
      <c r="E39" s="42">
        <v>-13.727</v>
      </c>
      <c r="F39" s="42">
        <v>22.22</v>
      </c>
      <c r="G39" s="108">
        <v>0.74055555555555552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3</v>
      </c>
      <c r="B40" s="42" t="s">
        <v>67</v>
      </c>
      <c r="C40" s="42">
        <v>3675</v>
      </c>
      <c r="D40" s="42">
        <v>17.771999999999998</v>
      </c>
      <c r="E40" s="42">
        <v>-8.9629999999999992</v>
      </c>
      <c r="F40" s="42">
        <v>22.605</v>
      </c>
      <c r="G40" s="108">
        <v>0.74055555555555552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3</v>
      </c>
      <c r="B41" s="42" t="s">
        <v>67</v>
      </c>
      <c r="C41" s="42">
        <v>3298</v>
      </c>
      <c r="D41" s="42">
        <v>16.109000000000002</v>
      </c>
      <c r="E41" s="42">
        <v>-9.032</v>
      </c>
      <c r="F41" s="42">
        <v>22.271999999999998</v>
      </c>
      <c r="G41" s="108">
        <v>0.74055555555555552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3</v>
      </c>
      <c r="B42" s="42" t="s">
        <v>67</v>
      </c>
      <c r="C42" s="42">
        <v>3165</v>
      </c>
      <c r="D42" s="42">
        <v>15.492000000000001</v>
      </c>
      <c r="E42" s="42">
        <v>-8.9969999999999999</v>
      </c>
      <c r="F42" s="42">
        <v>22.231000000000002</v>
      </c>
      <c r="G42" s="108">
        <v>0.74055555555555552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3</v>
      </c>
      <c r="B43" s="42" t="s">
        <v>67</v>
      </c>
      <c r="C43" s="42">
        <v>3030</v>
      </c>
      <c r="D43" s="42">
        <v>14.845000000000001</v>
      </c>
      <c r="E43" s="42">
        <v>-9.0449999999999999</v>
      </c>
      <c r="F43" s="42">
        <v>22.251999999999999</v>
      </c>
      <c r="G43" s="108">
        <v>0.74055555555555552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3</v>
      </c>
      <c r="B44" s="42" t="s">
        <v>67</v>
      </c>
      <c r="C44" s="42">
        <v>2904</v>
      </c>
      <c r="D44" s="42">
        <v>14.221</v>
      </c>
      <c r="E44" s="42">
        <v>-9.0139999999999993</v>
      </c>
      <c r="F44" s="42">
        <v>22.207999999999998</v>
      </c>
      <c r="G44" s="108">
        <v>0.74055555555555552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3</v>
      </c>
      <c r="B45" s="42" t="s">
        <v>67</v>
      </c>
      <c r="C45" s="42">
        <v>2776</v>
      </c>
      <c r="D45" s="42">
        <v>13.603999999999999</v>
      </c>
      <c r="E45" s="42">
        <v>-9.0220000000000002</v>
      </c>
      <c r="F45" s="42">
        <v>22.238</v>
      </c>
      <c r="G45" s="108">
        <v>0.74055555555555552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3</v>
      </c>
      <c r="B46" s="42" t="s">
        <v>67</v>
      </c>
      <c r="C46" s="42">
        <v>2656</v>
      </c>
      <c r="D46" s="42">
        <v>12.997999999999999</v>
      </c>
      <c r="E46" s="42">
        <v>-8.9789999999999992</v>
      </c>
      <c r="F46" s="42">
        <v>22.19</v>
      </c>
      <c r="G46" s="108">
        <v>0.74055555555555552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3</v>
      </c>
      <c r="B47" s="42" t="s">
        <v>67</v>
      </c>
      <c r="C47" s="42">
        <v>2537</v>
      </c>
      <c r="D47" s="42">
        <v>12.413</v>
      </c>
      <c r="E47" s="42">
        <v>-9.0050000000000008</v>
      </c>
      <c r="F47" s="42">
        <v>22.311</v>
      </c>
      <c r="G47" s="108">
        <v>0.74055555555555552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3</v>
      </c>
      <c r="B48" s="42" t="s">
        <v>67</v>
      </c>
      <c r="C48" s="42">
        <v>2419</v>
      </c>
      <c r="D48" s="42">
        <v>11.856</v>
      </c>
      <c r="E48" s="42">
        <v>-9.0050000000000008</v>
      </c>
      <c r="F48" s="42">
        <v>22.212</v>
      </c>
      <c r="G48" s="108">
        <v>0.74055555555555552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3</v>
      </c>
      <c r="B49" s="42" t="s">
        <v>67</v>
      </c>
      <c r="C49" s="42">
        <v>2304</v>
      </c>
      <c r="D49" s="42">
        <v>11.311</v>
      </c>
      <c r="E49" s="42">
        <v>-9.01</v>
      </c>
      <c r="F49" s="42">
        <v>22.303000000000001</v>
      </c>
      <c r="G49" s="108">
        <v>0.74055555555555552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4</v>
      </c>
      <c r="B50" s="42" t="s">
        <v>68</v>
      </c>
      <c r="C50" s="42">
        <v>3692</v>
      </c>
      <c r="D50" s="42">
        <v>52.289000000000001</v>
      </c>
      <c r="E50" s="42">
        <v>-4.5629999999999997</v>
      </c>
      <c r="F50" s="42">
        <v>19.687000000000001</v>
      </c>
      <c r="G50" s="108">
        <v>0.74950231481481477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4</v>
      </c>
      <c r="B51" s="42" t="s">
        <v>68</v>
      </c>
      <c r="C51" s="42">
        <v>3690</v>
      </c>
      <c r="D51" s="42">
        <v>52.997999999999998</v>
      </c>
      <c r="E51" s="42">
        <v>-4.57</v>
      </c>
      <c r="F51" s="42">
        <v>19.670000000000002</v>
      </c>
      <c r="G51" s="108">
        <v>0.74950231481481477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4</v>
      </c>
      <c r="B52" s="42" t="s">
        <v>68</v>
      </c>
      <c r="C52" s="42">
        <v>3692</v>
      </c>
      <c r="D52" s="42">
        <v>53.030999999999999</v>
      </c>
      <c r="E52" s="42">
        <v>-4.5439999999999996</v>
      </c>
      <c r="F52" s="42">
        <v>19.669</v>
      </c>
      <c r="G52" s="108">
        <v>0.74950231481481477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4</v>
      </c>
      <c r="B53" s="42" t="s">
        <v>68</v>
      </c>
      <c r="C53" s="42">
        <v>3690</v>
      </c>
      <c r="D53" s="42">
        <v>52.966000000000001</v>
      </c>
      <c r="E53" s="42">
        <v>-4.5609999999999999</v>
      </c>
      <c r="F53" s="42">
        <v>19.678000000000001</v>
      </c>
      <c r="G53" s="108">
        <v>0.74950231481481477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4</v>
      </c>
      <c r="B54" s="42" t="s">
        <v>68</v>
      </c>
      <c r="C54" s="42">
        <v>3688</v>
      </c>
      <c r="D54" s="42">
        <v>52.978999999999999</v>
      </c>
      <c r="E54" s="42">
        <v>-4.5819999999999999</v>
      </c>
      <c r="F54" s="42">
        <v>19.681999999999999</v>
      </c>
      <c r="G54" s="108">
        <v>0.74950231481481477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4</v>
      </c>
      <c r="B55" s="42" t="s">
        <v>68</v>
      </c>
      <c r="C55" s="42">
        <v>462</v>
      </c>
      <c r="D55" s="42">
        <v>1.2150000000000001</v>
      </c>
      <c r="E55" s="42">
        <v>-9.6240000000000006</v>
      </c>
      <c r="F55" s="42">
        <v>18.425000000000001</v>
      </c>
      <c r="G55" s="108">
        <v>0.74950231481481477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4</v>
      </c>
      <c r="B56" s="42" t="s">
        <v>68</v>
      </c>
      <c r="C56" s="42">
        <v>2803</v>
      </c>
      <c r="D56" s="42">
        <v>12.702</v>
      </c>
      <c r="E56" s="42">
        <v>-8.7219999999999995</v>
      </c>
      <c r="F56" s="42">
        <v>23.117000000000001</v>
      </c>
      <c r="G56" s="108">
        <v>0.74950231481481477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4</v>
      </c>
      <c r="B57" s="42" t="s">
        <v>68</v>
      </c>
      <c r="C57" s="42">
        <v>3287</v>
      </c>
      <c r="D57" s="42">
        <v>16.158999999999999</v>
      </c>
      <c r="E57" s="42">
        <v>-8.98</v>
      </c>
      <c r="F57" s="42">
        <v>22.568999999999999</v>
      </c>
      <c r="G57" s="108">
        <v>0.74950231481481477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4</v>
      </c>
      <c r="B58" s="42" t="s">
        <v>68</v>
      </c>
      <c r="C58" s="42">
        <v>3135</v>
      </c>
      <c r="D58" s="42">
        <v>15.499000000000001</v>
      </c>
      <c r="E58" s="42">
        <v>-9.06</v>
      </c>
      <c r="F58" s="42">
        <v>22.582999999999998</v>
      </c>
      <c r="G58" s="108">
        <v>0.74950231481481477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4</v>
      </c>
      <c r="B59" s="42" t="s">
        <v>68</v>
      </c>
      <c r="C59" s="42">
        <v>2987</v>
      </c>
      <c r="D59" s="42">
        <v>14.8</v>
      </c>
      <c r="E59" s="42">
        <v>-9.0519999999999996</v>
      </c>
      <c r="F59" s="42">
        <v>22.556000000000001</v>
      </c>
      <c r="G59" s="108">
        <v>0.74950231481481477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4</v>
      </c>
      <c r="B60" s="42" t="s">
        <v>68</v>
      </c>
      <c r="C60" s="42">
        <v>2845</v>
      </c>
      <c r="D60" s="42">
        <v>14.106999999999999</v>
      </c>
      <c r="E60" s="42">
        <v>-9.0609999999999999</v>
      </c>
      <c r="F60" s="42">
        <v>22.548999999999999</v>
      </c>
      <c r="G60" s="108">
        <v>0.74950231481481477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4</v>
      </c>
      <c r="B61" s="42" t="s">
        <v>68</v>
      </c>
      <c r="C61" s="42">
        <v>2713</v>
      </c>
      <c r="D61" s="42">
        <v>13.448</v>
      </c>
      <c r="E61" s="42">
        <v>-9.0060000000000002</v>
      </c>
      <c r="F61" s="42">
        <v>22.568999999999999</v>
      </c>
      <c r="G61" s="108">
        <v>0.74950231481481477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4</v>
      </c>
      <c r="B62" s="42" t="s">
        <v>68</v>
      </c>
      <c r="C62" s="42">
        <v>2587</v>
      </c>
      <c r="D62" s="42">
        <v>12.813000000000001</v>
      </c>
      <c r="E62" s="42">
        <v>-9.0050000000000008</v>
      </c>
      <c r="F62" s="42">
        <v>22.516999999999999</v>
      </c>
      <c r="G62" s="108">
        <v>0.74950231481481477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4</v>
      </c>
      <c r="B63" s="42" t="s">
        <v>68</v>
      </c>
      <c r="C63" s="42">
        <v>2469</v>
      </c>
      <c r="D63" s="42">
        <v>12.206</v>
      </c>
      <c r="E63" s="42">
        <v>-9.1</v>
      </c>
      <c r="F63" s="42">
        <v>22.553000000000001</v>
      </c>
      <c r="G63" s="108">
        <v>0.74950231481481477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4</v>
      </c>
      <c r="B64" s="42" t="s">
        <v>68</v>
      </c>
      <c r="C64" s="42">
        <v>2352</v>
      </c>
      <c r="D64" s="42">
        <v>11.628</v>
      </c>
      <c r="E64" s="42">
        <v>-9.0380000000000003</v>
      </c>
      <c r="F64" s="42">
        <v>22.547000000000001</v>
      </c>
      <c r="G64" s="108">
        <v>0.74950231481481477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4</v>
      </c>
      <c r="B65" s="42" t="s">
        <v>68</v>
      </c>
      <c r="C65" s="42">
        <v>2241</v>
      </c>
      <c r="D65" s="42">
        <v>11.069000000000001</v>
      </c>
      <c r="E65" s="42">
        <v>-8.9879999999999995</v>
      </c>
      <c r="F65" s="42">
        <v>22.492999999999999</v>
      </c>
      <c r="G65" s="108">
        <v>0.74950231481481477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5</v>
      </c>
      <c r="B66" s="42" t="s">
        <v>69</v>
      </c>
      <c r="C66" s="42">
        <v>3687</v>
      </c>
      <c r="D66" s="42">
        <v>52.209000000000003</v>
      </c>
      <c r="E66" s="42">
        <v>-4.5650000000000004</v>
      </c>
      <c r="F66" s="42">
        <v>19.728999999999999</v>
      </c>
      <c r="G66" s="108">
        <v>0.75886574074074076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5</v>
      </c>
      <c r="B67" s="42" t="s">
        <v>69</v>
      </c>
      <c r="C67" s="42">
        <v>3691</v>
      </c>
      <c r="D67" s="42">
        <v>53.009</v>
      </c>
      <c r="E67" s="42">
        <v>-4.57</v>
      </c>
      <c r="F67" s="42">
        <v>19.670000000000002</v>
      </c>
      <c r="G67" s="108">
        <v>0.75886574074074076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5</v>
      </c>
      <c r="B68" s="42" t="s">
        <v>69</v>
      </c>
      <c r="C68" s="42">
        <v>3686</v>
      </c>
      <c r="D68" s="42">
        <v>52.984000000000002</v>
      </c>
      <c r="E68" s="42">
        <v>-4.5869999999999997</v>
      </c>
      <c r="F68" s="42">
        <v>19.655999999999999</v>
      </c>
      <c r="G68" s="108">
        <v>0.75886574074074076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5</v>
      </c>
      <c r="B69" s="42" t="s">
        <v>69</v>
      </c>
      <c r="C69" s="42">
        <v>3690</v>
      </c>
      <c r="D69" s="42">
        <v>52.968000000000004</v>
      </c>
      <c r="E69" s="42">
        <v>-4.5979999999999999</v>
      </c>
      <c r="F69" s="42">
        <v>19.609000000000002</v>
      </c>
      <c r="G69" s="108">
        <v>0.75886574074074076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5</v>
      </c>
      <c r="B70" s="42" t="s">
        <v>69</v>
      </c>
      <c r="C70" s="42">
        <v>3689</v>
      </c>
      <c r="D70" s="42">
        <v>52.996000000000002</v>
      </c>
      <c r="E70" s="42">
        <v>-4.5830000000000002</v>
      </c>
      <c r="F70" s="42">
        <v>19.66</v>
      </c>
      <c r="G70" s="108">
        <v>0.75886574074074076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5</v>
      </c>
      <c r="B71" s="42" t="s">
        <v>69</v>
      </c>
      <c r="C71" s="42">
        <v>475</v>
      </c>
      <c r="D71" s="42">
        <v>1.2509999999999999</v>
      </c>
      <c r="E71" s="42">
        <v>-9.3379999999999992</v>
      </c>
      <c r="F71" s="42">
        <v>21.238</v>
      </c>
      <c r="G71" s="108">
        <v>0.75886574074074076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5</v>
      </c>
      <c r="B72" s="42" t="s">
        <v>69</v>
      </c>
      <c r="C72" s="42">
        <v>5550</v>
      </c>
      <c r="D72" s="42">
        <v>27.116</v>
      </c>
      <c r="E72" s="42">
        <v>-9.3059999999999992</v>
      </c>
      <c r="F72" s="42">
        <v>23.402999999999999</v>
      </c>
      <c r="G72" s="108">
        <v>0.75886574074074076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5</v>
      </c>
      <c r="B73" s="42" t="s">
        <v>69</v>
      </c>
      <c r="C73" s="42">
        <v>5050</v>
      </c>
      <c r="D73" s="42">
        <v>24.875</v>
      </c>
      <c r="E73" s="42">
        <v>-9.5500000000000007</v>
      </c>
      <c r="F73" s="42">
        <v>22.91</v>
      </c>
      <c r="G73" s="108">
        <v>0.75886574074074076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5</v>
      </c>
      <c r="B74" s="42" t="s">
        <v>69</v>
      </c>
      <c r="C74" s="42">
        <v>4830</v>
      </c>
      <c r="D74" s="42">
        <v>23.852</v>
      </c>
      <c r="E74" s="42">
        <v>-9.5719999999999992</v>
      </c>
      <c r="F74" s="42">
        <v>22.843</v>
      </c>
      <c r="G74" s="108">
        <v>0.75886574074074076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5</v>
      </c>
      <c r="B75" s="42" t="s">
        <v>69</v>
      </c>
      <c r="C75" s="42">
        <v>4610</v>
      </c>
      <c r="D75" s="42">
        <v>22.783000000000001</v>
      </c>
      <c r="E75" s="42">
        <v>-9.5739999999999998</v>
      </c>
      <c r="F75" s="42">
        <v>22.925000000000001</v>
      </c>
      <c r="G75" s="108">
        <v>0.75886574074074076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5</v>
      </c>
      <c r="B76" s="42" t="s">
        <v>69</v>
      </c>
      <c r="C76" s="42">
        <v>4397</v>
      </c>
      <c r="D76" s="42">
        <v>21.744</v>
      </c>
      <c r="E76" s="42">
        <v>-9.58</v>
      </c>
      <c r="F76" s="42">
        <v>22.888999999999999</v>
      </c>
      <c r="G76" s="108">
        <v>0.75886574074074076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5</v>
      </c>
      <c r="B77" s="42" t="s">
        <v>69</v>
      </c>
      <c r="C77" s="42">
        <v>4194</v>
      </c>
      <c r="D77" s="42">
        <v>20.722000000000001</v>
      </c>
      <c r="E77" s="42">
        <v>-9.5739999999999998</v>
      </c>
      <c r="F77" s="42">
        <v>22.888000000000002</v>
      </c>
      <c r="G77" s="108">
        <v>0.75886574074074076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5</v>
      </c>
      <c r="B78" s="42" t="s">
        <v>69</v>
      </c>
      <c r="C78" s="42">
        <v>4003</v>
      </c>
      <c r="D78" s="42">
        <v>19.748999999999999</v>
      </c>
      <c r="E78" s="42">
        <v>-9.5519999999999996</v>
      </c>
      <c r="F78" s="42">
        <v>22.811</v>
      </c>
      <c r="G78" s="108">
        <v>0.75886574074074076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5</v>
      </c>
      <c r="B79" s="42" t="s">
        <v>69</v>
      </c>
      <c r="C79" s="42">
        <v>3816</v>
      </c>
      <c r="D79" s="42">
        <v>18.815000000000001</v>
      </c>
      <c r="E79" s="42">
        <v>-9.593</v>
      </c>
      <c r="F79" s="42">
        <v>22.881</v>
      </c>
      <c r="G79" s="108">
        <v>0.75886574074074076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5</v>
      </c>
      <c r="B80" s="42" t="s">
        <v>69</v>
      </c>
      <c r="C80" s="42">
        <v>3632</v>
      </c>
      <c r="D80" s="42">
        <v>17.934000000000001</v>
      </c>
      <c r="E80" s="42">
        <v>-9.61</v>
      </c>
      <c r="F80" s="42">
        <v>22.847999999999999</v>
      </c>
      <c r="G80" s="108">
        <v>0.75886574074074076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5</v>
      </c>
      <c r="B81" s="42" t="s">
        <v>69</v>
      </c>
      <c r="C81" s="42">
        <v>3466</v>
      </c>
      <c r="D81" s="42">
        <v>17.079999999999998</v>
      </c>
      <c r="E81" s="42">
        <v>-9.5410000000000004</v>
      </c>
      <c r="F81" s="42">
        <v>22.834</v>
      </c>
      <c r="G81" s="108">
        <v>0.75886574074074076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6</v>
      </c>
      <c r="B82" s="42" t="s">
        <v>70</v>
      </c>
      <c r="C82" s="42">
        <v>3687</v>
      </c>
      <c r="D82" s="42">
        <v>52.16</v>
      </c>
      <c r="E82" s="42">
        <v>-4.57</v>
      </c>
      <c r="F82" s="42">
        <v>19.725999999999999</v>
      </c>
      <c r="G82" s="108">
        <v>0.7678356481481482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6</v>
      </c>
      <c r="B83" s="42" t="s">
        <v>70</v>
      </c>
      <c r="C83" s="42">
        <v>3691</v>
      </c>
      <c r="D83" s="42">
        <v>52.929000000000002</v>
      </c>
      <c r="E83" s="42">
        <v>-4.57</v>
      </c>
      <c r="F83" s="42">
        <v>19.670000000000002</v>
      </c>
      <c r="G83" s="108">
        <v>0.7678356481481482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6</v>
      </c>
      <c r="B84" s="42" t="s">
        <v>70</v>
      </c>
      <c r="C84" s="42">
        <v>3690</v>
      </c>
      <c r="D84" s="42">
        <v>52.957999999999998</v>
      </c>
      <c r="E84" s="42">
        <v>-4.5670000000000002</v>
      </c>
      <c r="F84" s="42">
        <v>19.690000000000001</v>
      </c>
      <c r="G84" s="108">
        <v>0.7678356481481482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6</v>
      </c>
      <c r="B85" s="42" t="s">
        <v>70</v>
      </c>
      <c r="C85" s="42">
        <v>3689</v>
      </c>
      <c r="D85" s="42">
        <v>53.005000000000003</v>
      </c>
      <c r="E85" s="42">
        <v>-4.5659999999999998</v>
      </c>
      <c r="F85" s="42">
        <v>19.713000000000001</v>
      </c>
      <c r="G85" s="108">
        <v>0.7678356481481482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6</v>
      </c>
      <c r="B86" s="42" t="s">
        <v>70</v>
      </c>
      <c r="C86" s="42">
        <v>3685</v>
      </c>
      <c r="D86" s="42">
        <v>52.939</v>
      </c>
      <c r="E86" s="42">
        <v>-4.5620000000000003</v>
      </c>
      <c r="F86" s="42">
        <v>19.712</v>
      </c>
      <c r="G86" s="108">
        <v>0.7678356481481482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6</v>
      </c>
      <c r="B87" s="42" t="s">
        <v>70</v>
      </c>
      <c r="C87" s="42">
        <v>743</v>
      </c>
      <c r="D87" s="42">
        <v>1.964</v>
      </c>
      <c r="E87" s="42">
        <v>-9.7949999999999999</v>
      </c>
      <c r="F87" s="42">
        <v>22.548999999999999</v>
      </c>
      <c r="G87" s="108">
        <v>0.7678356481481482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6</v>
      </c>
      <c r="B88" s="42" t="s">
        <v>70</v>
      </c>
      <c r="C88" s="42">
        <v>6149</v>
      </c>
      <c r="D88" s="42">
        <v>29.876000000000001</v>
      </c>
      <c r="E88" s="42">
        <v>-9.2970000000000006</v>
      </c>
      <c r="F88" s="42">
        <v>23.088000000000001</v>
      </c>
      <c r="G88" s="108">
        <v>0.7678356481481482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6</v>
      </c>
      <c r="B89" s="42" t="s">
        <v>70</v>
      </c>
      <c r="C89" s="42">
        <v>5558</v>
      </c>
      <c r="D89" s="42">
        <v>27.225999999999999</v>
      </c>
      <c r="E89" s="42">
        <v>-9.4990000000000006</v>
      </c>
      <c r="F89" s="42">
        <v>22.655000000000001</v>
      </c>
      <c r="G89" s="108">
        <v>0.7678356481481482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6</v>
      </c>
      <c r="B90" s="42" t="s">
        <v>70</v>
      </c>
      <c r="C90" s="42">
        <v>5305</v>
      </c>
      <c r="D90" s="42">
        <v>26.106999999999999</v>
      </c>
      <c r="E90" s="42">
        <v>-9.4969999999999999</v>
      </c>
      <c r="F90" s="42">
        <v>22.567</v>
      </c>
      <c r="G90" s="108">
        <v>0.7678356481481482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6</v>
      </c>
      <c r="B91" s="42" t="s">
        <v>70</v>
      </c>
      <c r="C91" s="42">
        <v>5070</v>
      </c>
      <c r="D91" s="42">
        <v>24.946999999999999</v>
      </c>
      <c r="E91" s="42">
        <v>-9.4749999999999996</v>
      </c>
      <c r="F91" s="42">
        <v>22.588999999999999</v>
      </c>
      <c r="G91" s="108">
        <v>0.7678356481481482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6</v>
      </c>
      <c r="B92" s="42" t="s">
        <v>70</v>
      </c>
      <c r="C92" s="42">
        <v>4845</v>
      </c>
      <c r="D92" s="42">
        <v>23.861000000000001</v>
      </c>
      <c r="E92" s="42">
        <v>-9.5269999999999992</v>
      </c>
      <c r="F92" s="42">
        <v>22.57</v>
      </c>
      <c r="G92" s="108">
        <v>0.7678356481481482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6</v>
      </c>
      <c r="B93" s="42" t="s">
        <v>70</v>
      </c>
      <c r="C93" s="42">
        <v>4618</v>
      </c>
      <c r="D93" s="42">
        <v>22.722000000000001</v>
      </c>
      <c r="E93" s="42">
        <v>-9.5069999999999997</v>
      </c>
      <c r="F93" s="42">
        <v>22.565000000000001</v>
      </c>
      <c r="G93" s="108">
        <v>0.7678356481481482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6</v>
      </c>
      <c r="B94" s="42" t="s">
        <v>70</v>
      </c>
      <c r="C94" s="42">
        <v>4399</v>
      </c>
      <c r="D94" s="42">
        <v>21.646999999999998</v>
      </c>
      <c r="E94" s="42">
        <v>-9.5239999999999991</v>
      </c>
      <c r="F94" s="42">
        <v>22.524000000000001</v>
      </c>
      <c r="G94" s="108">
        <v>0.7678356481481482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6</v>
      </c>
      <c r="B95" s="42" t="s">
        <v>70</v>
      </c>
      <c r="C95" s="42">
        <v>4187</v>
      </c>
      <c r="D95" s="42">
        <v>20.626999999999999</v>
      </c>
      <c r="E95" s="42">
        <v>-9.5419999999999998</v>
      </c>
      <c r="F95" s="42">
        <v>22.533999999999999</v>
      </c>
      <c r="G95" s="108">
        <v>0.7678356481481482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6</v>
      </c>
      <c r="B96" s="42" t="s">
        <v>70</v>
      </c>
      <c r="C96" s="42">
        <v>3989</v>
      </c>
      <c r="D96" s="42">
        <v>19.666</v>
      </c>
      <c r="E96" s="42">
        <v>-9.5310000000000006</v>
      </c>
      <c r="F96" s="42">
        <v>22.606000000000002</v>
      </c>
      <c r="G96" s="108">
        <v>0.7678356481481482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6</v>
      </c>
      <c r="B97" s="42" t="s">
        <v>70</v>
      </c>
      <c r="C97" s="42">
        <v>3787</v>
      </c>
      <c r="D97" s="42">
        <v>18.747</v>
      </c>
      <c r="E97" s="42">
        <v>-9.5310000000000006</v>
      </c>
      <c r="F97" s="42">
        <v>22.542999999999999</v>
      </c>
      <c r="G97" s="108">
        <v>0.7678356481481482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7</v>
      </c>
      <c r="B98" s="42" t="s">
        <v>71</v>
      </c>
      <c r="C98" s="42">
        <v>3694</v>
      </c>
      <c r="D98" s="42">
        <v>52.281999999999996</v>
      </c>
      <c r="E98" s="42">
        <v>-4.5780000000000003</v>
      </c>
      <c r="F98" s="42">
        <v>19.689</v>
      </c>
      <c r="G98" s="108">
        <v>0.77718750000000003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7</v>
      </c>
      <c r="B99" s="42" t="s">
        <v>71</v>
      </c>
      <c r="C99" s="42">
        <v>3690</v>
      </c>
      <c r="D99" s="42">
        <v>52.965000000000003</v>
      </c>
      <c r="E99" s="42">
        <v>-4.57</v>
      </c>
      <c r="F99" s="42">
        <v>19.670000000000002</v>
      </c>
      <c r="G99" s="108">
        <v>0.77718750000000003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7</v>
      </c>
      <c r="B100" s="42" t="s">
        <v>71</v>
      </c>
      <c r="C100" s="42">
        <v>3691</v>
      </c>
      <c r="D100" s="42">
        <v>52.98</v>
      </c>
      <c r="E100" s="42">
        <v>-4.5940000000000003</v>
      </c>
      <c r="F100" s="42">
        <v>19.661999999999999</v>
      </c>
      <c r="G100" s="108">
        <v>0.77718750000000003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7</v>
      </c>
      <c r="B101" s="42" t="s">
        <v>71</v>
      </c>
      <c r="C101" s="42">
        <v>3688</v>
      </c>
      <c r="D101" s="42">
        <v>52.991999999999997</v>
      </c>
      <c r="E101" s="42">
        <v>-4.5839999999999996</v>
      </c>
      <c r="F101" s="42">
        <v>19.683</v>
      </c>
      <c r="G101" s="108">
        <v>0.77718750000000003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7</v>
      </c>
      <c r="B102" s="42" t="s">
        <v>71</v>
      </c>
      <c r="C102" s="42">
        <v>3691</v>
      </c>
      <c r="D102" s="42">
        <v>52.991</v>
      </c>
      <c r="E102" s="42">
        <v>-4.6079999999999997</v>
      </c>
      <c r="F102" s="42">
        <v>19.696999999999999</v>
      </c>
      <c r="G102" s="108">
        <v>0.77718750000000003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7</v>
      </c>
      <c r="B103" s="42" t="s">
        <v>71</v>
      </c>
      <c r="C103" s="42">
        <v>773</v>
      </c>
      <c r="D103" s="42">
        <v>2.0459999999999998</v>
      </c>
      <c r="E103" s="42">
        <v>-9.9610000000000003</v>
      </c>
      <c r="F103" s="42">
        <v>14.97</v>
      </c>
      <c r="G103" s="108">
        <v>0.77718750000000003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7</v>
      </c>
      <c r="B104" s="42" t="s">
        <v>71</v>
      </c>
      <c r="C104" s="42">
        <v>2790</v>
      </c>
      <c r="D104" s="42">
        <v>13.215999999999999</v>
      </c>
      <c r="E104" s="42">
        <v>-9.5609999999999999</v>
      </c>
      <c r="F104" s="42">
        <v>22.588999999999999</v>
      </c>
      <c r="G104" s="108">
        <v>0.77718750000000003</v>
      </c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7</v>
      </c>
      <c r="B105" s="42" t="s">
        <v>71</v>
      </c>
      <c r="C105" s="42">
        <v>6134</v>
      </c>
      <c r="D105" s="42">
        <v>30.475000000000001</v>
      </c>
      <c r="E105" s="42">
        <v>-13.497999999999999</v>
      </c>
      <c r="F105" s="42">
        <v>22.378</v>
      </c>
      <c r="G105" s="108">
        <v>0.77718750000000003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7</v>
      </c>
      <c r="B106" s="42" t="s">
        <v>71</v>
      </c>
      <c r="C106" s="42">
        <v>5851</v>
      </c>
      <c r="D106" s="42">
        <v>29.138999999999999</v>
      </c>
      <c r="E106" s="42">
        <v>-13.516</v>
      </c>
      <c r="F106" s="42">
        <v>22.344000000000001</v>
      </c>
      <c r="G106" s="108">
        <v>0.77718750000000003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7</v>
      </c>
      <c r="B107" s="42" t="s">
        <v>71</v>
      </c>
      <c r="C107" s="42">
        <v>5589</v>
      </c>
      <c r="D107" s="42">
        <v>27.858000000000001</v>
      </c>
      <c r="E107" s="42">
        <v>-13.507</v>
      </c>
      <c r="F107" s="42">
        <v>22.329000000000001</v>
      </c>
      <c r="G107" s="108">
        <v>0.77718750000000003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7</v>
      </c>
      <c r="B108" s="42" t="s">
        <v>71</v>
      </c>
      <c r="C108" s="42">
        <v>5337</v>
      </c>
      <c r="D108" s="42">
        <v>26.588000000000001</v>
      </c>
      <c r="E108" s="42">
        <v>-13.553000000000001</v>
      </c>
      <c r="F108" s="42">
        <v>22.364999999999998</v>
      </c>
      <c r="G108" s="108">
        <v>0.77718750000000003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7</v>
      </c>
      <c r="B109" s="42" t="s">
        <v>71</v>
      </c>
      <c r="C109" s="42">
        <v>5093</v>
      </c>
      <c r="D109" s="42">
        <v>25.358000000000001</v>
      </c>
      <c r="E109" s="42">
        <v>-13.523999999999999</v>
      </c>
      <c r="F109" s="42">
        <v>22.363</v>
      </c>
      <c r="G109" s="108">
        <v>0.77718750000000003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7</v>
      </c>
      <c r="B110" s="42" t="s">
        <v>71</v>
      </c>
      <c r="C110" s="42">
        <v>4858</v>
      </c>
      <c r="D110" s="42">
        <v>24.169</v>
      </c>
      <c r="E110" s="42">
        <v>-13.502000000000001</v>
      </c>
      <c r="F110" s="42">
        <v>22.364999999999998</v>
      </c>
      <c r="G110" s="108">
        <v>0.77718750000000003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7</v>
      </c>
      <c r="B111" s="42" t="s">
        <v>71</v>
      </c>
      <c r="C111" s="42">
        <v>4641</v>
      </c>
      <c r="D111" s="42">
        <v>23.039000000000001</v>
      </c>
      <c r="E111" s="42">
        <v>-13.536</v>
      </c>
      <c r="F111" s="42">
        <v>22.381</v>
      </c>
      <c r="G111" s="108">
        <v>0.77718750000000003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7</v>
      </c>
      <c r="B112" s="42" t="s">
        <v>71</v>
      </c>
      <c r="C112" s="42">
        <v>4423</v>
      </c>
      <c r="D112" s="42">
        <v>21.984999999999999</v>
      </c>
      <c r="E112" s="42">
        <v>-13.545</v>
      </c>
      <c r="F112" s="42">
        <v>22.39</v>
      </c>
      <c r="G112" s="108">
        <v>0.77718750000000003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7</v>
      </c>
      <c r="B113" s="42" t="s">
        <v>71</v>
      </c>
      <c r="C113" s="42">
        <v>4223</v>
      </c>
      <c r="D113" s="42">
        <v>20.96</v>
      </c>
      <c r="E113" s="42">
        <v>-13.558</v>
      </c>
      <c r="F113" s="42">
        <v>22.423999999999999</v>
      </c>
      <c r="G113" s="108">
        <v>0.77718750000000003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8</v>
      </c>
      <c r="B114" s="42" t="s">
        <v>65</v>
      </c>
      <c r="C114" s="42">
        <v>3686</v>
      </c>
      <c r="D114" s="42">
        <v>52.140999999999998</v>
      </c>
      <c r="E114" s="42">
        <v>-4.5890000000000004</v>
      </c>
      <c r="F114" s="42">
        <v>19.73</v>
      </c>
      <c r="G114" s="108">
        <v>0.78616898148148151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8</v>
      </c>
      <c r="B115" s="42" t="s">
        <v>65</v>
      </c>
      <c r="C115" s="42">
        <v>3684</v>
      </c>
      <c r="D115" s="42">
        <v>52.944000000000003</v>
      </c>
      <c r="E115" s="42">
        <v>-4.57</v>
      </c>
      <c r="F115" s="42">
        <v>19.670000000000002</v>
      </c>
      <c r="G115" s="108">
        <v>0.78616898148148151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8</v>
      </c>
      <c r="B116" s="42" t="s">
        <v>65</v>
      </c>
      <c r="C116" s="42">
        <v>3685</v>
      </c>
      <c r="D116" s="42">
        <v>52.926000000000002</v>
      </c>
      <c r="E116" s="42">
        <v>-4.5830000000000002</v>
      </c>
      <c r="F116" s="42">
        <v>19.669</v>
      </c>
      <c r="G116" s="108">
        <v>0.78616898148148151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8</v>
      </c>
      <c r="B117" s="42" t="s">
        <v>65</v>
      </c>
      <c r="C117" s="42">
        <v>3682</v>
      </c>
      <c r="D117" s="42">
        <v>52.92</v>
      </c>
      <c r="E117" s="42">
        <v>-4.57</v>
      </c>
      <c r="F117" s="42">
        <v>19.696000000000002</v>
      </c>
      <c r="G117" s="108">
        <v>0.78616898148148151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8</v>
      </c>
      <c r="B118" s="42" t="s">
        <v>65</v>
      </c>
      <c r="C118" s="42">
        <v>3687</v>
      </c>
      <c r="D118" s="42">
        <v>52.936999999999998</v>
      </c>
      <c r="E118" s="42">
        <v>-4.5839999999999996</v>
      </c>
      <c r="F118" s="42">
        <v>19.684000000000001</v>
      </c>
      <c r="G118" s="108">
        <v>0.78616898148148151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8</v>
      </c>
      <c r="B119" s="42" t="s">
        <v>65</v>
      </c>
      <c r="C119" s="42">
        <v>1101</v>
      </c>
      <c r="D119" s="42">
        <v>2.927</v>
      </c>
      <c r="E119" s="42">
        <v>-19.265999999999998</v>
      </c>
      <c r="F119" s="42">
        <v>27.347999999999999</v>
      </c>
      <c r="G119" s="108">
        <v>0.78616898148148151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8</v>
      </c>
      <c r="B120" s="42" t="s">
        <v>65</v>
      </c>
      <c r="C120" s="42">
        <v>3500</v>
      </c>
      <c r="D120" s="42">
        <v>18.065000000000001</v>
      </c>
      <c r="E120" s="42">
        <v>-19.135999999999999</v>
      </c>
      <c r="F120" s="42">
        <v>27.783999999999999</v>
      </c>
      <c r="G120" s="108">
        <v>0.78616898148148151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8</v>
      </c>
      <c r="B121" s="42" t="s">
        <v>65</v>
      </c>
      <c r="C121" s="42">
        <v>3307</v>
      </c>
      <c r="D121" s="42">
        <v>16.648</v>
      </c>
      <c r="E121" s="42">
        <v>-19.169</v>
      </c>
      <c r="F121" s="42">
        <v>27.785</v>
      </c>
      <c r="G121" s="108">
        <v>0.78616898148148151</v>
      </c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8</v>
      </c>
      <c r="B122" s="42" t="s">
        <v>65</v>
      </c>
      <c r="C122" s="42">
        <v>3146</v>
      </c>
      <c r="D122" s="42">
        <v>15.645</v>
      </c>
      <c r="E122" s="42">
        <v>-19.067</v>
      </c>
      <c r="F122" s="42">
        <v>27.766999999999999</v>
      </c>
      <c r="G122" s="108">
        <v>0.78616898148148151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8</v>
      </c>
      <c r="B123" s="42" t="s">
        <v>65</v>
      </c>
      <c r="C123" s="42">
        <v>2991</v>
      </c>
      <c r="D123" s="42">
        <v>14.791</v>
      </c>
      <c r="E123" s="42">
        <v>-19.164999999999999</v>
      </c>
      <c r="F123" s="42">
        <v>27.721</v>
      </c>
      <c r="G123" s="108">
        <v>0.78616898148148151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8</v>
      </c>
      <c r="B124" s="42" t="s">
        <v>65</v>
      </c>
      <c r="C124" s="42">
        <v>2848</v>
      </c>
      <c r="D124" s="42">
        <v>14.032999999999999</v>
      </c>
      <c r="E124" s="42">
        <v>-19.134</v>
      </c>
      <c r="F124" s="42">
        <v>27.718</v>
      </c>
      <c r="G124" s="108">
        <v>0.78616898148148151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8</v>
      </c>
      <c r="B125" s="42" t="s">
        <v>65</v>
      </c>
      <c r="C125" s="42">
        <v>2708</v>
      </c>
      <c r="D125" s="42">
        <v>13.319000000000001</v>
      </c>
      <c r="E125" s="42">
        <v>-19.183</v>
      </c>
      <c r="F125" s="42">
        <v>27.734999999999999</v>
      </c>
      <c r="G125" s="108">
        <v>0.78616898148148151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8</v>
      </c>
      <c r="B126" s="42" t="s">
        <v>65</v>
      </c>
      <c r="C126" s="42">
        <v>2577</v>
      </c>
      <c r="D126" s="42">
        <v>12.653</v>
      </c>
      <c r="E126" s="42">
        <v>-19.152999999999999</v>
      </c>
      <c r="F126" s="42">
        <v>27.692</v>
      </c>
      <c r="G126" s="108">
        <v>0.78616898148148151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8</v>
      </c>
      <c r="B127" s="42" t="s">
        <v>65</v>
      </c>
      <c r="C127" s="42">
        <v>2453</v>
      </c>
      <c r="D127" s="42">
        <v>12.03</v>
      </c>
      <c r="E127" s="42">
        <v>-19.132000000000001</v>
      </c>
      <c r="F127" s="42">
        <v>27.77</v>
      </c>
      <c r="G127" s="108">
        <v>0.78616898148148151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8</v>
      </c>
      <c r="B128" s="42" t="s">
        <v>65</v>
      </c>
      <c r="C128" s="42">
        <v>2332</v>
      </c>
      <c r="D128" s="42">
        <v>11.439</v>
      </c>
      <c r="E128" s="42">
        <v>-19.164000000000001</v>
      </c>
      <c r="F128" s="42">
        <v>27.704000000000001</v>
      </c>
      <c r="G128" s="108">
        <v>0.78616898148148151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8</v>
      </c>
      <c r="B129" s="42" t="s">
        <v>65</v>
      </c>
      <c r="C129" s="42">
        <v>2218</v>
      </c>
      <c r="D129" s="42">
        <v>10.881</v>
      </c>
      <c r="E129" s="42">
        <v>-19.122</v>
      </c>
      <c r="F129" s="42">
        <v>27.715</v>
      </c>
      <c r="G129" s="108">
        <v>0.78616898148148151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9</v>
      </c>
      <c r="B130" s="42" t="s">
        <v>65</v>
      </c>
      <c r="C130" s="42">
        <v>3678</v>
      </c>
      <c r="D130" s="42">
        <v>52.08</v>
      </c>
      <c r="E130" s="42">
        <v>-4.5650000000000004</v>
      </c>
      <c r="F130" s="42">
        <v>19.681999999999999</v>
      </c>
      <c r="G130" s="108">
        <v>0.85053240740740732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9</v>
      </c>
      <c r="B131" s="42" t="s">
        <v>65</v>
      </c>
      <c r="C131" s="42">
        <v>3670</v>
      </c>
      <c r="D131" s="42">
        <v>52.703000000000003</v>
      </c>
      <c r="E131" s="42">
        <v>-4.57</v>
      </c>
      <c r="F131" s="42">
        <v>19.670000000000002</v>
      </c>
      <c r="G131" s="108">
        <v>0.85053240740740732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9</v>
      </c>
      <c r="B132" s="42" t="s">
        <v>65</v>
      </c>
      <c r="C132" s="42">
        <v>3673</v>
      </c>
      <c r="D132" s="42">
        <v>52.756</v>
      </c>
      <c r="E132" s="42">
        <v>-4.5910000000000002</v>
      </c>
      <c r="F132" s="42">
        <v>19.631</v>
      </c>
      <c r="G132" s="108">
        <v>0.85053240740740732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9</v>
      </c>
      <c r="B133" s="42" t="s">
        <v>65</v>
      </c>
      <c r="C133" s="42">
        <v>3672</v>
      </c>
      <c r="D133" s="42">
        <v>52.710999999999999</v>
      </c>
      <c r="E133" s="42">
        <v>-4.5810000000000004</v>
      </c>
      <c r="F133" s="42">
        <v>19.658999999999999</v>
      </c>
      <c r="G133" s="108">
        <v>0.85053240740740732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9</v>
      </c>
      <c r="B134" s="42" t="s">
        <v>65</v>
      </c>
      <c r="C134" s="42">
        <v>3680</v>
      </c>
      <c r="D134" s="42">
        <v>52.802</v>
      </c>
      <c r="E134" s="42">
        <v>-4.5810000000000004</v>
      </c>
      <c r="F134" s="42">
        <v>19.672000000000001</v>
      </c>
      <c r="G134" s="108">
        <v>0.85053240740740732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9</v>
      </c>
      <c r="B135" s="42" t="s">
        <v>65</v>
      </c>
      <c r="C135" s="42">
        <v>1003</v>
      </c>
      <c r="D135" s="42">
        <v>2.6589999999999998</v>
      </c>
      <c r="E135" s="42">
        <v>-19.428000000000001</v>
      </c>
      <c r="F135" s="42">
        <v>27.073</v>
      </c>
      <c r="G135" s="108">
        <v>0.85053240740740732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9</v>
      </c>
      <c r="B136" s="42" t="s">
        <v>65</v>
      </c>
      <c r="C136" s="42">
        <v>3226</v>
      </c>
      <c r="D136" s="42">
        <v>17.024999999999999</v>
      </c>
      <c r="E136" s="42">
        <v>-19.111000000000001</v>
      </c>
      <c r="F136" s="42">
        <v>27.728999999999999</v>
      </c>
      <c r="G136" s="108">
        <v>0.85053240740740732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9</v>
      </c>
      <c r="B137" s="42" t="s">
        <v>65</v>
      </c>
      <c r="C137" s="42">
        <v>3059</v>
      </c>
      <c r="D137" s="42">
        <v>15.592000000000001</v>
      </c>
      <c r="E137" s="42">
        <v>-19.18</v>
      </c>
      <c r="F137" s="42">
        <v>27.725000000000001</v>
      </c>
      <c r="G137" s="108">
        <v>0.85053240740740732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9</v>
      </c>
      <c r="B138" s="42" t="s">
        <v>65</v>
      </c>
      <c r="C138" s="42">
        <v>2913</v>
      </c>
      <c r="D138" s="42">
        <v>14.611000000000001</v>
      </c>
      <c r="E138" s="42">
        <v>-19.114999999999998</v>
      </c>
      <c r="F138" s="42">
        <v>27.719000000000001</v>
      </c>
      <c r="G138" s="108">
        <v>0.85053240740740732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9</v>
      </c>
      <c r="B139" s="42" t="s">
        <v>65</v>
      </c>
      <c r="C139" s="42">
        <v>2776</v>
      </c>
      <c r="D139" s="42">
        <v>13.805</v>
      </c>
      <c r="E139" s="42">
        <v>-19.178000000000001</v>
      </c>
      <c r="F139" s="42">
        <v>27.718</v>
      </c>
      <c r="G139" s="108">
        <v>0.85053240740740732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9</v>
      </c>
      <c r="B140" s="42" t="s">
        <v>65</v>
      </c>
      <c r="C140" s="42">
        <v>2644</v>
      </c>
      <c r="D140" s="42">
        <v>13.097</v>
      </c>
      <c r="E140" s="42">
        <v>-19.137</v>
      </c>
      <c r="F140" s="42">
        <v>27.67</v>
      </c>
      <c r="G140" s="108">
        <v>0.85053240740740732</v>
      </c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9</v>
      </c>
      <c r="B141" s="42" t="s">
        <v>65</v>
      </c>
      <c r="C141" s="42">
        <v>2520</v>
      </c>
      <c r="D141" s="42">
        <v>12.458</v>
      </c>
      <c r="E141" s="42">
        <v>-19.16</v>
      </c>
      <c r="F141" s="42">
        <v>27.663</v>
      </c>
      <c r="G141" s="108">
        <v>0.85053240740740732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9</v>
      </c>
      <c r="B142" s="42" t="s">
        <v>65</v>
      </c>
      <c r="C142" s="42">
        <v>2398</v>
      </c>
      <c r="D142" s="42">
        <v>11.843</v>
      </c>
      <c r="E142" s="42">
        <v>-19.184000000000001</v>
      </c>
      <c r="F142" s="42">
        <v>27.600999999999999</v>
      </c>
      <c r="G142" s="108">
        <v>0.85053240740740732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9</v>
      </c>
      <c r="B143" s="42" t="s">
        <v>65</v>
      </c>
      <c r="C143" s="42">
        <v>2289</v>
      </c>
      <c r="D143" s="42">
        <v>11.28</v>
      </c>
      <c r="E143" s="42">
        <v>-19.138000000000002</v>
      </c>
      <c r="F143" s="42">
        <v>27.713999999999999</v>
      </c>
      <c r="G143" s="108">
        <v>0.85053240740740732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9</v>
      </c>
      <c r="B144" s="42" t="s">
        <v>65</v>
      </c>
      <c r="C144" s="42">
        <v>2178</v>
      </c>
      <c r="D144" s="42">
        <v>10.752000000000001</v>
      </c>
      <c r="E144" s="42">
        <v>-19.181999999999999</v>
      </c>
      <c r="F144" s="42">
        <v>27.655999999999999</v>
      </c>
      <c r="G144" s="108">
        <v>0.85053240740740732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9</v>
      </c>
      <c r="B145" s="42" t="s">
        <v>65</v>
      </c>
      <c r="C145" s="42">
        <v>2075</v>
      </c>
      <c r="D145" s="42">
        <v>10.241</v>
      </c>
      <c r="E145" s="42">
        <v>-19.209</v>
      </c>
      <c r="F145" s="42">
        <v>27.718</v>
      </c>
      <c r="G145" s="108">
        <v>0.85053240740740732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10</v>
      </c>
      <c r="B146" s="42" t="s">
        <v>72</v>
      </c>
      <c r="C146" s="42">
        <v>3656</v>
      </c>
      <c r="D146" s="42">
        <v>51.789000000000001</v>
      </c>
      <c r="E146" s="42">
        <v>-4.5510000000000002</v>
      </c>
      <c r="F146" s="42">
        <v>19.718</v>
      </c>
      <c r="G146" s="108">
        <v>0.92385416666666664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10</v>
      </c>
      <c r="B147" s="42" t="s">
        <v>72</v>
      </c>
      <c r="C147" s="42">
        <v>3654</v>
      </c>
      <c r="D147" s="42">
        <v>52.438000000000002</v>
      </c>
      <c r="E147" s="42">
        <v>-4.57</v>
      </c>
      <c r="F147" s="42">
        <v>19.670000000000002</v>
      </c>
      <c r="G147" s="108">
        <v>0.92385416666666664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10</v>
      </c>
      <c r="B148" s="42" t="s">
        <v>72</v>
      </c>
      <c r="C148" s="42">
        <v>3657</v>
      </c>
      <c r="D148" s="42">
        <v>52.527999999999999</v>
      </c>
      <c r="E148" s="42">
        <v>-4.5919999999999996</v>
      </c>
      <c r="F148" s="42">
        <v>19.670999999999999</v>
      </c>
      <c r="G148" s="108">
        <v>0.92385416666666664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10</v>
      </c>
      <c r="B149" s="42" t="s">
        <v>72</v>
      </c>
      <c r="C149" s="42">
        <v>3656</v>
      </c>
      <c r="D149" s="42">
        <v>52.459000000000003</v>
      </c>
      <c r="E149" s="42">
        <v>-4.5810000000000004</v>
      </c>
      <c r="F149" s="42">
        <v>19.669</v>
      </c>
      <c r="G149" s="108">
        <v>0.92385416666666664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10</v>
      </c>
      <c r="B150" s="42" t="s">
        <v>72</v>
      </c>
      <c r="C150" s="42">
        <v>3658</v>
      </c>
      <c r="D150" s="42">
        <v>52.517000000000003</v>
      </c>
      <c r="E150" s="42">
        <v>-4.5919999999999996</v>
      </c>
      <c r="F150" s="42">
        <v>19.677</v>
      </c>
      <c r="G150" s="108">
        <v>0.92385416666666664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10</v>
      </c>
      <c r="B151" s="42" t="s">
        <v>72</v>
      </c>
      <c r="C151" s="42">
        <v>4340</v>
      </c>
      <c r="D151" s="42">
        <v>12.005000000000001</v>
      </c>
      <c r="E151" s="42">
        <v>-19.149999999999999</v>
      </c>
      <c r="F151" s="42">
        <v>27.611999999999998</v>
      </c>
      <c r="G151" s="108">
        <v>0.92385416666666664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10</v>
      </c>
      <c r="B152" s="42" t="s">
        <v>72</v>
      </c>
      <c r="C152" s="42">
        <v>14499</v>
      </c>
      <c r="D152" s="42">
        <v>76.451999999999998</v>
      </c>
      <c r="E152" s="42">
        <v>-19.125</v>
      </c>
      <c r="F152" s="42">
        <v>27.548999999999999</v>
      </c>
      <c r="G152" s="108">
        <v>0.92385416666666664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10</v>
      </c>
      <c r="B153" s="42" t="s">
        <v>72</v>
      </c>
      <c r="C153" s="42">
        <v>13777</v>
      </c>
      <c r="D153" s="42">
        <v>71.268000000000001</v>
      </c>
      <c r="E153" s="42">
        <v>-19.175000000000001</v>
      </c>
      <c r="F153" s="42">
        <v>27.477</v>
      </c>
      <c r="G153" s="108">
        <v>0.92385416666666664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10</v>
      </c>
      <c r="B154" s="42" t="s">
        <v>72</v>
      </c>
      <c r="C154" s="42">
        <v>13260</v>
      </c>
      <c r="D154" s="42">
        <v>67.784000000000006</v>
      </c>
      <c r="E154" s="42">
        <v>-19.175000000000001</v>
      </c>
      <c r="F154" s="42">
        <v>27.503</v>
      </c>
      <c r="G154" s="108">
        <v>0.92385416666666664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10</v>
      </c>
      <c r="B155" s="42" t="s">
        <v>72</v>
      </c>
      <c r="C155" s="42">
        <v>12712</v>
      </c>
      <c r="D155" s="42">
        <v>64.658000000000001</v>
      </c>
      <c r="E155" s="42">
        <v>-19.184000000000001</v>
      </c>
      <c r="F155" s="42">
        <v>27.513999999999999</v>
      </c>
      <c r="G155" s="108">
        <v>0.92385416666666664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10</v>
      </c>
      <c r="B156" s="42" t="s">
        <v>72</v>
      </c>
      <c r="C156" s="42">
        <v>12183</v>
      </c>
      <c r="D156" s="42">
        <v>61.698999999999998</v>
      </c>
      <c r="E156" s="42">
        <v>-19.184999999999999</v>
      </c>
      <c r="F156" s="42">
        <v>27.52</v>
      </c>
      <c r="G156" s="108">
        <v>0.92385416666666664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10</v>
      </c>
      <c r="B157" s="42" t="s">
        <v>72</v>
      </c>
      <c r="C157" s="42">
        <v>11669</v>
      </c>
      <c r="D157" s="42">
        <v>58.978999999999999</v>
      </c>
      <c r="E157" s="42">
        <v>-19.196999999999999</v>
      </c>
      <c r="F157" s="42">
        <v>27.510999999999999</v>
      </c>
      <c r="G157" s="108">
        <v>0.92385416666666664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10</v>
      </c>
      <c r="B158" s="42" t="s">
        <v>72</v>
      </c>
      <c r="C158" s="42">
        <v>11189</v>
      </c>
      <c r="D158" s="42">
        <v>56.41</v>
      </c>
      <c r="E158" s="42">
        <v>-19.183</v>
      </c>
      <c r="F158" s="42">
        <v>27.484999999999999</v>
      </c>
      <c r="G158" s="108">
        <v>0.92385416666666664</v>
      </c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10</v>
      </c>
      <c r="B159" s="42" t="s">
        <v>72</v>
      </c>
      <c r="C159" s="42">
        <v>10677</v>
      </c>
      <c r="D159" s="42">
        <v>53.716999999999999</v>
      </c>
      <c r="E159" s="42">
        <v>-19.190000000000001</v>
      </c>
      <c r="F159" s="42">
        <v>27.483000000000001</v>
      </c>
      <c r="G159" s="108">
        <v>0.92385416666666664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10</v>
      </c>
      <c r="B160" s="42" t="s">
        <v>72</v>
      </c>
      <c r="C160" s="42">
        <v>10146</v>
      </c>
      <c r="D160" s="42">
        <v>51.151000000000003</v>
      </c>
      <c r="E160" s="42">
        <v>-19.207000000000001</v>
      </c>
      <c r="F160" s="42">
        <v>27.510999999999999</v>
      </c>
      <c r="G160" s="108">
        <v>0.92385416666666664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10</v>
      </c>
      <c r="B161" s="42" t="s">
        <v>72</v>
      </c>
      <c r="C161" s="42">
        <v>9673</v>
      </c>
      <c r="D161" s="42">
        <v>48.628999999999998</v>
      </c>
      <c r="E161" s="42">
        <v>-19.213000000000001</v>
      </c>
      <c r="F161" s="42">
        <v>27.532</v>
      </c>
      <c r="G161" s="108">
        <v>0.92385416666666664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11</v>
      </c>
      <c r="B162" s="42" t="s">
        <v>73</v>
      </c>
      <c r="C162" s="42">
        <v>3655</v>
      </c>
      <c r="D162" s="42">
        <v>51.722000000000001</v>
      </c>
      <c r="E162" s="42">
        <v>-4.5460000000000003</v>
      </c>
      <c r="F162" s="42">
        <v>19.734000000000002</v>
      </c>
      <c r="G162" s="108">
        <v>0.93282407407407408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11</v>
      </c>
      <c r="B163" s="42" t="s">
        <v>73</v>
      </c>
      <c r="C163" s="42">
        <v>3657</v>
      </c>
      <c r="D163" s="42">
        <v>52.482999999999997</v>
      </c>
      <c r="E163" s="42">
        <v>-4.57</v>
      </c>
      <c r="F163" s="42">
        <v>19.670000000000002</v>
      </c>
      <c r="G163" s="108">
        <v>0.93282407407407408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11</v>
      </c>
      <c r="B164" s="42" t="s">
        <v>73</v>
      </c>
      <c r="C164" s="42">
        <v>3657</v>
      </c>
      <c r="D164" s="42">
        <v>52.512999999999998</v>
      </c>
      <c r="E164" s="42">
        <v>-4.5579999999999998</v>
      </c>
      <c r="F164" s="42">
        <v>19.716999999999999</v>
      </c>
      <c r="G164" s="108">
        <v>0.93282407407407408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11</v>
      </c>
      <c r="B165" s="42" t="s">
        <v>73</v>
      </c>
      <c r="C165" s="42">
        <v>3652</v>
      </c>
      <c r="D165" s="42">
        <v>52.442999999999998</v>
      </c>
      <c r="E165" s="42">
        <v>-4.5720000000000001</v>
      </c>
      <c r="F165" s="42">
        <v>19.690000000000001</v>
      </c>
      <c r="G165" s="108">
        <v>0.93282407407407408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11</v>
      </c>
      <c r="B166" s="42" t="s">
        <v>73</v>
      </c>
      <c r="C166" s="42">
        <v>3649</v>
      </c>
      <c r="D166" s="42">
        <v>52.42</v>
      </c>
      <c r="E166" s="42">
        <v>-4.577</v>
      </c>
      <c r="F166" s="42">
        <v>19.710999999999999</v>
      </c>
      <c r="G166" s="108">
        <v>0.93282407407407408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11</v>
      </c>
      <c r="B167" s="42" t="s">
        <v>73</v>
      </c>
      <c r="C167" s="42">
        <v>2387</v>
      </c>
      <c r="D167" s="42">
        <v>6.4320000000000004</v>
      </c>
      <c r="E167" s="42">
        <v>-19.164000000000001</v>
      </c>
      <c r="F167" s="42">
        <v>27.832999999999998</v>
      </c>
      <c r="G167" s="108">
        <v>0.93282407407407408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11</v>
      </c>
      <c r="B168" s="42" t="s">
        <v>73</v>
      </c>
      <c r="C168" s="42">
        <v>7677</v>
      </c>
      <c r="D168" s="42">
        <v>39.255000000000003</v>
      </c>
      <c r="E168" s="42">
        <v>-19.085000000000001</v>
      </c>
      <c r="F168" s="42">
        <v>27.785</v>
      </c>
      <c r="G168" s="108">
        <v>0.93282407407407408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11</v>
      </c>
      <c r="B169" s="42" t="s">
        <v>73</v>
      </c>
      <c r="C169" s="42">
        <v>7256</v>
      </c>
      <c r="D169" s="42">
        <v>36.619</v>
      </c>
      <c r="E169" s="42">
        <v>-19.058</v>
      </c>
      <c r="F169" s="42">
        <v>27.704000000000001</v>
      </c>
      <c r="G169" s="108">
        <v>0.93282407407407408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11</v>
      </c>
      <c r="B170" s="42" t="s">
        <v>73</v>
      </c>
      <c r="C170" s="42">
        <v>6909</v>
      </c>
      <c r="D170" s="42">
        <v>34.65</v>
      </c>
      <c r="E170" s="42">
        <v>-19.084</v>
      </c>
      <c r="F170" s="42">
        <v>27.715</v>
      </c>
      <c r="G170" s="108">
        <v>0.93282407407407408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11</v>
      </c>
      <c r="B171" s="42" t="s">
        <v>73</v>
      </c>
      <c r="C171" s="42">
        <v>6584</v>
      </c>
      <c r="D171" s="42">
        <v>32.832999999999998</v>
      </c>
      <c r="E171" s="42">
        <v>-19.103000000000002</v>
      </c>
      <c r="F171" s="42">
        <v>27.702000000000002</v>
      </c>
      <c r="G171" s="108">
        <v>0.93282407407407408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11</v>
      </c>
      <c r="B172" s="42" t="s">
        <v>73</v>
      </c>
      <c r="C172" s="42">
        <v>6275</v>
      </c>
      <c r="D172" s="42">
        <v>31.199000000000002</v>
      </c>
      <c r="E172" s="42">
        <v>-19.117999999999999</v>
      </c>
      <c r="F172" s="42">
        <v>27.678999999999998</v>
      </c>
      <c r="G172" s="108">
        <v>0.93282407407407408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11</v>
      </c>
      <c r="B173" s="42" t="s">
        <v>73</v>
      </c>
      <c r="C173" s="42">
        <v>5978</v>
      </c>
      <c r="D173" s="42">
        <v>29.675000000000001</v>
      </c>
      <c r="E173" s="42">
        <v>-19.085999999999999</v>
      </c>
      <c r="F173" s="42">
        <v>27.675000000000001</v>
      </c>
      <c r="G173" s="108">
        <v>0.93282407407407408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11</v>
      </c>
      <c r="B174" s="42" t="s">
        <v>73</v>
      </c>
      <c r="C174" s="42">
        <v>5698</v>
      </c>
      <c r="D174" s="42">
        <v>28.225999999999999</v>
      </c>
      <c r="E174" s="42">
        <v>-19.106000000000002</v>
      </c>
      <c r="F174" s="42">
        <v>27.689</v>
      </c>
      <c r="G174" s="108">
        <v>0.93282407407407408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11</v>
      </c>
      <c r="B175" s="42" t="s">
        <v>73</v>
      </c>
      <c r="C175" s="42">
        <v>5430</v>
      </c>
      <c r="D175" s="42">
        <v>26.856000000000002</v>
      </c>
      <c r="E175" s="42">
        <v>-19.103000000000002</v>
      </c>
      <c r="F175" s="42">
        <v>27.731000000000002</v>
      </c>
      <c r="G175" s="108">
        <v>0.93282407407407408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11</v>
      </c>
      <c r="B176" s="42" t="s">
        <v>73</v>
      </c>
      <c r="C176" s="42">
        <v>5170</v>
      </c>
      <c r="D176" s="42">
        <v>25.550999999999998</v>
      </c>
      <c r="E176" s="42">
        <v>-19.087</v>
      </c>
      <c r="F176" s="42">
        <v>27.675000000000001</v>
      </c>
      <c r="G176" s="108">
        <v>0.93282407407407408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11</v>
      </c>
      <c r="B177" s="42" t="s">
        <v>73</v>
      </c>
      <c r="C177" s="42">
        <v>4917</v>
      </c>
      <c r="D177" s="42">
        <v>24.335000000000001</v>
      </c>
      <c r="E177" s="42">
        <v>-19.129000000000001</v>
      </c>
      <c r="F177" s="42">
        <v>27.69</v>
      </c>
      <c r="G177" s="108">
        <v>0.93282407407407408</v>
      </c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12</v>
      </c>
      <c r="B178" s="42" t="s">
        <v>74</v>
      </c>
      <c r="C178" s="42">
        <v>3653</v>
      </c>
      <c r="D178" s="42">
        <v>51.74</v>
      </c>
      <c r="E178" s="42">
        <v>-4.5670000000000002</v>
      </c>
      <c r="F178" s="42">
        <v>19.683</v>
      </c>
      <c r="G178" s="108">
        <v>0.94218750000000007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12</v>
      </c>
      <c r="B179" s="42" t="s">
        <v>74</v>
      </c>
      <c r="C179" s="42">
        <v>3656</v>
      </c>
      <c r="D179" s="42">
        <v>52.451000000000001</v>
      </c>
      <c r="E179" s="42">
        <v>-4.57</v>
      </c>
      <c r="F179" s="42">
        <v>19.670000000000002</v>
      </c>
      <c r="G179" s="108">
        <v>0.94218750000000007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12</v>
      </c>
      <c r="B180" s="42" t="s">
        <v>74</v>
      </c>
      <c r="C180" s="42">
        <v>3657</v>
      </c>
      <c r="D180" s="42">
        <v>52.475000000000001</v>
      </c>
      <c r="E180" s="42">
        <v>-4.5819999999999999</v>
      </c>
      <c r="F180" s="42">
        <v>19.643999999999998</v>
      </c>
      <c r="G180" s="108">
        <v>0.94218750000000007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12</v>
      </c>
      <c r="B181" s="42" t="s">
        <v>74</v>
      </c>
      <c r="C181" s="42">
        <v>3652</v>
      </c>
      <c r="D181" s="42">
        <v>52.491999999999997</v>
      </c>
      <c r="E181" s="42">
        <v>-4.5629999999999997</v>
      </c>
      <c r="F181" s="42">
        <v>19.645</v>
      </c>
      <c r="G181" s="108">
        <v>0.94218750000000007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12</v>
      </c>
      <c r="B182" s="42" t="s">
        <v>74</v>
      </c>
      <c r="C182" s="42">
        <v>3653</v>
      </c>
      <c r="D182" s="42">
        <v>52.466999999999999</v>
      </c>
      <c r="E182" s="42">
        <v>-4.5739999999999998</v>
      </c>
      <c r="F182" s="42">
        <v>19.664000000000001</v>
      </c>
      <c r="G182" s="108">
        <v>0.94218750000000007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12</v>
      </c>
      <c r="B183" s="42" t="s">
        <v>74</v>
      </c>
      <c r="C183" s="42">
        <v>2081</v>
      </c>
      <c r="D183" s="42">
        <v>5.5890000000000004</v>
      </c>
      <c r="E183" s="42">
        <v>-19.166</v>
      </c>
      <c r="F183" s="42">
        <v>27.51</v>
      </c>
      <c r="G183" s="108">
        <v>0.94218750000000007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12</v>
      </c>
      <c r="B184" s="42" t="s">
        <v>74</v>
      </c>
      <c r="C184" s="42">
        <v>6915</v>
      </c>
      <c r="D184" s="42">
        <v>34.549999999999997</v>
      </c>
      <c r="E184" s="42">
        <v>-19.094000000000001</v>
      </c>
      <c r="F184" s="42">
        <v>27.548999999999999</v>
      </c>
      <c r="G184" s="108">
        <v>0.94218750000000007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12</v>
      </c>
      <c r="B185" s="42" t="s">
        <v>74</v>
      </c>
      <c r="C185" s="42">
        <v>6503</v>
      </c>
      <c r="D185" s="42">
        <v>32.46</v>
      </c>
      <c r="E185" s="42">
        <v>-19.135999999999999</v>
      </c>
      <c r="F185" s="42">
        <v>27.507000000000001</v>
      </c>
      <c r="G185" s="108">
        <v>0.94218750000000007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12</v>
      </c>
      <c r="B186" s="42" t="s">
        <v>74</v>
      </c>
      <c r="C186" s="42">
        <v>6225</v>
      </c>
      <c r="D186" s="42">
        <v>30.986000000000001</v>
      </c>
      <c r="E186" s="42">
        <v>-19.111999999999998</v>
      </c>
      <c r="F186" s="42">
        <v>27.465</v>
      </c>
      <c r="G186" s="108">
        <v>0.94218750000000007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12</v>
      </c>
      <c r="B187" s="42" t="s">
        <v>74</v>
      </c>
      <c r="C187" s="42">
        <v>5953</v>
      </c>
      <c r="D187" s="42">
        <v>29.614000000000001</v>
      </c>
      <c r="E187" s="42">
        <v>-19.113</v>
      </c>
      <c r="F187" s="42">
        <v>27.408999999999999</v>
      </c>
      <c r="G187" s="108">
        <v>0.94218750000000007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12</v>
      </c>
      <c r="B188" s="42" t="s">
        <v>74</v>
      </c>
      <c r="C188" s="42">
        <v>5682</v>
      </c>
      <c r="D188" s="42">
        <v>28.254000000000001</v>
      </c>
      <c r="E188" s="42">
        <v>-19.116</v>
      </c>
      <c r="F188" s="42">
        <v>27.471</v>
      </c>
      <c r="G188" s="108">
        <v>0.94218750000000007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12</v>
      </c>
      <c r="B189" s="42" t="s">
        <v>74</v>
      </c>
      <c r="C189" s="42">
        <v>5435</v>
      </c>
      <c r="D189" s="42">
        <v>27.016999999999999</v>
      </c>
      <c r="E189" s="42">
        <v>-19.120999999999999</v>
      </c>
      <c r="F189" s="42">
        <v>27.498999999999999</v>
      </c>
      <c r="G189" s="108">
        <v>0.94218750000000007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12</v>
      </c>
      <c r="B190" s="42" t="s">
        <v>74</v>
      </c>
      <c r="C190" s="42">
        <v>5206</v>
      </c>
      <c r="D190" s="42">
        <v>25.885999999999999</v>
      </c>
      <c r="E190" s="42">
        <v>-19.132999999999999</v>
      </c>
      <c r="F190" s="42">
        <v>27.459</v>
      </c>
      <c r="G190" s="108">
        <v>0.94218750000000007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12</v>
      </c>
      <c r="B191" s="42" t="s">
        <v>74</v>
      </c>
      <c r="C191" s="42">
        <v>4979</v>
      </c>
      <c r="D191" s="42">
        <v>24.728000000000002</v>
      </c>
      <c r="E191" s="42">
        <v>-19.141999999999999</v>
      </c>
      <c r="F191" s="42">
        <v>27.507000000000001</v>
      </c>
      <c r="G191" s="108">
        <v>0.94218750000000007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12</v>
      </c>
      <c r="B192" s="42" t="s">
        <v>74</v>
      </c>
      <c r="C192" s="42">
        <v>4765</v>
      </c>
      <c r="D192" s="42">
        <v>23.702000000000002</v>
      </c>
      <c r="E192" s="42">
        <v>-19.161999999999999</v>
      </c>
      <c r="F192" s="42">
        <v>27.440999999999999</v>
      </c>
      <c r="G192" s="108">
        <v>0.94218750000000007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12</v>
      </c>
      <c r="B193" s="42" t="s">
        <v>74</v>
      </c>
      <c r="C193" s="42">
        <v>4572</v>
      </c>
      <c r="D193" s="42">
        <v>22.696999999999999</v>
      </c>
      <c r="E193" s="42">
        <v>-19.164000000000001</v>
      </c>
      <c r="F193" s="42">
        <v>27.542000000000002</v>
      </c>
      <c r="G193" s="108">
        <v>0.94218750000000007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13</v>
      </c>
      <c r="B194" s="42" t="s">
        <v>65</v>
      </c>
      <c r="C194" s="42">
        <v>3647</v>
      </c>
      <c r="D194" s="42">
        <v>51.603999999999999</v>
      </c>
      <c r="E194" s="42">
        <v>-4.5549999999999997</v>
      </c>
      <c r="F194" s="42">
        <v>19.681000000000001</v>
      </c>
      <c r="G194" s="108">
        <v>0.95115740740740751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13</v>
      </c>
      <c r="B195" s="42" t="s">
        <v>65</v>
      </c>
      <c r="C195" s="42">
        <v>3647</v>
      </c>
      <c r="D195" s="42">
        <v>52.369</v>
      </c>
      <c r="E195" s="42">
        <v>-4.57</v>
      </c>
      <c r="F195" s="42">
        <v>19.670000000000002</v>
      </c>
      <c r="G195" s="108">
        <v>0.95115740740740751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13</v>
      </c>
      <c r="B196" s="42" t="s">
        <v>65</v>
      </c>
      <c r="C196" s="42">
        <v>3644</v>
      </c>
      <c r="D196" s="42">
        <v>52.357999999999997</v>
      </c>
      <c r="E196" s="42">
        <v>-4.5709999999999997</v>
      </c>
      <c r="F196" s="42">
        <v>19.635000000000002</v>
      </c>
      <c r="G196" s="108">
        <v>0.95115740740740751</v>
      </c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13</v>
      </c>
      <c r="B197" s="42" t="s">
        <v>65</v>
      </c>
      <c r="C197" s="42">
        <v>3646</v>
      </c>
      <c r="D197" s="42">
        <v>52.368000000000002</v>
      </c>
      <c r="E197" s="42">
        <v>-4.5640000000000001</v>
      </c>
      <c r="F197" s="42">
        <v>19.620999999999999</v>
      </c>
      <c r="G197" s="108">
        <v>0.95115740740740751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13</v>
      </c>
      <c r="B198" s="42" t="s">
        <v>65</v>
      </c>
      <c r="C198" s="42">
        <v>3648</v>
      </c>
      <c r="D198" s="42">
        <v>52.378999999999998</v>
      </c>
      <c r="E198" s="42">
        <v>-4.5709999999999997</v>
      </c>
      <c r="F198" s="42">
        <v>19.667000000000002</v>
      </c>
      <c r="G198" s="108">
        <v>0.95115740740740751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13</v>
      </c>
      <c r="B199" s="42" t="s">
        <v>65</v>
      </c>
      <c r="C199" s="42">
        <v>1121</v>
      </c>
      <c r="D199" s="42">
        <v>2.9889999999999999</v>
      </c>
      <c r="E199" s="42">
        <v>-19.198</v>
      </c>
      <c r="F199" s="42">
        <v>27.399000000000001</v>
      </c>
      <c r="G199" s="108">
        <v>0.95115740740740751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13</v>
      </c>
      <c r="B200" s="42" t="s">
        <v>65</v>
      </c>
      <c r="C200" s="42">
        <v>3560</v>
      </c>
      <c r="D200" s="42">
        <v>18.361999999999998</v>
      </c>
      <c r="E200" s="42">
        <v>-19.155000000000001</v>
      </c>
      <c r="F200" s="42">
        <v>27.806000000000001</v>
      </c>
      <c r="G200" s="108">
        <v>0.95115740740740751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13</v>
      </c>
      <c r="B201" s="42" t="s">
        <v>65</v>
      </c>
      <c r="C201" s="42">
        <v>3389</v>
      </c>
      <c r="D201" s="42">
        <v>17.050999999999998</v>
      </c>
      <c r="E201" s="42">
        <v>-19.117999999999999</v>
      </c>
      <c r="F201" s="42">
        <v>27.725999999999999</v>
      </c>
      <c r="G201" s="108">
        <v>0.95115740740740751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13</v>
      </c>
      <c r="B202" s="42" t="s">
        <v>65</v>
      </c>
      <c r="C202" s="42">
        <v>3249</v>
      </c>
      <c r="D202" s="42">
        <v>16.170999999999999</v>
      </c>
      <c r="E202" s="42">
        <v>-19.173999999999999</v>
      </c>
      <c r="F202" s="42">
        <v>27.721</v>
      </c>
      <c r="G202" s="108">
        <v>0.95115740740740751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13</v>
      </c>
      <c r="B203" s="42" t="s">
        <v>65</v>
      </c>
      <c r="C203" s="42">
        <v>3110</v>
      </c>
      <c r="D203" s="42">
        <v>15.403</v>
      </c>
      <c r="E203" s="42">
        <v>-19.097000000000001</v>
      </c>
      <c r="F203" s="42">
        <v>27.683</v>
      </c>
      <c r="G203" s="108">
        <v>0.95115740740740751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13</v>
      </c>
      <c r="B204" s="42" t="s">
        <v>65</v>
      </c>
      <c r="C204" s="42">
        <v>2950</v>
      </c>
      <c r="D204" s="42">
        <v>14.603</v>
      </c>
      <c r="E204" s="42">
        <v>-19.117999999999999</v>
      </c>
      <c r="F204" s="42">
        <v>27.725999999999999</v>
      </c>
      <c r="G204" s="108">
        <v>0.95115740740740751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13</v>
      </c>
      <c r="B205" s="42" t="s">
        <v>65</v>
      </c>
      <c r="C205" s="42">
        <v>2809</v>
      </c>
      <c r="D205" s="42">
        <v>13.874000000000001</v>
      </c>
      <c r="E205" s="42">
        <v>-19.16</v>
      </c>
      <c r="F205" s="42">
        <v>27.725999999999999</v>
      </c>
      <c r="G205" s="108">
        <v>0.95115740740740751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13</v>
      </c>
      <c r="B206" s="42" t="s">
        <v>65</v>
      </c>
      <c r="C206" s="42">
        <v>2670</v>
      </c>
      <c r="D206" s="42">
        <v>13.183</v>
      </c>
      <c r="E206" s="42">
        <v>-19.143000000000001</v>
      </c>
      <c r="F206" s="42">
        <v>27.667000000000002</v>
      </c>
      <c r="G206" s="108">
        <v>0.95115740740740751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13</v>
      </c>
      <c r="B207" s="42" t="s">
        <v>65</v>
      </c>
      <c r="C207" s="42">
        <v>2540</v>
      </c>
      <c r="D207" s="42">
        <v>12.526</v>
      </c>
      <c r="E207" s="42">
        <v>-19.170999999999999</v>
      </c>
      <c r="F207" s="42">
        <v>27.65</v>
      </c>
      <c r="G207" s="108">
        <v>0.95115740740740751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13</v>
      </c>
      <c r="B208" s="42" t="s">
        <v>65</v>
      </c>
      <c r="C208" s="42">
        <v>2420</v>
      </c>
      <c r="D208" s="42">
        <v>11.93</v>
      </c>
      <c r="E208" s="42">
        <v>-19.135999999999999</v>
      </c>
      <c r="F208" s="42">
        <v>27.702000000000002</v>
      </c>
      <c r="G208" s="108">
        <v>0.95115740740740751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13</v>
      </c>
      <c r="B209" s="42" t="s">
        <v>65</v>
      </c>
      <c r="C209" s="42">
        <v>2299</v>
      </c>
      <c r="D209" s="42">
        <v>11.340999999999999</v>
      </c>
      <c r="E209" s="42">
        <v>-19.173999999999999</v>
      </c>
      <c r="F209" s="42">
        <v>27.751000000000001</v>
      </c>
      <c r="G209" s="108">
        <v>0.95115740740740751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14</v>
      </c>
      <c r="B210" s="42" t="s">
        <v>75</v>
      </c>
      <c r="C210" s="42">
        <v>3648</v>
      </c>
      <c r="D210" s="42">
        <v>51.68</v>
      </c>
      <c r="E210" s="42">
        <v>-4.5199999999999996</v>
      </c>
      <c r="F210" s="42">
        <v>19.719000000000001</v>
      </c>
      <c r="G210" s="108">
        <v>0.96052083333333327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14</v>
      </c>
      <c r="B211" s="42" t="s">
        <v>75</v>
      </c>
      <c r="C211" s="42">
        <v>3651</v>
      </c>
      <c r="D211" s="42">
        <v>52.39</v>
      </c>
      <c r="E211" s="42">
        <v>-4.57</v>
      </c>
      <c r="F211" s="42">
        <v>19.670000000000002</v>
      </c>
      <c r="G211" s="108">
        <v>0.96052083333333327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14</v>
      </c>
      <c r="B212" s="42" t="s">
        <v>75</v>
      </c>
      <c r="C212" s="42">
        <v>3656</v>
      </c>
      <c r="D212" s="42">
        <v>52.466000000000001</v>
      </c>
      <c r="E212" s="42">
        <v>-4.577</v>
      </c>
      <c r="F212" s="42">
        <v>19.638000000000002</v>
      </c>
      <c r="G212" s="108">
        <v>0.96052083333333327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14</v>
      </c>
      <c r="B213" s="42" t="s">
        <v>75</v>
      </c>
      <c r="C213" s="42">
        <v>3652</v>
      </c>
      <c r="D213" s="42">
        <v>52.465000000000003</v>
      </c>
      <c r="E213" s="42">
        <v>-4.5620000000000003</v>
      </c>
      <c r="F213" s="42">
        <v>19.689</v>
      </c>
      <c r="G213" s="108">
        <v>0.96052083333333327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14</v>
      </c>
      <c r="B214" s="42" t="s">
        <v>75</v>
      </c>
      <c r="C214" s="42">
        <v>3653</v>
      </c>
      <c r="D214" s="42">
        <v>52.481000000000002</v>
      </c>
      <c r="E214" s="42">
        <v>-4.5670000000000002</v>
      </c>
      <c r="F214" s="42">
        <v>19.667999999999999</v>
      </c>
      <c r="G214" s="108">
        <v>0.96052083333333327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14</v>
      </c>
      <c r="B215" s="42" t="s">
        <v>75</v>
      </c>
      <c r="C215" s="42">
        <v>735</v>
      </c>
      <c r="D215" s="42">
        <v>1.95</v>
      </c>
      <c r="E215" s="42">
        <v>-19.195</v>
      </c>
      <c r="F215" s="42">
        <v>27.465</v>
      </c>
      <c r="G215" s="108">
        <v>0.96052083333333327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14</v>
      </c>
      <c r="B216" s="42" t="s">
        <v>75</v>
      </c>
      <c r="C216" s="42">
        <v>2347</v>
      </c>
      <c r="D216" s="42">
        <v>11.848000000000001</v>
      </c>
      <c r="E216" s="42">
        <v>-19.013000000000002</v>
      </c>
      <c r="F216" s="42">
        <v>27.663</v>
      </c>
      <c r="G216" s="108">
        <v>0.96052083333333327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14</v>
      </c>
      <c r="B217" s="42" t="s">
        <v>75</v>
      </c>
      <c r="C217" s="42">
        <v>2212</v>
      </c>
      <c r="D217" s="42">
        <v>11.019</v>
      </c>
      <c r="E217" s="42">
        <v>-19.103999999999999</v>
      </c>
      <c r="F217" s="42">
        <v>27.669</v>
      </c>
      <c r="G217" s="108">
        <v>0.96052083333333327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14</v>
      </c>
      <c r="B218" s="42" t="s">
        <v>75</v>
      </c>
      <c r="C218" s="42">
        <v>2111</v>
      </c>
      <c r="D218" s="42">
        <v>10.43</v>
      </c>
      <c r="E218" s="42">
        <v>-19.047000000000001</v>
      </c>
      <c r="F218" s="42">
        <v>27.63</v>
      </c>
      <c r="G218" s="108">
        <v>0.96052083333333327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14</v>
      </c>
      <c r="B219" s="42" t="s">
        <v>75</v>
      </c>
      <c r="C219" s="42">
        <v>2013</v>
      </c>
      <c r="D219" s="42">
        <v>9.9039999999999999</v>
      </c>
      <c r="E219" s="42">
        <v>-19.015999999999998</v>
      </c>
      <c r="F219" s="42">
        <v>27.638999999999999</v>
      </c>
      <c r="G219" s="108">
        <v>0.96052083333333327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14</v>
      </c>
      <c r="B220" s="42" t="s">
        <v>75</v>
      </c>
      <c r="C220" s="42">
        <v>1919</v>
      </c>
      <c r="D220" s="42">
        <v>9.407</v>
      </c>
      <c r="E220" s="42">
        <v>-19.056999999999999</v>
      </c>
      <c r="F220" s="42">
        <v>27.721</v>
      </c>
      <c r="G220" s="108">
        <v>0.96052083333333327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14</v>
      </c>
      <c r="B221" s="42" t="s">
        <v>75</v>
      </c>
      <c r="C221" s="42">
        <v>1827</v>
      </c>
      <c r="D221" s="42">
        <v>8.9529999999999994</v>
      </c>
      <c r="E221" s="42">
        <v>-19.071999999999999</v>
      </c>
      <c r="F221" s="42">
        <v>27.574999999999999</v>
      </c>
      <c r="G221" s="108">
        <v>0.96052083333333327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14</v>
      </c>
      <c r="B222" s="42" t="s">
        <v>75</v>
      </c>
      <c r="C222" s="42">
        <v>1742</v>
      </c>
      <c r="D222" s="42">
        <v>8.5269999999999992</v>
      </c>
      <c r="E222" s="42">
        <v>-19.038</v>
      </c>
      <c r="F222" s="42">
        <v>27.773</v>
      </c>
      <c r="G222" s="108">
        <v>0.96052083333333327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14</v>
      </c>
      <c r="B223" s="42" t="s">
        <v>75</v>
      </c>
      <c r="C223" s="42">
        <v>1660</v>
      </c>
      <c r="D223" s="42">
        <v>8.1150000000000002</v>
      </c>
      <c r="E223" s="42">
        <v>-19.102</v>
      </c>
      <c r="F223" s="42">
        <v>27.603999999999999</v>
      </c>
      <c r="G223" s="108">
        <v>0.96052083333333327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14</v>
      </c>
      <c r="B224" s="42" t="s">
        <v>75</v>
      </c>
      <c r="C224" s="42">
        <v>1579</v>
      </c>
      <c r="D224" s="42">
        <v>7.73</v>
      </c>
      <c r="E224" s="42">
        <v>-19.11</v>
      </c>
      <c r="F224" s="42">
        <v>27.768000000000001</v>
      </c>
      <c r="G224" s="108">
        <v>0.96052083333333327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14</v>
      </c>
      <c r="B225" s="42" t="s">
        <v>75</v>
      </c>
      <c r="C225" s="42">
        <v>1504</v>
      </c>
      <c r="D225" s="42">
        <v>7.3650000000000002</v>
      </c>
      <c r="E225" s="42">
        <v>-19.079000000000001</v>
      </c>
      <c r="F225" s="42">
        <v>27.652000000000001</v>
      </c>
      <c r="G225" s="108">
        <v>0.96052083333333327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15</v>
      </c>
      <c r="B226" s="42" t="s">
        <v>76</v>
      </c>
      <c r="C226" s="42">
        <v>3647</v>
      </c>
      <c r="D226" s="42">
        <v>51.591999999999999</v>
      </c>
      <c r="E226" s="42">
        <v>-4.5510000000000002</v>
      </c>
      <c r="F226" s="42">
        <v>19.716999999999999</v>
      </c>
      <c r="G226" s="108">
        <v>0.96949074074074071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15</v>
      </c>
      <c r="B227" s="42" t="s">
        <v>76</v>
      </c>
      <c r="C227" s="42">
        <v>3648</v>
      </c>
      <c r="D227" s="42">
        <v>52.350999999999999</v>
      </c>
      <c r="E227" s="42">
        <v>-4.57</v>
      </c>
      <c r="F227" s="42">
        <v>19.670000000000002</v>
      </c>
      <c r="G227" s="108">
        <v>0.96949074074074071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15</v>
      </c>
      <c r="B228" s="42" t="s">
        <v>76</v>
      </c>
      <c r="C228" s="42">
        <v>3647</v>
      </c>
      <c r="D228" s="42">
        <v>52.372</v>
      </c>
      <c r="E228" s="42">
        <v>-4.5709999999999997</v>
      </c>
      <c r="F228" s="42">
        <v>19.663</v>
      </c>
      <c r="G228" s="108">
        <v>0.96949074074074071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15</v>
      </c>
      <c r="B229" s="42" t="s">
        <v>76</v>
      </c>
      <c r="C229" s="42">
        <v>3647</v>
      </c>
      <c r="D229" s="42">
        <v>52.359000000000002</v>
      </c>
      <c r="E229" s="42">
        <v>-4.5679999999999996</v>
      </c>
      <c r="F229" s="42">
        <v>19.667000000000002</v>
      </c>
      <c r="G229" s="108">
        <v>0.96949074074074071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15</v>
      </c>
      <c r="B230" s="42" t="s">
        <v>76</v>
      </c>
      <c r="C230" s="42">
        <v>3643</v>
      </c>
      <c r="D230" s="42">
        <v>52.343000000000004</v>
      </c>
      <c r="E230" s="42">
        <v>-4.5609999999999999</v>
      </c>
      <c r="F230" s="42">
        <v>19.678999999999998</v>
      </c>
      <c r="G230" s="108">
        <v>0.96949074074074071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15</v>
      </c>
      <c r="B231" s="42" t="s">
        <v>76</v>
      </c>
      <c r="C231" s="42">
        <v>313</v>
      </c>
      <c r="D231" s="42">
        <v>0.82399999999999995</v>
      </c>
      <c r="E231" s="42">
        <v>-19.370999999999999</v>
      </c>
      <c r="F231" s="42">
        <v>24.917999999999999</v>
      </c>
      <c r="G231" s="108">
        <v>0.96949074074074071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15</v>
      </c>
      <c r="B232" s="42" t="s">
        <v>76</v>
      </c>
      <c r="C232" s="42">
        <v>2162</v>
      </c>
      <c r="D232" s="42">
        <v>10.528</v>
      </c>
      <c r="E232" s="42">
        <v>-18.856999999999999</v>
      </c>
      <c r="F232" s="42">
        <v>27.919</v>
      </c>
      <c r="G232" s="108">
        <v>0.96949074074074071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15</v>
      </c>
      <c r="B233" s="42" t="s">
        <v>76</v>
      </c>
      <c r="C233" s="42">
        <v>1980</v>
      </c>
      <c r="D233" s="42">
        <v>9.7639999999999993</v>
      </c>
      <c r="E233" s="42">
        <v>-18.963999999999999</v>
      </c>
      <c r="F233" s="42">
        <v>27.576000000000001</v>
      </c>
      <c r="G233" s="108">
        <v>0.96949074074074071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15</v>
      </c>
      <c r="B234" s="42" t="s">
        <v>76</v>
      </c>
      <c r="C234" s="42">
        <v>1885</v>
      </c>
      <c r="D234" s="42">
        <v>9.3309999999999995</v>
      </c>
      <c r="E234" s="42">
        <v>-18.984999999999999</v>
      </c>
      <c r="F234" s="42">
        <v>27.652000000000001</v>
      </c>
      <c r="G234" s="108">
        <v>0.96949074074074071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15</v>
      </c>
      <c r="B235" s="42" t="s">
        <v>76</v>
      </c>
      <c r="C235" s="42">
        <v>1798</v>
      </c>
      <c r="D235" s="42">
        <v>8.8960000000000008</v>
      </c>
      <c r="E235" s="42">
        <v>-19.007999999999999</v>
      </c>
      <c r="F235" s="42">
        <v>27.611999999999998</v>
      </c>
      <c r="G235" s="108">
        <v>0.96949074074074071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15</v>
      </c>
      <c r="B236" s="42" t="s">
        <v>76</v>
      </c>
      <c r="C236" s="42">
        <v>1715</v>
      </c>
      <c r="D236" s="42">
        <v>8.484</v>
      </c>
      <c r="E236" s="42">
        <v>-18.997</v>
      </c>
      <c r="F236" s="42">
        <v>27.571000000000002</v>
      </c>
      <c r="G236" s="108">
        <v>0.96949074074074071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15</v>
      </c>
      <c r="B237" s="42" t="s">
        <v>76</v>
      </c>
      <c r="C237" s="42">
        <v>1637</v>
      </c>
      <c r="D237" s="42">
        <v>8.0909999999999993</v>
      </c>
      <c r="E237" s="42">
        <v>-19.036999999999999</v>
      </c>
      <c r="F237" s="42">
        <v>27.832000000000001</v>
      </c>
      <c r="G237" s="108">
        <v>0.96949074074074071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15</v>
      </c>
      <c r="B238" s="42" t="s">
        <v>76</v>
      </c>
      <c r="C238" s="42">
        <v>1560</v>
      </c>
      <c r="D238" s="42">
        <v>7.7069999999999999</v>
      </c>
      <c r="E238" s="42">
        <v>-19.021000000000001</v>
      </c>
      <c r="F238" s="42">
        <v>27.596</v>
      </c>
      <c r="G238" s="108">
        <v>0.96949074074074071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15</v>
      </c>
      <c r="B239" s="42" t="s">
        <v>76</v>
      </c>
      <c r="C239" s="42">
        <v>1482</v>
      </c>
      <c r="D239" s="42">
        <v>7.3239999999999998</v>
      </c>
      <c r="E239" s="42">
        <v>-19.045000000000002</v>
      </c>
      <c r="F239" s="42">
        <v>27.667999999999999</v>
      </c>
      <c r="G239" s="108">
        <v>0.96949074074074071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15</v>
      </c>
      <c r="B240" s="42" t="s">
        <v>76</v>
      </c>
      <c r="C240" s="42">
        <v>1413</v>
      </c>
      <c r="D240" s="42">
        <v>6.97</v>
      </c>
      <c r="E240" s="42">
        <v>-19.018000000000001</v>
      </c>
      <c r="F240" s="42">
        <v>27.555</v>
      </c>
      <c r="G240" s="108">
        <v>0.96949074074074071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15</v>
      </c>
      <c r="B241" s="42" t="s">
        <v>76</v>
      </c>
      <c r="C241" s="42">
        <v>1344</v>
      </c>
      <c r="D241" s="42">
        <v>6.6310000000000002</v>
      </c>
      <c r="E241" s="42">
        <v>-19.093</v>
      </c>
      <c r="F241" s="42">
        <v>27.763000000000002</v>
      </c>
      <c r="G241" s="108">
        <v>0.96949074074074071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16</v>
      </c>
      <c r="B242" s="42" t="s">
        <v>77</v>
      </c>
      <c r="C242" s="42">
        <v>3645</v>
      </c>
      <c r="D242" s="42">
        <v>51.628</v>
      </c>
      <c r="E242" s="42">
        <v>-4.5549999999999997</v>
      </c>
      <c r="F242" s="42">
        <v>19.718</v>
      </c>
      <c r="G242" s="108">
        <v>0.97885416666666669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16</v>
      </c>
      <c r="B243" s="42" t="s">
        <v>77</v>
      </c>
      <c r="C243" s="42">
        <v>3643</v>
      </c>
      <c r="D243" s="42">
        <v>52.304000000000002</v>
      </c>
      <c r="E243" s="42">
        <v>-4.57</v>
      </c>
      <c r="F243" s="42">
        <v>19.670000000000002</v>
      </c>
      <c r="G243" s="108">
        <v>0.97885416666666669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16</v>
      </c>
      <c r="B244" s="42" t="s">
        <v>77</v>
      </c>
      <c r="C244" s="42">
        <v>3647</v>
      </c>
      <c r="D244" s="42">
        <v>52.351999999999997</v>
      </c>
      <c r="E244" s="42">
        <v>-4.548</v>
      </c>
      <c r="F244" s="42">
        <v>19.677</v>
      </c>
      <c r="G244" s="108">
        <v>0.97885416666666669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16</v>
      </c>
      <c r="B245" s="42" t="s">
        <v>77</v>
      </c>
      <c r="C245" s="42">
        <v>3647</v>
      </c>
      <c r="D245" s="42">
        <v>52.37</v>
      </c>
      <c r="E245" s="42">
        <v>-4.5549999999999997</v>
      </c>
      <c r="F245" s="42">
        <v>19.702999999999999</v>
      </c>
      <c r="G245" s="108">
        <v>0.97885416666666669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16</v>
      </c>
      <c r="B246" s="42" t="s">
        <v>77</v>
      </c>
      <c r="C246" s="42">
        <v>3647</v>
      </c>
      <c r="D246" s="42">
        <v>52.396000000000001</v>
      </c>
      <c r="E246" s="42">
        <v>-4.548</v>
      </c>
      <c r="F246" s="42">
        <v>19.701000000000001</v>
      </c>
      <c r="G246" s="108">
        <v>0.97885416666666669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/>
      <c r="B247" s="42"/>
      <c r="C247" s="42"/>
      <c r="D247" s="42"/>
      <c r="E247" s="42"/>
      <c r="F247" s="42"/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/>
      <c r="B248" s="42"/>
      <c r="C248" s="42"/>
      <c r="D248" s="42"/>
      <c r="E248" s="42"/>
      <c r="F248" s="42"/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/>
      <c r="B249" s="42"/>
      <c r="C249" s="42"/>
      <c r="D249" s="42"/>
      <c r="E249" s="42"/>
      <c r="F249" s="42"/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/>
      <c r="B250" s="42"/>
      <c r="C250" s="42"/>
      <c r="D250" s="42"/>
      <c r="E250" s="42"/>
      <c r="F250" s="42"/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/>
      <c r="B251" s="42"/>
      <c r="C251" s="42"/>
      <c r="D251" s="42"/>
      <c r="E251" s="42"/>
      <c r="F251" s="42"/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/>
      <c r="B252" s="42"/>
      <c r="C252" s="42"/>
      <c r="D252" s="42"/>
      <c r="E252" s="42"/>
      <c r="F252" s="42"/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/>
      <c r="B253" s="42"/>
      <c r="C253" s="42"/>
      <c r="D253" s="42"/>
      <c r="E253" s="42"/>
      <c r="F253" s="42"/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/>
      <c r="B254" s="42"/>
      <c r="C254" s="42"/>
      <c r="D254" s="42"/>
      <c r="E254" s="42"/>
      <c r="F254" s="42"/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/>
      <c r="B255" s="42"/>
      <c r="C255" s="42"/>
      <c r="D255" s="42"/>
      <c r="E255" s="42"/>
      <c r="F255" s="42"/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/>
      <c r="B256" s="42"/>
      <c r="C256" s="42"/>
      <c r="D256" s="42"/>
      <c r="E256" s="42"/>
      <c r="F256" s="42"/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/>
      <c r="B257" s="42"/>
      <c r="C257" s="42"/>
      <c r="D257" s="42"/>
      <c r="E257" s="42"/>
      <c r="F257" s="42"/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/>
      <c r="B258" s="42"/>
      <c r="C258" s="42"/>
      <c r="D258" s="42"/>
      <c r="E258" s="42"/>
      <c r="F258" s="42"/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/>
      <c r="B259" s="42"/>
      <c r="C259" s="42"/>
      <c r="D259" s="42"/>
      <c r="E259" s="42"/>
      <c r="F259" s="42"/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/>
      <c r="B260" s="42"/>
      <c r="C260" s="42"/>
      <c r="D260" s="42"/>
      <c r="E260" s="42"/>
      <c r="F260" s="42"/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/>
      <c r="B261" s="42"/>
      <c r="C261" s="42"/>
      <c r="D261" s="42"/>
      <c r="E261" s="42"/>
      <c r="F261" s="42"/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/>
      <c r="B262" s="42"/>
      <c r="C262" s="42"/>
      <c r="D262" s="42"/>
      <c r="E262" s="42"/>
      <c r="F262" s="42"/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/>
      <c r="B263" s="42"/>
      <c r="C263" s="42"/>
      <c r="D263" s="42"/>
      <c r="E263" s="42"/>
      <c r="F263" s="42"/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/>
      <c r="B264" s="42"/>
      <c r="C264" s="42"/>
      <c r="D264" s="42"/>
      <c r="E264" s="42"/>
      <c r="F264" s="42"/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/>
      <c r="B265" s="42"/>
      <c r="C265" s="42"/>
      <c r="D265" s="42"/>
      <c r="E265" s="42"/>
      <c r="F265" s="42"/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/>
      <c r="B266" s="42"/>
      <c r="C266" s="42"/>
      <c r="D266" s="42"/>
      <c r="E266" s="42"/>
      <c r="F266" s="42"/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/>
      <c r="B267" s="42"/>
      <c r="C267" s="42"/>
      <c r="D267" s="42"/>
      <c r="E267" s="42"/>
      <c r="F267" s="42"/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/>
      <c r="B268" s="42"/>
      <c r="C268" s="42"/>
      <c r="D268" s="42"/>
      <c r="E268" s="42"/>
      <c r="F268" s="42"/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/>
      <c r="B269" s="42"/>
      <c r="C269" s="42"/>
      <c r="D269" s="42"/>
      <c r="E269" s="42"/>
      <c r="F269" s="42"/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/>
      <c r="B270" s="42"/>
      <c r="C270" s="42"/>
      <c r="D270" s="42"/>
      <c r="E270" s="42"/>
      <c r="F270" s="42"/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/>
      <c r="B271" s="42"/>
      <c r="C271" s="42"/>
      <c r="D271" s="42"/>
      <c r="E271" s="42"/>
      <c r="F271" s="42"/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/>
      <c r="B272" s="42"/>
      <c r="C272" s="42"/>
      <c r="D272" s="42"/>
      <c r="E272" s="42"/>
      <c r="F272" s="42"/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/>
      <c r="B273" s="42"/>
      <c r="C273" s="42"/>
      <c r="D273" s="42"/>
      <c r="E273" s="42"/>
      <c r="F273" s="42"/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/>
      <c r="B274" s="42"/>
      <c r="C274" s="42"/>
      <c r="D274" s="42"/>
      <c r="E274" s="42"/>
      <c r="F274" s="42"/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/>
      <c r="B275" s="42"/>
      <c r="C275" s="42"/>
      <c r="D275" s="42"/>
      <c r="E275" s="42"/>
      <c r="F275" s="42"/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/>
      <c r="B276" s="42"/>
      <c r="C276" s="42"/>
      <c r="D276" s="42"/>
      <c r="E276" s="42"/>
      <c r="F276" s="42"/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/>
      <c r="B277" s="42"/>
      <c r="C277" s="42"/>
      <c r="D277" s="42"/>
      <c r="E277" s="42"/>
      <c r="F277" s="42"/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/>
      <c r="B278" s="42"/>
      <c r="C278" s="42"/>
      <c r="D278" s="42"/>
      <c r="E278" s="42"/>
      <c r="F278" s="42"/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/>
      <c r="B279" s="42"/>
      <c r="C279" s="42"/>
      <c r="D279" s="42"/>
      <c r="E279" s="42"/>
      <c r="F279" s="42"/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/>
      <c r="B280" s="42"/>
      <c r="C280" s="42"/>
      <c r="D280" s="42"/>
      <c r="E280" s="42"/>
      <c r="F280" s="42"/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/>
      <c r="B281" s="42"/>
      <c r="C281" s="42"/>
      <c r="D281" s="42"/>
      <c r="E281" s="42"/>
      <c r="F281" s="42"/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/>
      <c r="B282" s="42"/>
      <c r="C282" s="42"/>
      <c r="D282" s="42"/>
      <c r="E282" s="42"/>
      <c r="F282" s="42"/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/>
      <c r="B283" s="42"/>
      <c r="C283" s="42"/>
      <c r="D283" s="42"/>
      <c r="E283" s="42"/>
      <c r="F283" s="42"/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/>
      <c r="B284" s="42"/>
      <c r="C284" s="42"/>
      <c r="D284" s="42"/>
      <c r="E284" s="42"/>
      <c r="F284" s="42"/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/>
      <c r="B285" s="42"/>
      <c r="C285" s="42"/>
      <c r="D285" s="42"/>
      <c r="E285" s="42"/>
      <c r="F285" s="42"/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/>
      <c r="B286" s="42"/>
      <c r="C286" s="42"/>
      <c r="D286" s="42"/>
      <c r="E286" s="42"/>
      <c r="F286" s="42"/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/>
      <c r="B287" s="42"/>
      <c r="C287" s="42"/>
      <c r="D287" s="42"/>
      <c r="E287" s="42"/>
      <c r="F287" s="42"/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/>
      <c r="B288" s="42"/>
      <c r="C288" s="42"/>
      <c r="D288" s="42"/>
      <c r="E288" s="42"/>
      <c r="F288" s="42"/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/>
      <c r="B289" s="42"/>
      <c r="C289" s="42"/>
      <c r="D289" s="42"/>
      <c r="E289" s="42"/>
      <c r="F289" s="42"/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/>
      <c r="B290" s="42"/>
      <c r="C290" s="42"/>
      <c r="D290" s="42"/>
      <c r="E290" s="42"/>
      <c r="F290" s="42"/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/>
      <c r="B291" s="42"/>
      <c r="C291" s="42"/>
      <c r="D291" s="42"/>
      <c r="E291" s="42"/>
      <c r="F291" s="42"/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/>
      <c r="B292" s="42"/>
      <c r="C292" s="42"/>
      <c r="D292" s="42"/>
      <c r="E292" s="42"/>
      <c r="F292" s="42"/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/>
      <c r="B293" s="42"/>
      <c r="C293" s="42"/>
      <c r="D293" s="42"/>
      <c r="E293" s="42"/>
      <c r="F293" s="42"/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/>
      <c r="B294" s="42"/>
      <c r="C294" s="42"/>
      <c r="D294" s="42"/>
      <c r="E294" s="42"/>
      <c r="F294" s="42"/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/>
      <c r="B295" s="42"/>
      <c r="C295" s="42"/>
      <c r="D295" s="42"/>
      <c r="E295" s="42"/>
      <c r="F295" s="42"/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/>
      <c r="B296" s="42"/>
      <c r="C296" s="42"/>
      <c r="D296" s="42"/>
      <c r="E296" s="42"/>
      <c r="F296" s="42"/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/>
      <c r="B297" s="42"/>
      <c r="C297" s="42"/>
      <c r="D297" s="42"/>
      <c r="E297" s="42"/>
      <c r="F297" s="42"/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/>
      <c r="B298" s="42"/>
      <c r="C298" s="42"/>
      <c r="D298" s="42"/>
      <c r="E298" s="42"/>
      <c r="F298" s="42"/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/>
      <c r="B299" s="42"/>
      <c r="C299" s="42"/>
      <c r="D299" s="42"/>
      <c r="E299" s="42"/>
      <c r="F299" s="42"/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/>
      <c r="B300" s="42"/>
      <c r="C300" s="42"/>
      <c r="D300" s="42"/>
      <c r="E300" s="42"/>
      <c r="F300" s="42"/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/>
      <c r="B301" s="42"/>
      <c r="C301" s="42"/>
      <c r="D301" s="42"/>
      <c r="E301" s="42"/>
      <c r="F301" s="42"/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/>
      <c r="B302" s="42"/>
      <c r="C302" s="42"/>
      <c r="D302" s="42"/>
      <c r="E302" s="42"/>
      <c r="F302" s="42"/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/>
      <c r="B303" s="42"/>
      <c r="C303" s="42"/>
      <c r="D303" s="42"/>
      <c r="E303" s="42"/>
      <c r="F303" s="42"/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/>
      <c r="B304" s="42"/>
      <c r="C304" s="42"/>
      <c r="D304" s="42"/>
      <c r="E304" s="42"/>
      <c r="F304" s="42"/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/>
      <c r="B305" s="42"/>
      <c r="C305" s="42"/>
      <c r="D305" s="42"/>
      <c r="E305" s="42"/>
      <c r="F305" s="42"/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/>
      <c r="B306" s="42"/>
      <c r="C306" s="42"/>
      <c r="D306" s="42"/>
      <c r="E306" s="42"/>
      <c r="F306" s="42"/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/>
      <c r="B307" s="42"/>
      <c r="C307" s="42"/>
      <c r="D307" s="42"/>
      <c r="E307" s="42"/>
      <c r="F307" s="42"/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/>
      <c r="B308" s="42"/>
      <c r="C308" s="42"/>
      <c r="D308" s="42"/>
      <c r="E308" s="42"/>
      <c r="F308" s="42"/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/>
      <c r="B309" s="42"/>
      <c r="C309" s="42"/>
      <c r="D309" s="42"/>
      <c r="E309" s="42"/>
      <c r="F309" s="42"/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/>
      <c r="B310" s="42"/>
      <c r="C310" s="42"/>
      <c r="D310" s="42"/>
      <c r="E310" s="42"/>
      <c r="F310" s="42"/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/>
      <c r="B311" s="42"/>
      <c r="C311" s="42"/>
      <c r="D311" s="42"/>
      <c r="E311" s="42"/>
      <c r="F311" s="42"/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/>
      <c r="B312" s="42"/>
      <c r="C312" s="42"/>
      <c r="D312" s="42"/>
      <c r="E312" s="42"/>
      <c r="F312" s="42"/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/>
      <c r="B313" s="42"/>
      <c r="C313" s="42"/>
      <c r="D313" s="42"/>
      <c r="E313" s="42"/>
      <c r="F313" s="42"/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/>
      <c r="B314" s="42"/>
      <c r="C314" s="42"/>
      <c r="D314" s="42"/>
      <c r="E314" s="42"/>
      <c r="F314" s="42"/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/>
      <c r="B315" s="42"/>
      <c r="C315" s="42"/>
      <c r="D315" s="42"/>
      <c r="E315" s="42"/>
      <c r="F315" s="42"/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/>
      <c r="B316" s="42"/>
      <c r="C316" s="42"/>
      <c r="D316" s="42"/>
      <c r="E316" s="42"/>
      <c r="F316" s="42"/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/>
      <c r="B317" s="42"/>
      <c r="C317" s="42"/>
      <c r="D317" s="42"/>
      <c r="E317" s="42"/>
      <c r="F317" s="42"/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/>
      <c r="B318" s="42"/>
      <c r="C318" s="42"/>
      <c r="D318" s="42"/>
      <c r="E318" s="42"/>
      <c r="F318" s="42"/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/>
      <c r="B319" s="42"/>
      <c r="C319" s="42"/>
      <c r="D319" s="42"/>
      <c r="E319" s="42"/>
      <c r="F319" s="42"/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/>
      <c r="B320" s="42"/>
      <c r="C320" s="42"/>
      <c r="D320" s="42"/>
      <c r="E320" s="42"/>
      <c r="F320" s="42"/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/>
      <c r="B321" s="42"/>
      <c r="C321" s="42"/>
      <c r="D321" s="42"/>
      <c r="E321" s="42"/>
      <c r="F321" s="42"/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/>
      <c r="B322" s="42"/>
      <c r="C322" s="42"/>
      <c r="D322" s="42"/>
      <c r="E322" s="42"/>
      <c r="F322" s="42"/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/>
      <c r="B323" s="42"/>
      <c r="C323" s="42"/>
      <c r="D323" s="42"/>
      <c r="E323" s="42"/>
      <c r="F323" s="42"/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/>
      <c r="B324" s="42"/>
      <c r="C324" s="42"/>
      <c r="D324" s="42"/>
      <c r="E324" s="42"/>
      <c r="F324" s="42"/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/>
      <c r="B325" s="42"/>
      <c r="C325" s="42"/>
      <c r="D325" s="42"/>
      <c r="E325" s="42"/>
      <c r="F325" s="42"/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/>
      <c r="B326" s="42"/>
      <c r="C326" s="42"/>
      <c r="D326" s="42"/>
      <c r="E326" s="42"/>
      <c r="F326" s="42"/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/>
      <c r="B327" s="42"/>
      <c r="C327" s="42"/>
      <c r="D327" s="42"/>
      <c r="E327" s="42"/>
      <c r="F327" s="42"/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/>
      <c r="B328" s="42"/>
      <c r="C328" s="42"/>
      <c r="D328" s="42"/>
      <c r="E328" s="42"/>
      <c r="F328" s="42"/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/>
      <c r="B329" s="42"/>
      <c r="C329" s="42"/>
      <c r="D329" s="42"/>
      <c r="E329" s="42"/>
      <c r="F329" s="42"/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/>
      <c r="B330" s="42"/>
      <c r="C330" s="42"/>
      <c r="D330" s="42"/>
      <c r="E330" s="42"/>
      <c r="F330" s="42"/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/>
      <c r="B331" s="42"/>
      <c r="C331" s="42"/>
      <c r="D331" s="42"/>
      <c r="E331" s="42"/>
      <c r="F331" s="42"/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/>
      <c r="B332" s="42"/>
      <c r="C332" s="42"/>
      <c r="D332" s="42"/>
      <c r="E332" s="42"/>
      <c r="F332" s="42"/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/>
      <c r="B333" s="42"/>
      <c r="C333" s="42"/>
      <c r="D333" s="42"/>
      <c r="E333" s="42"/>
      <c r="F333" s="42"/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/>
      <c r="B334" s="42"/>
      <c r="C334" s="42"/>
      <c r="D334" s="42"/>
      <c r="E334" s="42"/>
      <c r="F334" s="42"/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/>
      <c r="B335" s="42"/>
      <c r="C335" s="42"/>
      <c r="D335" s="42"/>
      <c r="E335" s="42"/>
      <c r="F335" s="42"/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/>
      <c r="B336" s="42"/>
      <c r="C336" s="42"/>
      <c r="D336" s="42"/>
      <c r="E336" s="42"/>
      <c r="F336" s="42"/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/>
      <c r="B337" s="42"/>
      <c r="C337" s="42"/>
      <c r="D337" s="42"/>
      <c r="E337" s="42"/>
      <c r="F337" s="42"/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/>
      <c r="B338" s="42"/>
      <c r="C338" s="42"/>
      <c r="D338" s="42"/>
      <c r="E338" s="42"/>
      <c r="F338" s="42"/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/>
      <c r="B339" s="42"/>
      <c r="C339" s="42"/>
      <c r="D339" s="42"/>
      <c r="E339" s="42"/>
      <c r="F339" s="42"/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/>
      <c r="B340" s="42"/>
      <c r="C340" s="42"/>
      <c r="D340" s="42"/>
      <c r="E340" s="42"/>
      <c r="F340" s="42"/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/>
      <c r="B341" s="42"/>
      <c r="C341" s="42"/>
      <c r="D341" s="42"/>
      <c r="E341" s="42"/>
      <c r="F341" s="42"/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/>
      <c r="B342" s="42"/>
      <c r="C342" s="42"/>
      <c r="D342" s="42"/>
      <c r="E342" s="42"/>
      <c r="F342" s="42"/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/>
      <c r="B343" s="42"/>
      <c r="C343" s="42"/>
      <c r="D343" s="42"/>
      <c r="E343" s="42"/>
      <c r="F343" s="42"/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/>
      <c r="B344" s="42"/>
      <c r="C344" s="42"/>
      <c r="D344" s="42"/>
      <c r="E344" s="42"/>
      <c r="F344" s="42"/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/>
      <c r="B345" s="42"/>
      <c r="C345" s="42"/>
      <c r="D345" s="42"/>
      <c r="E345" s="42"/>
      <c r="F345" s="42"/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/>
      <c r="B346" s="42"/>
      <c r="C346" s="42"/>
      <c r="D346" s="42"/>
      <c r="E346" s="42"/>
      <c r="F346" s="42"/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/>
      <c r="B347" s="42"/>
      <c r="C347" s="42"/>
      <c r="D347" s="42"/>
      <c r="E347" s="42"/>
      <c r="F347" s="42"/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/>
      <c r="B348" s="42"/>
      <c r="C348" s="42"/>
      <c r="D348" s="42"/>
      <c r="E348" s="42"/>
      <c r="F348" s="42"/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/>
      <c r="B349" s="42"/>
      <c r="C349" s="42"/>
      <c r="D349" s="42"/>
      <c r="E349" s="42"/>
      <c r="F349" s="42"/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/>
      <c r="B350" s="42"/>
      <c r="C350" s="42"/>
      <c r="D350" s="42"/>
      <c r="E350" s="42"/>
      <c r="F350" s="42"/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/>
      <c r="B351" s="42"/>
      <c r="C351" s="42"/>
      <c r="D351" s="42"/>
      <c r="E351" s="42"/>
      <c r="F351" s="42"/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/>
      <c r="B352" s="42"/>
      <c r="C352" s="42"/>
      <c r="D352" s="42"/>
      <c r="E352" s="42"/>
      <c r="F352" s="42"/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/>
      <c r="B353" s="42"/>
      <c r="C353" s="42"/>
      <c r="D353" s="42"/>
      <c r="E353" s="42"/>
      <c r="F353" s="42"/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/>
      <c r="B354" s="42"/>
      <c r="C354" s="42"/>
      <c r="D354" s="42"/>
      <c r="E354" s="42"/>
      <c r="F354" s="42"/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/>
      <c r="B355" s="42"/>
      <c r="C355" s="42"/>
      <c r="D355" s="42"/>
      <c r="E355" s="42"/>
      <c r="F355" s="42"/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/>
      <c r="B356" s="42"/>
      <c r="C356" s="42"/>
      <c r="D356" s="42"/>
      <c r="E356" s="42"/>
      <c r="F356" s="42"/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/>
      <c r="B357" s="42"/>
      <c r="C357" s="42"/>
      <c r="D357" s="42"/>
      <c r="E357" s="42"/>
      <c r="F357" s="42"/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/>
      <c r="B358" s="42"/>
      <c r="C358" s="42"/>
      <c r="D358" s="42"/>
      <c r="E358" s="42"/>
      <c r="F358" s="42"/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/>
      <c r="B359" s="42"/>
      <c r="C359" s="42"/>
      <c r="D359" s="42"/>
      <c r="E359" s="42"/>
      <c r="F359" s="42"/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/>
      <c r="B360" s="42"/>
      <c r="C360" s="42"/>
      <c r="D360" s="42"/>
      <c r="E360" s="42"/>
      <c r="F360" s="42"/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/>
      <c r="B361" s="42"/>
      <c r="C361" s="42"/>
      <c r="D361" s="42"/>
      <c r="E361" s="42"/>
      <c r="F361" s="42"/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/>
      <c r="B362" s="42"/>
      <c r="C362" s="42"/>
      <c r="D362" s="42"/>
      <c r="E362" s="42"/>
      <c r="F362" s="42"/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/>
      <c r="B363" s="42"/>
      <c r="C363" s="42"/>
      <c r="D363" s="42"/>
      <c r="E363" s="42"/>
      <c r="F363" s="42"/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/>
      <c r="B364" s="42"/>
      <c r="C364" s="42"/>
      <c r="D364" s="42"/>
      <c r="E364" s="42"/>
      <c r="F364" s="42"/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/>
      <c r="B365" s="42"/>
      <c r="C365" s="42"/>
      <c r="D365" s="42"/>
      <c r="E365" s="42"/>
      <c r="F365" s="42"/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/>
      <c r="B366" s="42"/>
      <c r="C366" s="42"/>
      <c r="D366" s="42"/>
      <c r="E366" s="42"/>
      <c r="F366" s="42"/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/>
      <c r="B367" s="42"/>
      <c r="C367" s="42"/>
      <c r="D367" s="42"/>
      <c r="E367" s="42"/>
      <c r="F367" s="42"/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/>
      <c r="B368" s="42"/>
      <c r="C368" s="42"/>
      <c r="D368" s="42"/>
      <c r="E368" s="42"/>
      <c r="F368" s="42"/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/>
      <c r="B369" s="42"/>
      <c r="C369" s="42"/>
      <c r="D369" s="42"/>
      <c r="E369" s="42"/>
      <c r="F369" s="42"/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/>
      <c r="B370" s="42"/>
      <c r="C370" s="42"/>
      <c r="D370" s="42"/>
      <c r="E370" s="42"/>
      <c r="F370" s="42"/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/>
      <c r="B371" s="42"/>
      <c r="C371" s="42"/>
      <c r="D371" s="42"/>
      <c r="E371" s="42"/>
      <c r="F371" s="42"/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/>
      <c r="B372" s="42"/>
      <c r="C372" s="42"/>
      <c r="D372" s="42"/>
      <c r="E372" s="42"/>
      <c r="F372" s="42"/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/>
      <c r="B373" s="42"/>
      <c r="C373" s="42"/>
      <c r="D373" s="42"/>
      <c r="E373" s="42"/>
      <c r="F373" s="42"/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/>
      <c r="B374" s="42"/>
      <c r="C374" s="42"/>
      <c r="D374" s="42"/>
      <c r="E374" s="42"/>
      <c r="F374" s="42"/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/>
      <c r="B375" s="42"/>
      <c r="C375" s="42"/>
      <c r="D375" s="42"/>
      <c r="E375" s="42"/>
      <c r="F375" s="42"/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/>
      <c r="B376" s="42"/>
      <c r="C376" s="42"/>
      <c r="D376" s="42"/>
      <c r="E376" s="42"/>
      <c r="F376" s="42"/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/>
      <c r="B377" s="42"/>
      <c r="C377" s="42"/>
      <c r="D377" s="42"/>
      <c r="E377" s="42"/>
      <c r="F377" s="42"/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/>
      <c r="B378" s="42"/>
      <c r="C378" s="42"/>
      <c r="D378" s="42"/>
      <c r="E378" s="42"/>
      <c r="F378" s="42"/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/>
      <c r="B379" s="42"/>
      <c r="C379" s="42"/>
      <c r="D379" s="42"/>
      <c r="E379" s="42"/>
      <c r="F379" s="42"/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/>
      <c r="B380" s="42"/>
      <c r="C380" s="42"/>
      <c r="D380" s="42"/>
      <c r="E380" s="42"/>
      <c r="F380" s="42"/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/>
      <c r="B381" s="42"/>
      <c r="C381" s="42"/>
      <c r="D381" s="42"/>
      <c r="E381" s="42"/>
      <c r="F381" s="42"/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/>
      <c r="B382" s="42"/>
      <c r="C382" s="42"/>
      <c r="D382" s="42"/>
      <c r="E382" s="42"/>
      <c r="F382" s="42"/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/>
      <c r="B383" s="42"/>
      <c r="C383" s="42"/>
      <c r="D383" s="42"/>
      <c r="E383" s="42"/>
      <c r="F383" s="42"/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/>
      <c r="B384" s="42"/>
      <c r="C384" s="42"/>
      <c r="D384" s="42"/>
      <c r="E384" s="42"/>
      <c r="F384" s="42"/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/>
      <c r="B385" s="42"/>
      <c r="C385" s="42"/>
      <c r="D385" s="42"/>
      <c r="E385" s="42"/>
      <c r="F385" s="42"/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/>
      <c r="B386" s="42"/>
      <c r="C386" s="42"/>
      <c r="D386" s="42"/>
      <c r="E386" s="42"/>
      <c r="F386" s="42"/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/>
      <c r="B387" s="42"/>
      <c r="C387" s="42"/>
      <c r="D387" s="42"/>
      <c r="E387" s="42"/>
      <c r="F387" s="42"/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/>
      <c r="B388" s="42"/>
      <c r="C388" s="42"/>
      <c r="D388" s="42"/>
      <c r="E388" s="42"/>
      <c r="F388" s="42"/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/>
      <c r="B389" s="42"/>
      <c r="C389" s="42"/>
      <c r="D389" s="42"/>
      <c r="E389" s="42"/>
      <c r="F389" s="42"/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/>
      <c r="B390" s="42"/>
      <c r="C390" s="42"/>
      <c r="D390" s="42"/>
      <c r="E390" s="42"/>
      <c r="F390" s="42"/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/>
      <c r="B391" s="42"/>
      <c r="C391" s="42"/>
      <c r="D391" s="42"/>
      <c r="E391" s="42"/>
      <c r="F391" s="42"/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/>
      <c r="B392" s="42"/>
      <c r="C392" s="42"/>
      <c r="D392" s="42"/>
      <c r="E392" s="42"/>
      <c r="F392" s="42"/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/>
      <c r="B393" s="42"/>
      <c r="C393" s="42"/>
      <c r="D393" s="42"/>
      <c r="E393" s="42"/>
      <c r="F393" s="42"/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/>
      <c r="B394" s="42"/>
      <c r="C394" s="42"/>
      <c r="D394" s="42"/>
      <c r="E394" s="42"/>
      <c r="F394" s="42"/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/>
      <c r="B395" s="42"/>
      <c r="C395" s="42"/>
      <c r="D395" s="42"/>
      <c r="E395" s="42"/>
      <c r="F395" s="42"/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/>
      <c r="B396" s="42"/>
      <c r="C396" s="42"/>
      <c r="D396" s="42"/>
      <c r="E396" s="42"/>
      <c r="F396" s="42"/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/>
      <c r="B397" s="42"/>
      <c r="C397" s="42"/>
      <c r="D397" s="42"/>
      <c r="E397" s="42"/>
      <c r="F397" s="42"/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/>
      <c r="B398" s="42"/>
      <c r="C398" s="42"/>
      <c r="D398" s="42"/>
      <c r="E398" s="42"/>
      <c r="F398" s="42"/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/>
      <c r="B399" s="42"/>
      <c r="C399" s="42"/>
      <c r="D399" s="42"/>
      <c r="E399" s="42"/>
      <c r="F399" s="42"/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/>
      <c r="B400" s="42"/>
      <c r="C400" s="42"/>
      <c r="D400" s="42"/>
      <c r="E400" s="42"/>
      <c r="F400" s="42"/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/>
      <c r="B401" s="42"/>
      <c r="C401" s="42"/>
      <c r="D401" s="42"/>
      <c r="E401" s="42"/>
      <c r="F401" s="42"/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/>
      <c r="B402" s="42"/>
      <c r="C402" s="42"/>
      <c r="D402" s="42"/>
      <c r="E402" s="42"/>
      <c r="F402" s="42"/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/>
      <c r="B403" s="42"/>
      <c r="C403" s="42"/>
      <c r="D403" s="42"/>
      <c r="E403" s="42"/>
      <c r="F403" s="42"/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/>
      <c r="B404" s="42"/>
      <c r="C404" s="42"/>
      <c r="D404" s="42"/>
      <c r="E404" s="42"/>
      <c r="F404" s="42"/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/>
      <c r="B405" s="42"/>
      <c r="C405" s="42"/>
      <c r="D405" s="42"/>
      <c r="E405" s="42"/>
      <c r="F405" s="42"/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/>
      <c r="B406" s="42"/>
      <c r="C406" s="42"/>
      <c r="D406" s="42"/>
      <c r="E406" s="42"/>
      <c r="F406" s="42"/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/>
      <c r="B407" s="42"/>
      <c r="C407" s="42"/>
      <c r="D407" s="42"/>
      <c r="E407" s="42"/>
      <c r="F407" s="42"/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/>
      <c r="B408" s="42"/>
      <c r="C408" s="42"/>
      <c r="D408" s="42"/>
      <c r="E408" s="42"/>
      <c r="F408" s="42"/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/>
      <c r="B409" s="42"/>
      <c r="C409" s="42"/>
      <c r="D409" s="42"/>
      <c r="E409" s="42"/>
      <c r="F409" s="42"/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/>
      <c r="B410" s="42"/>
      <c r="C410" s="42"/>
      <c r="D410" s="42"/>
      <c r="E410" s="42"/>
      <c r="F410" s="42"/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/>
      <c r="B411" s="42"/>
      <c r="C411" s="42"/>
      <c r="D411" s="42"/>
      <c r="E411" s="42"/>
      <c r="F411" s="42"/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/>
      <c r="B412" s="42"/>
      <c r="C412" s="42"/>
      <c r="D412" s="42"/>
      <c r="E412" s="42"/>
      <c r="F412" s="42"/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/>
      <c r="B413" s="42"/>
      <c r="C413" s="42"/>
      <c r="D413" s="42"/>
      <c r="E413" s="42"/>
      <c r="F413" s="42"/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/>
      <c r="B414" s="42"/>
      <c r="C414" s="42"/>
      <c r="D414" s="42"/>
      <c r="E414" s="42"/>
      <c r="F414" s="42"/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/>
      <c r="B415" s="42"/>
      <c r="C415" s="42"/>
      <c r="D415" s="42"/>
      <c r="E415" s="42"/>
      <c r="F415" s="42"/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/>
      <c r="B416" s="42"/>
      <c r="C416" s="42"/>
      <c r="D416" s="42"/>
      <c r="E416" s="42"/>
      <c r="F416" s="42"/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/>
      <c r="B417" s="42"/>
      <c r="C417" s="42"/>
      <c r="D417" s="42"/>
      <c r="E417" s="42"/>
      <c r="F417" s="42"/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/>
      <c r="B418" s="42"/>
      <c r="C418" s="42"/>
      <c r="D418" s="42"/>
      <c r="E418" s="42"/>
      <c r="F418" s="42"/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/>
      <c r="B419" s="42"/>
      <c r="C419" s="42"/>
      <c r="D419" s="42"/>
      <c r="E419" s="42"/>
      <c r="F419" s="42"/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/>
      <c r="B420" s="42"/>
      <c r="C420" s="42"/>
      <c r="D420" s="42"/>
      <c r="E420" s="42"/>
      <c r="F420" s="42"/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/>
      <c r="B421" s="42"/>
      <c r="C421" s="42"/>
      <c r="D421" s="42"/>
      <c r="E421" s="42"/>
      <c r="F421" s="42"/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/>
      <c r="B422" s="42"/>
      <c r="C422" s="42"/>
      <c r="D422" s="42"/>
      <c r="E422" s="42"/>
      <c r="F422" s="42"/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/>
      <c r="B423" s="42"/>
      <c r="C423" s="42"/>
      <c r="D423" s="42"/>
      <c r="E423" s="42"/>
      <c r="F423" s="42"/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/>
      <c r="B424" s="42"/>
      <c r="C424" s="42"/>
      <c r="D424" s="42"/>
      <c r="E424" s="42"/>
      <c r="F424" s="42"/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/>
      <c r="B425" s="42"/>
      <c r="C425" s="42"/>
      <c r="D425" s="42"/>
      <c r="E425" s="42"/>
      <c r="F425" s="42"/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/>
      <c r="B426" s="42"/>
      <c r="C426" s="42"/>
      <c r="D426" s="42"/>
      <c r="E426" s="42"/>
      <c r="F426" s="42"/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/>
      <c r="B427" s="42"/>
      <c r="C427" s="42"/>
      <c r="D427" s="42"/>
      <c r="E427" s="42"/>
      <c r="F427" s="42"/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/>
      <c r="B428" s="42"/>
      <c r="C428" s="42"/>
      <c r="D428" s="42"/>
      <c r="E428" s="42"/>
      <c r="F428" s="42"/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/>
      <c r="B429" s="42"/>
      <c r="C429" s="42"/>
      <c r="D429" s="42"/>
      <c r="E429" s="42"/>
      <c r="F429" s="42"/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/>
      <c r="B430" s="42"/>
      <c r="C430" s="42"/>
      <c r="D430" s="42"/>
      <c r="E430" s="42"/>
      <c r="F430" s="42"/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/>
      <c r="B431" s="42"/>
      <c r="C431" s="42"/>
      <c r="D431" s="42"/>
      <c r="E431" s="42"/>
      <c r="F431" s="42"/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/>
      <c r="B432" s="42"/>
      <c r="C432" s="42"/>
      <c r="D432" s="42"/>
      <c r="E432" s="42"/>
      <c r="F432" s="42"/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/>
      <c r="B433" s="42"/>
      <c r="C433" s="42"/>
      <c r="D433" s="42"/>
      <c r="E433" s="42"/>
      <c r="F433" s="42"/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/>
      <c r="B434" s="42"/>
      <c r="C434" s="42"/>
      <c r="D434" s="42"/>
      <c r="E434" s="42"/>
      <c r="F434" s="42"/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/>
      <c r="B435" s="42"/>
      <c r="C435" s="42"/>
      <c r="D435" s="42"/>
      <c r="E435" s="42"/>
      <c r="F435" s="42"/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/>
      <c r="B436" s="42"/>
      <c r="C436" s="42"/>
      <c r="D436" s="42"/>
      <c r="E436" s="42"/>
      <c r="F436" s="42"/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/>
      <c r="B437" s="42"/>
      <c r="C437" s="42"/>
      <c r="D437" s="42"/>
      <c r="E437" s="42"/>
      <c r="F437" s="42"/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/>
      <c r="B438" s="42"/>
      <c r="C438" s="42"/>
      <c r="D438" s="42"/>
      <c r="E438" s="42"/>
      <c r="F438" s="42"/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/>
      <c r="B439" s="42"/>
      <c r="C439" s="42"/>
      <c r="D439" s="42"/>
      <c r="E439" s="42"/>
      <c r="F439" s="42"/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/>
      <c r="B440" s="42"/>
      <c r="C440" s="42"/>
      <c r="D440" s="42"/>
      <c r="E440" s="42"/>
      <c r="F440" s="42"/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/>
      <c r="B441" s="42"/>
      <c r="C441" s="42"/>
      <c r="D441" s="42"/>
      <c r="E441" s="42"/>
      <c r="F441" s="42"/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/>
      <c r="B442" s="42"/>
      <c r="C442" s="42"/>
      <c r="D442" s="42"/>
      <c r="E442" s="42"/>
      <c r="F442" s="42"/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/>
      <c r="B443" s="42"/>
      <c r="C443" s="42"/>
      <c r="D443" s="42"/>
      <c r="E443" s="42"/>
      <c r="F443" s="42"/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/>
      <c r="B444" s="42"/>
      <c r="C444" s="42"/>
      <c r="D444" s="42"/>
      <c r="E444" s="42"/>
      <c r="F444" s="42"/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/>
      <c r="B445" s="42"/>
      <c r="C445" s="42"/>
      <c r="D445" s="42"/>
      <c r="E445" s="42"/>
      <c r="F445" s="42"/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/>
      <c r="B446" s="42"/>
      <c r="C446" s="42"/>
      <c r="D446" s="42"/>
      <c r="E446" s="42"/>
      <c r="F446" s="42"/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/>
      <c r="B447" s="42"/>
      <c r="C447" s="42"/>
      <c r="D447" s="42"/>
      <c r="E447" s="42"/>
      <c r="F447" s="42"/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/>
      <c r="B448" s="42"/>
      <c r="C448" s="42"/>
      <c r="D448" s="42"/>
      <c r="E448" s="42"/>
      <c r="F448" s="42"/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/>
      <c r="B449" s="42"/>
      <c r="C449" s="42"/>
      <c r="D449" s="42"/>
      <c r="E449" s="42"/>
      <c r="F449" s="42"/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/>
      <c r="B450" s="42"/>
      <c r="C450" s="42"/>
      <c r="D450" s="42"/>
      <c r="E450" s="42"/>
      <c r="F450" s="42"/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/>
      <c r="B451" s="42"/>
      <c r="C451" s="42"/>
      <c r="D451" s="42"/>
      <c r="E451" s="42"/>
      <c r="F451" s="42"/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/>
      <c r="B452" s="42"/>
      <c r="C452" s="42"/>
      <c r="D452" s="42"/>
      <c r="E452" s="42"/>
      <c r="F452" s="42"/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/>
      <c r="B453" s="42"/>
      <c r="C453" s="42"/>
      <c r="D453" s="42"/>
      <c r="E453" s="42"/>
      <c r="F453" s="42"/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/>
      <c r="B454" s="42"/>
      <c r="C454" s="42"/>
      <c r="D454" s="42"/>
      <c r="E454" s="42"/>
      <c r="F454" s="42"/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/>
      <c r="B455" s="42"/>
      <c r="C455" s="42"/>
      <c r="D455" s="42"/>
      <c r="E455" s="42"/>
      <c r="F455" s="42"/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/>
      <c r="B456" s="42"/>
      <c r="C456" s="42"/>
      <c r="D456" s="42"/>
      <c r="E456" s="42"/>
      <c r="F456" s="42"/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/>
      <c r="B457" s="42"/>
      <c r="C457" s="42"/>
      <c r="D457" s="42"/>
      <c r="E457" s="42"/>
      <c r="F457" s="42"/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/>
      <c r="B458" s="42"/>
      <c r="C458" s="42"/>
      <c r="D458" s="42"/>
      <c r="E458" s="42"/>
      <c r="F458" s="42"/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/>
      <c r="B459" s="42"/>
      <c r="C459" s="42"/>
      <c r="D459" s="42"/>
      <c r="E459" s="42"/>
      <c r="F459" s="42"/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/>
      <c r="B460" s="42"/>
      <c r="C460" s="42"/>
      <c r="D460" s="42"/>
      <c r="E460" s="42"/>
      <c r="F460" s="42"/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/>
      <c r="B461" s="42"/>
      <c r="C461" s="42"/>
      <c r="D461" s="42"/>
      <c r="E461" s="42"/>
      <c r="F461" s="42"/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/>
      <c r="B462" s="42"/>
      <c r="C462" s="42"/>
      <c r="D462" s="42"/>
      <c r="E462" s="42"/>
      <c r="F462" s="42"/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/>
      <c r="B463" s="42"/>
      <c r="C463" s="42"/>
      <c r="D463" s="42"/>
      <c r="E463" s="42"/>
      <c r="F463" s="42"/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/>
      <c r="B464" s="42"/>
      <c r="C464" s="42"/>
      <c r="D464" s="42"/>
      <c r="E464" s="42"/>
      <c r="F464" s="42"/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/>
      <c r="B465" s="42"/>
      <c r="C465" s="42"/>
      <c r="D465" s="42"/>
      <c r="E465" s="42"/>
      <c r="F465" s="42"/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/>
      <c r="B466" s="42"/>
      <c r="C466" s="42"/>
      <c r="D466" s="42"/>
      <c r="E466" s="42"/>
      <c r="F466" s="42"/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/>
      <c r="B467" s="42"/>
      <c r="C467" s="42"/>
      <c r="D467" s="42"/>
      <c r="E467" s="42"/>
      <c r="F467" s="42"/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/>
      <c r="B468" s="42"/>
      <c r="C468" s="42"/>
      <c r="D468" s="42"/>
      <c r="E468" s="42"/>
      <c r="F468" s="42"/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/>
      <c r="B469" s="42"/>
      <c r="C469" s="42"/>
      <c r="D469" s="42"/>
      <c r="E469" s="42"/>
      <c r="F469" s="42"/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/>
      <c r="B470" s="42"/>
      <c r="C470" s="42"/>
      <c r="D470" s="42"/>
      <c r="E470" s="42"/>
      <c r="F470" s="42"/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/>
      <c r="B471" s="42"/>
      <c r="C471" s="42"/>
      <c r="D471" s="42"/>
      <c r="E471" s="42"/>
      <c r="F471" s="42"/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/>
      <c r="B472" s="42"/>
      <c r="C472" s="42"/>
      <c r="D472" s="42"/>
      <c r="E472" s="42"/>
      <c r="F472" s="42"/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/>
      <c r="B473" s="42"/>
      <c r="C473" s="42"/>
      <c r="D473" s="42"/>
      <c r="E473" s="42"/>
      <c r="F473" s="42"/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/>
      <c r="B474" s="42"/>
      <c r="C474" s="42"/>
      <c r="D474" s="42"/>
      <c r="E474" s="42"/>
      <c r="F474" s="42"/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/>
      <c r="B475" s="42"/>
      <c r="C475" s="42"/>
      <c r="D475" s="42"/>
      <c r="E475" s="42"/>
      <c r="F475" s="42"/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/>
      <c r="B476" s="42"/>
      <c r="C476" s="42"/>
      <c r="D476" s="42"/>
      <c r="E476" s="42"/>
      <c r="F476" s="42"/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/>
      <c r="B477" s="42"/>
      <c r="C477" s="42"/>
      <c r="D477" s="42"/>
      <c r="E477" s="42"/>
      <c r="F477" s="42"/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/>
      <c r="B478" s="42"/>
      <c r="C478" s="42"/>
      <c r="D478" s="42"/>
      <c r="E478" s="42"/>
      <c r="F478" s="42"/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/>
      <c r="B479" s="42"/>
      <c r="C479" s="42"/>
      <c r="D479" s="42"/>
      <c r="E479" s="42"/>
      <c r="F479" s="42"/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/>
      <c r="B480" s="42"/>
      <c r="C480" s="42"/>
      <c r="D480" s="42"/>
      <c r="E480" s="42"/>
      <c r="F480" s="42"/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/>
      <c r="B481" s="42"/>
      <c r="C481" s="42"/>
      <c r="D481" s="42"/>
      <c r="E481" s="42"/>
      <c r="F481" s="42"/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/>
      <c r="B482" s="42"/>
      <c r="C482" s="42"/>
      <c r="D482" s="42"/>
      <c r="E482" s="42"/>
      <c r="F482" s="42"/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/>
      <c r="B483" s="42"/>
      <c r="C483" s="42"/>
      <c r="D483" s="42"/>
      <c r="E483" s="42"/>
      <c r="F483" s="42"/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/>
      <c r="B484" s="42"/>
      <c r="C484" s="42"/>
      <c r="D484" s="42"/>
      <c r="E484" s="42"/>
      <c r="F484" s="42"/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/>
      <c r="B485" s="42"/>
      <c r="C485" s="42"/>
      <c r="D485" s="42"/>
      <c r="E485" s="42"/>
      <c r="F485" s="42"/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/>
      <c r="B486" s="42"/>
      <c r="C486" s="42"/>
      <c r="D486" s="42"/>
      <c r="E486" s="42"/>
      <c r="F486" s="42"/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/>
      <c r="B487" s="42"/>
      <c r="C487" s="42"/>
      <c r="D487" s="42"/>
      <c r="E487" s="42"/>
      <c r="F487" s="42"/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/>
      <c r="B488" s="42"/>
      <c r="C488" s="42"/>
      <c r="D488" s="42"/>
      <c r="E488" s="42"/>
      <c r="F488" s="42"/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/>
      <c r="B489" s="42"/>
      <c r="C489" s="42"/>
      <c r="D489" s="42"/>
      <c r="E489" s="42"/>
      <c r="F489" s="42"/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/>
      <c r="B490" s="42"/>
      <c r="C490" s="42"/>
      <c r="D490" s="42"/>
      <c r="E490" s="42"/>
      <c r="F490" s="42"/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/>
      <c r="B491" s="42"/>
      <c r="C491" s="42"/>
      <c r="D491" s="42"/>
      <c r="E491" s="42"/>
      <c r="F491" s="42"/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/>
      <c r="B492" s="42"/>
      <c r="C492" s="42"/>
      <c r="D492" s="42"/>
      <c r="E492" s="42"/>
      <c r="F492" s="42"/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/>
      <c r="B493" s="42"/>
      <c r="C493" s="42"/>
      <c r="D493" s="42"/>
      <c r="E493" s="42"/>
      <c r="F493" s="42"/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/>
      <c r="B494" s="42"/>
      <c r="C494" s="42"/>
      <c r="D494" s="42"/>
      <c r="E494" s="42"/>
      <c r="F494" s="42"/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/>
      <c r="B495" s="42"/>
      <c r="C495" s="42"/>
      <c r="D495" s="42"/>
      <c r="E495" s="42"/>
      <c r="F495" s="42"/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/>
      <c r="B496" s="42"/>
      <c r="C496" s="42"/>
      <c r="D496" s="42"/>
      <c r="E496" s="42"/>
      <c r="F496" s="42"/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/>
      <c r="B497" s="42"/>
      <c r="C497" s="42"/>
      <c r="D497" s="42"/>
      <c r="E497" s="42"/>
      <c r="F497" s="42"/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/>
      <c r="B498" s="42"/>
      <c r="C498" s="42"/>
      <c r="D498" s="42"/>
      <c r="E498" s="42"/>
      <c r="F498" s="42"/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/>
      <c r="B499" s="42"/>
      <c r="C499" s="42"/>
      <c r="D499" s="42"/>
      <c r="E499" s="42"/>
      <c r="F499" s="42"/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/>
      <c r="B500" s="42"/>
      <c r="C500" s="42"/>
      <c r="D500" s="42"/>
      <c r="E500" s="42"/>
      <c r="F500" s="42"/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/>
      <c r="B501" s="42"/>
      <c r="C501" s="42"/>
      <c r="D501" s="42"/>
      <c r="E501" s="42"/>
      <c r="F501" s="42"/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/>
      <c r="B502" s="42"/>
      <c r="C502" s="42"/>
      <c r="D502" s="42"/>
      <c r="E502" s="42"/>
      <c r="F502" s="42"/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/>
      <c r="B503" s="42"/>
      <c r="C503" s="42"/>
      <c r="D503" s="42"/>
      <c r="E503" s="42"/>
      <c r="F503" s="42"/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/>
      <c r="B504" s="42"/>
      <c r="C504" s="42"/>
      <c r="D504" s="42"/>
      <c r="E504" s="42"/>
      <c r="F504" s="42"/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/>
      <c r="B505" s="42"/>
      <c r="C505" s="42"/>
      <c r="D505" s="42"/>
      <c r="E505" s="42"/>
      <c r="F505" s="42"/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/>
      <c r="B506" s="42"/>
      <c r="C506" s="42"/>
      <c r="D506" s="42"/>
      <c r="E506" s="42"/>
      <c r="F506" s="42"/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/>
      <c r="B507" s="42"/>
      <c r="C507" s="42"/>
      <c r="D507" s="42"/>
      <c r="E507" s="42"/>
      <c r="F507" s="42"/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/>
      <c r="B508" s="42"/>
      <c r="C508" s="42"/>
      <c r="D508" s="42"/>
      <c r="E508" s="42"/>
      <c r="F508" s="42"/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/>
      <c r="B509" s="42"/>
      <c r="C509" s="42"/>
      <c r="D509" s="42"/>
      <c r="E509" s="42"/>
      <c r="F509" s="42"/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/>
      <c r="B510" s="42"/>
      <c r="C510" s="42"/>
      <c r="D510" s="42"/>
      <c r="E510" s="42"/>
      <c r="F510" s="42"/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/>
      <c r="B511" s="42"/>
      <c r="C511" s="42"/>
      <c r="D511" s="42"/>
      <c r="E511" s="42"/>
      <c r="F511" s="42"/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/>
      <c r="B512" s="42"/>
      <c r="C512" s="42"/>
      <c r="D512" s="42"/>
      <c r="E512" s="42"/>
      <c r="F512" s="42"/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/>
      <c r="B513" s="42"/>
      <c r="C513" s="42"/>
      <c r="D513" s="42"/>
      <c r="E513" s="42"/>
      <c r="F513" s="42"/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/>
      <c r="B514" s="42"/>
      <c r="C514" s="42"/>
      <c r="D514" s="42"/>
      <c r="E514" s="42"/>
      <c r="F514" s="42"/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/>
      <c r="B515" s="42"/>
      <c r="C515" s="42"/>
      <c r="D515" s="42"/>
      <c r="E515" s="42"/>
      <c r="F515" s="42"/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/>
      <c r="B516" s="42"/>
      <c r="C516" s="42"/>
      <c r="D516" s="42"/>
      <c r="E516" s="42"/>
      <c r="F516" s="42"/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/>
      <c r="B517" s="42"/>
      <c r="C517" s="42"/>
      <c r="D517" s="42"/>
      <c r="E517" s="42"/>
      <c r="F517" s="42"/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/>
      <c r="B518" s="42"/>
      <c r="C518" s="42"/>
      <c r="D518" s="42"/>
      <c r="E518" s="42"/>
      <c r="F518" s="42"/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/>
      <c r="B519" s="42"/>
      <c r="C519" s="42"/>
      <c r="D519" s="42"/>
      <c r="E519" s="42"/>
      <c r="F519" s="42"/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/>
      <c r="B520" s="42"/>
      <c r="C520" s="42"/>
      <c r="D520" s="42"/>
      <c r="E520" s="42"/>
      <c r="F520" s="42"/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/>
      <c r="B521" s="42"/>
      <c r="C521" s="42"/>
      <c r="D521" s="42"/>
      <c r="E521" s="42"/>
      <c r="F521" s="42"/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/>
      <c r="B522" s="42"/>
      <c r="C522" s="42"/>
      <c r="D522" s="42"/>
      <c r="E522" s="42"/>
      <c r="F522" s="42"/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/>
      <c r="B523" s="42"/>
      <c r="C523" s="42"/>
      <c r="D523" s="42"/>
      <c r="E523" s="42"/>
      <c r="F523" s="42"/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/>
      <c r="B524" s="42"/>
      <c r="C524" s="42"/>
      <c r="D524" s="42"/>
      <c r="E524" s="42"/>
      <c r="F524" s="42"/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/>
      <c r="B525" s="42"/>
      <c r="C525" s="42"/>
      <c r="D525" s="42"/>
      <c r="E525" s="42"/>
      <c r="F525" s="42"/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/>
      <c r="B526" s="42"/>
      <c r="C526" s="42"/>
      <c r="D526" s="42"/>
      <c r="E526" s="42"/>
      <c r="F526" s="42"/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/>
      <c r="B527" s="42"/>
      <c r="C527" s="42"/>
      <c r="D527" s="42"/>
      <c r="E527" s="42"/>
      <c r="F527" s="42"/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/>
      <c r="B528" s="42"/>
      <c r="C528" s="42"/>
      <c r="D528" s="42"/>
      <c r="E528" s="42"/>
      <c r="F528" s="42"/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/>
      <c r="B529" s="42"/>
      <c r="C529" s="42"/>
      <c r="D529" s="42"/>
      <c r="E529" s="42"/>
      <c r="F529" s="42"/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/>
      <c r="B530" s="42"/>
      <c r="C530" s="42"/>
      <c r="D530" s="42"/>
      <c r="E530" s="42"/>
      <c r="F530" s="42"/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/>
      <c r="B531" s="42"/>
      <c r="C531" s="42"/>
      <c r="D531" s="42"/>
      <c r="E531" s="42"/>
      <c r="F531" s="42"/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/>
      <c r="B532" s="42"/>
      <c r="C532" s="42"/>
      <c r="D532" s="42"/>
      <c r="E532" s="42"/>
      <c r="F532" s="42"/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/>
      <c r="B533" s="42"/>
      <c r="C533" s="42"/>
      <c r="D533" s="42"/>
      <c r="E533" s="42"/>
      <c r="F533" s="42"/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/>
      <c r="B534" s="42"/>
      <c r="C534" s="42"/>
      <c r="D534" s="42"/>
      <c r="E534" s="42"/>
      <c r="F534" s="42"/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/>
      <c r="B535" s="42"/>
      <c r="C535" s="42"/>
      <c r="D535" s="42"/>
      <c r="E535" s="42"/>
      <c r="F535" s="42"/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/>
      <c r="B536" s="42"/>
      <c r="C536" s="42"/>
      <c r="D536" s="42"/>
      <c r="E536" s="42"/>
      <c r="F536" s="42"/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/>
      <c r="B537" s="42"/>
      <c r="C537" s="42"/>
      <c r="D537" s="42"/>
      <c r="E537" s="42"/>
      <c r="F537" s="42"/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/>
      <c r="B538" s="42"/>
      <c r="C538" s="42"/>
      <c r="D538" s="42"/>
      <c r="E538" s="42"/>
      <c r="F538" s="42"/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/>
      <c r="B539" s="42"/>
      <c r="C539" s="42"/>
      <c r="D539" s="42"/>
      <c r="E539" s="42"/>
      <c r="F539" s="42"/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/>
      <c r="B540" s="42"/>
      <c r="C540" s="42"/>
      <c r="D540" s="42"/>
      <c r="E540" s="42"/>
      <c r="F540" s="42"/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/>
      <c r="B541" s="42"/>
      <c r="C541" s="42"/>
      <c r="D541" s="42"/>
      <c r="E541" s="42"/>
      <c r="F541" s="42"/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/>
      <c r="B542" s="42"/>
      <c r="C542" s="42"/>
      <c r="D542" s="42"/>
      <c r="E542" s="42"/>
      <c r="F542" s="42"/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/>
      <c r="B543" s="42"/>
      <c r="C543" s="42"/>
      <c r="D543" s="42"/>
      <c r="E543" s="42"/>
      <c r="F543" s="42"/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2016-08-05T21:50:00Z</dcterms:modified>
</cp:coreProperties>
</file>