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4" i="2"/>
  <c r="S185" i="2"/>
  <c r="S186" i="2"/>
  <c r="S141" i="2"/>
  <c r="S134" i="2"/>
  <c r="S133" i="2"/>
  <c r="S132" i="2"/>
  <c r="S131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N169" i="2" s="1"/>
  <c r="P169" i="2" s="1"/>
  <c r="R169" i="2" s="1"/>
  <c r="T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 s="1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 s="1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N133" i="2"/>
  <c r="P133" i="2" s="1"/>
  <c r="R133" i="2" s="1"/>
  <c r="L133" i="2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N56" i="2" s="1"/>
  <c r="P56" i="2" s="1"/>
  <c r="R56" i="2" s="1"/>
  <c r="T56" i="2"/>
  <c r="K57" i="2"/>
  <c r="L57" i="2"/>
  <c r="N57" i="2" s="1"/>
  <c r="P57" i="2" s="1"/>
  <c r="R57" i="2" s="1"/>
  <c r="T57" i="2"/>
  <c r="K58" i="2"/>
  <c r="L58" i="2"/>
  <c r="N58" i="2" s="1"/>
  <c r="P58" i="2" s="1"/>
  <c r="R58" i="2" s="1"/>
  <c r="T58" i="2"/>
  <c r="K59" i="2"/>
  <c r="L59" i="2"/>
  <c r="N59" i="2" s="1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 s="1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 s="1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149" i="2" s="1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J17" i="2" s="1"/>
  <c r="J21" i="2"/>
  <c r="H16" i="2"/>
  <c r="M19" i="2"/>
  <c r="M20" i="2"/>
  <c r="N183" i="2" l="1"/>
  <c r="N181" i="2"/>
  <c r="N182" i="2"/>
  <c r="N164" i="2"/>
  <c r="N165" i="2"/>
  <c r="N163" i="2"/>
  <c r="N46" i="2"/>
  <c r="N40" i="2"/>
  <c r="N43" i="2"/>
  <c r="N148" i="2"/>
  <c r="N55" i="2"/>
  <c r="N53" i="2"/>
  <c r="N47" i="2"/>
  <c r="N34" i="2"/>
  <c r="N35" i="2"/>
  <c r="N41" i="2"/>
  <c r="N45" i="2"/>
  <c r="N52" i="2"/>
  <c r="N32" i="2"/>
  <c r="N36" i="2"/>
  <c r="N33" i="2"/>
  <c r="N48" i="2"/>
  <c r="N39" i="2"/>
  <c r="N42" i="2"/>
  <c r="N50" i="2"/>
  <c r="N51" i="2"/>
  <c r="N49" i="2"/>
  <c r="N38" i="2"/>
  <c r="N147" i="2"/>
  <c r="N54" i="2"/>
  <c r="N44" i="2"/>
  <c r="N37" i="2"/>
  <c r="I19" i="2"/>
  <c r="K19" i="2" s="1"/>
  <c r="J20" i="2"/>
  <c r="J16" i="2"/>
  <c r="I16" i="2"/>
  <c r="K16" i="2" s="1"/>
  <c r="I17" i="2"/>
  <c r="K17" i="2" s="1"/>
  <c r="J18" i="2"/>
  <c r="P141" i="2"/>
  <c r="L21" i="2"/>
  <c r="L20" i="2"/>
  <c r="L19" i="2"/>
  <c r="L18" i="2"/>
  <c r="L17" i="2"/>
  <c r="L16" i="2"/>
  <c r="J24" i="2" l="1"/>
  <c r="P149" i="2" s="1"/>
  <c r="F24" i="2"/>
  <c r="G24" i="2"/>
  <c r="R141" i="2"/>
  <c r="M16" i="2"/>
  <c r="P183" i="2" l="1"/>
  <c r="P181" i="2"/>
  <c r="S181" i="2"/>
  <c r="T181" i="2" s="1"/>
  <c r="S182" i="2"/>
  <c r="T182" i="2" s="1"/>
  <c r="S183" i="2"/>
  <c r="T183" i="2" s="1"/>
  <c r="P182" i="2"/>
  <c r="S165" i="2"/>
  <c r="T165" i="2" s="1"/>
  <c r="S163" i="2"/>
  <c r="T163" i="2" s="1"/>
  <c r="S164" i="2"/>
  <c r="T164" i="2" s="1"/>
  <c r="P164" i="2"/>
  <c r="P165" i="2"/>
  <c r="P163" i="2"/>
  <c r="P46" i="2"/>
  <c r="P49" i="2"/>
  <c r="P48" i="2"/>
  <c r="P45" i="2"/>
  <c r="P148" i="2"/>
  <c r="P54" i="2"/>
  <c r="P39" i="2"/>
  <c r="P43" i="2"/>
  <c r="P37" i="2"/>
  <c r="P32" i="2"/>
  <c r="P38" i="2"/>
  <c r="P50" i="2"/>
  <c r="P55" i="2"/>
  <c r="P41" i="2"/>
  <c r="P53" i="2"/>
  <c r="P47" i="2"/>
  <c r="P34" i="2"/>
  <c r="P51" i="2"/>
  <c r="P147" i="2"/>
  <c r="S44" i="2"/>
  <c r="T44" i="2" s="1"/>
  <c r="S45" i="2"/>
  <c r="T45" i="2" s="1"/>
  <c r="S40" i="2"/>
  <c r="T40" i="2" s="1"/>
  <c r="S46" i="2"/>
  <c r="T46" i="2" s="1"/>
  <c r="S30" i="2"/>
  <c r="T30" i="2" s="1"/>
  <c r="S32" i="2"/>
  <c r="T32" i="2" s="1"/>
  <c r="S47" i="2"/>
  <c r="T47" i="2" s="1"/>
  <c r="S55" i="2"/>
  <c r="T55" i="2" s="1"/>
  <c r="S48" i="2"/>
  <c r="T48" i="2" s="1"/>
  <c r="S35" i="2"/>
  <c r="T35" i="2" s="1"/>
  <c r="S147" i="2"/>
  <c r="T147" i="2" s="1"/>
  <c r="S49" i="2"/>
  <c r="T49" i="2" s="1"/>
  <c r="S50" i="2"/>
  <c r="T50" i="2" s="1"/>
  <c r="S37" i="2"/>
  <c r="T37" i="2" s="1"/>
  <c r="S148" i="2"/>
  <c r="T148" i="2" s="1"/>
  <c r="S39" i="2"/>
  <c r="T39" i="2" s="1"/>
  <c r="S149" i="2"/>
  <c r="T149" i="2" s="1"/>
  <c r="S51" i="2"/>
  <c r="T51" i="2" s="1"/>
  <c r="S36" i="2"/>
  <c r="T36" i="2" s="1"/>
  <c r="S52" i="2"/>
  <c r="T52" i="2" s="1"/>
  <c r="S53" i="2"/>
  <c r="T53" i="2" s="1"/>
  <c r="S33" i="2"/>
  <c r="T33" i="2" s="1"/>
  <c r="S29" i="2"/>
  <c r="T29" i="2" s="1"/>
  <c r="S41" i="2"/>
  <c r="T41" i="2" s="1"/>
  <c r="S54" i="2"/>
  <c r="T54" i="2" s="1"/>
  <c r="S31" i="2"/>
  <c r="T31" i="2" s="1"/>
  <c r="S34" i="2"/>
  <c r="T34" i="2" s="1"/>
  <c r="S42" i="2"/>
  <c r="T42" i="2" s="1"/>
  <c r="S38" i="2"/>
  <c r="T38" i="2" s="1"/>
  <c r="S43" i="2"/>
  <c r="T43" i="2" s="1"/>
  <c r="P40" i="2"/>
  <c r="P44" i="2"/>
  <c r="P33" i="2"/>
  <c r="P52" i="2"/>
  <c r="P42" i="2"/>
  <c r="P35" i="2"/>
  <c r="P36" i="2"/>
  <c r="M21" i="2" l="1"/>
  <c r="M18" i="2"/>
  <c r="M17" i="2"/>
  <c r="K24" i="2"/>
  <c r="R149" i="2" s="1"/>
  <c r="R183" i="2" l="1"/>
  <c r="R181" i="2"/>
  <c r="R182" i="2"/>
  <c r="R164" i="2"/>
  <c r="R165" i="2"/>
  <c r="R163" i="2"/>
  <c r="R49" i="2"/>
  <c r="R46" i="2"/>
  <c r="R53" i="2"/>
  <c r="R52" i="2"/>
  <c r="R38" i="2"/>
  <c r="R40" i="2"/>
  <c r="R35" i="2"/>
  <c r="R32" i="2"/>
  <c r="R48" i="2"/>
  <c r="R45" i="2"/>
  <c r="R147" i="2"/>
  <c r="R34" i="2"/>
  <c r="R39" i="2"/>
  <c r="R36" i="2"/>
  <c r="R55" i="2"/>
  <c r="R41" i="2"/>
  <c r="R51" i="2"/>
  <c r="R148" i="2"/>
  <c r="R54" i="2"/>
  <c r="R47" i="2"/>
  <c r="R43" i="2"/>
  <c r="R37" i="2"/>
  <c r="R44" i="2"/>
  <c r="R42" i="2"/>
  <c r="R33" i="2"/>
  <c r="R50" i="2"/>
</calcChain>
</file>

<file path=xl/sharedStrings.xml><?xml version="1.0" encoding="utf-8"?>
<sst xmlns="http://schemas.openxmlformats.org/spreadsheetml/2006/main" count="625" uniqueCount="91">
  <si>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</si>
  <si>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</si>
  <si>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</si>
  <si>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</si>
  <si>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</si>
  <si>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</si>
  <si>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</si>
  <si>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</si>
  <si>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</si>
  <si>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</si>
  <si>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</si>
  <si>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</si>
  <si>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</si>
  <si>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</si>
  <si>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</si>
  <si>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</si>
  <si>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</si>
  <si>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</si>
  <si>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</si>
  <si>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</si>
  <si>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</si>
  <si>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</si>
  <si>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</si>
  <si>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</si>
  <si>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</si>
  <si>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</si>
  <si>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</si>
  <si>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</si>
  <si>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</si>
  <si>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</si>
  <si>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</si>
  <si>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</si>
  <si>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</si>
  <si>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</si>
  <si>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</si>
  <si>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</si>
  <si>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</si>
  <si>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</si>
  <si>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</si>
  <si>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</si>
  <si>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</si>
  <si>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</si>
  <si>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</si>
  <si>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</si>
  <si>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</si>
  <si>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</si>
  <si>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</si>
  <si>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</si>
  <si>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</si>
  <si>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</si>
  <si>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</si>
  <si>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</si>
  <si>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</si>
  <si>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</si>
  <si>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</si>
  <si>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</si>
  <si>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</si>
  <si>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</si>
  <si>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</si>
  <si>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</si>
  <si>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</si>
  <si>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</si>
  <si>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</si>
  <si>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</si>
  <si>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Blank</t>
  </si>
  <si>
    <t>2 hour delay</t>
  </si>
  <si>
    <t>A</t>
  </si>
  <si>
    <t>F</t>
  </si>
  <si>
    <t>B</t>
  </si>
  <si>
    <t>C</t>
  </si>
  <si>
    <t>D</t>
  </si>
  <si>
    <t>E</t>
  </si>
  <si>
    <t>NBBC 1 1.10.14</t>
  </si>
  <si>
    <t>NBWS 1 1.10.14</t>
  </si>
  <si>
    <t>NBCT 1 1.10.14</t>
  </si>
  <si>
    <t>Unknown 1 1.10.14</t>
  </si>
  <si>
    <t>Unknown 2 1.10.14</t>
  </si>
  <si>
    <t>Unknown 3 1.10.15</t>
  </si>
  <si>
    <t>Var5</t>
  </si>
  <si>
    <t>Var6</t>
  </si>
  <si>
    <t>Var7</t>
  </si>
  <si>
    <t>Var8</t>
  </si>
  <si>
    <t>Var9</t>
  </si>
  <si>
    <t>Var10</t>
  </si>
  <si>
    <t>wait</t>
  </si>
  <si>
    <t>Stnadards</t>
  </si>
  <si>
    <t>Mass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</si>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</sst>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1">
                  <c:v>10.3</c:v>
                </c:pt>
                <c:pt idx="2">
                  <c:v>16.2</c:v>
                </c:pt>
                <c:pt idx="5">
                  <c:v>5.9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10.971193172349233</c:v>
                </c:pt>
                <c:pt idx="1">
                  <c:v>30.213101297706942</c:v>
                </c:pt>
                <c:pt idx="2">
                  <c:v>45.793751151099478</c:v>
                </c:pt>
                <c:pt idx="3">
                  <c:v>58.911830226753501</c:v>
                </c:pt>
                <c:pt idx="4" formatCode="0.0">
                  <c:v>116.5757901708722</c:v>
                </c:pt>
                <c:pt idx="5">
                  <c:v>16.770187061403718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25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-19.329000000000001</c:v>
                </c:pt>
                <c:pt idx="1">
                  <c:v>-19.369</c:v>
                </c:pt>
                <c:pt idx="2">
                  <c:v>-19.335000000000001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6">
                  <c:v>10.4</c:v>
                </c:pt>
                <c:pt idx="7">
                  <c:v>10.1</c:v>
                </c:pt>
                <c:pt idx="8">
                  <c:v>10.4</c:v>
                </c:pt>
                <c:pt idx="22">
                  <c:v>16.5</c:v>
                </c:pt>
                <c:pt idx="23">
                  <c:v>16.1</c:v>
                </c:pt>
                <c:pt idx="24">
                  <c:v>15.9</c:v>
                </c:pt>
                <c:pt idx="40">
                  <c:v>5.7</c:v>
                </c:pt>
                <c:pt idx="41">
                  <c:v>6.2</c:v>
                </c:pt>
                <c:pt idx="42">
                  <c:v>5.9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-19.329000000000001</c:v>
                </c:pt>
                <c:pt idx="7">
                  <c:v>-19.369</c:v>
                </c:pt>
                <c:pt idx="8">
                  <c:v>-19.335000000000001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-19.398</c:v>
                </c:pt>
                <c:pt idx="23">
                  <c:v>-19.252499999999998</c:v>
                </c:pt>
                <c:pt idx="24">
                  <c:v>-19.2605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-19.4145</c:v>
                </c:pt>
                <c:pt idx="41">
                  <c:v>-19.331499999999998</c:v>
                </c:pt>
                <c:pt idx="42">
                  <c:v>-19.276499999999999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8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65</v>
      </c>
      <c r="B2" s="48">
        <v>41653</v>
      </c>
      <c r="C2" s="46">
        <v>2</v>
      </c>
      <c r="D2" s="9" t="s">
        <v>65</v>
      </c>
      <c r="E2" s="40">
        <v>0</v>
      </c>
      <c r="G2" s="26"/>
      <c r="H2" s="26"/>
      <c r="I2" s="26">
        <v>4.6254540210247601E-2</v>
      </c>
      <c r="J2" s="40" t="s">
        <v>87</v>
      </c>
      <c r="L2" s="9">
        <v>40</v>
      </c>
      <c r="M2" s="9">
        <v>8</v>
      </c>
      <c r="N2" s="9" t="s">
        <v>84</v>
      </c>
    </row>
    <row r="3" spans="1:15" x14ac:dyDescent="0.2">
      <c r="A3" s="9" t="s">
        <v>72</v>
      </c>
      <c r="B3" s="48">
        <v>41653</v>
      </c>
      <c r="C3" s="46">
        <v>16</v>
      </c>
      <c r="D3" s="9" t="s">
        <v>72</v>
      </c>
      <c r="E3" s="40">
        <v>0.4</v>
      </c>
      <c r="G3" s="26">
        <v>12.125</v>
      </c>
      <c r="H3" s="26">
        <v>-7.649148181103782</v>
      </c>
      <c r="I3" s="26">
        <v>4.6254540210247601E-2</v>
      </c>
      <c r="J3" s="40" t="s">
        <v>87</v>
      </c>
      <c r="L3" s="9">
        <v>40</v>
      </c>
      <c r="M3" s="9">
        <v>8</v>
      </c>
    </row>
    <row r="4" spans="1:15" x14ac:dyDescent="0.2">
      <c r="A4" s="9" t="s">
        <v>73</v>
      </c>
      <c r="B4" s="48">
        <v>41653</v>
      </c>
      <c r="C4" s="46">
        <v>17</v>
      </c>
      <c r="D4" s="9" t="s">
        <v>73</v>
      </c>
      <c r="E4" s="40">
        <v>0.4</v>
      </c>
      <c r="G4" s="26">
        <v>10.827</v>
      </c>
      <c r="H4" s="26">
        <v>-12.289694421425404</v>
      </c>
      <c r="I4" s="26">
        <v>4.6254540210247601E-2</v>
      </c>
      <c r="J4" s="40" t="s">
        <v>87</v>
      </c>
      <c r="L4" s="9">
        <v>40</v>
      </c>
      <c r="M4" s="9">
        <v>8</v>
      </c>
    </row>
    <row r="5" spans="1:15" x14ac:dyDescent="0.2">
      <c r="A5" s="9" t="s">
        <v>74</v>
      </c>
      <c r="B5" s="48">
        <v>41653</v>
      </c>
      <c r="C5" s="46">
        <v>18</v>
      </c>
      <c r="D5" s="9" t="s">
        <v>74</v>
      </c>
      <c r="E5" s="40">
        <v>0.4</v>
      </c>
      <c r="G5" s="26">
        <v>7.0359999999999996</v>
      </c>
      <c r="H5" s="26">
        <v>-6.0157531663068395</v>
      </c>
      <c r="I5" s="26">
        <v>4.6254540210247601E-2</v>
      </c>
      <c r="J5" s="40" t="s">
        <v>87</v>
      </c>
      <c r="L5" s="9">
        <v>40</v>
      </c>
      <c r="M5" s="9">
        <v>8</v>
      </c>
    </row>
    <row r="6" spans="1:15" x14ac:dyDescent="0.2">
      <c r="A6" s="9" t="s">
        <v>75</v>
      </c>
      <c r="B6" s="48">
        <v>41653</v>
      </c>
      <c r="C6" s="47">
        <v>19</v>
      </c>
      <c r="D6" s="9" t="s">
        <v>75</v>
      </c>
      <c r="E6" s="40">
        <v>0.4</v>
      </c>
      <c r="G6" s="40">
        <v>14.708</v>
      </c>
      <c r="H6" s="40">
        <v>-12.737137085769445</v>
      </c>
      <c r="I6" s="26">
        <v>4.6254540210247601E-2</v>
      </c>
      <c r="J6" s="40" t="s">
        <v>87</v>
      </c>
      <c r="L6" s="9">
        <v>40</v>
      </c>
      <c r="M6" s="9">
        <v>8</v>
      </c>
    </row>
    <row r="7" spans="1:15" x14ac:dyDescent="0.2">
      <c r="A7" s="9" t="s">
        <v>76</v>
      </c>
      <c r="B7" s="48">
        <v>41653</v>
      </c>
      <c r="C7" s="46">
        <v>20</v>
      </c>
      <c r="D7" s="9" t="s">
        <v>76</v>
      </c>
      <c r="E7" s="40">
        <v>0.4</v>
      </c>
      <c r="G7" s="26">
        <v>8.4629999999999992</v>
      </c>
      <c r="H7" s="26">
        <v>-6.0518489338156556</v>
      </c>
      <c r="I7" s="26">
        <v>4.6254540210247601E-2</v>
      </c>
      <c r="J7" s="40" t="s">
        <v>87</v>
      </c>
      <c r="L7" s="9">
        <v>40</v>
      </c>
      <c r="M7" s="9">
        <v>8</v>
      </c>
    </row>
    <row r="8" spans="1:15" x14ac:dyDescent="0.2">
      <c r="A8" s="9" t="s">
        <v>77</v>
      </c>
      <c r="B8" s="48">
        <v>41653</v>
      </c>
      <c r="C8" s="46">
        <v>21</v>
      </c>
      <c r="D8" s="9" t="s">
        <v>77</v>
      </c>
      <c r="E8" s="40">
        <v>0.4</v>
      </c>
      <c r="G8" s="26">
        <v>15.058</v>
      </c>
      <c r="H8" s="26">
        <v>-8.9618501687258814</v>
      </c>
      <c r="I8" s="26">
        <v>4.6254540210247601E-2</v>
      </c>
      <c r="J8" s="40" t="s">
        <v>87</v>
      </c>
      <c r="L8" s="9">
        <v>40</v>
      </c>
      <c r="M8" s="9">
        <v>8</v>
      </c>
    </row>
    <row r="9" spans="1:15" x14ac:dyDescent="0.2">
      <c r="B9" s="48"/>
      <c r="C9" s="47"/>
      <c r="E9" s="40"/>
      <c r="G9" s="40"/>
      <c r="H9" s="40"/>
      <c r="I9" s="26"/>
      <c r="J9" s="40"/>
    </row>
    <row r="10" spans="1:15" x14ac:dyDescent="0.2">
      <c r="B10" s="48"/>
      <c r="C10" s="47"/>
      <c r="E10" s="40"/>
      <c r="G10" s="40"/>
      <c r="H10" s="40"/>
      <c r="I10" s="26"/>
      <c r="J10" s="40"/>
    </row>
    <row r="11" spans="1:15" x14ac:dyDescent="0.2">
      <c r="B11" s="48"/>
      <c r="C11" s="47"/>
      <c r="E11" s="40"/>
      <c r="G11" s="40"/>
      <c r="H11" s="40"/>
      <c r="I11" s="26"/>
      <c r="J11" s="40"/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41653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87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88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89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90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90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19.184000000000001</v>
      </c>
      <c r="G16" s="53">
        <v>250</v>
      </c>
      <c r="H16" s="53">
        <f t="shared" ref="H16:H21" si="0">IF(F16&lt;&gt;"",(F16/(22.9898+1.00794+12.0107+(15.9994*3)))/G16*1000,"")</f>
        <v>0.91345160334944953</v>
      </c>
      <c r="I16" s="53">
        <f>IF(F16&lt;&gt;"",H16*12.0107,"")</f>
        <v>10.971193172349233</v>
      </c>
      <c r="J16" s="53">
        <f t="shared" ref="J16:J21" si="1">IF(F16&lt;&gt;"",H16*(1.00794+12.0107+(15.9994*3)),"")</f>
        <v>55.735930329316822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68</v>
      </c>
      <c r="F17" s="23">
        <v>52.83</v>
      </c>
      <c r="G17" s="23">
        <v>250</v>
      </c>
      <c r="H17" s="23">
        <f t="shared" si="0"/>
        <v>2.5155154402080595</v>
      </c>
      <c r="I17" s="23">
        <f t="shared" ref="I17:I21" si="2">IF(F17&lt;&gt;"",H17*12.0107,"")</f>
        <v>30.213101297706942</v>
      </c>
      <c r="J17" s="23">
        <f t="shared" si="1"/>
        <v>153.48880313270473</v>
      </c>
      <c r="K17" s="23">
        <f>IF(G17&lt;&gt;"",AVERAGE(D147:D162)*I17,"")</f>
        <v>21.149170908394854</v>
      </c>
      <c r="L17" s="25">
        <f>IF(K147&lt;&gt;"",AVERAGE(K147:K162),"")</f>
        <v>10.287666666666667</v>
      </c>
      <c r="M17" s="98">
        <f>IF(P147&lt;&gt;"",AVERAGE(P147:P162),"")</f>
        <v>-19.429854776533482</v>
      </c>
    </row>
    <row r="18" spans="1:25" x14ac:dyDescent="0.2">
      <c r="E18" s="97" t="s">
        <v>69</v>
      </c>
      <c r="F18" s="23">
        <v>80.073999999999998</v>
      </c>
      <c r="G18" s="23">
        <v>250</v>
      </c>
      <c r="H18" s="23">
        <f t="shared" si="0"/>
        <v>3.812746230536062</v>
      </c>
      <c r="I18" s="23">
        <f t="shared" si="2"/>
        <v>45.793751151099478</v>
      </c>
      <c r="J18" s="23">
        <f t="shared" si="1"/>
        <v>232.64172670922198</v>
      </c>
      <c r="K18" s="23">
        <f>IF(G18&lt;&gt;"",AVERAGE(D163:D168)*I18,"")</f>
        <v>32.05562580576963</v>
      </c>
      <c r="L18" s="25">
        <f>IF(K163&lt;&gt;"",AVERAGE(K163:K168),"")</f>
        <v>16.165333333333333</v>
      </c>
      <c r="M18" s="98">
        <f>IF(P163&lt;&gt;"",AVERAGE(P163:P168),"")</f>
        <v>-19.414103291803741</v>
      </c>
    </row>
    <row r="19" spans="1:25" x14ac:dyDescent="0.2">
      <c r="E19" s="97" t="s">
        <v>70</v>
      </c>
      <c r="F19" s="23">
        <v>103.012</v>
      </c>
      <c r="G19" s="23">
        <v>250</v>
      </c>
      <c r="H19" s="23">
        <f t="shared" si="0"/>
        <v>4.9049456090613788</v>
      </c>
      <c r="I19" s="23">
        <f t="shared" si="2"/>
        <v>58.911830226753501</v>
      </c>
      <c r="J19" s="23">
        <f t="shared" si="1"/>
        <v>299.28428143680065</v>
      </c>
      <c r="K19" s="23" t="e">
        <f>IF(G19&lt;&gt;"",AVERAGE(D169:D174)*I19,"")</f>
        <v>#DIV/0!</v>
      </c>
      <c r="L19" s="25" t="str">
        <f>IF(K169&lt;&gt;"",AVERAGE(K169:K174),"")</f>
        <v/>
      </c>
      <c r="M19" s="98" t="str">
        <f>IF(P169&lt;&gt;"",AVERAGE(P169:P174),"")</f>
        <v/>
      </c>
    </row>
    <row r="20" spans="1:25" x14ac:dyDescent="0.2">
      <c r="E20" s="97" t="s">
        <v>71</v>
      </c>
      <c r="F20" s="23">
        <v>203.84200000000001</v>
      </c>
      <c r="G20" s="23">
        <v>250</v>
      </c>
      <c r="H20" s="23">
        <f t="shared" si="0"/>
        <v>9.7059946689928314</v>
      </c>
      <c r="I20" s="25">
        <f t="shared" si="2"/>
        <v>116.5757901708722</v>
      </c>
      <c r="J20" s="25">
        <f t="shared" si="1"/>
        <v>592.22912375878855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67</v>
      </c>
      <c r="F21" s="100">
        <v>29.324000000000002</v>
      </c>
      <c r="G21" s="100">
        <v>250</v>
      </c>
      <c r="H21" s="100">
        <f t="shared" si="0"/>
        <v>1.3962705805160163</v>
      </c>
      <c r="I21" s="100">
        <f t="shared" si="2"/>
        <v>16.770187061403718</v>
      </c>
      <c r="J21" s="100">
        <f t="shared" si="1"/>
        <v>85.196018608052881</v>
      </c>
      <c r="K21" s="100">
        <f>IF(G21&lt;&gt;"",AVERAGE(D181:D186)*I21,"")</f>
        <v>11.7391309429826</v>
      </c>
      <c r="L21" s="101">
        <f>IF(K181&lt;&gt;"",AVERAGE(K181:K186),"")</f>
        <v>5.9210000000000003</v>
      </c>
      <c r="M21" s="102">
        <f>IF(P181&lt;&gt;"",AVERAGE(P181:P186),"")</f>
        <v>-19.406886889265678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3.6050924348917089E-3</v>
      </c>
      <c r="J24" s="86">
        <f>SLOPE($N$141:$N$186,$B$141:$B$186)</f>
        <v>3.7256503021124198E-3</v>
      </c>
      <c r="K24" s="88">
        <f>-19.44-AVERAGE(P141:P186)</f>
        <v>-2.3051680799035523E-2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64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0.7</v>
      </c>
      <c r="E32" s="37">
        <v>925</v>
      </c>
      <c r="F32" s="38">
        <v>4.0730000000000004</v>
      </c>
      <c r="G32" s="38">
        <v>-19.375499999999999</v>
      </c>
      <c r="H32" s="38">
        <v>24.118500000000001</v>
      </c>
      <c r="I32" s="39">
        <v>9.2630988335437883E-2</v>
      </c>
      <c r="J32" s="39">
        <v>0.10535891039679623</v>
      </c>
      <c r="K32" s="38">
        <f t="shared" si="3"/>
        <v>4.0730000000000004</v>
      </c>
      <c r="L32" s="39">
        <f t="shared" si="4"/>
        <v>-19.375499999999999</v>
      </c>
      <c r="M32" s="39"/>
      <c r="N32" s="39">
        <f t="shared" si="5"/>
        <v>-19.390183541487314</v>
      </c>
      <c r="O32" s="39"/>
      <c r="P32" s="39">
        <f t="shared" si="6"/>
        <v>-19.40136049239365</v>
      </c>
      <c r="Q32" s="39"/>
      <c r="R32" s="39">
        <f t="shared" si="7"/>
        <v>-19.424412173192685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0.7</v>
      </c>
      <c r="E33" s="33">
        <v>1021</v>
      </c>
      <c r="F33" s="35">
        <v>4.5510000000000002</v>
      </c>
      <c r="G33" s="35">
        <v>-19.374499999999998</v>
      </c>
      <c r="H33" s="35">
        <v>24.366500000000002</v>
      </c>
      <c r="I33" s="41">
        <v>7.77817459305148E-3</v>
      </c>
      <c r="J33" s="41">
        <v>3.0405591591023531E-2</v>
      </c>
      <c r="K33" s="35">
        <f t="shared" si="3"/>
        <v>4.5510000000000002</v>
      </c>
      <c r="L33" s="41">
        <f t="shared" si="4"/>
        <v>-19.374499999999998</v>
      </c>
      <c r="M33" s="41"/>
      <c r="N33" s="52">
        <f t="shared" si="5"/>
        <v>-19.390906775671191</v>
      </c>
      <c r="O33" s="41"/>
      <c r="P33" s="52">
        <f t="shared" si="6"/>
        <v>-19.405809376879642</v>
      </c>
      <c r="Q33" s="52"/>
      <c r="R33" s="41">
        <f t="shared" si="7"/>
        <v>-19.428861057678677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0.7</v>
      </c>
      <c r="E34" s="37">
        <v>1291</v>
      </c>
      <c r="F34" s="38">
        <v>5.7080000000000002</v>
      </c>
      <c r="G34" s="38">
        <v>-19.4145</v>
      </c>
      <c r="H34" s="38">
        <v>24.255499999999998</v>
      </c>
      <c r="I34" s="39">
        <v>4.8790367901873626E-2</v>
      </c>
      <c r="J34" s="39">
        <v>7.141778489984317E-2</v>
      </c>
      <c r="K34" s="38">
        <f t="shared" si="3"/>
        <v>5.7080000000000002</v>
      </c>
      <c r="L34" s="39">
        <f t="shared" si="4"/>
        <v>-19.4145</v>
      </c>
      <c r="M34" s="39"/>
      <c r="N34" s="39">
        <f t="shared" si="5"/>
        <v>-19.435077867618361</v>
      </c>
      <c r="O34" s="39"/>
      <c r="P34" s="39">
        <f t="shared" si="6"/>
        <v>-19.453706119128924</v>
      </c>
      <c r="Q34" s="39"/>
      <c r="R34" s="39">
        <f t="shared" si="7"/>
        <v>-19.47675779992796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0.7</v>
      </c>
      <c r="E35" s="33">
        <v>1404</v>
      </c>
      <c r="F35" s="35">
        <v>6.1950000000000003</v>
      </c>
      <c r="G35" s="35">
        <v>-19.331499999999998</v>
      </c>
      <c r="H35" s="35">
        <v>24.283000000000001</v>
      </c>
      <c r="I35" s="41">
        <v>2.4748737341529263E-2</v>
      </c>
      <c r="J35" s="41">
        <v>0.15697770542341197</v>
      </c>
      <c r="K35" s="35">
        <f t="shared" si="3"/>
        <v>6.1950000000000003</v>
      </c>
      <c r="L35" s="41">
        <f t="shared" si="4"/>
        <v>-19.331499999999998</v>
      </c>
      <c r="M35" s="41"/>
      <c r="N35" s="52">
        <f t="shared" si="5"/>
        <v>-19.353833547634153</v>
      </c>
      <c r="O35" s="41"/>
      <c r="P35" s="52">
        <f t="shared" si="6"/>
        <v>-19.376187449446828</v>
      </c>
      <c r="Q35" s="52"/>
      <c r="R35" s="41">
        <f t="shared" si="7"/>
        <v>-19.399239130245864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0.7</v>
      </c>
      <c r="E36" s="37">
        <v>2341</v>
      </c>
      <c r="F36" s="38">
        <v>10.413</v>
      </c>
      <c r="G36" s="38">
        <v>-19.329000000000001</v>
      </c>
      <c r="H36" s="38">
        <v>24.210999999999999</v>
      </c>
      <c r="I36" s="39">
        <v>7.0710678118640685E-3</v>
      </c>
      <c r="J36" s="39">
        <v>0.10606601717798363</v>
      </c>
      <c r="K36" s="38">
        <f t="shared" si="3"/>
        <v>10.413</v>
      </c>
      <c r="L36" s="39">
        <f t="shared" si="4"/>
        <v>-19.329000000000001</v>
      </c>
      <c r="M36" s="39"/>
      <c r="N36" s="39">
        <f t="shared" si="5"/>
        <v>-19.366539827524527</v>
      </c>
      <c r="O36" s="39"/>
      <c r="P36" s="39">
        <f t="shared" si="6"/>
        <v>-19.392619379639314</v>
      </c>
      <c r="Q36" s="39"/>
      <c r="R36" s="39">
        <f t="shared" si="7"/>
        <v>-19.415671060438349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0.7</v>
      </c>
      <c r="E37" s="33">
        <v>2284</v>
      </c>
      <c r="F37" s="35">
        <v>10.082000000000001</v>
      </c>
      <c r="G37" s="35">
        <v>-19.369</v>
      </c>
      <c r="H37" s="35">
        <v>24.149000000000001</v>
      </c>
      <c r="I37" s="41">
        <v>2.1213203435597228E-2</v>
      </c>
      <c r="J37" s="41">
        <v>4.808326112068622E-2</v>
      </c>
      <c r="K37" s="35">
        <f t="shared" si="3"/>
        <v>10.082000000000001</v>
      </c>
      <c r="L37" s="41">
        <f t="shared" si="4"/>
        <v>-19.369</v>
      </c>
      <c r="M37" s="41"/>
      <c r="N37" s="52">
        <f t="shared" si="5"/>
        <v>-19.405346541928576</v>
      </c>
      <c r="O37" s="41"/>
      <c r="P37" s="52">
        <f t="shared" si="6"/>
        <v>-19.435151744345475</v>
      </c>
      <c r="Q37" s="52"/>
      <c r="R37" s="41">
        <f t="shared" si="7"/>
        <v>-19.458203425144511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0.7</v>
      </c>
      <c r="E38" s="37">
        <v>3693</v>
      </c>
      <c r="F38" s="38">
        <v>16.548999999999999</v>
      </c>
      <c r="G38" s="38">
        <v>-19.398</v>
      </c>
      <c r="H38" s="38">
        <v>24.055500000000002</v>
      </c>
      <c r="I38" s="39">
        <v>4.3840620433564258E-2</v>
      </c>
      <c r="J38" s="39">
        <v>5.8689862838484833E-2</v>
      </c>
      <c r="K38" s="38">
        <f t="shared" si="3"/>
        <v>16.548999999999999</v>
      </c>
      <c r="L38" s="39">
        <f t="shared" si="4"/>
        <v>-19.398</v>
      </c>
      <c r="M38" s="39"/>
      <c r="N38" s="39">
        <f t="shared" si="5"/>
        <v>-19.457660674705021</v>
      </c>
      <c r="O38" s="39"/>
      <c r="P38" s="39">
        <f t="shared" si="6"/>
        <v>-19.491191527424032</v>
      </c>
      <c r="Q38" s="39"/>
      <c r="R38" s="39">
        <f t="shared" si="7"/>
        <v>-19.514243208223068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0.7</v>
      </c>
      <c r="E39" s="33">
        <v>3618</v>
      </c>
      <c r="F39" s="35">
        <v>16.09</v>
      </c>
      <c r="G39" s="35">
        <v>-19.252499999999998</v>
      </c>
      <c r="H39" s="35">
        <v>23.923999999999999</v>
      </c>
      <c r="I39" s="41">
        <v>7.0710678118741173E-4</v>
      </c>
      <c r="J39" s="41">
        <v>4.5254833995939082E-2</v>
      </c>
      <c r="K39" s="35">
        <f t="shared" si="3"/>
        <v>16.09</v>
      </c>
      <c r="L39" s="41">
        <f t="shared" si="4"/>
        <v>-19.252499999999998</v>
      </c>
      <c r="M39" s="41"/>
      <c r="N39" s="52">
        <f t="shared" si="5"/>
        <v>-19.310505937277405</v>
      </c>
      <c r="O39" s="41"/>
      <c r="P39" s="52">
        <f t="shared" si="6"/>
        <v>-19.347762440298528</v>
      </c>
      <c r="Q39" s="52"/>
      <c r="R39" s="41">
        <f t="shared" si="7"/>
        <v>-19.370814121097563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0.7</v>
      </c>
      <c r="E40" s="37">
        <v>5103</v>
      </c>
      <c r="F40" s="38">
        <v>22.811</v>
      </c>
      <c r="G40" s="38">
        <v>-19.360999999999997</v>
      </c>
      <c r="H40" s="38">
        <v>24.0855</v>
      </c>
      <c r="I40" s="39">
        <v>2.6870057685088988E-2</v>
      </c>
      <c r="J40" s="39">
        <v>3.1819805153395844E-2</v>
      </c>
      <c r="K40" s="38">
        <f t="shared" si="3"/>
        <v>22.811</v>
      </c>
      <c r="L40" s="39">
        <f t="shared" si="4"/>
        <v>-19.360999999999997</v>
      </c>
      <c r="M40" s="39"/>
      <c r="N40" s="39">
        <f t="shared" si="5"/>
        <v>-19.443235763532311</v>
      </c>
      <c r="O40" s="39"/>
      <c r="P40" s="39">
        <f t="shared" si="6"/>
        <v>-19.484217916855549</v>
      </c>
      <c r="Q40" s="39"/>
      <c r="R40" s="39">
        <f t="shared" si="7"/>
        <v>-19.507269597654584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0.7</v>
      </c>
      <c r="E41" s="33">
        <v>5796</v>
      </c>
      <c r="F41" s="35">
        <v>25.966999999999999</v>
      </c>
      <c r="G41" s="35">
        <v>-18.564500000000002</v>
      </c>
      <c r="H41" s="35">
        <v>24.096499999999999</v>
      </c>
      <c r="I41" s="41">
        <v>3.1819805153393332E-2</v>
      </c>
      <c r="J41" s="41">
        <v>2.1920310216782129E-2</v>
      </c>
      <c r="K41" s="35">
        <f t="shared" si="3"/>
        <v>25.966999999999999</v>
      </c>
      <c r="L41" s="41">
        <f t="shared" si="4"/>
        <v>-18.564500000000002</v>
      </c>
      <c r="M41" s="41"/>
      <c r="N41" s="52">
        <f t="shared" si="5"/>
        <v>-18.658113435256837</v>
      </c>
      <c r="O41" s="41"/>
      <c r="P41" s="52">
        <f t="shared" si="6"/>
        <v>-18.702821238882187</v>
      </c>
      <c r="Q41" s="52"/>
      <c r="R41" s="41">
        <f t="shared" si="7"/>
        <v>-18.725872919681223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71</v>
      </c>
      <c r="D42" s="24">
        <v>0.7</v>
      </c>
      <c r="E42" s="37">
        <v>10196</v>
      </c>
      <c r="F42" s="38">
        <v>45.838999999999999</v>
      </c>
      <c r="G42" s="38">
        <v>-19.359000000000002</v>
      </c>
      <c r="H42" s="38">
        <v>23.87</v>
      </c>
      <c r="I42" s="39">
        <v>1.6970562748475273E-2</v>
      </c>
      <c r="J42" s="39">
        <v>4.2426406871194462E-3</v>
      </c>
      <c r="K42" s="38">
        <f t="shared" si="3"/>
        <v>45.838999999999999</v>
      </c>
      <c r="L42" s="39">
        <f t="shared" si="4"/>
        <v>-19.359000000000002</v>
      </c>
      <c r="M42" s="39"/>
      <c r="N42" s="39">
        <f t="shared" si="5"/>
        <v>-19.524253832123001</v>
      </c>
      <c r="O42" s="39"/>
      <c r="P42" s="39">
        <f t="shared" si="6"/>
        <v>-19.572687286050463</v>
      </c>
      <c r="Q42" s="39"/>
      <c r="R42" s="39">
        <f t="shared" si="7"/>
        <v>-19.595738966849499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71</v>
      </c>
      <c r="D43" s="34">
        <v>0.7</v>
      </c>
      <c r="E43" s="33">
        <v>9647</v>
      </c>
      <c r="F43" s="35">
        <v>43.805999999999997</v>
      </c>
      <c r="G43" s="35">
        <v>-19.338000000000001</v>
      </c>
      <c r="H43" s="35">
        <v>23.826499999999999</v>
      </c>
      <c r="I43" s="41">
        <v>2.1213203435597228E-2</v>
      </c>
      <c r="J43" s="41">
        <v>1.3435028842543238E-2</v>
      </c>
      <c r="K43" s="35">
        <f t="shared" si="3"/>
        <v>43.805999999999997</v>
      </c>
      <c r="L43" s="41">
        <f t="shared" si="4"/>
        <v>-19.338000000000001</v>
      </c>
      <c r="M43" s="41"/>
      <c r="N43" s="52">
        <f t="shared" si="5"/>
        <v>-19.495924679202869</v>
      </c>
      <c r="O43" s="41"/>
      <c r="P43" s="52">
        <f t="shared" si="6"/>
        <v>-19.548083783432443</v>
      </c>
      <c r="Q43" s="52"/>
      <c r="R43" s="41">
        <f t="shared" si="7"/>
        <v>-19.571135464231478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2732</v>
      </c>
      <c r="F44" s="38">
        <v>12.125</v>
      </c>
      <c r="G44" s="38">
        <v>-7.5265000000000004</v>
      </c>
      <c r="H44" s="38">
        <v>20.926499999999997</v>
      </c>
      <c r="I44" s="39">
        <v>3.181980515339522E-2</v>
      </c>
      <c r="J44" s="39">
        <v>3.3234018715768157E-2</v>
      </c>
      <c r="K44" s="38">
        <f t="shared" si="3"/>
        <v>12.125</v>
      </c>
      <c r="L44" s="39">
        <f t="shared" si="4"/>
        <v>-7.5265000000000004</v>
      </c>
      <c r="M44" s="39"/>
      <c r="N44" s="39">
        <f t="shared" si="5"/>
        <v>-7.5702117457730624</v>
      </c>
      <c r="O44" s="39"/>
      <c r="P44" s="39">
        <f t="shared" si="6"/>
        <v>-7.6260965003047492</v>
      </c>
      <c r="Q44" s="39"/>
      <c r="R44" s="39">
        <f t="shared" si="7"/>
        <v>-7.6491481811037847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73</v>
      </c>
      <c r="D45" s="34">
        <v>0.4</v>
      </c>
      <c r="E45" s="33">
        <v>2434</v>
      </c>
      <c r="F45" s="35">
        <v>10.827</v>
      </c>
      <c r="G45" s="35">
        <v>-12.167999999999999</v>
      </c>
      <c r="H45" s="35">
        <v>21.343499999999999</v>
      </c>
      <c r="I45" s="41">
        <v>6.0811183182043302E-2</v>
      </c>
      <c r="J45" s="41">
        <v>7.4246212024587796E-2</v>
      </c>
      <c r="K45" s="35">
        <f t="shared" si="3"/>
        <v>10.827</v>
      </c>
      <c r="L45" s="41">
        <f t="shared" si="4"/>
        <v>-12.167999999999999</v>
      </c>
      <c r="M45" s="41"/>
      <c r="N45" s="52">
        <f t="shared" si="5"/>
        <v>-12.207032335792572</v>
      </c>
      <c r="O45" s="41"/>
      <c r="P45" s="52">
        <f t="shared" si="6"/>
        <v>-12.266642740626372</v>
      </c>
      <c r="Q45" s="52"/>
      <c r="R45" s="41">
        <f t="shared" si="7"/>
        <v>-12.289694421425407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74</v>
      </c>
      <c r="D46" s="24">
        <v>0.4</v>
      </c>
      <c r="E46" s="37">
        <v>1586</v>
      </c>
      <c r="F46" s="38">
        <v>7.0359999999999996</v>
      </c>
      <c r="G46" s="38">
        <v>-5.9039999999999999</v>
      </c>
      <c r="H46" s="38">
        <v>20.872500000000002</v>
      </c>
      <c r="I46" s="39">
        <v>2.5455844122715419E-2</v>
      </c>
      <c r="J46" s="39">
        <v>7.77817459305148E-3</v>
      </c>
      <c r="K46" s="38">
        <f t="shared" si="3"/>
        <v>7.0359999999999996</v>
      </c>
      <c r="L46" s="39">
        <f t="shared" si="4"/>
        <v>-5.9039999999999999</v>
      </c>
      <c r="M46" s="39"/>
      <c r="N46" s="39">
        <f t="shared" si="5"/>
        <v>-5.9293654303718979</v>
      </c>
      <c r="O46" s="39"/>
      <c r="P46" s="39">
        <f t="shared" si="6"/>
        <v>-5.9927014855078093</v>
      </c>
      <c r="Q46" s="39"/>
      <c r="R46" s="39">
        <f t="shared" si="7"/>
        <v>-6.0157531663068449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75</v>
      </c>
      <c r="D47" s="34">
        <v>0.4</v>
      </c>
      <c r="E47" s="33">
        <v>3324</v>
      </c>
      <c r="F47" s="35">
        <v>14.708</v>
      </c>
      <c r="G47" s="35">
        <v>-12.593999999999999</v>
      </c>
      <c r="H47" s="35">
        <v>21.4495</v>
      </c>
      <c r="I47" s="41">
        <v>8.4852813742388924E-3</v>
      </c>
      <c r="J47" s="41">
        <v>1.7677669529662685E-2</v>
      </c>
      <c r="K47" s="35">
        <f t="shared" si="3"/>
        <v>14.708</v>
      </c>
      <c r="L47" s="41">
        <f t="shared" si="4"/>
        <v>-12.593999999999999</v>
      </c>
      <c r="M47" s="41"/>
      <c r="N47" s="52">
        <f t="shared" si="5"/>
        <v>-12.647023699532387</v>
      </c>
      <c r="O47" s="41"/>
      <c r="P47" s="52">
        <f t="shared" si="6"/>
        <v>-12.71408540497041</v>
      </c>
      <c r="Q47" s="52"/>
      <c r="R47" s="41">
        <f t="shared" si="7"/>
        <v>-12.737137085769445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76</v>
      </c>
      <c r="D48" s="24">
        <v>0.4</v>
      </c>
      <c r="E48" s="37">
        <v>1897</v>
      </c>
      <c r="F48" s="38">
        <v>8.4629999999999992</v>
      </c>
      <c r="G48" s="38">
        <v>-5.9275000000000002</v>
      </c>
      <c r="H48" s="38">
        <v>21.038499999999999</v>
      </c>
      <c r="I48" s="39">
        <v>5.3033008588991189E-2</v>
      </c>
      <c r="J48" s="39">
        <v>0.11384419177103512</v>
      </c>
      <c r="K48" s="38">
        <f t="shared" si="3"/>
        <v>8.4629999999999992</v>
      </c>
      <c r="L48" s="39">
        <f t="shared" si="4"/>
        <v>-5.9275000000000002</v>
      </c>
      <c r="M48" s="39"/>
      <c r="N48" s="39">
        <f t="shared" si="5"/>
        <v>-5.9580098972764883</v>
      </c>
      <c r="O48" s="39"/>
      <c r="P48" s="39">
        <f t="shared" si="6"/>
        <v>-6.0287972530166245</v>
      </c>
      <c r="Q48" s="39"/>
      <c r="R48" s="39">
        <f t="shared" si="7"/>
        <v>-6.05184893381566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77</v>
      </c>
      <c r="D49" s="34">
        <v>0.4</v>
      </c>
      <c r="E49" s="33">
        <v>3390</v>
      </c>
      <c r="F49" s="35">
        <v>15.058</v>
      </c>
      <c r="G49" s="35">
        <v>-8.8099999999999987</v>
      </c>
      <c r="H49" s="35">
        <v>21.322000000000003</v>
      </c>
      <c r="I49" s="41">
        <v>2.9698484809834867E-2</v>
      </c>
      <c r="J49" s="41">
        <v>2.2627416997969541E-2</v>
      </c>
      <c r="K49" s="35">
        <f t="shared" si="3"/>
        <v>15.058</v>
      </c>
      <c r="L49" s="41">
        <f t="shared" si="4"/>
        <v>-8.8099999999999987</v>
      </c>
      <c r="M49" s="41"/>
      <c r="N49" s="52">
        <f t="shared" si="5"/>
        <v>-8.8642854818845986</v>
      </c>
      <c r="O49" s="41"/>
      <c r="P49" s="52">
        <f t="shared" si="6"/>
        <v>-8.9387984879268476</v>
      </c>
      <c r="Q49" s="52"/>
      <c r="R49" s="41">
        <f t="shared" si="7"/>
        <v>-8.9618501687258831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71</v>
      </c>
      <c r="D50" s="24">
        <v>0.7</v>
      </c>
      <c r="E50" s="37">
        <v>12383</v>
      </c>
      <c r="F50" s="38">
        <v>56.566000000000003</v>
      </c>
      <c r="G50" s="38">
        <v>-19.331499999999998</v>
      </c>
      <c r="H50" s="38">
        <v>23.442</v>
      </c>
      <c r="I50" s="39">
        <v>2.7577164466273885E-2</v>
      </c>
      <c r="J50" s="39">
        <v>1.555634918610296E-2</v>
      </c>
      <c r="K50" s="38">
        <f t="shared" si="3"/>
        <v>56.566000000000003</v>
      </c>
      <c r="L50" s="39">
        <f t="shared" si="4"/>
        <v>-19.331499999999998</v>
      </c>
      <c r="M50" s="39"/>
      <c r="N50" s="39">
        <f t="shared" si="5"/>
        <v>-19.535425658672082</v>
      </c>
      <c r="O50" s="39"/>
      <c r="P50" s="39">
        <f t="shared" si="6"/>
        <v>-19.613664315016443</v>
      </c>
      <c r="Q50" s="39"/>
      <c r="R50" s="39">
        <f t="shared" si="7"/>
        <v>-19.636715995815479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70</v>
      </c>
      <c r="D51" s="34">
        <v>0.7</v>
      </c>
      <c r="E51" s="33">
        <v>5977</v>
      </c>
      <c r="F51" s="35">
        <v>26.777000000000001</v>
      </c>
      <c r="G51" s="35">
        <v>-19.296500000000002</v>
      </c>
      <c r="H51" s="35">
        <v>23.526</v>
      </c>
      <c r="I51" s="41">
        <v>9.192388155426303E-3</v>
      </c>
      <c r="J51" s="41">
        <v>1.4142135623748235E-3</v>
      </c>
      <c r="K51" s="35">
        <f t="shared" si="3"/>
        <v>26.777000000000001</v>
      </c>
      <c r="L51" s="41">
        <f t="shared" si="4"/>
        <v>-19.296500000000002</v>
      </c>
      <c r="M51" s="41"/>
      <c r="N51" s="52">
        <f t="shared" si="5"/>
        <v>-19.393033560129098</v>
      </c>
      <c r="O51" s="41"/>
      <c r="P51" s="52">
        <f t="shared" si="6"/>
        <v>-19.474997866775571</v>
      </c>
      <c r="Q51" s="52"/>
      <c r="R51" s="41">
        <f t="shared" si="7"/>
        <v>-19.498049547574606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69</v>
      </c>
      <c r="D52" s="24">
        <v>0.7</v>
      </c>
      <c r="E52" s="37">
        <v>3586</v>
      </c>
      <c r="F52" s="38">
        <v>15.856999999999999</v>
      </c>
      <c r="G52" s="38">
        <v>-19.2605</v>
      </c>
      <c r="H52" s="38">
        <v>23.808</v>
      </c>
      <c r="I52" s="39">
        <v>7.77817459305148E-3</v>
      </c>
      <c r="J52" s="39">
        <v>2.8284271247461298E-2</v>
      </c>
      <c r="K52" s="38">
        <f t="shared" si="3"/>
        <v>15.856999999999999</v>
      </c>
      <c r="L52" s="39">
        <f t="shared" si="4"/>
        <v>-19.2605</v>
      </c>
      <c r="M52" s="39"/>
      <c r="N52" s="39">
        <f t="shared" si="5"/>
        <v>-19.317665950740079</v>
      </c>
      <c r="O52" s="39"/>
      <c r="P52" s="39">
        <f t="shared" si="6"/>
        <v>-19.403355907688663</v>
      </c>
      <c r="Q52" s="39"/>
      <c r="R52" s="39">
        <f t="shared" si="7"/>
        <v>-19.426407588487699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68</v>
      </c>
      <c r="D53" s="34">
        <v>0.7</v>
      </c>
      <c r="E53" s="33">
        <v>2327</v>
      </c>
      <c r="F53" s="35">
        <v>10.368</v>
      </c>
      <c r="G53" s="35">
        <v>-19.335000000000001</v>
      </c>
      <c r="H53" s="35">
        <v>24.195</v>
      </c>
      <c r="I53" s="41">
        <v>3.394112549695557E-2</v>
      </c>
      <c r="J53" s="41">
        <v>2.9698484809836122E-2</v>
      </c>
      <c r="K53" s="35">
        <f t="shared" si="3"/>
        <v>10.368</v>
      </c>
      <c r="L53" s="41">
        <f t="shared" si="4"/>
        <v>-19.335000000000001</v>
      </c>
      <c r="M53" s="41"/>
      <c r="N53" s="52">
        <f t="shared" si="5"/>
        <v>-19.37237759836496</v>
      </c>
      <c r="O53" s="41"/>
      <c r="P53" s="52">
        <f t="shared" si="6"/>
        <v>-19.461793205615656</v>
      </c>
      <c r="Q53" s="52"/>
      <c r="R53" s="41">
        <f t="shared" si="7"/>
        <v>-19.484844886414692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67</v>
      </c>
      <c r="D54" s="24">
        <v>0.7</v>
      </c>
      <c r="E54" s="37">
        <v>1327</v>
      </c>
      <c r="F54" s="38">
        <v>5.86</v>
      </c>
      <c r="G54" s="38">
        <v>-19.276499999999999</v>
      </c>
      <c r="H54" s="38">
        <v>23.821999999999999</v>
      </c>
      <c r="I54" s="39">
        <v>9.192388155426303E-3</v>
      </c>
      <c r="J54" s="39">
        <v>3.2526911934580745E-2</v>
      </c>
      <c r="K54" s="38">
        <f t="shared" si="3"/>
        <v>5.86</v>
      </c>
      <c r="L54" s="39">
        <f t="shared" si="4"/>
        <v>-19.276499999999999</v>
      </c>
      <c r="M54" s="39"/>
      <c r="N54" s="39">
        <f t="shared" si="5"/>
        <v>-19.297625841668463</v>
      </c>
      <c r="O54" s="39"/>
      <c r="P54" s="39">
        <f t="shared" si="6"/>
        <v>-19.390767099221275</v>
      </c>
      <c r="Q54" s="39"/>
      <c r="R54" s="39">
        <f t="shared" si="7"/>
        <v>-19.413818780020311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66</v>
      </c>
      <c r="D55" s="34">
        <v>0.7</v>
      </c>
      <c r="E55" s="33">
        <v>984</v>
      </c>
      <c r="F55" s="35">
        <v>4.3769999999999998</v>
      </c>
      <c r="G55" s="35">
        <v>-19.266500000000001</v>
      </c>
      <c r="H55" s="35">
        <v>24.231000000000002</v>
      </c>
      <c r="I55" s="41">
        <v>0.11525840533340743</v>
      </c>
      <c r="J55" s="41">
        <v>9.8994949366112035E-3</v>
      </c>
      <c r="K55" s="35">
        <f t="shared" si="3"/>
        <v>4.3769999999999998</v>
      </c>
      <c r="L55" s="41">
        <f t="shared" si="4"/>
        <v>-19.266500000000001</v>
      </c>
      <c r="M55" s="41"/>
      <c r="N55" s="52">
        <f t="shared" si="5"/>
        <v>-19.282279489587523</v>
      </c>
      <c r="O55" s="41"/>
      <c r="P55" s="52">
        <f t="shared" si="6"/>
        <v>-19.379146397442447</v>
      </c>
      <c r="Q55" s="52"/>
      <c r="R55" s="41">
        <f t="shared" si="7"/>
        <v>-19.402198078241483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/>
      <c r="C56" s="24"/>
      <c r="D56" s="24"/>
      <c r="E56" s="37"/>
      <c r="F56" s="38"/>
      <c r="G56" s="38"/>
      <c r="H56" s="38"/>
      <c r="I56" s="39"/>
      <c r="J56" s="39"/>
      <c r="K56" s="38" t="str">
        <f t="shared" si="3"/>
        <v/>
      </c>
      <c r="L56" s="39" t="str">
        <f t="shared" si="4"/>
        <v/>
      </c>
      <c r="M56" s="39"/>
      <c r="N56" s="39" t="str">
        <f t="shared" si="5"/>
        <v/>
      </c>
      <c r="O56" s="39"/>
      <c r="P56" s="39" t="str">
        <f t="shared" si="6"/>
        <v/>
      </c>
      <c r="Q56" s="39"/>
      <c r="R56" s="39" t="str">
        <f t="shared" si="7"/>
        <v/>
      </c>
      <c r="S56" s="39" t="str">
        <f t="shared" si="8"/>
        <v/>
      </c>
      <c r="T56" s="68" t="str">
        <f t="shared" si="9"/>
        <v/>
      </c>
    </row>
    <row r="57" spans="2:20" x14ac:dyDescent="0.2">
      <c r="B57" s="65"/>
      <c r="C57" s="34"/>
      <c r="D57" s="34"/>
      <c r="E57" s="33"/>
      <c r="F57" s="35"/>
      <c r="G57" s="35"/>
      <c r="H57" s="35"/>
      <c r="I57" s="41"/>
      <c r="J57" s="41"/>
      <c r="K57" s="35" t="str">
        <f t="shared" si="3"/>
        <v/>
      </c>
      <c r="L57" s="41" t="str">
        <f t="shared" si="4"/>
        <v/>
      </c>
      <c r="M57" s="41"/>
      <c r="N57" s="52" t="str">
        <f t="shared" si="5"/>
        <v/>
      </c>
      <c r="O57" s="41"/>
      <c r="P57" s="52" t="str">
        <f t="shared" si="6"/>
        <v/>
      </c>
      <c r="Q57" s="52"/>
      <c r="R57" s="41" t="str">
        <f t="shared" si="7"/>
        <v/>
      </c>
      <c r="S57" s="41" t="str">
        <f t="shared" si="8"/>
        <v/>
      </c>
      <c r="T57" s="66" t="str">
        <f t="shared" si="9"/>
        <v/>
      </c>
    </row>
    <row r="58" spans="2:20" x14ac:dyDescent="0.2">
      <c r="B58" s="67"/>
      <c r="C58" s="24"/>
      <c r="D58" s="24"/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 t="str">
        <f t="shared" si="8"/>
        <v/>
      </c>
      <c r="T58" s="68" t="str">
        <f t="shared" si="9"/>
        <v/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8</v>
      </c>
      <c r="C147" s="76" t="s">
        <v>68</v>
      </c>
      <c r="D147" s="76">
        <v>0.7</v>
      </c>
      <c r="E147" s="77">
        <v>2341</v>
      </c>
      <c r="F147" s="78">
        <v>10.413</v>
      </c>
      <c r="G147" s="78">
        <v>-19.329000000000001</v>
      </c>
      <c r="H147" s="78">
        <v>24.210999999999999</v>
      </c>
      <c r="I147" s="79">
        <v>7.0710678118640685E-3</v>
      </c>
      <c r="J147" s="79">
        <v>0.10606601717798363</v>
      </c>
      <c r="K147" s="78">
        <f t="shared" si="24"/>
        <v>10.413</v>
      </c>
      <c r="L147" s="79">
        <f t="shared" si="25"/>
        <v>-19.329000000000001</v>
      </c>
      <c r="M147" s="79"/>
      <c r="N147" s="79">
        <f t="shared" si="26"/>
        <v>-19.366539827524527</v>
      </c>
      <c r="O147" s="79"/>
      <c r="P147" s="79">
        <f t="shared" si="27"/>
        <v>-19.392619379639314</v>
      </c>
      <c r="Q147" s="79"/>
      <c r="R147" s="79">
        <f t="shared" si="28"/>
        <v>-19.415671060438349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9</v>
      </c>
      <c r="C148" s="24" t="s">
        <v>68</v>
      </c>
      <c r="D148" s="24">
        <v>0.7</v>
      </c>
      <c r="E148" s="37">
        <v>2284</v>
      </c>
      <c r="F148" s="38">
        <v>10.082000000000001</v>
      </c>
      <c r="G148" s="38">
        <v>-19.369</v>
      </c>
      <c r="H148" s="38">
        <v>24.149000000000001</v>
      </c>
      <c r="I148" s="39">
        <v>2.1213203435597228E-2</v>
      </c>
      <c r="J148" s="39">
        <v>4.808326112068622E-2</v>
      </c>
      <c r="K148" s="38">
        <f t="shared" si="24"/>
        <v>10.082000000000001</v>
      </c>
      <c r="L148" s="39">
        <f t="shared" si="25"/>
        <v>-19.369</v>
      </c>
      <c r="M148" s="39"/>
      <c r="N148" s="39">
        <f t="shared" si="26"/>
        <v>-19.405346541928576</v>
      </c>
      <c r="O148" s="39"/>
      <c r="P148" s="39">
        <f t="shared" si="27"/>
        <v>-19.435151744345475</v>
      </c>
      <c r="Q148" s="39"/>
      <c r="R148" s="39">
        <f t="shared" si="28"/>
        <v>-19.458203425144511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25</v>
      </c>
      <c r="C149" s="34" t="s">
        <v>68</v>
      </c>
      <c r="D149" s="34">
        <v>0.7</v>
      </c>
      <c r="E149" s="33">
        <v>2327</v>
      </c>
      <c r="F149" s="35">
        <v>10.368</v>
      </c>
      <c r="G149" s="35">
        <v>-19.335000000000001</v>
      </c>
      <c r="H149" s="35">
        <v>24.195</v>
      </c>
      <c r="I149" s="41">
        <v>3.394112549695557E-2</v>
      </c>
      <c r="J149" s="41">
        <v>2.9698484809836122E-2</v>
      </c>
      <c r="K149" s="35">
        <f t="shared" si="24"/>
        <v>10.368</v>
      </c>
      <c r="L149" s="41">
        <f t="shared" si="25"/>
        <v>-19.335000000000001</v>
      </c>
      <c r="M149" s="41"/>
      <c r="N149" s="52">
        <f t="shared" si="26"/>
        <v>-19.37237759836496</v>
      </c>
      <c r="O149" s="41"/>
      <c r="P149" s="52">
        <f t="shared" si="27"/>
        <v>-19.461793205615656</v>
      </c>
      <c r="Q149" s="52"/>
      <c r="R149" s="41">
        <f t="shared" si="28"/>
        <v>-19.484844886414692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10</v>
      </c>
      <c r="C163" s="76" t="s">
        <v>69</v>
      </c>
      <c r="D163" s="76">
        <v>0.7</v>
      </c>
      <c r="E163" s="77">
        <v>3693</v>
      </c>
      <c r="F163" s="78">
        <v>16.548999999999999</v>
      </c>
      <c r="G163" s="78">
        <v>-19.398</v>
      </c>
      <c r="H163" s="78">
        <v>24.055500000000002</v>
      </c>
      <c r="I163" s="79">
        <v>4.3840620433564258E-2</v>
      </c>
      <c r="J163" s="79">
        <v>5.8689862838484833E-2</v>
      </c>
      <c r="K163" s="78">
        <f t="shared" si="24"/>
        <v>16.548999999999999</v>
      </c>
      <c r="L163" s="79">
        <f t="shared" si="25"/>
        <v>-19.398</v>
      </c>
      <c r="M163" s="79"/>
      <c r="N163" s="79">
        <f t="shared" si="26"/>
        <v>-19.457660674705021</v>
      </c>
      <c r="O163" s="79"/>
      <c r="P163" s="79">
        <f t="shared" si="27"/>
        <v>-19.491191527424032</v>
      </c>
      <c r="Q163" s="79"/>
      <c r="R163" s="79">
        <f t="shared" si="28"/>
        <v>-19.514243208223068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11</v>
      </c>
      <c r="C164" s="24" t="s">
        <v>69</v>
      </c>
      <c r="D164" s="24">
        <v>0.7</v>
      </c>
      <c r="E164" s="37">
        <v>3618</v>
      </c>
      <c r="F164" s="38">
        <v>16.09</v>
      </c>
      <c r="G164" s="38">
        <v>-19.252499999999998</v>
      </c>
      <c r="H164" s="38">
        <v>23.923999999999999</v>
      </c>
      <c r="I164" s="39">
        <v>7.0710678118741173E-4</v>
      </c>
      <c r="J164" s="39">
        <v>4.5254833995939082E-2</v>
      </c>
      <c r="K164" s="38">
        <f t="shared" si="24"/>
        <v>16.09</v>
      </c>
      <c r="L164" s="39">
        <f t="shared" si="25"/>
        <v>-19.252499999999998</v>
      </c>
      <c r="M164" s="39"/>
      <c r="N164" s="39">
        <f t="shared" si="26"/>
        <v>-19.310505937277405</v>
      </c>
      <c r="O164" s="39"/>
      <c r="P164" s="39">
        <f t="shared" si="27"/>
        <v>-19.347762440298528</v>
      </c>
      <c r="Q164" s="39"/>
      <c r="R164" s="39">
        <f t="shared" si="28"/>
        <v>-19.370814121097563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24</v>
      </c>
      <c r="C165" s="34" t="s">
        <v>69</v>
      </c>
      <c r="D165" s="34">
        <v>0.7</v>
      </c>
      <c r="E165" s="33">
        <v>3586</v>
      </c>
      <c r="F165" s="35">
        <v>15.856999999999999</v>
      </c>
      <c r="G165" s="35">
        <v>-19.2605</v>
      </c>
      <c r="H165" s="35">
        <v>23.808</v>
      </c>
      <c r="I165" s="41">
        <v>7.77817459305148E-3</v>
      </c>
      <c r="J165" s="41">
        <v>2.8284271247461298E-2</v>
      </c>
      <c r="K165" s="35">
        <f t="shared" si="24"/>
        <v>15.856999999999999</v>
      </c>
      <c r="L165" s="41">
        <f t="shared" si="25"/>
        <v>-19.2605</v>
      </c>
      <c r="M165" s="41"/>
      <c r="N165" s="52">
        <f t="shared" si="26"/>
        <v>-19.317665950740079</v>
      </c>
      <c r="O165" s="41"/>
      <c r="P165" s="52">
        <f t="shared" si="27"/>
        <v>-19.403355907688663</v>
      </c>
      <c r="Q165" s="52"/>
      <c r="R165" s="41">
        <f t="shared" si="28"/>
        <v>-19.426407588487699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/>
      <c r="C169" s="76"/>
      <c r="D169" s="76"/>
      <c r="E169" s="77"/>
      <c r="F169" s="78"/>
      <c r="G169" s="78"/>
      <c r="H169" s="78"/>
      <c r="I169" s="79"/>
      <c r="J169" s="79"/>
      <c r="K169" s="78" t="str">
        <f t="shared" si="24"/>
        <v/>
      </c>
      <c r="L169" s="79" t="str">
        <f t="shared" si="25"/>
        <v/>
      </c>
      <c r="M169" s="79"/>
      <c r="N169" s="79" t="str">
        <f t="shared" si="26"/>
        <v/>
      </c>
      <c r="O169" s="79"/>
      <c r="P169" s="79" t="str">
        <f t="shared" si="27"/>
        <v/>
      </c>
      <c r="Q169" s="79"/>
      <c r="R169" s="79" t="str">
        <f t="shared" si="28"/>
        <v/>
      </c>
      <c r="S169" s="79" t="str">
        <f t="shared" si="29"/>
        <v/>
      </c>
      <c r="T169" s="80" t="str">
        <f t="shared" si="30"/>
        <v/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6</v>
      </c>
      <c r="C181" s="76" t="s">
        <v>67</v>
      </c>
      <c r="D181" s="76">
        <v>0.7</v>
      </c>
      <c r="E181" s="77">
        <v>1291</v>
      </c>
      <c r="F181" s="78">
        <v>5.7080000000000002</v>
      </c>
      <c r="G181" s="78">
        <v>-19.4145</v>
      </c>
      <c r="H181" s="78">
        <v>24.255499999999998</v>
      </c>
      <c r="I181" s="79">
        <v>4.8790367901873626E-2</v>
      </c>
      <c r="J181" s="79">
        <v>7.141778489984317E-2</v>
      </c>
      <c r="K181" s="78">
        <f t="shared" si="24"/>
        <v>5.7080000000000002</v>
      </c>
      <c r="L181" s="79">
        <f t="shared" si="25"/>
        <v>-19.4145</v>
      </c>
      <c r="M181" s="79"/>
      <c r="N181" s="79">
        <f t="shared" si="26"/>
        <v>-19.435077867618361</v>
      </c>
      <c r="O181" s="79"/>
      <c r="P181" s="79">
        <f t="shared" si="27"/>
        <v>-19.453706119128924</v>
      </c>
      <c r="Q181" s="79"/>
      <c r="R181" s="79">
        <f t="shared" si="28"/>
        <v>-19.47675779992796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>
        <v>7</v>
      </c>
      <c r="C182" s="24" t="s">
        <v>67</v>
      </c>
      <c r="D182" s="24">
        <v>0.7</v>
      </c>
      <c r="E182" s="37">
        <v>1404</v>
      </c>
      <c r="F182" s="38">
        <v>6.1950000000000003</v>
      </c>
      <c r="G182" s="38">
        <v>-19.331499999999998</v>
      </c>
      <c r="H182" s="38">
        <v>24.283000000000001</v>
      </c>
      <c r="I182" s="39">
        <v>2.4748737341529263E-2</v>
      </c>
      <c r="J182" s="39">
        <v>0.15697770542341197</v>
      </c>
      <c r="K182" s="38">
        <f t="shared" si="24"/>
        <v>6.1950000000000003</v>
      </c>
      <c r="L182" s="39">
        <f t="shared" si="25"/>
        <v>-19.331499999999998</v>
      </c>
      <c r="M182" s="39"/>
      <c r="N182" s="39">
        <f t="shared" si="26"/>
        <v>-19.353833547634153</v>
      </c>
      <c r="O182" s="39"/>
      <c r="P182" s="39">
        <f t="shared" si="27"/>
        <v>-19.376187449446828</v>
      </c>
      <c r="Q182" s="39"/>
      <c r="R182" s="39">
        <f t="shared" si="28"/>
        <v>-19.399239130245864</v>
      </c>
      <c r="S182" s="39" t="e">
        <f t="shared" si="29"/>
        <v>#DIV/0!</v>
      </c>
      <c r="T182" s="68" t="e">
        <f t="shared" si="30"/>
        <v>#DIV/0!</v>
      </c>
    </row>
    <row r="183" spans="2:20" x14ac:dyDescent="0.2">
      <c r="B183" s="81">
        <v>26</v>
      </c>
      <c r="C183" s="34" t="s">
        <v>67</v>
      </c>
      <c r="D183" s="34">
        <v>0.7</v>
      </c>
      <c r="E183" s="33">
        <v>1327</v>
      </c>
      <c r="F183" s="35">
        <v>5.86</v>
      </c>
      <c r="G183" s="35">
        <v>-19.276499999999999</v>
      </c>
      <c r="H183" s="35">
        <v>23.821999999999999</v>
      </c>
      <c r="I183" s="41">
        <v>9.192388155426303E-3</v>
      </c>
      <c r="J183" s="41">
        <v>3.2526911934580745E-2</v>
      </c>
      <c r="K183" s="35">
        <f t="shared" ref="K183:K186" si="31">IF(F183&lt;&gt;"",IF(OR($F$9="Yes (Manual)",$F$9="Yes (Auto)"),F183-AVERAGE(F$131:F$134),F183),"")</f>
        <v>5.86</v>
      </c>
      <c r="L183" s="41">
        <f t="shared" ref="L183:L186" si="32">IF(G183&lt;&gt;"",IF(OR($F$9="Yes (Manual)",$F$9="Yes (Auto)"),(G183*F183-AVERAGE(G$131:G$134)*AVERAGE(F$131:F$134))/AVERAGE(F$131:F$134),G183),"")</f>
        <v>-19.276499999999999</v>
      </c>
      <c r="M183" s="41"/>
      <c r="N183" s="52">
        <f t="shared" ref="N183:N186" si="33">IF(L183&lt;&gt;"",IF(OR($F$10="Yes (Manual)",$F$10="Yes (Auto)"),L183-K183*$I$24,L183),"")</f>
        <v>-19.297625841668463</v>
      </c>
      <c r="O183" s="41"/>
      <c r="P183" s="52">
        <f t="shared" ref="P183:P186" si="34">IF(N183&lt;&gt;"",IF(OR($F$11="Yes (Manual)",$F$11="Yes (Auto)"),N183-(B183-$B$29)*$J$24,N183),"")</f>
        <v>-19.390767099221275</v>
      </c>
      <c r="Q183" s="52"/>
      <c r="R183" s="41">
        <f t="shared" ref="R183:R186" si="35">IF(P183&lt;&gt;"",P183+$K$24,"")</f>
        <v>-19.413818780020311</v>
      </c>
      <c r="S183" s="41" t="e">
        <f t="shared" si="29"/>
        <v>#DIV/0!</v>
      </c>
      <c r="T183" s="66" t="e">
        <f>IF(S183&lt;&gt;"",S183/12.0107*(1.00794+12.0107+(15.9994*3)),"")</f>
        <v>#DIV/0!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28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37</v>
      </c>
      <c r="C1" t="s">
        <v>43</v>
      </c>
      <c r="D1" t="s">
        <v>18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 x14ac:dyDescent="0.2">
      <c r="A2">
        <v>1</v>
      </c>
      <c r="B2" t="s">
        <v>64</v>
      </c>
      <c r="C2">
        <v>0</v>
      </c>
    </row>
    <row r="3" spans="1:10" x14ac:dyDescent="0.2">
      <c r="A3">
        <v>2</v>
      </c>
      <c r="B3" t="s">
        <v>65</v>
      </c>
      <c r="C3">
        <v>0</v>
      </c>
      <c r="D3" t="s">
        <v>84</v>
      </c>
    </row>
    <row r="4" spans="1:10" x14ac:dyDescent="0.2">
      <c r="A4">
        <v>3</v>
      </c>
      <c r="B4" t="s">
        <v>64</v>
      </c>
      <c r="C4">
        <v>0</v>
      </c>
    </row>
    <row r="5" spans="1:10" x14ac:dyDescent="0.2">
      <c r="A5">
        <v>4</v>
      </c>
      <c r="B5" t="s">
        <v>66</v>
      </c>
      <c r="C5">
        <v>0.7</v>
      </c>
    </row>
    <row r="6" spans="1:10" s="5" customFormat="1" x14ac:dyDescent="0.2">
      <c r="A6" s="5">
        <v>5</v>
      </c>
      <c r="B6" s="5" t="s">
        <v>66</v>
      </c>
      <c r="C6" s="5">
        <v>0.7</v>
      </c>
      <c r="H6" s="5" t="s">
        <v>85</v>
      </c>
      <c r="I6" s="5" t="s">
        <v>86</v>
      </c>
      <c r="J6" s="5" t="s">
        <v>43</v>
      </c>
    </row>
    <row r="7" spans="1:10" x14ac:dyDescent="0.2">
      <c r="A7">
        <v>6</v>
      </c>
      <c r="B7" t="s">
        <v>67</v>
      </c>
      <c r="C7">
        <v>0.7</v>
      </c>
      <c r="H7" t="s">
        <v>66</v>
      </c>
      <c r="I7">
        <v>19.184000000000001</v>
      </c>
      <c r="J7">
        <v>250</v>
      </c>
    </row>
    <row r="8" spans="1:10" x14ac:dyDescent="0.2">
      <c r="A8">
        <v>7</v>
      </c>
      <c r="B8" t="s">
        <v>67</v>
      </c>
      <c r="C8">
        <v>0.7</v>
      </c>
      <c r="H8" t="s">
        <v>68</v>
      </c>
      <c r="I8">
        <v>52.83</v>
      </c>
      <c r="J8">
        <v>250</v>
      </c>
    </row>
    <row r="9" spans="1:10" x14ac:dyDescent="0.2">
      <c r="A9">
        <v>8</v>
      </c>
      <c r="B9" t="s">
        <v>68</v>
      </c>
      <c r="C9">
        <v>0.7</v>
      </c>
      <c r="H9" t="s">
        <v>69</v>
      </c>
      <c r="I9">
        <v>80.073999999999998</v>
      </c>
      <c r="J9">
        <v>250</v>
      </c>
    </row>
    <row r="10" spans="1:10" x14ac:dyDescent="0.2">
      <c r="A10">
        <v>9</v>
      </c>
      <c r="B10" t="s">
        <v>68</v>
      </c>
      <c r="C10">
        <v>0.7</v>
      </c>
      <c r="H10" t="s">
        <v>70</v>
      </c>
      <c r="I10">
        <v>103.012</v>
      </c>
      <c r="J10">
        <v>250</v>
      </c>
    </row>
    <row r="11" spans="1:10" x14ac:dyDescent="0.2">
      <c r="A11">
        <v>10</v>
      </c>
      <c r="B11" t="s">
        <v>69</v>
      </c>
      <c r="C11">
        <v>0.7</v>
      </c>
      <c r="H11" t="s">
        <v>71</v>
      </c>
      <c r="I11">
        <v>203.84200000000001</v>
      </c>
      <c r="J11">
        <v>250</v>
      </c>
    </row>
    <row r="12" spans="1:10" x14ac:dyDescent="0.2">
      <c r="A12">
        <v>11</v>
      </c>
      <c r="B12" t="s">
        <v>69</v>
      </c>
      <c r="C12">
        <v>0.7</v>
      </c>
      <c r="H12" t="s">
        <v>67</v>
      </c>
      <c r="I12">
        <v>29.324000000000002</v>
      </c>
      <c r="J12">
        <v>250</v>
      </c>
    </row>
    <row r="13" spans="1:10" x14ac:dyDescent="0.2">
      <c r="A13">
        <v>12</v>
      </c>
      <c r="B13" t="s">
        <v>70</v>
      </c>
      <c r="C13">
        <v>0.7</v>
      </c>
    </row>
    <row r="14" spans="1:10" x14ac:dyDescent="0.2">
      <c r="A14">
        <v>13</v>
      </c>
      <c r="B14" t="s">
        <v>70</v>
      </c>
      <c r="C14">
        <v>0.7</v>
      </c>
    </row>
    <row r="15" spans="1:10" x14ac:dyDescent="0.2">
      <c r="A15">
        <v>14</v>
      </c>
      <c r="B15" t="s">
        <v>71</v>
      </c>
      <c r="C15">
        <v>0.7</v>
      </c>
    </row>
    <row r="16" spans="1:10" x14ac:dyDescent="0.2">
      <c r="A16">
        <v>15</v>
      </c>
      <c r="B16" t="s">
        <v>71</v>
      </c>
      <c r="C16">
        <v>0.7</v>
      </c>
    </row>
    <row r="17" spans="1:3" x14ac:dyDescent="0.2">
      <c r="A17">
        <v>16</v>
      </c>
      <c r="B17" t="s">
        <v>72</v>
      </c>
      <c r="C17">
        <v>0.4</v>
      </c>
    </row>
    <row r="18" spans="1:3" x14ac:dyDescent="0.2">
      <c r="A18">
        <v>17</v>
      </c>
      <c r="B18" t="s">
        <v>73</v>
      </c>
      <c r="C18">
        <v>0.4</v>
      </c>
    </row>
    <row r="19" spans="1:3" s="5" customFormat="1" x14ac:dyDescent="0.2">
      <c r="A19" s="5">
        <v>18</v>
      </c>
      <c r="B19" s="5" t="s">
        <v>74</v>
      </c>
      <c r="C19" s="5">
        <v>0.4</v>
      </c>
    </row>
    <row r="20" spans="1:3" x14ac:dyDescent="0.2">
      <c r="A20">
        <v>19</v>
      </c>
      <c r="B20" t="s">
        <v>75</v>
      </c>
      <c r="C20">
        <v>0.4</v>
      </c>
    </row>
    <row r="21" spans="1:3" s="5" customFormat="1" x14ac:dyDescent="0.2">
      <c r="A21" s="5">
        <v>20</v>
      </c>
      <c r="B21" s="5" t="s">
        <v>76</v>
      </c>
      <c r="C21" s="5">
        <v>0.4</v>
      </c>
    </row>
    <row r="22" spans="1:3" x14ac:dyDescent="0.2">
      <c r="A22">
        <v>21</v>
      </c>
      <c r="B22" t="s">
        <v>77</v>
      </c>
      <c r="C22">
        <v>0.4</v>
      </c>
    </row>
    <row r="23" spans="1:3" s="5" customFormat="1" x14ac:dyDescent="0.2">
      <c r="A23" s="5">
        <v>22</v>
      </c>
      <c r="B23" s="5" t="s">
        <v>71</v>
      </c>
      <c r="C23" s="5">
        <v>0.7</v>
      </c>
    </row>
    <row r="24" spans="1:3" s="5" customFormat="1" x14ac:dyDescent="0.2">
      <c r="A24" s="5">
        <v>23</v>
      </c>
      <c r="B24" s="5" t="s">
        <v>70</v>
      </c>
      <c r="C24" s="5">
        <v>0.7</v>
      </c>
    </row>
    <row r="25" spans="1:3" x14ac:dyDescent="0.2">
      <c r="A25">
        <v>24</v>
      </c>
      <c r="B25" t="s">
        <v>69</v>
      </c>
      <c r="C25">
        <v>0.7</v>
      </c>
    </row>
    <row r="26" spans="1:3" x14ac:dyDescent="0.2">
      <c r="A26">
        <v>25</v>
      </c>
      <c r="B26" t="s">
        <v>68</v>
      </c>
      <c r="C26">
        <v>0.7</v>
      </c>
    </row>
    <row r="27" spans="1:3" x14ac:dyDescent="0.2">
      <c r="A27">
        <v>26</v>
      </c>
      <c r="B27" t="s">
        <v>67</v>
      </c>
      <c r="C27">
        <v>0.7</v>
      </c>
    </row>
    <row r="28" spans="1:3" x14ac:dyDescent="0.2">
      <c r="A28">
        <v>27</v>
      </c>
      <c r="B28" t="s">
        <v>66</v>
      </c>
      <c r="C28">
        <v>0.7</v>
      </c>
    </row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400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4061</v>
      </c>
      <c r="D2" s="42">
        <v>57.475999999999999</v>
      </c>
      <c r="E2" s="42">
        <v>-4.5549999999999997</v>
      </c>
      <c r="F2" s="42">
        <v>19.719000000000001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4055</v>
      </c>
      <c r="D3" s="42">
        <v>58.283000000000001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4057</v>
      </c>
      <c r="D4" s="42">
        <v>58.271000000000001</v>
      </c>
      <c r="E4" s="42">
        <v>-4.5549999999999997</v>
      </c>
      <c r="F4" s="42">
        <v>19.61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4061</v>
      </c>
      <c r="D5" s="42">
        <v>58.283000000000001</v>
      </c>
      <c r="E5" s="42">
        <v>-4.5640000000000001</v>
      </c>
      <c r="F5" s="42">
        <v>19.646999999999998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4063</v>
      </c>
      <c r="D6" s="42">
        <v>58.325000000000003</v>
      </c>
      <c r="E6" s="42">
        <v>-4.5670000000000002</v>
      </c>
      <c r="F6" s="42">
        <v>19.681000000000001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4060</v>
      </c>
      <c r="D7" s="42">
        <v>57.35</v>
      </c>
      <c r="E7" s="42">
        <v>-3.2000000000000001E-2</v>
      </c>
      <c r="F7" s="42">
        <v>0.153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4058</v>
      </c>
      <c r="D8" s="42">
        <v>58.292999999999999</v>
      </c>
      <c r="E8" s="42">
        <v>0</v>
      </c>
      <c r="F8" s="42">
        <v>0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4063</v>
      </c>
      <c r="D9" s="42">
        <v>58.319000000000003</v>
      </c>
      <c r="E9" s="42">
        <v>0.02</v>
      </c>
      <c r="F9" s="42">
        <v>-1.4999999999999999E-2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4065</v>
      </c>
      <c r="D10" s="42">
        <v>58.353999999999999</v>
      </c>
      <c r="E10" s="42">
        <v>1.6E-2</v>
      </c>
      <c r="F10" s="42">
        <v>-2.1999999999999999E-2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4064</v>
      </c>
      <c r="D11" s="42">
        <v>58.351999999999997</v>
      </c>
      <c r="E11" s="42">
        <v>3.2000000000000001E-2</v>
      </c>
      <c r="F11" s="42">
        <v>8.0000000000000002E-3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64</v>
      </c>
      <c r="C12" s="42">
        <v>4139</v>
      </c>
      <c r="D12" s="42">
        <v>58.601999999999997</v>
      </c>
      <c r="E12" s="42">
        <v>-4.5620000000000003</v>
      </c>
      <c r="F12" s="42">
        <v>19.677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64</v>
      </c>
      <c r="C13" s="42">
        <v>4136</v>
      </c>
      <c r="D13" s="42">
        <v>59.405000000000001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64</v>
      </c>
      <c r="C14" s="42">
        <v>4137</v>
      </c>
      <c r="D14" s="42">
        <v>59.405000000000001</v>
      </c>
      <c r="E14" s="42">
        <v>-4.5640000000000001</v>
      </c>
      <c r="F14" s="42">
        <v>19.670000000000002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64</v>
      </c>
      <c r="C15" s="42">
        <v>4135</v>
      </c>
      <c r="D15" s="42">
        <v>59.372999999999998</v>
      </c>
      <c r="E15" s="42">
        <v>-4.5460000000000003</v>
      </c>
      <c r="F15" s="42">
        <v>19.634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64</v>
      </c>
      <c r="C16" s="42">
        <v>4139</v>
      </c>
      <c r="D16" s="42">
        <v>59.386000000000003</v>
      </c>
      <c r="E16" s="42">
        <v>-4.5730000000000004</v>
      </c>
      <c r="F16" s="42">
        <v>19.664000000000001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66</v>
      </c>
      <c r="C17" s="42">
        <v>4142</v>
      </c>
      <c r="D17" s="42">
        <v>58.616999999999997</v>
      </c>
      <c r="E17" s="42">
        <v>-4.5650000000000004</v>
      </c>
      <c r="F17" s="42">
        <v>19.728000000000002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4138</v>
      </c>
      <c r="D18" s="42">
        <v>59.381999999999998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4132</v>
      </c>
      <c r="D19" s="42">
        <v>59.383000000000003</v>
      </c>
      <c r="E19" s="42">
        <v>-4.5750000000000002</v>
      </c>
      <c r="F19" s="42">
        <v>19.702000000000002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4132</v>
      </c>
      <c r="D20" s="42">
        <v>59.357999999999997</v>
      </c>
      <c r="E20" s="42">
        <v>-4.5940000000000003</v>
      </c>
      <c r="F20" s="42">
        <v>19.693999999999999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4136</v>
      </c>
      <c r="D21" s="42">
        <v>59.387999999999998</v>
      </c>
      <c r="E21" s="42">
        <v>-4.5759999999999996</v>
      </c>
      <c r="F21" s="42">
        <v>19.684000000000001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4</v>
      </c>
      <c r="B22" s="42" t="s">
        <v>66</v>
      </c>
      <c r="C22" s="42">
        <v>509</v>
      </c>
      <c r="D22" s="42">
        <v>1.2529999999999999</v>
      </c>
      <c r="E22" s="42">
        <v>-19.661000000000001</v>
      </c>
      <c r="F22" s="42">
        <v>24.902000000000001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4</v>
      </c>
      <c r="B23" s="42" t="s">
        <v>66</v>
      </c>
      <c r="C23" s="42">
        <v>1555</v>
      </c>
      <c r="D23" s="42">
        <v>6.9569999999999999</v>
      </c>
      <c r="E23" s="42">
        <v>-19.225000000000001</v>
      </c>
      <c r="F23" s="42">
        <v>24.135000000000002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4</v>
      </c>
      <c r="B24" s="42" t="s">
        <v>66</v>
      </c>
      <c r="C24" s="42">
        <v>1457</v>
      </c>
      <c r="D24" s="42">
        <v>6.4690000000000003</v>
      </c>
      <c r="E24" s="42">
        <v>-19.263000000000002</v>
      </c>
      <c r="F24" s="42">
        <v>24.146000000000001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4</v>
      </c>
      <c r="B25" s="42" t="s">
        <v>66</v>
      </c>
      <c r="C25" s="42">
        <v>1372</v>
      </c>
      <c r="D25" s="42">
        <v>6.0759999999999996</v>
      </c>
      <c r="E25" s="42">
        <v>-19.251999999999999</v>
      </c>
      <c r="F25" s="42">
        <v>24.170999999999999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66</v>
      </c>
      <c r="C26" s="42">
        <v>1287</v>
      </c>
      <c r="D26" s="42">
        <v>5.7</v>
      </c>
      <c r="E26" s="42">
        <v>-19.225000000000001</v>
      </c>
      <c r="F26" s="42">
        <v>24.119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66</v>
      </c>
      <c r="C27" s="42">
        <v>1205</v>
      </c>
      <c r="D27" s="42">
        <v>5.3280000000000003</v>
      </c>
      <c r="E27" s="42">
        <v>-19.198</v>
      </c>
      <c r="F27" s="42">
        <v>24.202999999999999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66</v>
      </c>
      <c r="C28" s="42">
        <v>1127</v>
      </c>
      <c r="D28" s="42">
        <v>4.9790000000000001</v>
      </c>
      <c r="E28" s="42">
        <v>-19.245000000000001</v>
      </c>
      <c r="F28" s="42">
        <v>24.167000000000002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66</v>
      </c>
      <c r="C29" s="42">
        <v>1055</v>
      </c>
      <c r="D29" s="42">
        <v>4.6550000000000002</v>
      </c>
      <c r="E29" s="42">
        <v>-19.289000000000001</v>
      </c>
      <c r="F29" s="42">
        <v>24.172999999999998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66</v>
      </c>
      <c r="C30" s="42">
        <v>987</v>
      </c>
      <c r="D30" s="42">
        <v>4.3520000000000003</v>
      </c>
      <c r="E30" s="42">
        <v>-19.399000000000001</v>
      </c>
      <c r="F30" s="42">
        <v>24.390999999999998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66</v>
      </c>
      <c r="C31" s="42">
        <v>925</v>
      </c>
      <c r="D31" s="42">
        <v>4.0730000000000004</v>
      </c>
      <c r="E31" s="42">
        <v>-19.440999999999999</v>
      </c>
      <c r="F31" s="42">
        <v>24.193000000000001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66</v>
      </c>
      <c r="C32" s="42">
        <v>866</v>
      </c>
      <c r="D32" s="42">
        <v>3.8130000000000002</v>
      </c>
      <c r="E32" s="42">
        <v>-19.309999999999999</v>
      </c>
      <c r="F32" s="42">
        <v>24.044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4136</v>
      </c>
      <c r="D33" s="42">
        <v>58.514000000000003</v>
      </c>
      <c r="E33" s="42">
        <v>-4.5629999999999997</v>
      </c>
      <c r="F33" s="42">
        <v>19.728000000000002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4135</v>
      </c>
      <c r="D34" s="42">
        <v>59.334000000000003</v>
      </c>
      <c r="E34" s="42">
        <v>-4.57</v>
      </c>
      <c r="F34" s="42">
        <v>19.670000000000002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4131</v>
      </c>
      <c r="D35" s="42">
        <v>59.344000000000001</v>
      </c>
      <c r="E35" s="42">
        <v>-4.5940000000000003</v>
      </c>
      <c r="F35" s="42">
        <v>19.690999999999999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4133</v>
      </c>
      <c r="D36" s="42">
        <v>59.302999999999997</v>
      </c>
      <c r="E36" s="42">
        <v>-4.5659999999999998</v>
      </c>
      <c r="F36" s="42">
        <v>19.661999999999999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5</v>
      </c>
      <c r="B37" s="42" t="s">
        <v>66</v>
      </c>
      <c r="C37" s="42">
        <v>4132</v>
      </c>
      <c r="D37" s="42">
        <v>59.338999999999999</v>
      </c>
      <c r="E37" s="42">
        <v>-4.5810000000000004</v>
      </c>
      <c r="F37" s="42">
        <v>19.664000000000001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5</v>
      </c>
      <c r="B38" s="42" t="s">
        <v>66</v>
      </c>
      <c r="C38" s="42">
        <v>564</v>
      </c>
      <c r="D38" s="42">
        <v>1.397</v>
      </c>
      <c r="E38" s="42">
        <v>-19.681000000000001</v>
      </c>
      <c r="F38" s="42">
        <v>26.584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5</v>
      </c>
      <c r="B39" s="42" t="s">
        <v>66</v>
      </c>
      <c r="C39" s="42">
        <v>1732</v>
      </c>
      <c r="D39" s="42">
        <v>7.6859999999999999</v>
      </c>
      <c r="E39" s="42">
        <v>-19.244</v>
      </c>
      <c r="F39" s="42">
        <v>24.416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5</v>
      </c>
      <c r="B40" s="42" t="s">
        <v>66</v>
      </c>
      <c r="C40" s="42">
        <v>1620</v>
      </c>
      <c r="D40" s="42">
        <v>7.165</v>
      </c>
      <c r="E40" s="42">
        <v>-19.306000000000001</v>
      </c>
      <c r="F40" s="42">
        <v>24.338000000000001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5</v>
      </c>
      <c r="B41" s="42" t="s">
        <v>66</v>
      </c>
      <c r="C41" s="42">
        <v>1518</v>
      </c>
      <c r="D41" s="42">
        <v>6.7240000000000002</v>
      </c>
      <c r="E41" s="42">
        <v>-19.404</v>
      </c>
      <c r="F41" s="42">
        <v>24.332000000000001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66</v>
      </c>
      <c r="C42" s="42">
        <v>1426</v>
      </c>
      <c r="D42" s="42">
        <v>6.3239999999999998</v>
      </c>
      <c r="E42" s="42">
        <v>-19.344000000000001</v>
      </c>
      <c r="F42" s="42">
        <v>24.346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66</v>
      </c>
      <c r="C43" s="42">
        <v>1335</v>
      </c>
      <c r="D43" s="42">
        <v>5.9329999999999998</v>
      </c>
      <c r="E43" s="42">
        <v>-19.353999999999999</v>
      </c>
      <c r="F43" s="42">
        <v>24.402000000000001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66</v>
      </c>
      <c r="C44" s="42">
        <v>1248</v>
      </c>
      <c r="D44" s="42">
        <v>5.5529999999999999</v>
      </c>
      <c r="E44" s="42">
        <v>-19.399999999999999</v>
      </c>
      <c r="F44" s="42">
        <v>24.456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66</v>
      </c>
      <c r="C45" s="42">
        <v>1168</v>
      </c>
      <c r="D45" s="42">
        <v>5.1989999999999998</v>
      </c>
      <c r="E45" s="42">
        <v>-19.353999999999999</v>
      </c>
      <c r="F45" s="42">
        <v>24.332999999999998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66</v>
      </c>
      <c r="C46" s="42">
        <v>1092</v>
      </c>
      <c r="D46" s="42">
        <v>4.8630000000000004</v>
      </c>
      <c r="E46" s="42">
        <v>-19.309999999999999</v>
      </c>
      <c r="F46" s="42">
        <v>24.423999999999999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66</v>
      </c>
      <c r="C47" s="42">
        <v>1021</v>
      </c>
      <c r="D47" s="42">
        <v>4.5510000000000002</v>
      </c>
      <c r="E47" s="42">
        <v>-19.369</v>
      </c>
      <c r="F47" s="42">
        <v>24.344999999999999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66</v>
      </c>
      <c r="C48" s="42">
        <v>956</v>
      </c>
      <c r="D48" s="42">
        <v>4.2590000000000003</v>
      </c>
      <c r="E48" s="42">
        <v>-19.38</v>
      </c>
      <c r="F48" s="42">
        <v>24.388000000000002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67</v>
      </c>
      <c r="C49" s="42">
        <v>4138</v>
      </c>
      <c r="D49" s="42">
        <v>58.588999999999999</v>
      </c>
      <c r="E49" s="42">
        <v>-4.5570000000000004</v>
      </c>
      <c r="F49" s="42">
        <v>19.724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67</v>
      </c>
      <c r="C50" s="42">
        <v>4136</v>
      </c>
      <c r="D50" s="42">
        <v>59.393000000000001</v>
      </c>
      <c r="E50" s="42">
        <v>-4.57</v>
      </c>
      <c r="F50" s="42">
        <v>19.670000000000002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67</v>
      </c>
      <c r="C51" s="42">
        <v>4135</v>
      </c>
      <c r="D51" s="42">
        <v>59.411000000000001</v>
      </c>
      <c r="E51" s="42">
        <v>-4.5519999999999996</v>
      </c>
      <c r="F51" s="42">
        <v>19.751999999999999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67</v>
      </c>
      <c r="C52" s="42">
        <v>4138</v>
      </c>
      <c r="D52" s="42">
        <v>59.41</v>
      </c>
      <c r="E52" s="42">
        <v>-4.5419999999999998</v>
      </c>
      <c r="F52" s="42">
        <v>19.657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67</v>
      </c>
      <c r="C53" s="42">
        <v>4137</v>
      </c>
      <c r="D53" s="42">
        <v>59.423999999999999</v>
      </c>
      <c r="E53" s="42">
        <v>-4.5540000000000003</v>
      </c>
      <c r="F53" s="42">
        <v>19.686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6</v>
      </c>
      <c r="B54" s="42" t="s">
        <v>67</v>
      </c>
      <c r="C54" s="42">
        <v>692</v>
      </c>
      <c r="D54" s="42">
        <v>1.7110000000000001</v>
      </c>
      <c r="E54" s="42">
        <v>-19.96</v>
      </c>
      <c r="F54" s="42">
        <v>26.175999999999998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6</v>
      </c>
      <c r="B55" s="42" t="s">
        <v>67</v>
      </c>
      <c r="C55" s="42">
        <v>2114</v>
      </c>
      <c r="D55" s="42">
        <v>9.5340000000000007</v>
      </c>
      <c r="E55" s="42">
        <v>-19.376000000000001</v>
      </c>
      <c r="F55" s="42">
        <v>24.183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6</v>
      </c>
      <c r="B56" s="42" t="s">
        <v>67</v>
      </c>
      <c r="C56" s="42">
        <v>1986</v>
      </c>
      <c r="D56" s="42">
        <v>8.875</v>
      </c>
      <c r="E56" s="42">
        <v>-19.312999999999999</v>
      </c>
      <c r="F56" s="42">
        <v>24.193000000000001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6</v>
      </c>
      <c r="B57" s="42" t="s">
        <v>67</v>
      </c>
      <c r="C57" s="42">
        <v>1881</v>
      </c>
      <c r="D57" s="42">
        <v>8.3629999999999995</v>
      </c>
      <c r="E57" s="42">
        <v>-19.282</v>
      </c>
      <c r="F57" s="42">
        <v>24.216999999999999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67</v>
      </c>
      <c r="C58" s="42">
        <v>1769</v>
      </c>
      <c r="D58" s="42">
        <v>7.8620000000000001</v>
      </c>
      <c r="E58" s="42">
        <v>-19.305</v>
      </c>
      <c r="F58" s="42">
        <v>24.346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67</v>
      </c>
      <c r="C59" s="42">
        <v>1662</v>
      </c>
      <c r="D59" s="42">
        <v>7.3739999999999997</v>
      </c>
      <c r="E59" s="42">
        <v>-19.398</v>
      </c>
      <c r="F59" s="42">
        <v>24.285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67</v>
      </c>
      <c r="C60" s="42">
        <v>1560</v>
      </c>
      <c r="D60" s="42">
        <v>6.9169999999999998</v>
      </c>
      <c r="E60" s="42">
        <v>-19.266999999999999</v>
      </c>
      <c r="F60" s="42">
        <v>24.463000000000001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67</v>
      </c>
      <c r="C61" s="42">
        <v>1466</v>
      </c>
      <c r="D61" s="42">
        <v>6.4880000000000004</v>
      </c>
      <c r="E61" s="42">
        <v>-19.347000000000001</v>
      </c>
      <c r="F61" s="42">
        <v>24.353000000000002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67</v>
      </c>
      <c r="C62" s="42">
        <v>1375</v>
      </c>
      <c r="D62" s="42">
        <v>6.085</v>
      </c>
      <c r="E62" s="42">
        <v>-19.413</v>
      </c>
      <c r="F62" s="42">
        <v>24.361999999999998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67</v>
      </c>
      <c r="C63" s="42">
        <v>1291</v>
      </c>
      <c r="D63" s="42">
        <v>5.7080000000000002</v>
      </c>
      <c r="E63" s="42">
        <v>-19.449000000000002</v>
      </c>
      <c r="F63" s="42">
        <v>24.204999999999998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67</v>
      </c>
      <c r="C64" s="42">
        <v>1211</v>
      </c>
      <c r="D64" s="42">
        <v>5.3559999999999999</v>
      </c>
      <c r="E64" s="42">
        <v>-19.38</v>
      </c>
      <c r="F64" s="42">
        <v>24.306000000000001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67</v>
      </c>
      <c r="C65" s="42">
        <v>4138</v>
      </c>
      <c r="D65" s="42">
        <v>58.551000000000002</v>
      </c>
      <c r="E65" s="42">
        <v>-4.569</v>
      </c>
      <c r="F65" s="42">
        <v>19.776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67</v>
      </c>
      <c r="C66" s="42">
        <v>4135</v>
      </c>
      <c r="D66" s="42">
        <v>59.377000000000002</v>
      </c>
      <c r="E66" s="42">
        <v>-4.57</v>
      </c>
      <c r="F66" s="42">
        <v>19.670000000000002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67</v>
      </c>
      <c r="C67" s="42">
        <v>4137</v>
      </c>
      <c r="D67" s="42">
        <v>59.417000000000002</v>
      </c>
      <c r="E67" s="42">
        <v>-4.5880000000000001</v>
      </c>
      <c r="F67" s="42">
        <v>19.696000000000002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67</v>
      </c>
      <c r="C68" s="42">
        <v>4142</v>
      </c>
      <c r="D68" s="42">
        <v>59.435000000000002</v>
      </c>
      <c r="E68" s="42">
        <v>-4.5750000000000002</v>
      </c>
      <c r="F68" s="42">
        <v>19.670999999999999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67</v>
      </c>
      <c r="C69" s="42">
        <v>4140</v>
      </c>
      <c r="D69" s="42">
        <v>59.43</v>
      </c>
      <c r="E69" s="42">
        <v>-4.5750000000000002</v>
      </c>
      <c r="F69" s="42">
        <v>19.655999999999999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7</v>
      </c>
      <c r="B70" s="42" t="s">
        <v>67</v>
      </c>
      <c r="C70" s="42">
        <v>765</v>
      </c>
      <c r="D70" s="42">
        <v>1.887</v>
      </c>
      <c r="E70" s="42">
        <v>-19.777000000000001</v>
      </c>
      <c r="F70" s="42">
        <v>23.545000000000002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7</v>
      </c>
      <c r="B71" s="42" t="s">
        <v>67</v>
      </c>
      <c r="C71" s="42">
        <v>2338</v>
      </c>
      <c r="D71" s="42">
        <v>10.433</v>
      </c>
      <c r="E71" s="42">
        <v>-19.303000000000001</v>
      </c>
      <c r="F71" s="42">
        <v>24.146000000000001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7</v>
      </c>
      <c r="B72" s="42" t="s">
        <v>67</v>
      </c>
      <c r="C72" s="42">
        <v>2200</v>
      </c>
      <c r="D72" s="42">
        <v>9.7349999999999994</v>
      </c>
      <c r="E72" s="42">
        <v>-19.28</v>
      </c>
      <c r="F72" s="42">
        <v>24.184999999999999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7</v>
      </c>
      <c r="B73" s="42" t="s">
        <v>67</v>
      </c>
      <c r="C73" s="42">
        <v>2075</v>
      </c>
      <c r="D73" s="42">
        <v>9.1509999999999998</v>
      </c>
      <c r="E73" s="42">
        <v>-19.346</v>
      </c>
      <c r="F73" s="42">
        <v>24.306000000000001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67</v>
      </c>
      <c r="C74" s="42">
        <v>1949</v>
      </c>
      <c r="D74" s="42">
        <v>8.5950000000000006</v>
      </c>
      <c r="E74" s="42">
        <v>-19.239999999999998</v>
      </c>
      <c r="F74" s="42">
        <v>24.364000000000001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67</v>
      </c>
      <c r="C75" s="42">
        <v>1828</v>
      </c>
      <c r="D75" s="42">
        <v>8.0540000000000003</v>
      </c>
      <c r="E75" s="42">
        <v>-19.356000000000002</v>
      </c>
      <c r="F75" s="42">
        <v>24.242000000000001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67</v>
      </c>
      <c r="C76" s="42">
        <v>1714</v>
      </c>
      <c r="D76" s="42">
        <v>7.54</v>
      </c>
      <c r="E76" s="42">
        <v>-19.303000000000001</v>
      </c>
      <c r="F76" s="42">
        <v>24.285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67</v>
      </c>
      <c r="C77" s="42">
        <v>1604</v>
      </c>
      <c r="D77" s="42">
        <v>7.0579999999999998</v>
      </c>
      <c r="E77" s="42">
        <v>-19.317</v>
      </c>
      <c r="F77" s="42">
        <v>24.367000000000001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67</v>
      </c>
      <c r="C78" s="42">
        <v>1501</v>
      </c>
      <c r="D78" s="42">
        <v>6.61</v>
      </c>
      <c r="E78" s="42">
        <v>-19.373000000000001</v>
      </c>
      <c r="F78" s="42">
        <v>24.312999999999999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67</v>
      </c>
      <c r="C79" s="42">
        <v>1404</v>
      </c>
      <c r="D79" s="42">
        <v>6.1950000000000003</v>
      </c>
      <c r="E79" s="42">
        <v>-19.314</v>
      </c>
      <c r="F79" s="42">
        <v>24.172000000000001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67</v>
      </c>
      <c r="C80" s="42">
        <v>1310</v>
      </c>
      <c r="D80" s="42">
        <v>5.7949999999999999</v>
      </c>
      <c r="E80" s="42">
        <v>-19.349</v>
      </c>
      <c r="F80" s="42">
        <v>24.393999999999998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68</v>
      </c>
      <c r="C81" s="42">
        <v>4144</v>
      </c>
      <c r="D81" s="42">
        <v>58.677</v>
      </c>
      <c r="E81" s="42">
        <v>-4.548</v>
      </c>
      <c r="F81" s="42">
        <v>19.712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68</v>
      </c>
      <c r="C82" s="42">
        <v>4144</v>
      </c>
      <c r="D82" s="42">
        <v>59.497</v>
      </c>
      <c r="E82" s="42">
        <v>-4.57</v>
      </c>
      <c r="F82" s="42">
        <v>19.670000000000002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68</v>
      </c>
      <c r="C83" s="42">
        <v>4141</v>
      </c>
      <c r="D83" s="42">
        <v>59.518000000000001</v>
      </c>
      <c r="E83" s="42">
        <v>-4.5270000000000001</v>
      </c>
      <c r="F83" s="42">
        <v>19.696999999999999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68</v>
      </c>
      <c r="C84" s="42">
        <v>4143</v>
      </c>
      <c r="D84" s="42">
        <v>59.51</v>
      </c>
      <c r="E84" s="42">
        <v>-4.5410000000000004</v>
      </c>
      <c r="F84" s="42">
        <v>19.683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68</v>
      </c>
      <c r="C85" s="42">
        <v>4147</v>
      </c>
      <c r="D85" s="42">
        <v>59.533999999999999</v>
      </c>
      <c r="E85" s="42">
        <v>-4.5529999999999999</v>
      </c>
      <c r="F85" s="42">
        <v>19.706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8</v>
      </c>
      <c r="B86" s="42" t="s">
        <v>68</v>
      </c>
      <c r="C86" s="42">
        <v>1274</v>
      </c>
      <c r="D86" s="42">
        <v>3.1659999999999999</v>
      </c>
      <c r="E86" s="42">
        <v>-19.62</v>
      </c>
      <c r="F86" s="42">
        <v>25.824999999999999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8</v>
      </c>
      <c r="B87" s="42" t="s">
        <v>68</v>
      </c>
      <c r="C87" s="42">
        <v>3909</v>
      </c>
      <c r="D87" s="42">
        <v>17.766999999999999</v>
      </c>
      <c r="E87" s="42">
        <v>-19.260999999999999</v>
      </c>
      <c r="F87" s="42">
        <v>24.108000000000001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8</v>
      </c>
      <c r="B88" s="42" t="s">
        <v>68</v>
      </c>
      <c r="C88" s="42">
        <v>3662</v>
      </c>
      <c r="D88" s="42">
        <v>16.457999999999998</v>
      </c>
      <c r="E88" s="42">
        <v>-19.239000000000001</v>
      </c>
      <c r="F88" s="42">
        <v>24.140999999999998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8</v>
      </c>
      <c r="B89" s="42" t="s">
        <v>68</v>
      </c>
      <c r="C89" s="42">
        <v>3440</v>
      </c>
      <c r="D89" s="42">
        <v>15.417</v>
      </c>
      <c r="E89" s="42">
        <v>-19.291</v>
      </c>
      <c r="F89" s="42">
        <v>24.17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68</v>
      </c>
      <c r="C90" s="42">
        <v>3235</v>
      </c>
      <c r="D90" s="42">
        <v>14.465999999999999</v>
      </c>
      <c r="E90" s="42">
        <v>-19.27</v>
      </c>
      <c r="F90" s="42">
        <v>24.143999999999998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68</v>
      </c>
      <c r="C91" s="42">
        <v>3035</v>
      </c>
      <c r="D91" s="42">
        <v>13.552</v>
      </c>
      <c r="E91" s="42">
        <v>-19.245999999999999</v>
      </c>
      <c r="F91" s="42">
        <v>24.181000000000001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68</v>
      </c>
      <c r="C92" s="42">
        <v>2844</v>
      </c>
      <c r="D92" s="42">
        <v>12.695</v>
      </c>
      <c r="E92" s="42">
        <v>-19.263999999999999</v>
      </c>
      <c r="F92" s="42">
        <v>24.151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68</v>
      </c>
      <c r="C93" s="42">
        <v>2665</v>
      </c>
      <c r="D93" s="42">
        <v>11.872</v>
      </c>
      <c r="E93" s="42">
        <v>-19.308</v>
      </c>
      <c r="F93" s="42">
        <v>24.163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68</v>
      </c>
      <c r="C94" s="42">
        <v>2498</v>
      </c>
      <c r="D94" s="42">
        <v>11.118</v>
      </c>
      <c r="E94" s="42">
        <v>-19.271999999999998</v>
      </c>
      <c r="F94" s="42">
        <v>24.172999999999998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68</v>
      </c>
      <c r="C95" s="42">
        <v>2341</v>
      </c>
      <c r="D95" s="42">
        <v>10.413</v>
      </c>
      <c r="E95" s="42">
        <v>-19.334</v>
      </c>
      <c r="F95" s="42">
        <v>24.286000000000001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68</v>
      </c>
      <c r="C96" s="42">
        <v>2195</v>
      </c>
      <c r="D96" s="42">
        <v>9.7520000000000007</v>
      </c>
      <c r="E96" s="42">
        <v>-19.324000000000002</v>
      </c>
      <c r="F96" s="42">
        <v>24.135999999999999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68</v>
      </c>
      <c r="C97" s="42">
        <v>4148</v>
      </c>
      <c r="D97" s="42">
        <v>58.680999999999997</v>
      </c>
      <c r="E97" s="42">
        <v>-4.6020000000000003</v>
      </c>
      <c r="F97" s="42">
        <v>19.725000000000001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68</v>
      </c>
      <c r="C98" s="42">
        <v>4144</v>
      </c>
      <c r="D98" s="42">
        <v>59.485999999999997</v>
      </c>
      <c r="E98" s="42">
        <v>-4.57</v>
      </c>
      <c r="F98" s="42">
        <v>19.670000000000002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68</v>
      </c>
      <c r="C99" s="42">
        <v>4142</v>
      </c>
      <c r="D99" s="42">
        <v>59.494999999999997</v>
      </c>
      <c r="E99" s="42">
        <v>-4.5990000000000002</v>
      </c>
      <c r="F99" s="42">
        <v>19.675000000000001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68</v>
      </c>
      <c r="C100" s="42">
        <v>4146</v>
      </c>
      <c r="D100" s="42">
        <v>59.325000000000003</v>
      </c>
      <c r="E100" s="42">
        <v>-4.5949999999999998</v>
      </c>
      <c r="F100" s="42">
        <v>19.649000000000001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68</v>
      </c>
      <c r="C101" s="42">
        <v>4148</v>
      </c>
      <c r="D101" s="42">
        <v>59.570999999999998</v>
      </c>
      <c r="E101" s="42">
        <v>-4.5970000000000004</v>
      </c>
      <c r="F101" s="42">
        <v>19.643999999999998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9</v>
      </c>
      <c r="B102" s="42" t="s">
        <v>68</v>
      </c>
      <c r="C102" s="42">
        <v>1245</v>
      </c>
      <c r="D102" s="42">
        <v>3.081</v>
      </c>
      <c r="E102" s="42">
        <v>-19.812999999999999</v>
      </c>
      <c r="F102" s="42">
        <v>25.184000000000001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9</v>
      </c>
      <c r="B103" s="42" t="s">
        <v>68</v>
      </c>
      <c r="C103" s="42">
        <v>3769</v>
      </c>
      <c r="D103" s="42">
        <v>17.021000000000001</v>
      </c>
      <c r="E103" s="42">
        <v>-19.338000000000001</v>
      </c>
      <c r="F103" s="42">
        <v>24.109000000000002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9</v>
      </c>
      <c r="B104" s="42" t="s">
        <v>68</v>
      </c>
      <c r="C104" s="42">
        <v>3542</v>
      </c>
      <c r="D104" s="42">
        <v>15.81</v>
      </c>
      <c r="E104" s="42">
        <v>-19.358000000000001</v>
      </c>
      <c r="F104" s="42">
        <v>24.077000000000002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9</v>
      </c>
      <c r="B105" s="42" t="s">
        <v>68</v>
      </c>
      <c r="C105" s="42">
        <v>3338</v>
      </c>
      <c r="D105" s="42">
        <v>14.840999999999999</v>
      </c>
      <c r="E105" s="42">
        <v>-19.359000000000002</v>
      </c>
      <c r="F105" s="42">
        <v>24.106000000000002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68</v>
      </c>
      <c r="C106" s="42">
        <v>3130</v>
      </c>
      <c r="D106" s="42">
        <v>13.907999999999999</v>
      </c>
      <c r="E106" s="42">
        <v>-19.356000000000002</v>
      </c>
      <c r="F106" s="42">
        <v>24.119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68</v>
      </c>
      <c r="C107" s="42">
        <v>2942</v>
      </c>
      <c r="D107" s="42">
        <v>13.053000000000001</v>
      </c>
      <c r="E107" s="42">
        <v>-19.343</v>
      </c>
      <c r="F107" s="42">
        <v>24.141999999999999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68</v>
      </c>
      <c r="C108" s="42">
        <v>2759</v>
      </c>
      <c r="D108" s="42">
        <v>12.231</v>
      </c>
      <c r="E108" s="42">
        <v>-19.378</v>
      </c>
      <c r="F108" s="42">
        <v>24.169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68</v>
      </c>
      <c r="C109" s="42">
        <v>2588</v>
      </c>
      <c r="D109" s="42">
        <v>11.454000000000001</v>
      </c>
      <c r="E109" s="42">
        <v>-19.393000000000001</v>
      </c>
      <c r="F109" s="42">
        <v>24.187000000000001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68</v>
      </c>
      <c r="C110" s="42">
        <v>2429</v>
      </c>
      <c r="D110" s="42">
        <v>10.742000000000001</v>
      </c>
      <c r="E110" s="42">
        <v>-19.414000000000001</v>
      </c>
      <c r="F110" s="42">
        <v>24.18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68</v>
      </c>
      <c r="C111" s="42">
        <v>2284</v>
      </c>
      <c r="D111" s="42">
        <v>10.082000000000001</v>
      </c>
      <c r="E111" s="42">
        <v>-19.384</v>
      </c>
      <c r="F111" s="42">
        <v>24.114999999999998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68</v>
      </c>
      <c r="C112" s="42">
        <v>2142</v>
      </c>
      <c r="D112" s="42">
        <v>9.4489999999999998</v>
      </c>
      <c r="E112" s="42">
        <v>-19.353999999999999</v>
      </c>
      <c r="F112" s="42">
        <v>24.183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69</v>
      </c>
      <c r="C113" s="42">
        <v>4154</v>
      </c>
      <c r="D113" s="42">
        <v>58.76</v>
      </c>
      <c r="E113" s="42">
        <v>-4.5830000000000002</v>
      </c>
      <c r="F113" s="42">
        <v>19.722999999999999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69</v>
      </c>
      <c r="C114" s="42">
        <v>4152</v>
      </c>
      <c r="D114" s="42">
        <v>59.604999999999997</v>
      </c>
      <c r="E114" s="42">
        <v>-4.57</v>
      </c>
      <c r="F114" s="42">
        <v>19.670000000000002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69</v>
      </c>
      <c r="C115" s="42">
        <v>4152</v>
      </c>
      <c r="D115" s="42">
        <v>59.634</v>
      </c>
      <c r="E115" s="42">
        <v>-4.5709999999999997</v>
      </c>
      <c r="F115" s="42">
        <v>19.687999999999999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69</v>
      </c>
      <c r="C116" s="42">
        <v>4149</v>
      </c>
      <c r="D116" s="42">
        <v>59.615000000000002</v>
      </c>
      <c r="E116" s="42">
        <v>-4.5970000000000004</v>
      </c>
      <c r="F116" s="42">
        <v>19.699000000000002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69</v>
      </c>
      <c r="C117" s="42">
        <v>4155</v>
      </c>
      <c r="D117" s="42">
        <v>59.622</v>
      </c>
      <c r="E117" s="42">
        <v>-4.5730000000000004</v>
      </c>
      <c r="F117" s="42">
        <v>19.663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10</v>
      </c>
      <c r="B118" s="42" t="s">
        <v>69</v>
      </c>
      <c r="C118" s="42">
        <v>2023</v>
      </c>
      <c r="D118" s="42">
        <v>5.0380000000000003</v>
      </c>
      <c r="E118" s="42">
        <v>-19.623000000000001</v>
      </c>
      <c r="F118" s="42">
        <v>25.152999999999999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69</v>
      </c>
      <c r="C119" s="42">
        <v>6170</v>
      </c>
      <c r="D119" s="42">
        <v>27.957999999999998</v>
      </c>
      <c r="E119" s="42">
        <v>-19.332999999999998</v>
      </c>
      <c r="F119" s="42">
        <v>24.071999999999999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69</v>
      </c>
      <c r="C120" s="42">
        <v>5723</v>
      </c>
      <c r="D120" s="42">
        <v>25.742999999999999</v>
      </c>
      <c r="E120" s="42">
        <v>-19.364000000000001</v>
      </c>
      <c r="F120" s="42">
        <v>24.009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69</v>
      </c>
      <c r="C121" s="42">
        <v>5405</v>
      </c>
      <c r="D121" s="42">
        <v>24.26</v>
      </c>
      <c r="E121" s="42">
        <v>-19.393000000000001</v>
      </c>
      <c r="F121" s="42">
        <v>24.055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69</v>
      </c>
      <c r="C122" s="42">
        <v>5073</v>
      </c>
      <c r="D122" s="42">
        <v>22.776</v>
      </c>
      <c r="E122" s="42">
        <v>-19.366</v>
      </c>
      <c r="F122" s="42">
        <v>24.062000000000001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69</v>
      </c>
      <c r="C123" s="42">
        <v>4753</v>
      </c>
      <c r="D123" s="42">
        <v>21.363</v>
      </c>
      <c r="E123" s="42">
        <v>-19.372</v>
      </c>
      <c r="F123" s="42">
        <v>24.065999999999999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69</v>
      </c>
      <c r="C124" s="42">
        <v>4454</v>
      </c>
      <c r="D124" s="42">
        <v>20.015999999999998</v>
      </c>
      <c r="E124" s="42">
        <v>-19.331</v>
      </c>
      <c r="F124" s="42">
        <v>24.122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69</v>
      </c>
      <c r="C125" s="42">
        <v>4188</v>
      </c>
      <c r="D125" s="42">
        <v>18.797999999999998</v>
      </c>
      <c r="E125" s="42">
        <v>-19.372</v>
      </c>
      <c r="F125" s="42">
        <v>24.106000000000002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69</v>
      </c>
      <c r="C126" s="42">
        <v>3932</v>
      </c>
      <c r="D126" s="42">
        <v>17.643999999999998</v>
      </c>
      <c r="E126" s="42">
        <v>-19.393000000000001</v>
      </c>
      <c r="F126" s="42">
        <v>24.091999999999999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69</v>
      </c>
      <c r="C127" s="42">
        <v>3693</v>
      </c>
      <c r="D127" s="42">
        <v>16.548999999999999</v>
      </c>
      <c r="E127" s="42">
        <v>-19.367000000000001</v>
      </c>
      <c r="F127" s="42">
        <v>24.013999999999999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10</v>
      </c>
      <c r="B128" s="42" t="s">
        <v>69</v>
      </c>
      <c r="C128" s="42">
        <v>3469</v>
      </c>
      <c r="D128" s="42">
        <v>15.532999999999999</v>
      </c>
      <c r="E128" s="42">
        <v>-19.428999999999998</v>
      </c>
      <c r="F128" s="42">
        <v>24.097000000000001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69</v>
      </c>
      <c r="C129" s="42">
        <v>4154</v>
      </c>
      <c r="D129" s="42">
        <v>58.749000000000002</v>
      </c>
      <c r="E129" s="42">
        <v>-4.5739999999999998</v>
      </c>
      <c r="F129" s="42">
        <v>19.759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4153</v>
      </c>
      <c r="D130" s="42">
        <v>59.61</v>
      </c>
      <c r="E130" s="42">
        <v>-4.57</v>
      </c>
      <c r="F130" s="42">
        <v>19.670000000000002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4150</v>
      </c>
      <c r="D131" s="42">
        <v>59.588999999999999</v>
      </c>
      <c r="E131" s="42">
        <v>-4.5739999999999998</v>
      </c>
      <c r="F131" s="42">
        <v>19.728000000000002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4151</v>
      </c>
      <c r="D132" s="42">
        <v>59.61</v>
      </c>
      <c r="E132" s="42">
        <v>-4.5590000000000002</v>
      </c>
      <c r="F132" s="42">
        <v>19.692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4151</v>
      </c>
      <c r="D133" s="42">
        <v>59.594999999999999</v>
      </c>
      <c r="E133" s="42">
        <v>-4.5720000000000001</v>
      </c>
      <c r="F133" s="42">
        <v>19.651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69</v>
      </c>
      <c r="C134" s="42">
        <v>2018</v>
      </c>
      <c r="D134" s="42">
        <v>5.0309999999999997</v>
      </c>
      <c r="E134" s="42">
        <v>-19.649999999999999</v>
      </c>
      <c r="F134" s="42">
        <v>24.728999999999999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69</v>
      </c>
      <c r="C135" s="42">
        <v>5973</v>
      </c>
      <c r="D135" s="42">
        <v>27.183</v>
      </c>
      <c r="E135" s="42">
        <v>-19.225000000000001</v>
      </c>
      <c r="F135" s="42">
        <v>23.855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69</v>
      </c>
      <c r="C136" s="42">
        <v>5655</v>
      </c>
      <c r="D136" s="42">
        <v>25.442</v>
      </c>
      <c r="E136" s="42">
        <v>-19.216000000000001</v>
      </c>
      <c r="F136" s="42">
        <v>23.972000000000001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69</v>
      </c>
      <c r="C137" s="42">
        <v>5327</v>
      </c>
      <c r="D137" s="42">
        <v>23.866</v>
      </c>
      <c r="E137" s="42">
        <v>-19.238</v>
      </c>
      <c r="F137" s="42">
        <v>23.933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69</v>
      </c>
      <c r="C138" s="42">
        <v>4999</v>
      </c>
      <c r="D138" s="42">
        <v>22.341000000000001</v>
      </c>
      <c r="E138" s="42">
        <v>-19.248999999999999</v>
      </c>
      <c r="F138" s="42">
        <v>23.919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69</v>
      </c>
      <c r="C139" s="42">
        <v>4683</v>
      </c>
      <c r="D139" s="42">
        <v>20.923999999999999</v>
      </c>
      <c r="E139" s="42">
        <v>-19.241</v>
      </c>
      <c r="F139" s="42">
        <v>23.92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69</v>
      </c>
      <c r="C140" s="42">
        <v>4392</v>
      </c>
      <c r="D140" s="42">
        <v>19.597999999999999</v>
      </c>
      <c r="E140" s="42">
        <v>-19.245000000000001</v>
      </c>
      <c r="F140" s="42">
        <v>23.931000000000001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69</v>
      </c>
      <c r="C141" s="42">
        <v>4121</v>
      </c>
      <c r="D141" s="42">
        <v>18.359000000000002</v>
      </c>
      <c r="E141" s="42">
        <v>-19.257999999999999</v>
      </c>
      <c r="F141" s="42">
        <v>23.931000000000001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69</v>
      </c>
      <c r="C142" s="42">
        <v>3860</v>
      </c>
      <c r="D142" s="42">
        <v>17.184999999999999</v>
      </c>
      <c r="E142" s="42">
        <v>-19.292000000000002</v>
      </c>
      <c r="F142" s="42">
        <v>23.896000000000001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11</v>
      </c>
      <c r="B143" s="42" t="s">
        <v>69</v>
      </c>
      <c r="C143" s="42">
        <v>3618</v>
      </c>
      <c r="D143" s="42">
        <v>16.09</v>
      </c>
      <c r="E143" s="42">
        <v>-19.251999999999999</v>
      </c>
      <c r="F143" s="42">
        <v>23.891999999999999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11</v>
      </c>
      <c r="B144" s="42" t="s">
        <v>69</v>
      </c>
      <c r="C144" s="42">
        <v>3398</v>
      </c>
      <c r="D144" s="42">
        <v>15.102</v>
      </c>
      <c r="E144" s="42">
        <v>-19.253</v>
      </c>
      <c r="F144" s="42">
        <v>23.956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70</v>
      </c>
      <c r="C145" s="42">
        <v>4159</v>
      </c>
      <c r="D145" s="42">
        <v>58.896999999999998</v>
      </c>
      <c r="E145" s="42">
        <v>-4.5549999999999997</v>
      </c>
      <c r="F145" s="42">
        <v>19.760000000000002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70</v>
      </c>
      <c r="C146" s="42">
        <v>4157</v>
      </c>
      <c r="D146" s="42">
        <v>59.656999999999996</v>
      </c>
      <c r="E146" s="42">
        <v>-4.57</v>
      </c>
      <c r="F146" s="42">
        <v>19.670000000000002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70</v>
      </c>
      <c r="C147" s="42">
        <v>4153</v>
      </c>
      <c r="D147" s="42">
        <v>59.680999999999997</v>
      </c>
      <c r="E147" s="42">
        <v>-4.55</v>
      </c>
      <c r="F147" s="42">
        <v>19.707999999999998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70</v>
      </c>
      <c r="C148" s="42">
        <v>4153</v>
      </c>
      <c r="D148" s="42">
        <v>59.628999999999998</v>
      </c>
      <c r="E148" s="42">
        <v>-4.5759999999999996</v>
      </c>
      <c r="F148" s="42">
        <v>19.672000000000001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70</v>
      </c>
      <c r="C149" s="42">
        <v>4156</v>
      </c>
      <c r="D149" s="42">
        <v>59.667999999999999</v>
      </c>
      <c r="E149" s="42">
        <v>-4.58</v>
      </c>
      <c r="F149" s="42">
        <v>19.664999999999999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70</v>
      </c>
      <c r="C150" s="42">
        <v>2842</v>
      </c>
      <c r="D150" s="42">
        <v>7.1420000000000003</v>
      </c>
      <c r="E150" s="42">
        <v>-19.478999999999999</v>
      </c>
      <c r="F150" s="42">
        <v>24.283999999999999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70</v>
      </c>
      <c r="C151" s="42">
        <v>8547</v>
      </c>
      <c r="D151" s="42">
        <v>38.588999999999999</v>
      </c>
      <c r="E151" s="42">
        <v>-19.335999999999999</v>
      </c>
      <c r="F151" s="42">
        <v>24.027000000000001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70</v>
      </c>
      <c r="C152" s="42">
        <v>8002</v>
      </c>
      <c r="D152" s="42">
        <v>35.890999999999998</v>
      </c>
      <c r="E152" s="42">
        <v>-19.364000000000001</v>
      </c>
      <c r="F152" s="42">
        <v>24.065000000000001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70</v>
      </c>
      <c r="C153" s="42">
        <v>7532</v>
      </c>
      <c r="D153" s="42">
        <v>33.652999999999999</v>
      </c>
      <c r="E153" s="42">
        <v>-19.337</v>
      </c>
      <c r="F153" s="42">
        <v>24.050999999999998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70</v>
      </c>
      <c r="C154" s="42">
        <v>7073</v>
      </c>
      <c r="D154" s="42">
        <v>31.567</v>
      </c>
      <c r="E154" s="42">
        <v>-19.36</v>
      </c>
      <c r="F154" s="42">
        <v>24.093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70</v>
      </c>
      <c r="C155" s="42">
        <v>6636</v>
      </c>
      <c r="D155" s="42">
        <v>29.596</v>
      </c>
      <c r="E155" s="42">
        <v>-19.356000000000002</v>
      </c>
      <c r="F155" s="42">
        <v>24.103000000000002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70</v>
      </c>
      <c r="C156" s="42">
        <v>6224</v>
      </c>
      <c r="D156" s="42">
        <v>27.734000000000002</v>
      </c>
      <c r="E156" s="42">
        <v>-19.364999999999998</v>
      </c>
      <c r="F156" s="42">
        <v>24.11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70</v>
      </c>
      <c r="C157" s="42">
        <v>5835</v>
      </c>
      <c r="D157" s="42">
        <v>26.026</v>
      </c>
      <c r="E157" s="42">
        <v>-19.347000000000001</v>
      </c>
      <c r="F157" s="42">
        <v>24.06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12</v>
      </c>
      <c r="B158" s="42" t="s">
        <v>70</v>
      </c>
      <c r="C158" s="42">
        <v>5458</v>
      </c>
      <c r="D158" s="42">
        <v>24.376999999999999</v>
      </c>
      <c r="E158" s="42">
        <v>-19.350000000000001</v>
      </c>
      <c r="F158" s="42">
        <v>24.077000000000002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12</v>
      </c>
      <c r="B159" s="42" t="s">
        <v>70</v>
      </c>
      <c r="C159" s="42">
        <v>5103</v>
      </c>
      <c r="D159" s="42">
        <v>22.811</v>
      </c>
      <c r="E159" s="42">
        <v>-19.341999999999999</v>
      </c>
      <c r="F159" s="42">
        <v>24.108000000000001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12</v>
      </c>
      <c r="B160" s="42" t="s">
        <v>70</v>
      </c>
      <c r="C160" s="42">
        <v>4781</v>
      </c>
      <c r="D160" s="42">
        <v>21.396000000000001</v>
      </c>
      <c r="E160" s="42">
        <v>-19.38</v>
      </c>
      <c r="F160" s="42">
        <v>24.062999999999999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70</v>
      </c>
      <c r="C161" s="42">
        <v>4157</v>
      </c>
      <c r="D161" s="42">
        <v>58.802999999999997</v>
      </c>
      <c r="E161" s="42">
        <v>-4.5599999999999996</v>
      </c>
      <c r="F161" s="42">
        <v>19.768999999999998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4155</v>
      </c>
      <c r="D162" s="42">
        <v>59.628</v>
      </c>
      <c r="E162" s="42">
        <v>-4.57</v>
      </c>
      <c r="F162" s="42">
        <v>19.670000000000002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4155</v>
      </c>
      <c r="D163" s="42">
        <v>59.655000000000001</v>
      </c>
      <c r="E163" s="42">
        <v>-4.5339999999999998</v>
      </c>
      <c r="F163" s="42">
        <v>19.678000000000001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4153</v>
      </c>
      <c r="D164" s="42">
        <v>59.64</v>
      </c>
      <c r="E164" s="42">
        <v>-4.5519999999999996</v>
      </c>
      <c r="F164" s="42">
        <v>19.681999999999999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4153</v>
      </c>
      <c r="D165" s="42">
        <v>59.640999999999998</v>
      </c>
      <c r="E165" s="42">
        <v>-4.5679999999999996</v>
      </c>
      <c r="F165" s="42">
        <v>19.652999999999999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70</v>
      </c>
      <c r="C166" s="42">
        <v>3186</v>
      </c>
      <c r="D166" s="42">
        <v>8.0139999999999993</v>
      </c>
      <c r="E166" s="42">
        <v>-18.792000000000002</v>
      </c>
      <c r="F166" s="42">
        <v>25.071000000000002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70</v>
      </c>
      <c r="C167" s="42">
        <v>9724</v>
      </c>
      <c r="D167" s="42">
        <v>44.462000000000003</v>
      </c>
      <c r="E167" s="42">
        <v>-18.565999999999999</v>
      </c>
      <c r="F167" s="42">
        <v>23.959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70</v>
      </c>
      <c r="C168" s="42">
        <v>9076</v>
      </c>
      <c r="D168" s="42">
        <v>41.255000000000003</v>
      </c>
      <c r="E168" s="42">
        <v>-18.559999999999999</v>
      </c>
      <c r="F168" s="42">
        <v>24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70</v>
      </c>
      <c r="C169" s="42">
        <v>8513</v>
      </c>
      <c r="D169" s="42">
        <v>38.545000000000002</v>
      </c>
      <c r="E169" s="42">
        <v>-18.574000000000002</v>
      </c>
      <c r="F169" s="42">
        <v>23.957000000000001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70</v>
      </c>
      <c r="C170" s="42">
        <v>7985</v>
      </c>
      <c r="D170" s="42">
        <v>36.051000000000002</v>
      </c>
      <c r="E170" s="42">
        <v>-18.585999999999999</v>
      </c>
      <c r="F170" s="42">
        <v>23.971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70</v>
      </c>
      <c r="C171" s="42">
        <v>7486</v>
      </c>
      <c r="D171" s="42">
        <v>33.777000000000001</v>
      </c>
      <c r="E171" s="42">
        <v>-18.555</v>
      </c>
      <c r="F171" s="42">
        <v>24.039000000000001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70</v>
      </c>
      <c r="C172" s="42">
        <v>7027</v>
      </c>
      <c r="D172" s="42">
        <v>31.623999999999999</v>
      </c>
      <c r="E172" s="42">
        <v>-18.593</v>
      </c>
      <c r="F172" s="42">
        <v>24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13</v>
      </c>
      <c r="B173" s="42" t="s">
        <v>70</v>
      </c>
      <c r="C173" s="42">
        <v>6589</v>
      </c>
      <c r="D173" s="42">
        <v>29.614000000000001</v>
      </c>
      <c r="E173" s="42">
        <v>-18.562999999999999</v>
      </c>
      <c r="F173" s="42">
        <v>24.015999999999998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13</v>
      </c>
      <c r="B174" s="42" t="s">
        <v>70</v>
      </c>
      <c r="C174" s="42">
        <v>6170</v>
      </c>
      <c r="D174" s="42">
        <v>27.71</v>
      </c>
      <c r="E174" s="42">
        <v>-18.535</v>
      </c>
      <c r="F174" s="42">
        <v>24.053000000000001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13</v>
      </c>
      <c r="B175" s="42" t="s">
        <v>70</v>
      </c>
      <c r="C175" s="42">
        <v>5796</v>
      </c>
      <c r="D175" s="42">
        <v>25.966999999999999</v>
      </c>
      <c r="E175" s="42">
        <v>-18.587</v>
      </c>
      <c r="F175" s="42">
        <v>24.081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13</v>
      </c>
      <c r="B176" s="42" t="s">
        <v>70</v>
      </c>
      <c r="C176" s="42">
        <v>5437</v>
      </c>
      <c r="D176" s="42">
        <v>24.337</v>
      </c>
      <c r="E176" s="42">
        <v>-18.542000000000002</v>
      </c>
      <c r="F176" s="42">
        <v>24.111999999999998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71</v>
      </c>
      <c r="C177" s="42">
        <v>4162</v>
      </c>
      <c r="D177" s="42">
        <v>58.923999999999999</v>
      </c>
      <c r="E177" s="42">
        <v>-4.5970000000000004</v>
      </c>
      <c r="F177" s="42">
        <v>19.724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71</v>
      </c>
      <c r="C178" s="42">
        <v>4160</v>
      </c>
      <c r="D178" s="42">
        <v>59.771999999999998</v>
      </c>
      <c r="E178" s="42">
        <v>-4.57</v>
      </c>
      <c r="F178" s="42">
        <v>19.670000000000002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71</v>
      </c>
      <c r="C179" s="42">
        <v>4154</v>
      </c>
      <c r="D179" s="42">
        <v>59.713999999999999</v>
      </c>
      <c r="E179" s="42">
        <v>-4.5839999999999996</v>
      </c>
      <c r="F179" s="42">
        <v>19.678999999999998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71</v>
      </c>
      <c r="C180" s="42">
        <v>4163</v>
      </c>
      <c r="D180" s="42">
        <v>59.734000000000002</v>
      </c>
      <c r="E180" s="42">
        <v>-4.5860000000000003</v>
      </c>
      <c r="F180" s="42">
        <v>19.667000000000002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71</v>
      </c>
      <c r="C181" s="42">
        <v>4158</v>
      </c>
      <c r="D181" s="42">
        <v>59.741</v>
      </c>
      <c r="E181" s="42">
        <v>-4.5830000000000002</v>
      </c>
      <c r="F181" s="42">
        <v>19.687999999999999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71</v>
      </c>
      <c r="C182" s="42">
        <v>5524</v>
      </c>
      <c r="D182" s="42">
        <v>14.295</v>
      </c>
      <c r="E182" s="42">
        <v>-19.43</v>
      </c>
      <c r="F182" s="42">
        <v>24.547999999999998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71</v>
      </c>
      <c r="C183" s="42">
        <v>16785</v>
      </c>
      <c r="D183" s="42">
        <v>78.341999999999999</v>
      </c>
      <c r="E183" s="42">
        <v>-19.297999999999998</v>
      </c>
      <c r="F183" s="42">
        <v>23.739000000000001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71</v>
      </c>
      <c r="C184" s="42">
        <v>15645</v>
      </c>
      <c r="D184" s="42">
        <v>72.210999999999999</v>
      </c>
      <c r="E184" s="42">
        <v>-19.369</v>
      </c>
      <c r="F184" s="42">
        <v>23.696999999999999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71</v>
      </c>
      <c r="C185" s="42">
        <v>14710</v>
      </c>
      <c r="D185" s="42">
        <v>67.613</v>
      </c>
      <c r="E185" s="42">
        <v>-19.337</v>
      </c>
      <c r="F185" s="42">
        <v>23.734999999999999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71</v>
      </c>
      <c r="C186" s="42">
        <v>13815</v>
      </c>
      <c r="D186" s="42">
        <v>63.209000000000003</v>
      </c>
      <c r="E186" s="42">
        <v>-19.378</v>
      </c>
      <c r="F186" s="42">
        <v>23.721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71</v>
      </c>
      <c r="C187" s="42">
        <v>13012</v>
      </c>
      <c r="D187" s="42">
        <v>59.32</v>
      </c>
      <c r="E187" s="42">
        <v>-19.34</v>
      </c>
      <c r="F187" s="42">
        <v>23.786000000000001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14</v>
      </c>
      <c r="B188" s="42" t="s">
        <v>71</v>
      </c>
      <c r="C188" s="42">
        <v>12270</v>
      </c>
      <c r="D188" s="42">
        <v>55.756999999999998</v>
      </c>
      <c r="E188" s="42">
        <v>-19.337</v>
      </c>
      <c r="F188" s="42">
        <v>23.847999999999999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14</v>
      </c>
      <c r="B189" s="42" t="s">
        <v>71</v>
      </c>
      <c r="C189" s="42">
        <v>11564</v>
      </c>
      <c r="D189" s="42">
        <v>52.305</v>
      </c>
      <c r="E189" s="42">
        <v>-19.359000000000002</v>
      </c>
      <c r="F189" s="42">
        <v>23.86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14</v>
      </c>
      <c r="B190" s="42" t="s">
        <v>71</v>
      </c>
      <c r="C190" s="42">
        <v>10852</v>
      </c>
      <c r="D190" s="42">
        <v>48.965000000000003</v>
      </c>
      <c r="E190" s="42">
        <v>-19.353000000000002</v>
      </c>
      <c r="F190" s="42">
        <v>23.882999999999999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14</v>
      </c>
      <c r="B191" s="42" t="s">
        <v>71</v>
      </c>
      <c r="C191" s="42">
        <v>10196</v>
      </c>
      <c r="D191" s="42">
        <v>45.838999999999999</v>
      </c>
      <c r="E191" s="42">
        <v>-19.347000000000001</v>
      </c>
      <c r="F191" s="42">
        <v>23.873000000000001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14</v>
      </c>
      <c r="B192" s="42" t="s">
        <v>71</v>
      </c>
      <c r="C192" s="42">
        <v>9576</v>
      </c>
      <c r="D192" s="42">
        <v>42.965000000000003</v>
      </c>
      <c r="E192" s="42">
        <v>-19.370999999999999</v>
      </c>
      <c r="F192" s="42">
        <v>23.867000000000001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71</v>
      </c>
      <c r="C193" s="42">
        <v>4160</v>
      </c>
      <c r="D193" s="42">
        <v>58.862000000000002</v>
      </c>
      <c r="E193" s="42">
        <v>-4.5510000000000002</v>
      </c>
      <c r="F193" s="42">
        <v>19.718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4162</v>
      </c>
      <c r="D194" s="42">
        <v>59.685000000000002</v>
      </c>
      <c r="E194" s="42">
        <v>-4.57</v>
      </c>
      <c r="F194" s="42">
        <v>19.670000000000002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4158</v>
      </c>
      <c r="D195" s="42">
        <v>59.697000000000003</v>
      </c>
      <c r="E195" s="42">
        <v>-4.548</v>
      </c>
      <c r="F195" s="42">
        <v>19.626000000000001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4155</v>
      </c>
      <c r="D196" s="42">
        <v>59.651000000000003</v>
      </c>
      <c r="E196" s="42">
        <v>-4.5609999999999999</v>
      </c>
      <c r="F196" s="42">
        <v>19.678999999999998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4156</v>
      </c>
      <c r="D197" s="42">
        <v>59.673000000000002</v>
      </c>
      <c r="E197" s="42">
        <v>-4.5419999999999998</v>
      </c>
      <c r="F197" s="42">
        <v>19.635999999999999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71</v>
      </c>
      <c r="C198" s="42">
        <v>5230</v>
      </c>
      <c r="D198" s="42">
        <v>13.522</v>
      </c>
      <c r="E198" s="42">
        <v>-19.384</v>
      </c>
      <c r="F198" s="42">
        <v>24.457999999999998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71</v>
      </c>
      <c r="C199" s="42">
        <v>16099</v>
      </c>
      <c r="D199" s="42">
        <v>75.043999999999997</v>
      </c>
      <c r="E199" s="42">
        <v>-19.25</v>
      </c>
      <c r="F199" s="42">
        <v>23.748000000000001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71</v>
      </c>
      <c r="C200" s="42">
        <v>14989</v>
      </c>
      <c r="D200" s="42">
        <v>69.227999999999994</v>
      </c>
      <c r="E200" s="42">
        <v>-19.305</v>
      </c>
      <c r="F200" s="42">
        <v>23.715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71</v>
      </c>
      <c r="C201" s="42">
        <v>14142</v>
      </c>
      <c r="D201" s="42">
        <v>65.061999999999998</v>
      </c>
      <c r="E201" s="42">
        <v>-19.292000000000002</v>
      </c>
      <c r="F201" s="42">
        <v>23.754999999999999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71</v>
      </c>
      <c r="C202" s="42">
        <v>13270</v>
      </c>
      <c r="D202" s="42">
        <v>60.94</v>
      </c>
      <c r="E202" s="42">
        <v>-19.297000000000001</v>
      </c>
      <c r="F202" s="42">
        <v>23.776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15</v>
      </c>
      <c r="B203" s="42" t="s">
        <v>71</v>
      </c>
      <c r="C203" s="42">
        <v>12452</v>
      </c>
      <c r="D203" s="42">
        <v>57.058</v>
      </c>
      <c r="E203" s="42">
        <v>-19.321999999999999</v>
      </c>
      <c r="F203" s="42">
        <v>23.803000000000001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15</v>
      </c>
      <c r="B204" s="42" t="s">
        <v>71</v>
      </c>
      <c r="C204" s="42">
        <v>11655</v>
      </c>
      <c r="D204" s="42">
        <v>53.311</v>
      </c>
      <c r="E204" s="42">
        <v>-19.311</v>
      </c>
      <c r="F204" s="42">
        <v>23.77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15</v>
      </c>
      <c r="B205" s="42" t="s">
        <v>71</v>
      </c>
      <c r="C205" s="42">
        <v>10936</v>
      </c>
      <c r="D205" s="42">
        <v>49.923000000000002</v>
      </c>
      <c r="E205" s="42">
        <v>-19.303000000000001</v>
      </c>
      <c r="F205" s="42">
        <v>23.783999999999999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15</v>
      </c>
      <c r="B206" s="42" t="s">
        <v>71</v>
      </c>
      <c r="C206" s="42">
        <v>10288</v>
      </c>
      <c r="D206" s="42">
        <v>46.795000000000002</v>
      </c>
      <c r="E206" s="42">
        <v>-19.338000000000001</v>
      </c>
      <c r="F206" s="42">
        <v>23.805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15</v>
      </c>
      <c r="B207" s="42" t="s">
        <v>71</v>
      </c>
      <c r="C207" s="42">
        <v>9647</v>
      </c>
      <c r="D207" s="42">
        <v>43.805999999999997</v>
      </c>
      <c r="E207" s="42">
        <v>-19.323</v>
      </c>
      <c r="F207" s="42">
        <v>23.817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15</v>
      </c>
      <c r="B208" s="42" t="s">
        <v>71</v>
      </c>
      <c r="C208" s="42">
        <v>9061</v>
      </c>
      <c r="D208" s="42">
        <v>41.081000000000003</v>
      </c>
      <c r="E208" s="42">
        <v>-19.353000000000002</v>
      </c>
      <c r="F208" s="42">
        <v>23.835999999999999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72</v>
      </c>
      <c r="C209" s="42">
        <v>4167</v>
      </c>
      <c r="D209" s="42">
        <v>58.984000000000002</v>
      </c>
      <c r="E209" s="42">
        <v>-4.5620000000000003</v>
      </c>
      <c r="F209" s="42">
        <v>19.722000000000001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72</v>
      </c>
      <c r="C210" s="42">
        <v>4162</v>
      </c>
      <c r="D210" s="42">
        <v>59.771000000000001</v>
      </c>
      <c r="E210" s="42">
        <v>-4.57</v>
      </c>
      <c r="F210" s="42">
        <v>19.670000000000002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72</v>
      </c>
      <c r="C211" s="42">
        <v>4160</v>
      </c>
      <c r="D211" s="42">
        <v>59.756999999999998</v>
      </c>
      <c r="E211" s="42">
        <v>-4.5620000000000003</v>
      </c>
      <c r="F211" s="42">
        <v>19.646000000000001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72</v>
      </c>
      <c r="C212" s="42">
        <v>4162</v>
      </c>
      <c r="D212" s="42">
        <v>59.768000000000001</v>
      </c>
      <c r="E212" s="42">
        <v>-4.58</v>
      </c>
      <c r="F212" s="42">
        <v>19.695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72</v>
      </c>
      <c r="C213" s="42">
        <v>4161</v>
      </c>
      <c r="D213" s="42">
        <v>59.776000000000003</v>
      </c>
      <c r="E213" s="42">
        <v>-4.59</v>
      </c>
      <c r="F213" s="42">
        <v>19.661000000000001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72</v>
      </c>
      <c r="C214" s="42">
        <v>1536</v>
      </c>
      <c r="D214" s="42">
        <v>3.81</v>
      </c>
      <c r="E214" s="42">
        <v>-7.7290000000000001</v>
      </c>
      <c r="F214" s="42">
        <v>23.481999999999999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72</v>
      </c>
      <c r="C215" s="42">
        <v>4501</v>
      </c>
      <c r="D215" s="42">
        <v>20.193000000000001</v>
      </c>
      <c r="E215" s="42">
        <v>-7.492</v>
      </c>
      <c r="F215" s="42">
        <v>20.916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72</v>
      </c>
      <c r="C216" s="42">
        <v>4164</v>
      </c>
      <c r="D216" s="42">
        <v>18.634</v>
      </c>
      <c r="E216" s="42">
        <v>-7.4909999999999997</v>
      </c>
      <c r="F216" s="42">
        <v>20.8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72</v>
      </c>
      <c r="C217" s="42">
        <v>3930</v>
      </c>
      <c r="D217" s="42">
        <v>17.552</v>
      </c>
      <c r="E217" s="42">
        <v>-7.508</v>
      </c>
      <c r="F217" s="42">
        <v>20.831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16</v>
      </c>
      <c r="B218" s="42" t="s">
        <v>72</v>
      </c>
      <c r="C218" s="42">
        <v>3705</v>
      </c>
      <c r="D218" s="42">
        <v>16.527000000000001</v>
      </c>
      <c r="E218" s="42">
        <v>-7.4779999999999998</v>
      </c>
      <c r="F218" s="42">
        <v>20.873000000000001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16</v>
      </c>
      <c r="B219" s="42" t="s">
        <v>72</v>
      </c>
      <c r="C219" s="42">
        <v>3485</v>
      </c>
      <c r="D219" s="42">
        <v>15.531000000000001</v>
      </c>
      <c r="E219" s="42">
        <v>-7.5330000000000004</v>
      </c>
      <c r="F219" s="42">
        <v>20.832000000000001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16</v>
      </c>
      <c r="B220" s="42" t="s">
        <v>72</v>
      </c>
      <c r="C220" s="42">
        <v>3280</v>
      </c>
      <c r="D220" s="42">
        <v>14.606999999999999</v>
      </c>
      <c r="E220" s="42">
        <v>-7.4770000000000003</v>
      </c>
      <c r="F220" s="42">
        <v>20.908000000000001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16</v>
      </c>
      <c r="B221" s="42" t="s">
        <v>72</v>
      </c>
      <c r="C221" s="42">
        <v>3088</v>
      </c>
      <c r="D221" s="42">
        <v>13.73</v>
      </c>
      <c r="E221" s="42">
        <v>-7.5140000000000002</v>
      </c>
      <c r="F221" s="42">
        <v>20.888000000000002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16</v>
      </c>
      <c r="B222" s="42" t="s">
        <v>72</v>
      </c>
      <c r="C222" s="42">
        <v>2903</v>
      </c>
      <c r="D222" s="42">
        <v>12.901</v>
      </c>
      <c r="E222" s="42">
        <v>-7.5129999999999999</v>
      </c>
      <c r="F222" s="42">
        <v>20.884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16</v>
      </c>
      <c r="B223" s="42" t="s">
        <v>72</v>
      </c>
      <c r="C223" s="42">
        <v>2732</v>
      </c>
      <c r="D223" s="42">
        <v>12.125</v>
      </c>
      <c r="E223" s="42">
        <v>-7.5039999999999996</v>
      </c>
      <c r="F223" s="42">
        <v>20.95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16</v>
      </c>
      <c r="B224" s="42" t="s">
        <v>72</v>
      </c>
      <c r="C224" s="42">
        <v>2568</v>
      </c>
      <c r="D224" s="42">
        <v>11.394</v>
      </c>
      <c r="E224" s="42">
        <v>-7.5490000000000004</v>
      </c>
      <c r="F224" s="42">
        <v>20.902999999999999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73</v>
      </c>
      <c r="C225" s="42">
        <v>4165</v>
      </c>
      <c r="D225" s="42">
        <v>58.908999999999999</v>
      </c>
      <c r="E225" s="42">
        <v>-4.5709999999999997</v>
      </c>
      <c r="F225" s="42">
        <v>19.710999999999999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73</v>
      </c>
      <c r="C226" s="42">
        <v>4162</v>
      </c>
      <c r="D226" s="42">
        <v>59.741</v>
      </c>
      <c r="E226" s="42">
        <v>-4.57</v>
      </c>
      <c r="F226" s="42">
        <v>19.670000000000002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73</v>
      </c>
      <c r="C227" s="42">
        <v>4161</v>
      </c>
      <c r="D227" s="42">
        <v>59.756999999999998</v>
      </c>
      <c r="E227" s="42">
        <v>-4.5810000000000004</v>
      </c>
      <c r="F227" s="42">
        <v>19.707999999999998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73</v>
      </c>
      <c r="C228" s="42">
        <v>4163</v>
      </c>
      <c r="D228" s="42">
        <v>59.749000000000002</v>
      </c>
      <c r="E228" s="42">
        <v>-4.5540000000000003</v>
      </c>
      <c r="F228" s="42">
        <v>19.687999999999999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73</v>
      </c>
      <c r="C229" s="42">
        <v>4162</v>
      </c>
      <c r="D229" s="42">
        <v>59.767000000000003</v>
      </c>
      <c r="E229" s="42">
        <v>-4.5739999999999998</v>
      </c>
      <c r="F229" s="42">
        <v>19.68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73</v>
      </c>
      <c r="C230" s="42">
        <v>1345</v>
      </c>
      <c r="D230" s="42">
        <v>3.3359999999999999</v>
      </c>
      <c r="E230" s="42">
        <v>-12.435</v>
      </c>
      <c r="F230" s="42">
        <v>20.347000000000001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73</v>
      </c>
      <c r="C231" s="42">
        <v>4053</v>
      </c>
      <c r="D231" s="42">
        <v>18.045999999999999</v>
      </c>
      <c r="E231" s="42">
        <v>-12.12</v>
      </c>
      <c r="F231" s="42">
        <v>21.373000000000001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73</v>
      </c>
      <c r="C232" s="42">
        <v>3785</v>
      </c>
      <c r="D232" s="42">
        <v>16.768999999999998</v>
      </c>
      <c r="E232" s="42">
        <v>-12.180999999999999</v>
      </c>
      <c r="F232" s="42">
        <v>21.274000000000001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17</v>
      </c>
      <c r="B233" s="42" t="s">
        <v>73</v>
      </c>
      <c r="C233" s="42">
        <v>3564</v>
      </c>
      <c r="D233" s="42">
        <v>15.762</v>
      </c>
      <c r="E233" s="42">
        <v>-12.170999999999999</v>
      </c>
      <c r="F233" s="42">
        <v>21.303999999999998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17</v>
      </c>
      <c r="B234" s="42" t="s">
        <v>73</v>
      </c>
      <c r="C234" s="42">
        <v>3348</v>
      </c>
      <c r="D234" s="42">
        <v>14.81</v>
      </c>
      <c r="E234" s="42">
        <v>-12.157999999999999</v>
      </c>
      <c r="F234" s="42">
        <v>21.341999999999999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17</v>
      </c>
      <c r="B235" s="42" t="s">
        <v>73</v>
      </c>
      <c r="C235" s="42">
        <v>3141</v>
      </c>
      <c r="D235" s="42">
        <v>13.912000000000001</v>
      </c>
      <c r="E235" s="42">
        <v>-12.141999999999999</v>
      </c>
      <c r="F235" s="42">
        <v>21.297999999999998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17</v>
      </c>
      <c r="B236" s="42" t="s">
        <v>73</v>
      </c>
      <c r="C236" s="42">
        <v>2953</v>
      </c>
      <c r="D236" s="42">
        <v>13.065</v>
      </c>
      <c r="E236" s="42">
        <v>-12.173999999999999</v>
      </c>
      <c r="F236" s="42">
        <v>21.327999999999999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17</v>
      </c>
      <c r="B237" s="42" t="s">
        <v>73</v>
      </c>
      <c r="C237" s="42">
        <v>2767</v>
      </c>
      <c r="D237" s="42">
        <v>12.273</v>
      </c>
      <c r="E237" s="42">
        <v>-12.202</v>
      </c>
      <c r="F237" s="42">
        <v>21.326000000000001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17</v>
      </c>
      <c r="B238" s="42" t="s">
        <v>73</v>
      </c>
      <c r="C238" s="42">
        <v>2595</v>
      </c>
      <c r="D238" s="42">
        <v>11.523</v>
      </c>
      <c r="E238" s="42">
        <v>-12.156000000000001</v>
      </c>
      <c r="F238" s="42">
        <v>21.355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17</v>
      </c>
      <c r="B239" s="42" t="s">
        <v>73</v>
      </c>
      <c r="C239" s="42">
        <v>2434</v>
      </c>
      <c r="D239" s="42">
        <v>10.827</v>
      </c>
      <c r="E239" s="42">
        <v>-12.211</v>
      </c>
      <c r="F239" s="42">
        <v>21.291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17</v>
      </c>
      <c r="B240" s="42" t="s">
        <v>73</v>
      </c>
      <c r="C240" s="42">
        <v>2281</v>
      </c>
      <c r="D240" s="42">
        <v>10.169</v>
      </c>
      <c r="E240" s="42">
        <v>-12.125</v>
      </c>
      <c r="F240" s="42">
        <v>21.396000000000001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74</v>
      </c>
      <c r="C241" s="42">
        <v>4168</v>
      </c>
      <c r="D241" s="42">
        <v>59.027999999999999</v>
      </c>
      <c r="E241" s="42">
        <v>-4.59</v>
      </c>
      <c r="F241" s="42">
        <v>19.702000000000002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74</v>
      </c>
      <c r="C242" s="42">
        <v>4163</v>
      </c>
      <c r="D242" s="42">
        <v>59.792999999999999</v>
      </c>
      <c r="E242" s="42">
        <v>-4.57</v>
      </c>
      <c r="F242" s="42">
        <v>19.670000000000002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74</v>
      </c>
      <c r="C243" s="42">
        <v>4161</v>
      </c>
      <c r="D243" s="42">
        <v>59.787999999999997</v>
      </c>
      <c r="E243" s="42">
        <v>-4.5919999999999996</v>
      </c>
      <c r="F243" s="42">
        <v>19.652000000000001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74</v>
      </c>
      <c r="C244" s="42">
        <v>4164</v>
      </c>
      <c r="D244" s="42">
        <v>59.804000000000002</v>
      </c>
      <c r="E244" s="42">
        <v>-4.5460000000000003</v>
      </c>
      <c r="F244" s="42">
        <v>19.681000000000001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74</v>
      </c>
      <c r="C245" s="42">
        <v>4166</v>
      </c>
      <c r="D245" s="42">
        <v>59.811999999999998</v>
      </c>
      <c r="E245" s="42">
        <v>-4.577</v>
      </c>
      <c r="F245" s="42">
        <v>19.664999999999999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74</v>
      </c>
      <c r="C246" s="42">
        <v>856</v>
      </c>
      <c r="D246" s="42">
        <v>2.117</v>
      </c>
      <c r="E246" s="42">
        <v>-6.258</v>
      </c>
      <c r="F246" s="42">
        <v>23.927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74</v>
      </c>
      <c r="C247" s="42">
        <v>2612</v>
      </c>
      <c r="D247" s="42">
        <v>11.763999999999999</v>
      </c>
      <c r="E247" s="42">
        <v>-5.8620000000000001</v>
      </c>
      <c r="F247" s="42">
        <v>20.829000000000001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74</v>
      </c>
      <c r="C248" s="42">
        <v>2445</v>
      </c>
      <c r="D248" s="42">
        <v>10.945</v>
      </c>
      <c r="E248" s="42">
        <v>-5.9189999999999996</v>
      </c>
      <c r="F248" s="42">
        <v>20.782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18</v>
      </c>
      <c r="B249" s="42" t="s">
        <v>74</v>
      </c>
      <c r="C249" s="42">
        <v>2299</v>
      </c>
      <c r="D249" s="42">
        <v>10.265000000000001</v>
      </c>
      <c r="E249" s="42">
        <v>-5.9379999999999997</v>
      </c>
      <c r="F249" s="42">
        <v>20.821999999999999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18</v>
      </c>
      <c r="B250" s="42" t="s">
        <v>74</v>
      </c>
      <c r="C250" s="42">
        <v>2161</v>
      </c>
      <c r="D250" s="42">
        <v>9.6349999999999998</v>
      </c>
      <c r="E250" s="42">
        <v>-5.95</v>
      </c>
      <c r="F250" s="42">
        <v>20.809000000000001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18</v>
      </c>
      <c r="B251" s="42" t="s">
        <v>74</v>
      </c>
      <c r="C251" s="42">
        <v>2032</v>
      </c>
      <c r="D251" s="42">
        <v>9.0500000000000007</v>
      </c>
      <c r="E251" s="42">
        <v>-5.9489999999999998</v>
      </c>
      <c r="F251" s="42">
        <v>20.774000000000001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18</v>
      </c>
      <c r="B252" s="42" t="s">
        <v>74</v>
      </c>
      <c r="C252" s="42">
        <v>1908</v>
      </c>
      <c r="D252" s="42">
        <v>8.4969999999999999</v>
      </c>
      <c r="E252" s="42">
        <v>-5.915</v>
      </c>
      <c r="F252" s="42">
        <v>20.768999999999998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18</v>
      </c>
      <c r="B253" s="42" t="s">
        <v>74</v>
      </c>
      <c r="C253" s="42">
        <v>1795</v>
      </c>
      <c r="D253" s="42">
        <v>7.9779999999999998</v>
      </c>
      <c r="E253" s="42">
        <v>-5.9640000000000004</v>
      </c>
      <c r="F253" s="42">
        <v>20.864000000000001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18</v>
      </c>
      <c r="B254" s="42" t="s">
        <v>74</v>
      </c>
      <c r="C254" s="42">
        <v>1686</v>
      </c>
      <c r="D254" s="42">
        <v>7.4950000000000001</v>
      </c>
      <c r="E254" s="42">
        <v>-5.8940000000000001</v>
      </c>
      <c r="F254" s="42">
        <v>20.861999999999998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18</v>
      </c>
      <c r="B255" s="42" t="s">
        <v>74</v>
      </c>
      <c r="C255" s="42">
        <v>1586</v>
      </c>
      <c r="D255" s="42">
        <v>7.0359999999999996</v>
      </c>
      <c r="E255" s="42">
        <v>-5.8860000000000001</v>
      </c>
      <c r="F255" s="42">
        <v>20.878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18</v>
      </c>
      <c r="B256" s="42" t="s">
        <v>74</v>
      </c>
      <c r="C256" s="42">
        <v>1490</v>
      </c>
      <c r="D256" s="42">
        <v>6.609</v>
      </c>
      <c r="E256" s="42">
        <v>-5.9219999999999997</v>
      </c>
      <c r="F256" s="42">
        <v>20.867000000000001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75</v>
      </c>
      <c r="C257" s="42">
        <v>4168</v>
      </c>
      <c r="D257" s="42">
        <v>58.96</v>
      </c>
      <c r="E257" s="42">
        <v>-4.548</v>
      </c>
      <c r="F257" s="42">
        <v>19.663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75</v>
      </c>
      <c r="C258" s="42">
        <v>4166</v>
      </c>
      <c r="D258" s="42">
        <v>59.793999999999997</v>
      </c>
      <c r="E258" s="42">
        <v>-4.57</v>
      </c>
      <c r="F258" s="42">
        <v>19.670000000000002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75</v>
      </c>
      <c r="C259" s="42">
        <v>4163</v>
      </c>
      <c r="D259" s="42">
        <v>59.777000000000001</v>
      </c>
      <c r="E259" s="42">
        <v>-4.5839999999999996</v>
      </c>
      <c r="F259" s="42">
        <v>19.655999999999999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75</v>
      </c>
      <c r="C260" s="42">
        <v>4164</v>
      </c>
      <c r="D260" s="42">
        <v>59.774000000000001</v>
      </c>
      <c r="E260" s="42">
        <v>-4.5650000000000004</v>
      </c>
      <c r="F260" s="42">
        <v>19.649999999999999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75</v>
      </c>
      <c r="C261" s="42">
        <v>4164</v>
      </c>
      <c r="D261" s="42">
        <v>59.82</v>
      </c>
      <c r="E261" s="42">
        <v>-4.5519999999999996</v>
      </c>
      <c r="F261" s="42">
        <v>19.622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75</v>
      </c>
      <c r="C262" s="42">
        <v>1798</v>
      </c>
      <c r="D262" s="42">
        <v>4.4619999999999997</v>
      </c>
      <c r="E262" s="42">
        <v>-12.785</v>
      </c>
      <c r="F262" s="42">
        <v>21.946999999999999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75</v>
      </c>
      <c r="C263" s="42">
        <v>5472</v>
      </c>
      <c r="D263" s="42">
        <v>24.571000000000002</v>
      </c>
      <c r="E263" s="42">
        <v>-12.539</v>
      </c>
      <c r="F263" s="42">
        <v>21.483000000000001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19</v>
      </c>
      <c r="B264" s="42" t="s">
        <v>75</v>
      </c>
      <c r="C264" s="42">
        <v>5092</v>
      </c>
      <c r="D264" s="42">
        <v>22.75</v>
      </c>
      <c r="E264" s="42">
        <v>-12.56</v>
      </c>
      <c r="F264" s="42">
        <v>21.456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19</v>
      </c>
      <c r="B265" s="42" t="s">
        <v>75</v>
      </c>
      <c r="C265" s="42">
        <v>4781</v>
      </c>
      <c r="D265" s="42">
        <v>21.314</v>
      </c>
      <c r="E265" s="42">
        <v>-12.596</v>
      </c>
      <c r="F265" s="42">
        <v>21.431000000000001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19</v>
      </c>
      <c r="B266" s="42" t="s">
        <v>75</v>
      </c>
      <c r="C266" s="42">
        <v>4503</v>
      </c>
      <c r="D266" s="42">
        <v>20.047000000000001</v>
      </c>
      <c r="E266" s="42">
        <v>-12.593999999999999</v>
      </c>
      <c r="F266" s="42">
        <v>21.405000000000001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19</v>
      </c>
      <c r="B267" s="42" t="s">
        <v>75</v>
      </c>
      <c r="C267" s="42">
        <v>4242</v>
      </c>
      <c r="D267" s="42">
        <v>18.852</v>
      </c>
      <c r="E267" s="42">
        <v>-12.558999999999999</v>
      </c>
      <c r="F267" s="42">
        <v>21.425999999999998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19</v>
      </c>
      <c r="B268" s="42" t="s">
        <v>75</v>
      </c>
      <c r="C268" s="42">
        <v>3988</v>
      </c>
      <c r="D268" s="42">
        <v>17.722999999999999</v>
      </c>
      <c r="E268" s="42">
        <v>-12.596</v>
      </c>
      <c r="F268" s="42">
        <v>21.436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19</v>
      </c>
      <c r="B269" s="42" t="s">
        <v>75</v>
      </c>
      <c r="C269" s="42">
        <v>3754</v>
      </c>
      <c r="D269" s="42">
        <v>16.646999999999998</v>
      </c>
      <c r="E269" s="42">
        <v>-12.603999999999999</v>
      </c>
      <c r="F269" s="42">
        <v>21.477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19</v>
      </c>
      <c r="B270" s="42" t="s">
        <v>75</v>
      </c>
      <c r="C270" s="42">
        <v>3534</v>
      </c>
      <c r="D270" s="42">
        <v>15.653</v>
      </c>
      <c r="E270" s="42">
        <v>-12.592000000000001</v>
      </c>
      <c r="F270" s="42">
        <v>21.420999999999999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19</v>
      </c>
      <c r="B271" s="42" t="s">
        <v>75</v>
      </c>
      <c r="C271" s="42">
        <v>3324</v>
      </c>
      <c r="D271" s="42">
        <v>14.708</v>
      </c>
      <c r="E271" s="42">
        <v>-12.6</v>
      </c>
      <c r="F271" s="42">
        <v>21.462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19</v>
      </c>
      <c r="B272" s="42" t="s">
        <v>75</v>
      </c>
      <c r="C272" s="42">
        <v>3139</v>
      </c>
      <c r="D272" s="42">
        <v>13.866</v>
      </c>
      <c r="E272" s="42">
        <v>-12.587999999999999</v>
      </c>
      <c r="F272" s="42">
        <v>21.437000000000001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76</v>
      </c>
      <c r="C273" s="42">
        <v>4174</v>
      </c>
      <c r="D273" s="42">
        <v>59.057000000000002</v>
      </c>
      <c r="E273" s="42">
        <v>-4.5670000000000002</v>
      </c>
      <c r="F273" s="42">
        <v>19.745000000000001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76</v>
      </c>
      <c r="C274" s="42">
        <v>4168</v>
      </c>
      <c r="D274" s="42">
        <v>59.848999999999997</v>
      </c>
      <c r="E274" s="42">
        <v>-4.57</v>
      </c>
      <c r="F274" s="42">
        <v>19.670000000000002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76</v>
      </c>
      <c r="C275" s="42">
        <v>4166</v>
      </c>
      <c r="D275" s="42">
        <v>59.856999999999999</v>
      </c>
      <c r="E275" s="42">
        <v>-4.5839999999999996</v>
      </c>
      <c r="F275" s="42">
        <v>19.713000000000001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76</v>
      </c>
      <c r="C276" s="42">
        <v>4170</v>
      </c>
      <c r="D276" s="42">
        <v>59.848999999999997</v>
      </c>
      <c r="E276" s="42">
        <v>-4.577</v>
      </c>
      <c r="F276" s="42">
        <v>19.741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76</v>
      </c>
      <c r="C277" s="42">
        <v>4170</v>
      </c>
      <c r="D277" s="42">
        <v>59.859000000000002</v>
      </c>
      <c r="E277" s="42">
        <v>-4.5709999999999997</v>
      </c>
      <c r="F277" s="42">
        <v>19.670000000000002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76</v>
      </c>
      <c r="C278" s="42">
        <v>1025</v>
      </c>
      <c r="D278" s="42">
        <v>2.528</v>
      </c>
      <c r="E278" s="42">
        <v>-6.1420000000000003</v>
      </c>
      <c r="F278" s="42">
        <v>23.826000000000001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20</v>
      </c>
      <c r="B279" s="42" t="s">
        <v>76</v>
      </c>
      <c r="C279" s="42">
        <v>3109</v>
      </c>
      <c r="D279" s="42">
        <v>14.01</v>
      </c>
      <c r="E279" s="42">
        <v>-5.8879999999999999</v>
      </c>
      <c r="F279" s="42">
        <v>20.902000000000001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20</v>
      </c>
      <c r="B280" s="42" t="s">
        <v>76</v>
      </c>
      <c r="C280" s="42">
        <v>2905</v>
      </c>
      <c r="D280" s="42">
        <v>13.021000000000001</v>
      </c>
      <c r="E280" s="42">
        <v>-5.9210000000000003</v>
      </c>
      <c r="F280" s="42">
        <v>20.949000000000002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20</v>
      </c>
      <c r="B281" s="42" t="s">
        <v>76</v>
      </c>
      <c r="C281" s="42">
        <v>2726</v>
      </c>
      <c r="D281" s="42">
        <v>12.218999999999999</v>
      </c>
      <c r="E281" s="42">
        <v>-5.9050000000000002</v>
      </c>
      <c r="F281" s="42">
        <v>20.96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20</v>
      </c>
      <c r="B282" s="42" t="s">
        <v>76</v>
      </c>
      <c r="C282" s="42">
        <v>2565</v>
      </c>
      <c r="D282" s="42">
        <v>11.484</v>
      </c>
      <c r="E282" s="42">
        <v>-5.9290000000000003</v>
      </c>
      <c r="F282" s="42">
        <v>20.975000000000001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20</v>
      </c>
      <c r="B283" s="42" t="s">
        <v>76</v>
      </c>
      <c r="C283" s="42">
        <v>2415</v>
      </c>
      <c r="D283" s="42">
        <v>10.813000000000001</v>
      </c>
      <c r="E283" s="42">
        <v>-5.9379999999999997</v>
      </c>
      <c r="F283" s="42">
        <v>20.927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20</v>
      </c>
      <c r="B284" s="42" t="s">
        <v>76</v>
      </c>
      <c r="C284" s="42">
        <v>2274</v>
      </c>
      <c r="D284" s="42">
        <v>10.167999999999999</v>
      </c>
      <c r="E284" s="42">
        <v>-5.9219999999999997</v>
      </c>
      <c r="F284" s="42">
        <v>20.978000000000002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20</v>
      </c>
      <c r="B285" s="42" t="s">
        <v>76</v>
      </c>
      <c r="C285" s="42">
        <v>2142</v>
      </c>
      <c r="D285" s="42">
        <v>9.5670000000000002</v>
      </c>
      <c r="E285" s="42">
        <v>-5.9370000000000003</v>
      </c>
      <c r="F285" s="42">
        <v>20.888999999999999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20</v>
      </c>
      <c r="B286" s="42" t="s">
        <v>76</v>
      </c>
      <c r="C286" s="42">
        <v>2016</v>
      </c>
      <c r="D286" s="42">
        <v>8.9949999999999992</v>
      </c>
      <c r="E286" s="42">
        <v>-5.8849999999999998</v>
      </c>
      <c r="F286" s="42">
        <v>20.969000000000001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20</v>
      </c>
      <c r="B287" s="42" t="s">
        <v>76</v>
      </c>
      <c r="C287" s="42">
        <v>1897</v>
      </c>
      <c r="D287" s="42">
        <v>8.4629999999999992</v>
      </c>
      <c r="E287" s="42">
        <v>-5.9649999999999999</v>
      </c>
      <c r="F287" s="42">
        <v>20.957999999999998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20</v>
      </c>
      <c r="B288" s="42" t="s">
        <v>76</v>
      </c>
      <c r="C288" s="42">
        <v>1784</v>
      </c>
      <c r="D288" s="42">
        <v>7.9580000000000002</v>
      </c>
      <c r="E288" s="42">
        <v>-5.89</v>
      </c>
      <c r="F288" s="42">
        <v>21.119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77</v>
      </c>
      <c r="C289" s="42">
        <v>4167</v>
      </c>
      <c r="D289" s="42">
        <v>58.932000000000002</v>
      </c>
      <c r="E289" s="42">
        <v>-4.5599999999999996</v>
      </c>
      <c r="F289" s="42">
        <v>19.762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77</v>
      </c>
      <c r="C290" s="42">
        <v>4166</v>
      </c>
      <c r="D290" s="42">
        <v>59.79</v>
      </c>
      <c r="E290" s="42">
        <v>-4.57</v>
      </c>
      <c r="F290" s="42">
        <v>19.670000000000002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77</v>
      </c>
      <c r="C291" s="42">
        <v>4165</v>
      </c>
      <c r="D291" s="42">
        <v>59.826000000000001</v>
      </c>
      <c r="E291" s="42">
        <v>-4.5759999999999996</v>
      </c>
      <c r="F291" s="42">
        <v>19.684999999999999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77</v>
      </c>
      <c r="C292" s="42">
        <v>4165</v>
      </c>
      <c r="D292" s="42">
        <v>59.786000000000001</v>
      </c>
      <c r="E292" s="42">
        <v>-4.5449999999999999</v>
      </c>
      <c r="F292" s="42">
        <v>19.731000000000002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77</v>
      </c>
      <c r="C293" s="42">
        <v>4164</v>
      </c>
      <c r="D293" s="42">
        <v>59.804000000000002</v>
      </c>
      <c r="E293" s="42">
        <v>-4.5609999999999999</v>
      </c>
      <c r="F293" s="42">
        <v>19.721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77</v>
      </c>
      <c r="C294" s="42">
        <v>1843</v>
      </c>
      <c r="D294" s="42">
        <v>4.5869999999999997</v>
      </c>
      <c r="E294" s="42">
        <v>-9.0440000000000005</v>
      </c>
      <c r="F294" s="42">
        <v>23.045999999999999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21</v>
      </c>
      <c r="B295" s="42" t="s">
        <v>77</v>
      </c>
      <c r="C295" s="42">
        <v>5588</v>
      </c>
      <c r="D295" s="42">
        <v>25.238</v>
      </c>
      <c r="E295" s="42">
        <v>-8.7769999999999992</v>
      </c>
      <c r="F295" s="42">
        <v>21.277000000000001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21</v>
      </c>
      <c r="B296" s="42" t="s">
        <v>77</v>
      </c>
      <c r="C296" s="42">
        <v>5228</v>
      </c>
      <c r="D296" s="42">
        <v>23.445</v>
      </c>
      <c r="E296" s="42">
        <v>-8.7859999999999996</v>
      </c>
      <c r="F296" s="42">
        <v>21.257000000000001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21</v>
      </c>
      <c r="B297" s="42" t="s">
        <v>77</v>
      </c>
      <c r="C297" s="42">
        <v>4922</v>
      </c>
      <c r="D297" s="42">
        <v>22.013999999999999</v>
      </c>
      <c r="E297" s="42">
        <v>-8.7769999999999992</v>
      </c>
      <c r="F297" s="42">
        <v>21.279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21</v>
      </c>
      <c r="B298" s="42" t="s">
        <v>77</v>
      </c>
      <c r="C298" s="42">
        <v>4632</v>
      </c>
      <c r="D298" s="42">
        <v>20.69</v>
      </c>
      <c r="E298" s="42">
        <v>-8.7910000000000004</v>
      </c>
      <c r="F298" s="42">
        <v>21.317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21</v>
      </c>
      <c r="B299" s="42" t="s">
        <v>77</v>
      </c>
      <c r="C299" s="42">
        <v>4348</v>
      </c>
      <c r="D299" s="42">
        <v>19.407</v>
      </c>
      <c r="E299" s="42">
        <v>-8.7919999999999998</v>
      </c>
      <c r="F299" s="42">
        <v>21.227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21</v>
      </c>
      <c r="B300" s="42" t="s">
        <v>77</v>
      </c>
      <c r="C300" s="42">
        <v>4085</v>
      </c>
      <c r="D300" s="42">
        <v>18.210999999999999</v>
      </c>
      <c r="E300" s="42">
        <v>-8.7520000000000007</v>
      </c>
      <c r="F300" s="42">
        <v>21.303999999999998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21</v>
      </c>
      <c r="B301" s="42" t="s">
        <v>77</v>
      </c>
      <c r="C301" s="42">
        <v>3841</v>
      </c>
      <c r="D301" s="42">
        <v>17.097000000000001</v>
      </c>
      <c r="E301" s="42">
        <v>-8.7609999999999992</v>
      </c>
      <c r="F301" s="42">
        <v>21.353999999999999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21</v>
      </c>
      <c r="B302" s="42" t="s">
        <v>77</v>
      </c>
      <c r="C302" s="42">
        <v>3607</v>
      </c>
      <c r="D302" s="42">
        <v>16.055</v>
      </c>
      <c r="E302" s="42">
        <v>-8.7650000000000006</v>
      </c>
      <c r="F302" s="42">
        <v>21.32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21</v>
      </c>
      <c r="B303" s="42" t="s">
        <v>77</v>
      </c>
      <c r="C303" s="42">
        <v>3390</v>
      </c>
      <c r="D303" s="42">
        <v>15.058</v>
      </c>
      <c r="E303" s="42">
        <v>-8.8309999999999995</v>
      </c>
      <c r="F303" s="42">
        <v>21.306000000000001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21</v>
      </c>
      <c r="B304" s="42" t="s">
        <v>77</v>
      </c>
      <c r="C304" s="42">
        <v>3183</v>
      </c>
      <c r="D304" s="42">
        <v>14.138</v>
      </c>
      <c r="E304" s="42">
        <v>-8.7889999999999997</v>
      </c>
      <c r="F304" s="42">
        <v>21.338000000000001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71</v>
      </c>
      <c r="C305" s="42">
        <v>4173</v>
      </c>
      <c r="D305" s="42">
        <v>59.104999999999997</v>
      </c>
      <c r="E305" s="42">
        <v>-4.577</v>
      </c>
      <c r="F305" s="42">
        <v>19.724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71</v>
      </c>
      <c r="C306" s="42">
        <v>4172</v>
      </c>
      <c r="D306" s="42">
        <v>59.871000000000002</v>
      </c>
      <c r="E306" s="42">
        <v>-4.57</v>
      </c>
      <c r="F306" s="42">
        <v>19.670000000000002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71</v>
      </c>
      <c r="C307" s="42">
        <v>4170</v>
      </c>
      <c r="D307" s="42">
        <v>59.88</v>
      </c>
      <c r="E307" s="42">
        <v>-4.5880000000000001</v>
      </c>
      <c r="F307" s="42">
        <v>19.687999999999999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71</v>
      </c>
      <c r="C308" s="42">
        <v>4168</v>
      </c>
      <c r="D308" s="42">
        <v>59.843000000000004</v>
      </c>
      <c r="E308" s="42">
        <v>-4.5540000000000003</v>
      </c>
      <c r="F308" s="42">
        <v>19.692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71</v>
      </c>
      <c r="C309" s="42">
        <v>4170</v>
      </c>
      <c r="D309" s="42">
        <v>59.886000000000003</v>
      </c>
      <c r="E309" s="42">
        <v>-4.5880000000000001</v>
      </c>
      <c r="F309" s="42">
        <v>19.690000000000001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22</v>
      </c>
      <c r="B310" s="42" t="s">
        <v>71</v>
      </c>
      <c r="C310" s="42">
        <v>6804</v>
      </c>
      <c r="D310" s="42">
        <v>17.881</v>
      </c>
      <c r="E310" s="42">
        <v>-19.172000000000001</v>
      </c>
      <c r="F310" s="42">
        <v>23.873999999999999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22</v>
      </c>
      <c r="B311" s="42" t="s">
        <v>71</v>
      </c>
      <c r="C311" s="42">
        <v>20525</v>
      </c>
      <c r="D311" s="42">
        <v>96.718000000000004</v>
      </c>
      <c r="E311" s="42">
        <v>-19.167000000000002</v>
      </c>
      <c r="F311" s="42">
        <v>23.277000000000001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22</v>
      </c>
      <c r="B312" s="42" t="s">
        <v>71</v>
      </c>
      <c r="C312" s="42">
        <v>19260</v>
      </c>
      <c r="D312" s="42">
        <v>90.116</v>
      </c>
      <c r="E312" s="42">
        <v>-19.207000000000001</v>
      </c>
      <c r="F312" s="42">
        <v>23.306000000000001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22</v>
      </c>
      <c r="B313" s="42" t="s">
        <v>71</v>
      </c>
      <c r="C313" s="42">
        <v>18126</v>
      </c>
      <c r="D313" s="42">
        <v>84.212000000000003</v>
      </c>
      <c r="E313" s="42">
        <v>-19.239000000000001</v>
      </c>
      <c r="F313" s="42">
        <v>23.295999999999999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22</v>
      </c>
      <c r="B314" s="42" t="s">
        <v>71</v>
      </c>
      <c r="C314" s="42">
        <v>17060</v>
      </c>
      <c r="D314" s="42">
        <v>78.805999999999997</v>
      </c>
      <c r="E314" s="42">
        <v>-19.257999999999999</v>
      </c>
      <c r="F314" s="42">
        <v>23.347000000000001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22</v>
      </c>
      <c r="B315" s="42" t="s">
        <v>71</v>
      </c>
      <c r="C315" s="42">
        <v>16020</v>
      </c>
      <c r="D315" s="42">
        <v>73.733999999999995</v>
      </c>
      <c r="E315" s="42">
        <v>-19.268000000000001</v>
      </c>
      <c r="F315" s="42">
        <v>23.367999999999999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22</v>
      </c>
      <c r="B316" s="42" t="s">
        <v>71</v>
      </c>
      <c r="C316" s="42">
        <v>15036</v>
      </c>
      <c r="D316" s="42">
        <v>69.016000000000005</v>
      </c>
      <c r="E316" s="42">
        <v>-19.263999999999999</v>
      </c>
      <c r="F316" s="42">
        <v>23.361000000000001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22</v>
      </c>
      <c r="B317" s="42" t="s">
        <v>71</v>
      </c>
      <c r="C317" s="42">
        <v>14115</v>
      </c>
      <c r="D317" s="42">
        <v>64.584000000000003</v>
      </c>
      <c r="E317" s="42">
        <v>-19.305</v>
      </c>
      <c r="F317" s="42">
        <v>23.402000000000001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22</v>
      </c>
      <c r="B318" s="42" t="s">
        <v>71</v>
      </c>
      <c r="C318" s="42">
        <v>13233</v>
      </c>
      <c r="D318" s="42">
        <v>60.456000000000003</v>
      </c>
      <c r="E318" s="42">
        <v>-19.303999999999998</v>
      </c>
      <c r="F318" s="42">
        <v>23.411999999999999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22</v>
      </c>
      <c r="B319" s="42" t="s">
        <v>71</v>
      </c>
      <c r="C319" s="42">
        <v>12383</v>
      </c>
      <c r="D319" s="42">
        <v>56.566000000000003</v>
      </c>
      <c r="E319" s="42">
        <v>-19.350999999999999</v>
      </c>
      <c r="F319" s="42">
        <v>23.431000000000001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22</v>
      </c>
      <c r="B320" s="42" t="s">
        <v>71</v>
      </c>
      <c r="C320" s="42">
        <v>11608</v>
      </c>
      <c r="D320" s="42">
        <v>52.968000000000004</v>
      </c>
      <c r="E320" s="42">
        <v>-19.312000000000001</v>
      </c>
      <c r="F320" s="42">
        <v>23.452999999999999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70</v>
      </c>
      <c r="C321" s="42">
        <v>4170</v>
      </c>
      <c r="D321" s="42">
        <v>58.988999999999997</v>
      </c>
      <c r="E321" s="42">
        <v>-4.5519999999999996</v>
      </c>
      <c r="F321" s="42">
        <v>19.736000000000001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70</v>
      </c>
      <c r="C322" s="42">
        <v>4168</v>
      </c>
      <c r="D322" s="42">
        <v>59.84</v>
      </c>
      <c r="E322" s="42">
        <v>-4.57</v>
      </c>
      <c r="F322" s="42">
        <v>19.670000000000002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70</v>
      </c>
      <c r="C323" s="42">
        <v>4165</v>
      </c>
      <c r="D323" s="42">
        <v>59.814</v>
      </c>
      <c r="E323" s="42">
        <v>-4.5750000000000002</v>
      </c>
      <c r="F323" s="42">
        <v>19.658000000000001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70</v>
      </c>
      <c r="C324" s="42">
        <v>4163</v>
      </c>
      <c r="D324" s="42">
        <v>59.765999999999998</v>
      </c>
      <c r="E324" s="42">
        <v>-4.5650000000000004</v>
      </c>
      <c r="F324" s="42">
        <v>19.664000000000001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23</v>
      </c>
      <c r="B325" s="42" t="s">
        <v>70</v>
      </c>
      <c r="C325" s="42">
        <v>4166</v>
      </c>
      <c r="D325" s="42">
        <v>59.817</v>
      </c>
      <c r="E325" s="42">
        <v>-4.556</v>
      </c>
      <c r="F325" s="42">
        <v>19.629000000000001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23</v>
      </c>
      <c r="B326" s="42" t="s">
        <v>70</v>
      </c>
      <c r="C326" s="42">
        <v>3320</v>
      </c>
      <c r="D326" s="42">
        <v>8.3710000000000004</v>
      </c>
      <c r="E326" s="42">
        <v>-19.420000000000002</v>
      </c>
      <c r="F326" s="42">
        <v>24.805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23</v>
      </c>
      <c r="B327" s="42" t="s">
        <v>70</v>
      </c>
      <c r="C327" s="42">
        <v>10010</v>
      </c>
      <c r="D327" s="42">
        <v>45.616</v>
      </c>
      <c r="E327" s="42">
        <v>-19.274000000000001</v>
      </c>
      <c r="F327" s="42">
        <v>23.49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23</v>
      </c>
      <c r="B328" s="42" t="s">
        <v>70</v>
      </c>
      <c r="C328" s="42">
        <v>9345</v>
      </c>
      <c r="D328" s="42">
        <v>42.436</v>
      </c>
      <c r="E328" s="42">
        <v>-19.286000000000001</v>
      </c>
      <c r="F328" s="42">
        <v>23.471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23</v>
      </c>
      <c r="B329" s="42" t="s">
        <v>70</v>
      </c>
      <c r="C329" s="42">
        <v>8788</v>
      </c>
      <c r="D329" s="42">
        <v>39.781999999999996</v>
      </c>
      <c r="E329" s="42">
        <v>-19.282</v>
      </c>
      <c r="F329" s="42">
        <v>23.486000000000001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23</v>
      </c>
      <c r="B330" s="42" t="s">
        <v>70</v>
      </c>
      <c r="C330" s="42">
        <v>8245</v>
      </c>
      <c r="D330" s="42">
        <v>37.241999999999997</v>
      </c>
      <c r="E330" s="42">
        <v>-19.297000000000001</v>
      </c>
      <c r="F330" s="42">
        <v>23.558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23</v>
      </c>
      <c r="B331" s="42" t="s">
        <v>70</v>
      </c>
      <c r="C331" s="42">
        <v>7723</v>
      </c>
      <c r="D331" s="42">
        <v>34.843000000000004</v>
      </c>
      <c r="E331" s="42">
        <v>-19.285</v>
      </c>
      <c r="F331" s="42">
        <v>23.513000000000002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23</v>
      </c>
      <c r="B332" s="42" t="s">
        <v>70</v>
      </c>
      <c r="C332" s="42">
        <v>7243</v>
      </c>
      <c r="D332" s="42">
        <v>32.628</v>
      </c>
      <c r="E332" s="42">
        <v>-19.279</v>
      </c>
      <c r="F332" s="42">
        <v>23.539000000000001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23</v>
      </c>
      <c r="B333" s="42" t="s">
        <v>70</v>
      </c>
      <c r="C333" s="42">
        <v>6799</v>
      </c>
      <c r="D333" s="42">
        <v>30.542000000000002</v>
      </c>
      <c r="E333" s="42">
        <v>-19.280999999999999</v>
      </c>
      <c r="F333" s="42">
        <v>23.547000000000001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23</v>
      </c>
      <c r="B334" s="42" t="s">
        <v>70</v>
      </c>
      <c r="C334" s="42">
        <v>6366</v>
      </c>
      <c r="D334" s="42">
        <v>28.587</v>
      </c>
      <c r="E334" s="42">
        <v>-19.29</v>
      </c>
      <c r="F334" s="42">
        <v>23.507000000000001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23</v>
      </c>
      <c r="B335" s="42" t="s">
        <v>70</v>
      </c>
      <c r="C335" s="42">
        <v>5977</v>
      </c>
      <c r="D335" s="42">
        <v>26.777000000000001</v>
      </c>
      <c r="E335" s="42">
        <v>-19.29</v>
      </c>
      <c r="F335" s="42">
        <v>23.524999999999999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23</v>
      </c>
      <c r="B336" s="42" t="s">
        <v>70</v>
      </c>
      <c r="C336" s="42">
        <v>5606</v>
      </c>
      <c r="D336" s="42">
        <v>25.097000000000001</v>
      </c>
      <c r="E336" s="42">
        <v>-19.303000000000001</v>
      </c>
      <c r="F336" s="42">
        <v>23.527000000000001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69</v>
      </c>
      <c r="C337" s="42">
        <v>4171</v>
      </c>
      <c r="D337" s="42">
        <v>59.021000000000001</v>
      </c>
      <c r="E337" s="42">
        <v>-4.5679999999999996</v>
      </c>
      <c r="F337" s="42">
        <v>19.686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69</v>
      </c>
      <c r="C338" s="42">
        <v>4171</v>
      </c>
      <c r="D338" s="42">
        <v>59.866999999999997</v>
      </c>
      <c r="E338" s="42">
        <v>-4.57</v>
      </c>
      <c r="F338" s="42">
        <v>19.670000000000002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69</v>
      </c>
      <c r="C339" s="42">
        <v>4164</v>
      </c>
      <c r="D339" s="42">
        <v>59.825000000000003</v>
      </c>
      <c r="E339" s="42">
        <v>-4.5670000000000002</v>
      </c>
      <c r="F339" s="42">
        <v>19.628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69</v>
      </c>
      <c r="C340" s="42">
        <v>4163</v>
      </c>
      <c r="D340" s="42">
        <v>59.81</v>
      </c>
      <c r="E340" s="42">
        <v>-4.5830000000000002</v>
      </c>
      <c r="F340" s="42">
        <v>19.638999999999999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24</v>
      </c>
      <c r="B341" s="42" t="s">
        <v>69</v>
      </c>
      <c r="C341" s="42">
        <v>4167</v>
      </c>
      <c r="D341" s="42">
        <v>59.841000000000001</v>
      </c>
      <c r="E341" s="42">
        <v>-4.5579999999999998</v>
      </c>
      <c r="F341" s="42">
        <v>19.59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24</v>
      </c>
      <c r="B342" s="42" t="s">
        <v>69</v>
      </c>
      <c r="C342" s="42">
        <v>1948</v>
      </c>
      <c r="D342" s="42">
        <v>4.8550000000000004</v>
      </c>
      <c r="E342" s="42">
        <v>-19.439</v>
      </c>
      <c r="F342" s="42">
        <v>24.1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24</v>
      </c>
      <c r="B343" s="42" t="s">
        <v>69</v>
      </c>
      <c r="C343" s="42">
        <v>5907</v>
      </c>
      <c r="D343" s="42">
        <v>26.795999999999999</v>
      </c>
      <c r="E343" s="42">
        <v>-19.292000000000002</v>
      </c>
      <c r="F343" s="42">
        <v>23.72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24</v>
      </c>
      <c r="B344" s="42" t="s">
        <v>69</v>
      </c>
      <c r="C344" s="42">
        <v>5573</v>
      </c>
      <c r="D344" s="42">
        <v>24.960999999999999</v>
      </c>
      <c r="E344" s="42">
        <v>-19.274999999999999</v>
      </c>
      <c r="F344" s="42">
        <v>23.783999999999999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24</v>
      </c>
      <c r="B345" s="42" t="s">
        <v>69</v>
      </c>
      <c r="C345" s="42">
        <v>5238</v>
      </c>
      <c r="D345" s="42">
        <v>23.382000000000001</v>
      </c>
      <c r="E345" s="42">
        <v>-19.303999999999998</v>
      </c>
      <c r="F345" s="42">
        <v>23.82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24</v>
      </c>
      <c r="B346" s="42" t="s">
        <v>69</v>
      </c>
      <c r="C346" s="42">
        <v>4920</v>
      </c>
      <c r="D346" s="42">
        <v>21.911999999999999</v>
      </c>
      <c r="E346" s="42">
        <v>-19.271000000000001</v>
      </c>
      <c r="F346" s="42">
        <v>23.792999999999999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24</v>
      </c>
      <c r="B347" s="42" t="s">
        <v>69</v>
      </c>
      <c r="C347" s="42">
        <v>4619</v>
      </c>
      <c r="D347" s="42">
        <v>20.529</v>
      </c>
      <c r="E347" s="42">
        <v>-19.279</v>
      </c>
      <c r="F347" s="42">
        <v>23.824000000000002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24</v>
      </c>
      <c r="B348" s="42" t="s">
        <v>69</v>
      </c>
      <c r="C348" s="42">
        <v>4341</v>
      </c>
      <c r="D348" s="42">
        <v>19.271000000000001</v>
      </c>
      <c r="E348" s="42">
        <v>-19.308</v>
      </c>
      <c r="F348" s="42">
        <v>23.838999999999999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24</v>
      </c>
      <c r="B349" s="42" t="s">
        <v>69</v>
      </c>
      <c r="C349" s="42">
        <v>4073</v>
      </c>
      <c r="D349" s="42">
        <v>18.056000000000001</v>
      </c>
      <c r="E349" s="42">
        <v>-19.286999999999999</v>
      </c>
      <c r="F349" s="42">
        <v>23.89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24</v>
      </c>
      <c r="B350" s="42" t="s">
        <v>69</v>
      </c>
      <c r="C350" s="42">
        <v>3822</v>
      </c>
      <c r="D350" s="42">
        <v>16.927</v>
      </c>
      <c r="E350" s="42">
        <v>-19.302</v>
      </c>
      <c r="F350" s="42">
        <v>23.815999999999999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24</v>
      </c>
      <c r="B351" s="42" t="s">
        <v>69</v>
      </c>
      <c r="C351" s="42">
        <v>3586</v>
      </c>
      <c r="D351" s="42">
        <v>15.856999999999999</v>
      </c>
      <c r="E351" s="42">
        <v>-19.254999999999999</v>
      </c>
      <c r="F351" s="42">
        <v>23.788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24</v>
      </c>
      <c r="B352" s="42" t="s">
        <v>69</v>
      </c>
      <c r="C352" s="42">
        <v>3365</v>
      </c>
      <c r="D352" s="42">
        <v>14.869</v>
      </c>
      <c r="E352" s="42">
        <v>-19.265999999999998</v>
      </c>
      <c r="F352" s="42">
        <v>23.827999999999999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68</v>
      </c>
      <c r="C353" s="42">
        <v>4171</v>
      </c>
      <c r="D353" s="42">
        <v>59.006999999999998</v>
      </c>
      <c r="E353" s="42">
        <v>-4.5529999999999999</v>
      </c>
      <c r="F353" s="42">
        <v>19.75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68</v>
      </c>
      <c r="C354" s="42">
        <v>4167</v>
      </c>
      <c r="D354" s="42">
        <v>59.838999999999999</v>
      </c>
      <c r="E354" s="42">
        <v>-4.57</v>
      </c>
      <c r="F354" s="42">
        <v>19.670000000000002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68</v>
      </c>
      <c r="C355" s="42">
        <v>4166</v>
      </c>
      <c r="D355" s="42">
        <v>59.823</v>
      </c>
      <c r="E355" s="42">
        <v>-4.57</v>
      </c>
      <c r="F355" s="42">
        <v>19.702000000000002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68</v>
      </c>
      <c r="C356" s="42">
        <v>4166</v>
      </c>
      <c r="D356" s="42">
        <v>59.831000000000003</v>
      </c>
      <c r="E356" s="42">
        <v>-4.5629999999999997</v>
      </c>
      <c r="F356" s="42">
        <v>19.68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25</v>
      </c>
      <c r="B357" s="42" t="s">
        <v>68</v>
      </c>
      <c r="C357" s="42">
        <v>4164</v>
      </c>
      <c r="D357" s="42">
        <v>59.825000000000003</v>
      </c>
      <c r="E357" s="42">
        <v>-4.556</v>
      </c>
      <c r="F357" s="42">
        <v>19.655000000000001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25</v>
      </c>
      <c r="B358" s="42" t="s">
        <v>68</v>
      </c>
      <c r="C358" s="42">
        <v>1282</v>
      </c>
      <c r="D358" s="42">
        <v>3.1789999999999998</v>
      </c>
      <c r="E358" s="42">
        <v>-19.606999999999999</v>
      </c>
      <c r="F358" s="42">
        <v>25.507000000000001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25</v>
      </c>
      <c r="B359" s="42" t="s">
        <v>68</v>
      </c>
      <c r="C359" s="42">
        <v>3869</v>
      </c>
      <c r="D359" s="42">
        <v>17.57</v>
      </c>
      <c r="E359" s="42">
        <v>-19.323</v>
      </c>
      <c r="F359" s="42">
        <v>24.187000000000001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25</v>
      </c>
      <c r="B360" s="42" t="s">
        <v>68</v>
      </c>
      <c r="C360" s="42">
        <v>3612</v>
      </c>
      <c r="D360" s="42">
        <v>16.25</v>
      </c>
      <c r="E360" s="42">
        <v>-19.283000000000001</v>
      </c>
      <c r="F360" s="42">
        <v>24.091000000000001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25</v>
      </c>
      <c r="B361" s="42" t="s">
        <v>68</v>
      </c>
      <c r="C361" s="42">
        <v>3394</v>
      </c>
      <c r="D361" s="42">
        <v>15.233000000000001</v>
      </c>
      <c r="E361" s="42">
        <v>-19.314</v>
      </c>
      <c r="F361" s="42">
        <v>24.14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25</v>
      </c>
      <c r="B362" s="42" t="s">
        <v>68</v>
      </c>
      <c r="C362" s="42">
        <v>3192</v>
      </c>
      <c r="D362" s="42">
        <v>14.292999999999999</v>
      </c>
      <c r="E362" s="42">
        <v>-19.308</v>
      </c>
      <c r="F362" s="42">
        <v>24.152000000000001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25</v>
      </c>
      <c r="B363" s="42" t="s">
        <v>68</v>
      </c>
      <c r="C363" s="42">
        <v>2997</v>
      </c>
      <c r="D363" s="42">
        <v>13.41</v>
      </c>
      <c r="E363" s="42">
        <v>-19.276</v>
      </c>
      <c r="F363" s="42">
        <v>24.155999999999999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25</v>
      </c>
      <c r="B364" s="42" t="s">
        <v>68</v>
      </c>
      <c r="C364" s="42">
        <v>2814</v>
      </c>
      <c r="D364" s="42">
        <v>12.587</v>
      </c>
      <c r="E364" s="42">
        <v>-19.303000000000001</v>
      </c>
      <c r="F364" s="42">
        <v>24.14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25</v>
      </c>
      <c r="B365" s="42" t="s">
        <v>68</v>
      </c>
      <c r="C365" s="42">
        <v>2641</v>
      </c>
      <c r="D365" s="42">
        <v>11.801</v>
      </c>
      <c r="E365" s="42">
        <v>-19.324000000000002</v>
      </c>
      <c r="F365" s="42">
        <v>24.146000000000001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25</v>
      </c>
      <c r="B366" s="42" t="s">
        <v>68</v>
      </c>
      <c r="C366" s="42">
        <v>2478</v>
      </c>
      <c r="D366" s="42">
        <v>11.058999999999999</v>
      </c>
      <c r="E366" s="42">
        <v>-19.309000000000001</v>
      </c>
      <c r="F366" s="42">
        <v>24.184000000000001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25</v>
      </c>
      <c r="B367" s="42" t="s">
        <v>68</v>
      </c>
      <c r="C367" s="42">
        <v>2327</v>
      </c>
      <c r="D367" s="42">
        <v>10.368</v>
      </c>
      <c r="E367" s="42">
        <v>-19.359000000000002</v>
      </c>
      <c r="F367" s="42">
        <v>24.173999999999999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25</v>
      </c>
      <c r="B368" s="42" t="s">
        <v>68</v>
      </c>
      <c r="C368" s="42">
        <v>2184</v>
      </c>
      <c r="D368" s="42">
        <v>9.7219999999999995</v>
      </c>
      <c r="E368" s="42">
        <v>-19.311</v>
      </c>
      <c r="F368" s="42">
        <v>24.216000000000001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67</v>
      </c>
      <c r="C369" s="42">
        <v>4176</v>
      </c>
      <c r="D369" s="42">
        <v>59.121000000000002</v>
      </c>
      <c r="E369" s="42">
        <v>-4.5410000000000004</v>
      </c>
      <c r="F369" s="42">
        <v>19.748000000000001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67</v>
      </c>
      <c r="C370" s="42">
        <v>4170</v>
      </c>
      <c r="D370" s="42">
        <v>59.88</v>
      </c>
      <c r="E370" s="42">
        <v>-4.57</v>
      </c>
      <c r="F370" s="42">
        <v>19.670000000000002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67</v>
      </c>
      <c r="C371" s="42">
        <v>4166</v>
      </c>
      <c r="D371" s="42">
        <v>59.936</v>
      </c>
      <c r="E371" s="42">
        <v>-4.5460000000000003</v>
      </c>
      <c r="F371" s="42">
        <v>19.702999999999999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67</v>
      </c>
      <c r="C372" s="42">
        <v>4171</v>
      </c>
      <c r="D372" s="42">
        <v>59.892000000000003</v>
      </c>
      <c r="E372" s="42">
        <v>-4.5460000000000003</v>
      </c>
      <c r="F372" s="42">
        <v>19.699000000000002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26</v>
      </c>
      <c r="B373" s="42" t="s">
        <v>67</v>
      </c>
      <c r="C373" s="42">
        <v>4172</v>
      </c>
      <c r="D373" s="42">
        <v>59.872999999999998</v>
      </c>
      <c r="E373" s="42">
        <v>-4.54</v>
      </c>
      <c r="F373" s="42">
        <v>19.664000000000001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26</v>
      </c>
      <c r="B374" s="42" t="s">
        <v>67</v>
      </c>
      <c r="C374" s="42">
        <v>724</v>
      </c>
      <c r="D374" s="42">
        <v>1.7849999999999999</v>
      </c>
      <c r="E374" s="42">
        <v>-19.696000000000002</v>
      </c>
      <c r="F374" s="42">
        <v>25.033999999999999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26</v>
      </c>
      <c r="B375" s="42" t="s">
        <v>67</v>
      </c>
      <c r="C375" s="42">
        <v>2208</v>
      </c>
      <c r="D375" s="42">
        <v>9.9350000000000005</v>
      </c>
      <c r="E375" s="42">
        <v>-19.231999999999999</v>
      </c>
      <c r="F375" s="42">
        <v>23.878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26</v>
      </c>
      <c r="B376" s="42" t="s">
        <v>67</v>
      </c>
      <c r="C376" s="42">
        <v>2071</v>
      </c>
      <c r="D376" s="42">
        <v>9.2119999999999997</v>
      </c>
      <c r="E376" s="42">
        <v>-19.244</v>
      </c>
      <c r="F376" s="42">
        <v>23.852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26</v>
      </c>
      <c r="B377" s="42" t="s">
        <v>67</v>
      </c>
      <c r="C377" s="42">
        <v>1945</v>
      </c>
      <c r="D377" s="42">
        <v>8.6359999999999992</v>
      </c>
      <c r="E377" s="42">
        <v>-19.242999999999999</v>
      </c>
      <c r="F377" s="42">
        <v>23.853999999999999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26</v>
      </c>
      <c r="B378" s="42" t="s">
        <v>67</v>
      </c>
      <c r="C378" s="42">
        <v>1833</v>
      </c>
      <c r="D378" s="42">
        <v>8.1180000000000003</v>
      </c>
      <c r="E378" s="42">
        <v>-19.3</v>
      </c>
      <c r="F378" s="42">
        <v>23.875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26</v>
      </c>
      <c r="B379" s="42" t="s">
        <v>67</v>
      </c>
      <c r="C379" s="42">
        <v>1714</v>
      </c>
      <c r="D379" s="42">
        <v>7.59</v>
      </c>
      <c r="E379" s="42">
        <v>-19.234000000000002</v>
      </c>
      <c r="F379" s="42">
        <v>23.815000000000001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26</v>
      </c>
      <c r="B380" s="42" t="s">
        <v>67</v>
      </c>
      <c r="C380" s="42">
        <v>1611</v>
      </c>
      <c r="D380" s="42">
        <v>7.1280000000000001</v>
      </c>
      <c r="E380" s="42">
        <v>-19.271000000000001</v>
      </c>
      <c r="F380" s="42">
        <v>23.808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26</v>
      </c>
      <c r="B381" s="42" t="s">
        <v>67</v>
      </c>
      <c r="C381" s="42">
        <v>1508</v>
      </c>
      <c r="D381" s="42">
        <v>6.67</v>
      </c>
      <c r="E381" s="42">
        <v>-19.239999999999998</v>
      </c>
      <c r="F381" s="42">
        <v>23.866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26</v>
      </c>
      <c r="B382" s="42" t="s">
        <v>67</v>
      </c>
      <c r="C382" s="42">
        <v>1414</v>
      </c>
      <c r="D382" s="42">
        <v>6.2409999999999997</v>
      </c>
      <c r="E382" s="42">
        <v>-19.324000000000002</v>
      </c>
      <c r="F382" s="42">
        <v>23.847999999999999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26</v>
      </c>
      <c r="B383" s="42" t="s">
        <v>67</v>
      </c>
      <c r="C383" s="42">
        <v>1327</v>
      </c>
      <c r="D383" s="42">
        <v>5.86</v>
      </c>
      <c r="E383" s="42">
        <v>-19.283000000000001</v>
      </c>
      <c r="F383" s="42">
        <v>23.844999999999999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26</v>
      </c>
      <c r="B384" s="42" t="s">
        <v>67</v>
      </c>
      <c r="C384" s="42">
        <v>1244</v>
      </c>
      <c r="D384" s="42">
        <v>5.4829999999999997</v>
      </c>
      <c r="E384" s="42">
        <v>-19.27</v>
      </c>
      <c r="F384" s="42">
        <v>23.798999999999999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66</v>
      </c>
      <c r="C385" s="42">
        <v>4171</v>
      </c>
      <c r="D385" s="42">
        <v>58.996000000000002</v>
      </c>
      <c r="E385" s="42">
        <v>-4.5659999999999998</v>
      </c>
      <c r="F385" s="42">
        <v>19.713000000000001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66</v>
      </c>
      <c r="C386" s="42">
        <v>4168</v>
      </c>
      <c r="D386" s="42">
        <v>59.843000000000004</v>
      </c>
      <c r="E386" s="42">
        <v>-4.57</v>
      </c>
      <c r="F386" s="42">
        <v>19.670000000000002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66</v>
      </c>
      <c r="C387" s="42">
        <v>4167</v>
      </c>
      <c r="D387" s="42">
        <v>59.837000000000003</v>
      </c>
      <c r="E387" s="42">
        <v>-4.5739999999999998</v>
      </c>
      <c r="F387" s="42">
        <v>19.64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66</v>
      </c>
      <c r="C388" s="42">
        <v>4170</v>
      </c>
      <c r="D388" s="42">
        <v>59.826999999999998</v>
      </c>
      <c r="E388" s="42">
        <v>-4.5289999999999999</v>
      </c>
      <c r="F388" s="42">
        <v>19.692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27</v>
      </c>
      <c r="B389" s="42" t="s">
        <v>66</v>
      </c>
      <c r="C389" s="42">
        <v>4166</v>
      </c>
      <c r="D389" s="42">
        <v>59.819000000000003</v>
      </c>
      <c r="E389" s="42">
        <v>-4.5739999999999998</v>
      </c>
      <c r="F389" s="42">
        <v>19.632999999999999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27</v>
      </c>
      <c r="B390" s="42" t="s">
        <v>66</v>
      </c>
      <c r="C390" s="42">
        <v>546</v>
      </c>
      <c r="D390" s="42">
        <v>1.3440000000000001</v>
      </c>
      <c r="E390" s="42">
        <v>-19.629000000000001</v>
      </c>
      <c r="F390" s="42">
        <v>25.841000000000001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27</v>
      </c>
      <c r="B391" s="42" t="s">
        <v>66</v>
      </c>
      <c r="C391" s="42">
        <v>1646</v>
      </c>
      <c r="D391" s="42">
        <v>7.3029999999999999</v>
      </c>
      <c r="E391" s="42">
        <v>-19.149999999999999</v>
      </c>
      <c r="F391" s="42">
        <v>24.163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27</v>
      </c>
      <c r="B392" s="42" t="s">
        <v>66</v>
      </c>
      <c r="C392" s="42">
        <v>1540</v>
      </c>
      <c r="D392" s="42">
        <v>6.81</v>
      </c>
      <c r="E392" s="42">
        <v>-19.172000000000001</v>
      </c>
      <c r="F392" s="42">
        <v>24.099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27</v>
      </c>
      <c r="B393" s="42" t="s">
        <v>66</v>
      </c>
      <c r="C393" s="42">
        <v>1449</v>
      </c>
      <c r="D393" s="42">
        <v>6.4039999999999999</v>
      </c>
      <c r="E393" s="42">
        <v>-19.170000000000002</v>
      </c>
      <c r="F393" s="42">
        <v>24.234999999999999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27</v>
      </c>
      <c r="B394" s="42" t="s">
        <v>66</v>
      </c>
      <c r="C394" s="42">
        <v>1358</v>
      </c>
      <c r="D394" s="42">
        <v>6.0119999999999996</v>
      </c>
      <c r="E394" s="42">
        <v>-19.218</v>
      </c>
      <c r="F394" s="42">
        <v>24.263000000000002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27</v>
      </c>
      <c r="B395" s="42" t="s">
        <v>66</v>
      </c>
      <c r="C395" s="42">
        <v>1273</v>
      </c>
      <c r="D395" s="42">
        <v>5.6440000000000001</v>
      </c>
      <c r="E395" s="42">
        <v>-19.268999999999998</v>
      </c>
      <c r="F395" s="42">
        <v>24.221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27</v>
      </c>
      <c r="B396" s="42" t="s">
        <v>66</v>
      </c>
      <c r="C396" s="42">
        <v>1192</v>
      </c>
      <c r="D396" s="42">
        <v>5.2949999999999999</v>
      </c>
      <c r="E396" s="42">
        <v>-19.204999999999998</v>
      </c>
      <c r="F396" s="42">
        <v>24.327000000000002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27</v>
      </c>
      <c r="B397" s="42" t="s">
        <v>66</v>
      </c>
      <c r="C397" s="42">
        <v>1118</v>
      </c>
      <c r="D397" s="42">
        <v>4.9690000000000003</v>
      </c>
      <c r="E397" s="42">
        <v>-19.123999999999999</v>
      </c>
      <c r="F397" s="42">
        <v>24.254999999999999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27</v>
      </c>
      <c r="B398" s="42" t="s">
        <v>66</v>
      </c>
      <c r="C398" s="42">
        <v>1048</v>
      </c>
      <c r="D398" s="42">
        <v>4.6639999999999997</v>
      </c>
      <c r="E398" s="42">
        <v>-19.225000000000001</v>
      </c>
      <c r="F398" s="42">
        <v>24.187999999999999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27</v>
      </c>
      <c r="B399" s="42" t="s">
        <v>66</v>
      </c>
      <c r="C399" s="42">
        <v>984</v>
      </c>
      <c r="D399" s="42">
        <v>4.3769999999999998</v>
      </c>
      <c r="E399" s="42">
        <v>-19.184999999999999</v>
      </c>
      <c r="F399" s="42">
        <v>24.224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27</v>
      </c>
      <c r="B400" s="42" t="s">
        <v>66</v>
      </c>
      <c r="C400" s="42">
        <v>922</v>
      </c>
      <c r="D400" s="42">
        <v>4.1079999999999997</v>
      </c>
      <c r="E400" s="42">
        <v>-19.347999999999999</v>
      </c>
      <c r="F400" s="42">
        <v>24.238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/>
      <c r="B401" s="42"/>
      <c r="C401" s="42"/>
      <c r="D401" s="42"/>
      <c r="E401" s="42"/>
      <c r="F401" s="42"/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/>
      <c r="B402" s="42"/>
      <c r="C402" s="42"/>
      <c r="D402" s="42"/>
      <c r="E402" s="42"/>
      <c r="F402" s="42"/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/>
      <c r="B403" s="42"/>
      <c r="C403" s="42"/>
      <c r="D403" s="42"/>
      <c r="E403" s="42"/>
      <c r="F403" s="42"/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/>
      <c r="B404" s="42"/>
      <c r="C404" s="42"/>
      <c r="D404" s="42"/>
      <c r="E404" s="42"/>
      <c r="F404" s="42"/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/>
      <c r="B405" s="42"/>
      <c r="C405" s="42"/>
      <c r="D405" s="42"/>
      <c r="E405" s="42"/>
      <c r="F405" s="42"/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/>
      <c r="B406" s="42"/>
      <c r="C406" s="42"/>
      <c r="D406" s="42"/>
      <c r="E406" s="42"/>
      <c r="F406" s="42"/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/>
      <c r="B407" s="42"/>
      <c r="C407" s="42"/>
      <c r="D407" s="42"/>
      <c r="E407" s="42"/>
      <c r="F407" s="42"/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/>
      <c r="B408" s="42"/>
      <c r="C408" s="42"/>
      <c r="D408" s="42"/>
      <c r="E408" s="42"/>
      <c r="F408" s="42"/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/>
      <c r="B409" s="42"/>
      <c r="C409" s="42"/>
      <c r="D409" s="42"/>
      <c r="E409" s="42"/>
      <c r="F409" s="42"/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/>
      <c r="B410" s="42"/>
      <c r="C410" s="42"/>
      <c r="D410" s="42"/>
      <c r="E410" s="42"/>
      <c r="F410" s="42"/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/>
      <c r="B411" s="42"/>
      <c r="C411" s="42"/>
      <c r="D411" s="42"/>
      <c r="E411" s="42"/>
      <c r="F411" s="42"/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/>
      <c r="B412" s="42"/>
      <c r="C412" s="42"/>
      <c r="D412" s="42"/>
      <c r="E412" s="42"/>
      <c r="F412" s="42"/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/>
      <c r="B413" s="42"/>
      <c r="C413" s="42"/>
      <c r="D413" s="42"/>
      <c r="E413" s="42"/>
      <c r="F413" s="42"/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/>
      <c r="B414" s="42"/>
      <c r="C414" s="42"/>
      <c r="D414" s="42"/>
      <c r="E414" s="42"/>
      <c r="F414" s="42"/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/>
      <c r="B415" s="42"/>
      <c r="C415" s="42"/>
      <c r="D415" s="42"/>
      <c r="E415" s="42"/>
      <c r="F415" s="42"/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/>
      <c r="B416" s="42"/>
      <c r="C416" s="42"/>
      <c r="D416" s="42"/>
      <c r="E416" s="42"/>
      <c r="F416" s="42"/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/>
      <c r="B417" s="42"/>
      <c r="C417" s="42"/>
      <c r="D417" s="42"/>
      <c r="E417" s="42"/>
      <c r="F417" s="42"/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/>
      <c r="B418" s="42"/>
      <c r="C418" s="42"/>
      <c r="D418" s="42"/>
      <c r="E418" s="42"/>
      <c r="F418" s="42"/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/>
      <c r="B419" s="42"/>
      <c r="C419" s="42"/>
      <c r="D419" s="42"/>
      <c r="E419" s="42"/>
      <c r="F419" s="42"/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/>
      <c r="B420" s="42"/>
      <c r="C420" s="42"/>
      <c r="D420" s="42"/>
      <c r="E420" s="42"/>
      <c r="F420" s="42"/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/>
      <c r="B421" s="42"/>
      <c r="C421" s="42"/>
      <c r="D421" s="42"/>
      <c r="E421" s="42"/>
      <c r="F421" s="42"/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/>
      <c r="B422" s="42"/>
      <c r="C422" s="42"/>
      <c r="D422" s="42"/>
      <c r="E422" s="42"/>
      <c r="F422" s="42"/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/>
      <c r="B423" s="42"/>
      <c r="C423" s="42"/>
      <c r="D423" s="42"/>
      <c r="E423" s="42"/>
      <c r="F423" s="42"/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/>
      <c r="B424" s="42"/>
      <c r="C424" s="42"/>
      <c r="D424" s="42"/>
      <c r="E424" s="42"/>
      <c r="F424" s="42"/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/>
      <c r="B425" s="42"/>
      <c r="C425" s="42"/>
      <c r="D425" s="42"/>
      <c r="E425" s="42"/>
      <c r="F425" s="42"/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/>
      <c r="B426" s="42"/>
      <c r="C426" s="42"/>
      <c r="D426" s="42"/>
      <c r="E426" s="42"/>
      <c r="F426" s="42"/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/>
      <c r="B427" s="42"/>
      <c r="C427" s="42"/>
      <c r="D427" s="42"/>
      <c r="E427" s="42"/>
      <c r="F427" s="42"/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/>
      <c r="B428" s="42"/>
      <c r="C428" s="42"/>
      <c r="D428" s="42"/>
      <c r="E428" s="42"/>
      <c r="F428" s="42"/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/>
      <c r="B429" s="42"/>
      <c r="C429" s="42"/>
      <c r="D429" s="42"/>
      <c r="E429" s="42"/>
      <c r="F429" s="42"/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/>
      <c r="B430" s="42"/>
      <c r="C430" s="42"/>
      <c r="D430" s="42"/>
      <c r="E430" s="42"/>
      <c r="F430" s="42"/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/>
      <c r="B431" s="42"/>
      <c r="C431" s="42"/>
      <c r="D431" s="42"/>
      <c r="E431" s="42"/>
      <c r="F431" s="42"/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/>
      <c r="B432" s="42"/>
      <c r="C432" s="42"/>
      <c r="D432" s="42"/>
      <c r="E432" s="42"/>
      <c r="F432" s="42"/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/>
      <c r="B433" s="42"/>
      <c r="C433" s="42"/>
      <c r="D433" s="42"/>
      <c r="E433" s="42"/>
      <c r="F433" s="42"/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/>
      <c r="B434" s="42"/>
      <c r="C434" s="42"/>
      <c r="D434" s="42"/>
      <c r="E434" s="42"/>
      <c r="F434" s="42"/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/>
      <c r="B435" s="42"/>
      <c r="C435" s="42"/>
      <c r="D435" s="42"/>
      <c r="E435" s="42"/>
      <c r="F435" s="42"/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/>
      <c r="B436" s="42"/>
      <c r="C436" s="42"/>
      <c r="D436" s="42"/>
      <c r="E436" s="42"/>
      <c r="F436" s="42"/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/>
      <c r="B437" s="42"/>
      <c r="C437" s="42"/>
      <c r="D437" s="42"/>
      <c r="E437" s="42"/>
      <c r="F437" s="42"/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/>
      <c r="B438" s="42"/>
      <c r="C438" s="42"/>
      <c r="D438" s="42"/>
      <c r="E438" s="42"/>
      <c r="F438" s="42"/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/>
      <c r="B439" s="42"/>
      <c r="C439" s="42"/>
      <c r="D439" s="42"/>
      <c r="E439" s="42"/>
      <c r="F439" s="42"/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/>
      <c r="B440" s="42"/>
      <c r="C440" s="42"/>
      <c r="D440" s="42"/>
      <c r="E440" s="42"/>
      <c r="F440" s="42"/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/>
      <c r="B441" s="42"/>
      <c r="C441" s="42"/>
      <c r="D441" s="42"/>
      <c r="E441" s="42"/>
      <c r="F441" s="42"/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/>
      <c r="B442" s="42"/>
      <c r="C442" s="42"/>
      <c r="D442" s="42"/>
      <c r="E442" s="42"/>
      <c r="F442" s="42"/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/>
      <c r="B443" s="42"/>
      <c r="C443" s="42"/>
      <c r="D443" s="42"/>
      <c r="E443" s="42"/>
      <c r="F443" s="42"/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/>
      <c r="B444" s="42"/>
      <c r="C444" s="42"/>
      <c r="D444" s="42"/>
      <c r="E444" s="42"/>
      <c r="F444" s="42"/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2016-08-05T21:45:34Z</dcterms:modified>
</cp:coreProperties>
</file>