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W84" i="2"/>
  <c r="X84" i="2"/>
  <c r="Y84" i="2"/>
  <c r="J33" i="2" l="1"/>
  <c r="K33" i="2"/>
  <c r="N33" i="2" s="1"/>
  <c r="L33" i="2"/>
  <c r="O33" i="2"/>
  <c r="J34" i="2"/>
  <c r="K34" i="2"/>
  <c r="N34" i="2" s="1"/>
  <c r="L34" i="2"/>
  <c r="O34" i="2"/>
  <c r="J35" i="2"/>
  <c r="K35" i="2"/>
  <c r="L35" i="2"/>
  <c r="N35" i="2"/>
  <c r="O35" i="2"/>
  <c r="J36" i="2"/>
  <c r="K36" i="2"/>
  <c r="N36" i="2" s="1"/>
  <c r="L36" i="2"/>
  <c r="O36" i="2" s="1"/>
  <c r="J37" i="2"/>
  <c r="K37" i="2"/>
  <c r="L37" i="2"/>
  <c r="O37" i="2" s="1"/>
  <c r="N37" i="2"/>
  <c r="J38" i="2"/>
  <c r="K38" i="2"/>
  <c r="N38" i="2" s="1"/>
  <c r="L38" i="2"/>
  <c r="O38" i="2" s="1"/>
  <c r="J39" i="2"/>
  <c r="K39" i="2"/>
  <c r="N39" i="2" s="1"/>
  <c r="L39" i="2"/>
  <c r="O39" i="2" s="1"/>
  <c r="J40" i="2"/>
  <c r="K40" i="2"/>
  <c r="L40" i="2"/>
  <c r="O40" i="2" s="1"/>
  <c r="N40" i="2"/>
  <c r="J41" i="2"/>
  <c r="K41" i="2"/>
  <c r="L41" i="2"/>
  <c r="O41" i="2" s="1"/>
  <c r="N41" i="2"/>
  <c r="J42" i="2"/>
  <c r="K42" i="2"/>
  <c r="L42" i="2"/>
  <c r="O42" i="2" s="1"/>
  <c r="N42" i="2"/>
  <c r="J43" i="2"/>
  <c r="K43" i="2"/>
  <c r="N43" i="2" s="1"/>
  <c r="L43" i="2"/>
  <c r="O43" i="2" s="1"/>
  <c r="J44" i="2"/>
  <c r="K44" i="2"/>
  <c r="N44" i="2" s="1"/>
  <c r="L44" i="2"/>
  <c r="O44" i="2" s="1"/>
  <c r="J45" i="2"/>
  <c r="K45" i="2"/>
  <c r="N45" i="2" s="1"/>
  <c r="L45" i="2"/>
  <c r="O45" i="2" s="1"/>
  <c r="J46" i="2"/>
  <c r="K46" i="2"/>
  <c r="N46" i="2" s="1"/>
  <c r="L46" i="2"/>
  <c r="O46" i="2" s="1"/>
  <c r="J47" i="2"/>
  <c r="K47" i="2"/>
  <c r="N47" i="2" s="1"/>
  <c r="L47" i="2"/>
  <c r="O47" i="2" s="1"/>
  <c r="J48" i="2"/>
  <c r="K48" i="2"/>
  <c r="L48" i="2"/>
  <c r="O48" i="2" s="1"/>
  <c r="N48" i="2"/>
  <c r="J49" i="2"/>
  <c r="K49" i="2"/>
  <c r="N49" i="2" s="1"/>
  <c r="L49" i="2"/>
  <c r="O49" i="2" s="1"/>
  <c r="J50" i="2"/>
  <c r="K50" i="2"/>
  <c r="N50" i="2" s="1"/>
  <c r="L50" i="2"/>
  <c r="O50" i="2" s="1"/>
  <c r="J51" i="2"/>
  <c r="K51" i="2"/>
  <c r="N51" i="2" s="1"/>
  <c r="L51" i="2"/>
  <c r="O51" i="2" s="1"/>
  <c r="J52" i="2"/>
  <c r="K52" i="2"/>
  <c r="L52" i="2"/>
  <c r="O52" i="2" s="1"/>
  <c r="N52" i="2"/>
  <c r="J53" i="2"/>
  <c r="K53" i="2"/>
  <c r="N53" i="2" s="1"/>
  <c r="L53" i="2"/>
  <c r="O53" i="2" s="1"/>
  <c r="J54" i="2"/>
  <c r="K54" i="2"/>
  <c r="N54" i="2" s="1"/>
  <c r="L54" i="2"/>
  <c r="O54" i="2" s="1"/>
  <c r="J55" i="2"/>
  <c r="K55" i="2"/>
  <c r="N55" i="2" s="1"/>
  <c r="L55" i="2"/>
  <c r="O55" i="2" s="1"/>
  <c r="J56" i="2"/>
  <c r="K56" i="2"/>
  <c r="N56" i="2" s="1"/>
  <c r="L56" i="2"/>
  <c r="O56" i="2" s="1"/>
  <c r="J57" i="2"/>
  <c r="K57" i="2"/>
  <c r="N57" i="2" s="1"/>
  <c r="L57" i="2"/>
  <c r="O57" i="2"/>
  <c r="J58" i="2"/>
  <c r="K58" i="2"/>
  <c r="N58" i="2" s="1"/>
  <c r="L58" i="2"/>
  <c r="O58" i="2" s="1"/>
  <c r="J59" i="2"/>
  <c r="K59" i="2"/>
  <c r="N59" i="2" s="1"/>
  <c r="L59" i="2"/>
  <c r="O59" i="2" s="1"/>
  <c r="J60" i="2"/>
  <c r="K60" i="2"/>
  <c r="N60" i="2" s="1"/>
  <c r="L60" i="2"/>
  <c r="O60" i="2" s="1"/>
  <c r="J61" i="2"/>
  <c r="K61" i="2"/>
  <c r="N61" i="2" s="1"/>
  <c r="L61" i="2"/>
  <c r="O61" i="2" s="1"/>
  <c r="J62" i="2"/>
  <c r="K62" i="2"/>
  <c r="N62" i="2" s="1"/>
  <c r="L62" i="2"/>
  <c r="O62" i="2" s="1"/>
  <c r="J63" i="2"/>
  <c r="K63" i="2"/>
  <c r="N63" i="2" s="1"/>
  <c r="L63" i="2"/>
  <c r="O63" i="2"/>
  <c r="J64" i="2"/>
  <c r="K64" i="2"/>
  <c r="N64" i="2" s="1"/>
  <c r="L64" i="2"/>
  <c r="O64" i="2" s="1"/>
  <c r="J65" i="2"/>
  <c r="K65" i="2"/>
  <c r="N65" i="2" s="1"/>
  <c r="L65" i="2"/>
  <c r="O65" i="2" s="1"/>
  <c r="J66" i="2"/>
  <c r="K66" i="2"/>
  <c r="N66" i="2" s="1"/>
  <c r="L66" i="2"/>
  <c r="O66" i="2" s="1"/>
  <c r="J67" i="2"/>
  <c r="K67" i="2"/>
  <c r="N67" i="2" s="1"/>
  <c r="L67" i="2"/>
  <c r="O67" i="2"/>
  <c r="J68" i="2"/>
  <c r="K68" i="2"/>
  <c r="N68" i="2" s="1"/>
  <c r="L68" i="2"/>
  <c r="O68" i="2" s="1"/>
  <c r="J69" i="2"/>
  <c r="K69" i="2"/>
  <c r="N69" i="2" s="1"/>
  <c r="L69" i="2"/>
  <c r="O69" i="2" s="1"/>
  <c r="J70" i="2"/>
  <c r="K70" i="2"/>
  <c r="N70" i="2" s="1"/>
  <c r="L70" i="2"/>
  <c r="O70" i="2" s="1"/>
  <c r="J71" i="2"/>
  <c r="K71" i="2"/>
  <c r="N71" i="2" s="1"/>
  <c r="L71" i="2"/>
  <c r="O71" i="2"/>
  <c r="J72" i="2"/>
  <c r="K72" i="2"/>
  <c r="N72" i="2" s="1"/>
  <c r="L72" i="2"/>
  <c r="O72" i="2" s="1"/>
  <c r="J73" i="2"/>
  <c r="K73" i="2"/>
  <c r="N73" i="2" s="1"/>
  <c r="L73" i="2"/>
  <c r="O73" i="2"/>
  <c r="J74" i="2"/>
  <c r="K74" i="2"/>
  <c r="N74" i="2" s="1"/>
  <c r="L74" i="2"/>
  <c r="O74" i="2"/>
  <c r="J75" i="2"/>
  <c r="K75" i="2"/>
  <c r="N75" i="2" s="1"/>
  <c r="L75" i="2"/>
  <c r="O75" i="2" s="1"/>
  <c r="J76" i="2"/>
  <c r="K76" i="2"/>
  <c r="N76" i="2" s="1"/>
  <c r="L76" i="2"/>
  <c r="O76" i="2" s="1"/>
  <c r="J77" i="2"/>
  <c r="K77" i="2"/>
  <c r="N77" i="2" s="1"/>
  <c r="L77" i="2"/>
  <c r="O77" i="2" s="1"/>
  <c r="J78" i="2"/>
  <c r="K78" i="2"/>
  <c r="N78" i="2" s="1"/>
  <c r="L78" i="2"/>
  <c r="O78" i="2" s="1"/>
  <c r="J79" i="2"/>
  <c r="K79" i="2"/>
  <c r="N79" i="2" s="1"/>
  <c r="L79" i="2"/>
  <c r="O79" i="2" s="1"/>
  <c r="J80" i="2"/>
  <c r="K80" i="2"/>
  <c r="N80" i="2" s="1"/>
  <c r="L80" i="2"/>
  <c r="O80" i="2" s="1"/>
  <c r="J81" i="2"/>
  <c r="K81" i="2"/>
  <c r="N81" i="2" s="1"/>
  <c r="L81" i="2"/>
  <c r="O81" i="2" s="1"/>
  <c r="J82" i="2"/>
  <c r="K82" i="2"/>
  <c r="N82" i="2" s="1"/>
  <c r="L82" i="2"/>
  <c r="O82" i="2" s="1"/>
  <c r="J83" i="2"/>
  <c r="K83" i="2"/>
  <c r="N83" i="2" s="1"/>
  <c r="L83" i="2"/>
  <c r="O83" i="2" s="1"/>
  <c r="J84" i="2"/>
  <c r="K84" i="2"/>
  <c r="L84" i="2"/>
  <c r="N84" i="2"/>
  <c r="O84" i="2"/>
  <c r="Q84" i="2"/>
  <c r="R84" i="2"/>
  <c r="T84" i="2"/>
  <c r="U84" i="2"/>
  <c r="V84" i="2"/>
  <c r="J85" i="2"/>
  <c r="K85" i="2"/>
  <c r="N85" i="2" s="1"/>
  <c r="L85" i="2"/>
  <c r="O85" i="2" s="1"/>
  <c r="J86" i="2"/>
  <c r="K86" i="2"/>
  <c r="N86" i="2" s="1"/>
  <c r="L86" i="2"/>
  <c r="O86" i="2" s="1"/>
  <c r="J87" i="2"/>
  <c r="K87" i="2"/>
  <c r="L87" i="2"/>
  <c r="O87" i="2" s="1"/>
  <c r="N87" i="2"/>
  <c r="J88" i="2"/>
  <c r="K88" i="2"/>
  <c r="N88" i="2" s="1"/>
  <c r="L88" i="2"/>
  <c r="O88" i="2" s="1"/>
  <c r="J89" i="2"/>
  <c r="K89" i="2"/>
  <c r="N89" i="2" s="1"/>
  <c r="L89" i="2"/>
  <c r="O89" i="2" s="1"/>
  <c r="J90" i="2"/>
  <c r="K90" i="2"/>
  <c r="N90" i="2" s="1"/>
  <c r="L90" i="2"/>
  <c r="O90" i="2"/>
  <c r="J91" i="2"/>
  <c r="K91" i="2"/>
  <c r="N91" i="2" s="1"/>
  <c r="L91" i="2"/>
  <c r="O91" i="2" s="1"/>
  <c r="J92" i="2"/>
  <c r="K92" i="2"/>
  <c r="N92" i="2" s="1"/>
  <c r="L92" i="2"/>
  <c r="O92" i="2" s="1"/>
  <c r="J93" i="2"/>
  <c r="K93" i="2"/>
  <c r="N93" i="2" s="1"/>
  <c r="L93" i="2"/>
  <c r="O93" i="2" s="1"/>
  <c r="J94" i="2"/>
  <c r="K94" i="2"/>
  <c r="N94" i="2" s="1"/>
  <c r="L94" i="2"/>
  <c r="O94" i="2" s="1"/>
  <c r="J95" i="2"/>
  <c r="K95" i="2"/>
  <c r="N95" i="2" s="1"/>
  <c r="L95" i="2"/>
  <c r="O95" i="2" s="1"/>
  <c r="J96" i="2"/>
  <c r="K96" i="2"/>
  <c r="L96" i="2"/>
  <c r="O96" i="2" s="1"/>
  <c r="N96" i="2"/>
  <c r="J97" i="2"/>
  <c r="K97" i="2"/>
  <c r="N97" i="2" s="1"/>
  <c r="L97" i="2"/>
  <c r="O97" i="2" s="1"/>
  <c r="J98" i="2"/>
  <c r="K98" i="2"/>
  <c r="L98" i="2"/>
  <c r="O98" i="2" s="1"/>
  <c r="N98" i="2"/>
  <c r="J99" i="2"/>
  <c r="K99" i="2"/>
  <c r="N99" i="2" s="1"/>
  <c r="L99" i="2"/>
  <c r="O99" i="2" s="1"/>
  <c r="J100" i="2"/>
  <c r="K100" i="2"/>
  <c r="N100" i="2" s="1"/>
  <c r="L100" i="2"/>
  <c r="O100" i="2" s="1"/>
  <c r="J101" i="2"/>
  <c r="K101" i="2"/>
  <c r="N101" i="2" s="1"/>
  <c r="L101" i="2"/>
  <c r="O101" i="2" s="1"/>
  <c r="J102" i="2"/>
  <c r="K102" i="2"/>
  <c r="N102" i="2" s="1"/>
  <c r="L102" i="2"/>
  <c r="O102" i="2" s="1"/>
  <c r="J103" i="2"/>
  <c r="K103" i="2"/>
  <c r="N103" i="2" s="1"/>
  <c r="L103" i="2"/>
  <c r="O103" i="2" s="1"/>
  <c r="J104" i="2"/>
  <c r="K104" i="2"/>
  <c r="L104" i="2"/>
  <c r="O104" i="2" s="1"/>
  <c r="N104" i="2"/>
  <c r="J105" i="2"/>
  <c r="K105" i="2"/>
  <c r="N105" i="2" s="1"/>
  <c r="L105" i="2"/>
  <c r="O105" i="2" s="1"/>
  <c r="J106" i="2"/>
  <c r="K106" i="2"/>
  <c r="N106" i="2" s="1"/>
  <c r="L106" i="2"/>
  <c r="O106" i="2" s="1"/>
  <c r="J107" i="2"/>
  <c r="K107" i="2"/>
  <c r="L107" i="2"/>
  <c r="O107" i="2" s="1"/>
  <c r="N107" i="2"/>
  <c r="J108" i="2"/>
  <c r="K108" i="2"/>
  <c r="N108" i="2" s="1"/>
  <c r="L108" i="2"/>
  <c r="O108" i="2" s="1"/>
  <c r="J109" i="2"/>
  <c r="K109" i="2"/>
  <c r="N109" i="2" s="1"/>
  <c r="L109" i="2"/>
  <c r="O109" i="2"/>
  <c r="J110" i="2"/>
  <c r="K110" i="2"/>
  <c r="N110" i="2" s="1"/>
  <c r="L110" i="2"/>
  <c r="O110" i="2" s="1"/>
  <c r="J111" i="2"/>
  <c r="K111" i="2"/>
  <c r="N111" i="2" s="1"/>
  <c r="L111" i="2"/>
  <c r="O111" i="2" s="1"/>
  <c r="J112" i="2"/>
  <c r="K112" i="2"/>
  <c r="N112" i="2" s="1"/>
  <c r="L112" i="2"/>
  <c r="O112" i="2" s="1"/>
  <c r="J113" i="2"/>
  <c r="K113" i="2"/>
  <c r="N113" i="2" s="1"/>
  <c r="L113" i="2"/>
  <c r="O113" i="2" s="1"/>
  <c r="J114" i="2"/>
  <c r="K114" i="2"/>
  <c r="L114" i="2"/>
  <c r="O114" i="2" s="1"/>
  <c r="N114" i="2"/>
  <c r="J115" i="2"/>
  <c r="K115" i="2"/>
  <c r="L115" i="2"/>
  <c r="N115" i="2"/>
  <c r="O115" i="2"/>
  <c r="J116" i="2"/>
  <c r="K116" i="2"/>
  <c r="N116" i="2" s="1"/>
  <c r="L116" i="2"/>
  <c r="O116" i="2" s="1"/>
  <c r="J117" i="2"/>
  <c r="K117" i="2"/>
  <c r="N117" i="2" s="1"/>
  <c r="L117" i="2"/>
  <c r="O117" i="2" s="1"/>
  <c r="J118" i="2"/>
  <c r="K118" i="2"/>
  <c r="N118" i="2" s="1"/>
  <c r="L118" i="2"/>
  <c r="O118" i="2" s="1"/>
  <c r="J119" i="2"/>
  <c r="K119" i="2"/>
  <c r="N119" i="2" s="1"/>
  <c r="L119" i="2"/>
  <c r="O119" i="2" s="1"/>
  <c r="J120" i="2"/>
  <c r="K120" i="2"/>
  <c r="L120" i="2"/>
  <c r="N120" i="2"/>
  <c r="O120" i="2"/>
  <c r="J121" i="2"/>
  <c r="K121" i="2"/>
  <c r="L121" i="2"/>
  <c r="N121" i="2"/>
  <c r="O121" i="2"/>
  <c r="J122" i="2"/>
  <c r="K122" i="2"/>
  <c r="L122" i="2"/>
  <c r="N122" i="2"/>
  <c r="O122" i="2"/>
  <c r="J123" i="2"/>
  <c r="K123" i="2"/>
  <c r="N123" i="2" s="1"/>
  <c r="L123" i="2"/>
  <c r="O123" i="2" s="1"/>
  <c r="J124" i="2"/>
  <c r="K124" i="2"/>
  <c r="N124" i="2" s="1"/>
  <c r="L124" i="2"/>
  <c r="O124" i="2" s="1"/>
  <c r="J125" i="2"/>
  <c r="K125" i="2"/>
  <c r="N125" i="2" s="1"/>
  <c r="L125" i="2"/>
  <c r="O125" i="2" s="1"/>
  <c r="J126" i="2"/>
  <c r="K126" i="2"/>
  <c r="L126" i="2"/>
  <c r="O126" i="2" s="1"/>
  <c r="N126" i="2"/>
  <c r="J127" i="2"/>
  <c r="K127" i="2"/>
  <c r="L127" i="2"/>
  <c r="N127" i="2"/>
  <c r="O127" i="2"/>
  <c r="L32" i="2"/>
  <c r="O32" i="2" s="1"/>
  <c r="K32" i="2"/>
  <c r="N32" i="2" s="1"/>
  <c r="J32" i="2"/>
  <c r="J146" i="2" l="1"/>
  <c r="K146" i="2"/>
  <c r="L146" i="2"/>
  <c r="N146" i="2"/>
  <c r="O146" i="2"/>
  <c r="J147" i="2"/>
  <c r="K147" i="2"/>
  <c r="L147" i="2"/>
  <c r="N147" i="2"/>
  <c r="O147" i="2"/>
  <c r="J148" i="2"/>
  <c r="K148" i="2"/>
  <c r="N148" i="2" s="1"/>
  <c r="L148" i="2"/>
  <c r="O148" i="2"/>
  <c r="J149" i="2"/>
  <c r="K149" i="2"/>
  <c r="N149" i="2" s="1"/>
  <c r="L149" i="2"/>
  <c r="O149" i="2" s="1"/>
  <c r="J150" i="2"/>
  <c r="K150" i="2"/>
  <c r="L150" i="2"/>
  <c r="N150" i="2"/>
  <c r="O150" i="2"/>
  <c r="J151" i="2"/>
  <c r="K151" i="2"/>
  <c r="L151" i="2"/>
  <c r="O151" i="2" s="1"/>
  <c r="N151" i="2"/>
  <c r="J152" i="2"/>
  <c r="K152" i="2"/>
  <c r="N152" i="2" s="1"/>
  <c r="L152" i="2"/>
  <c r="O152" i="2" s="1"/>
  <c r="J153" i="2"/>
  <c r="K153" i="2"/>
  <c r="L153" i="2"/>
  <c r="N153" i="2"/>
  <c r="O153" i="2"/>
  <c r="J154" i="2"/>
  <c r="K154" i="2"/>
  <c r="L154" i="2"/>
  <c r="N154" i="2"/>
  <c r="O154" i="2"/>
  <c r="J155" i="2"/>
  <c r="K155" i="2"/>
  <c r="N155" i="2" s="1"/>
  <c r="L155" i="2"/>
  <c r="O155" i="2"/>
  <c r="J156" i="2"/>
  <c r="K156" i="2"/>
  <c r="L156" i="2"/>
  <c r="N156" i="2"/>
  <c r="O156" i="2"/>
  <c r="J157" i="2"/>
  <c r="K157" i="2"/>
  <c r="N157" i="2" s="1"/>
  <c r="L157" i="2"/>
  <c r="O157" i="2"/>
  <c r="J158" i="2"/>
  <c r="K158" i="2"/>
  <c r="N158" i="2" s="1"/>
  <c r="L158" i="2"/>
  <c r="O158" i="2"/>
  <c r="J159" i="2"/>
  <c r="K159" i="2"/>
  <c r="N159" i="2" s="1"/>
  <c r="L159" i="2"/>
  <c r="O159" i="2" s="1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O145" i="2" s="1"/>
  <c r="K145" i="2"/>
  <c r="N145" i="2" s="1"/>
  <c r="J145" i="2"/>
  <c r="L144" i="2"/>
  <c r="O144" i="2" s="1"/>
  <c r="K144" i="2"/>
  <c r="N144" i="2" s="1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L134" i="2"/>
  <c r="O134" i="2" s="1"/>
  <c r="K134" i="2"/>
  <c r="N134" i="2" s="1"/>
  <c r="J134" i="2"/>
  <c r="I26" i="2" l="1"/>
  <c r="I27" i="2"/>
  <c r="J26" i="2"/>
  <c r="J27" i="2"/>
  <c r="R158" i="2" l="1"/>
  <c r="R150" i="2"/>
  <c r="R157" i="2"/>
  <c r="R149" i="2"/>
  <c r="R159" i="2"/>
  <c r="R153" i="2"/>
  <c r="R146" i="2"/>
  <c r="R156" i="2"/>
  <c r="R154" i="2"/>
  <c r="R148" i="2"/>
  <c r="R147" i="2"/>
  <c r="R151" i="2"/>
  <c r="R152" i="2"/>
  <c r="R155" i="2"/>
  <c r="R144" i="2"/>
  <c r="R145" i="2"/>
  <c r="Q156" i="2"/>
  <c r="Q146" i="2"/>
  <c r="Q153" i="2"/>
  <c r="Q154" i="2"/>
  <c r="Q159" i="2"/>
  <c r="Q148" i="2"/>
  <c r="Q150" i="2"/>
  <c r="Q151" i="2"/>
  <c r="Q147" i="2"/>
  <c r="Q158" i="2"/>
  <c r="Q155" i="2"/>
  <c r="Q157" i="2"/>
  <c r="Q149" i="2"/>
  <c r="Q152" i="2"/>
  <c r="Q144" i="2"/>
  <c r="Q145" i="2"/>
  <c r="Q126" i="2"/>
  <c r="Q72" i="2"/>
  <c r="Q116" i="2"/>
  <c r="Q92" i="2"/>
  <c r="Q73" i="2"/>
  <c r="Q114" i="2"/>
  <c r="Q58" i="2"/>
  <c r="Q121" i="2"/>
  <c r="Q37" i="2"/>
  <c r="Q34" i="2"/>
  <c r="Q40" i="2"/>
  <c r="Q78" i="2"/>
  <c r="Q39" i="2"/>
  <c r="Q43" i="2"/>
  <c r="Q33" i="2"/>
  <c r="Q109" i="2"/>
  <c r="Q99" i="2"/>
  <c r="Q44" i="2"/>
  <c r="Q55" i="2"/>
  <c r="Q52" i="2"/>
  <c r="Q103" i="2"/>
  <c r="Q68" i="2"/>
  <c r="Q69" i="2"/>
  <c r="Q119" i="2"/>
  <c r="Q81" i="2"/>
  <c r="Q76" i="2"/>
  <c r="Q110" i="2"/>
  <c r="Q57" i="2"/>
  <c r="Q36" i="2"/>
  <c r="Q61" i="2"/>
  <c r="Q50" i="2"/>
  <c r="Q60" i="2"/>
  <c r="Q41" i="2"/>
  <c r="Q123" i="2"/>
  <c r="Q88" i="2"/>
  <c r="Q70" i="2"/>
  <c r="Q48" i="2"/>
  <c r="Q64" i="2"/>
  <c r="Q63" i="2"/>
  <c r="Q42" i="2"/>
  <c r="Q107" i="2"/>
  <c r="Q124" i="2"/>
  <c r="Q45" i="2"/>
  <c r="Q111" i="2"/>
  <c r="Q113" i="2"/>
  <c r="Q100" i="2"/>
  <c r="Q62" i="2"/>
  <c r="Q93" i="2"/>
  <c r="Q125" i="2"/>
  <c r="Q59" i="2"/>
  <c r="Q95" i="2"/>
  <c r="Q65" i="2"/>
  <c r="Q47" i="2"/>
  <c r="Q90" i="2"/>
  <c r="Q66" i="2"/>
  <c r="Q96" i="2"/>
  <c r="Q89" i="2"/>
  <c r="Q77" i="2"/>
  <c r="Q32" i="2"/>
  <c r="Q71" i="2"/>
  <c r="Q51" i="2"/>
  <c r="Q98" i="2"/>
  <c r="Q54" i="2"/>
  <c r="Q115" i="2"/>
  <c r="Q104" i="2"/>
  <c r="Q118" i="2"/>
  <c r="Q117" i="2"/>
  <c r="Q106" i="2"/>
  <c r="Q87" i="2"/>
  <c r="Q127" i="2"/>
  <c r="Q108" i="2"/>
  <c r="Q97" i="2"/>
  <c r="Q80" i="2"/>
  <c r="Q86" i="2"/>
  <c r="Q101" i="2"/>
  <c r="Q83" i="2"/>
  <c r="Q120" i="2"/>
  <c r="Q91" i="2"/>
  <c r="Q112" i="2"/>
  <c r="Q75" i="2"/>
  <c r="Q74" i="2"/>
  <c r="Q94" i="2"/>
  <c r="Q67" i="2"/>
  <c r="Q79" i="2"/>
  <c r="Q56" i="2"/>
  <c r="Q53" i="2"/>
  <c r="Q85" i="2"/>
  <c r="Q49" i="2"/>
  <c r="Q46" i="2"/>
  <c r="Q38" i="2"/>
  <c r="Q105" i="2"/>
  <c r="Q82" i="2"/>
  <c r="Q35" i="2"/>
  <c r="Q102" i="2"/>
  <c r="Q122" i="2"/>
  <c r="Q134" i="2"/>
  <c r="R121" i="2"/>
  <c r="R57" i="2"/>
  <c r="R70" i="2"/>
  <c r="R33" i="2"/>
  <c r="R34" i="2"/>
  <c r="R110" i="2"/>
  <c r="R59" i="2"/>
  <c r="R105" i="2"/>
  <c r="R55" i="2"/>
  <c r="R50" i="2"/>
  <c r="R65" i="2"/>
  <c r="R52" i="2"/>
  <c r="R81" i="2"/>
  <c r="R89" i="2"/>
  <c r="R103" i="2"/>
  <c r="R63" i="2"/>
  <c r="R98" i="2"/>
  <c r="R111" i="2"/>
  <c r="R100" i="2"/>
  <c r="R96" i="2"/>
  <c r="R90" i="2"/>
  <c r="R37" i="2"/>
  <c r="R93" i="2"/>
  <c r="R120" i="2"/>
  <c r="R73" i="2"/>
  <c r="R60" i="2"/>
  <c r="R71" i="2"/>
  <c r="R74" i="2"/>
  <c r="R47" i="2"/>
  <c r="R46" i="2"/>
  <c r="R45" i="2"/>
  <c r="R66" i="2"/>
  <c r="R39" i="2"/>
  <c r="R51" i="2"/>
  <c r="R87" i="2"/>
  <c r="R86" i="2"/>
  <c r="R40" i="2"/>
  <c r="R113" i="2"/>
  <c r="R54" i="2"/>
  <c r="R107" i="2"/>
  <c r="R126" i="2"/>
  <c r="R43" i="2"/>
  <c r="R56" i="2"/>
  <c r="R79" i="2"/>
  <c r="R116" i="2"/>
  <c r="R78" i="2"/>
  <c r="R83" i="2"/>
  <c r="R106" i="2"/>
  <c r="R67" i="2"/>
  <c r="R101" i="2"/>
  <c r="R102" i="2"/>
  <c r="R97" i="2"/>
  <c r="R94" i="2"/>
  <c r="R41" i="2"/>
  <c r="R91" i="2"/>
  <c r="R88" i="2"/>
  <c r="R85" i="2"/>
  <c r="R75" i="2"/>
  <c r="R80" i="2"/>
  <c r="R58" i="2"/>
  <c r="R48" i="2"/>
  <c r="R122" i="2"/>
  <c r="R49" i="2"/>
  <c r="R123" i="2"/>
  <c r="R77" i="2"/>
  <c r="R42" i="2"/>
  <c r="R114" i="2"/>
  <c r="R117" i="2"/>
  <c r="R32" i="2"/>
  <c r="R69" i="2"/>
  <c r="R118" i="2"/>
  <c r="R108" i="2"/>
  <c r="R99" i="2"/>
  <c r="R112" i="2"/>
  <c r="R38" i="2"/>
  <c r="R36" i="2"/>
  <c r="R92" i="2"/>
  <c r="R82" i="2"/>
  <c r="R62" i="2"/>
  <c r="R64" i="2"/>
  <c r="R53" i="2"/>
  <c r="R104" i="2"/>
  <c r="R44" i="2"/>
  <c r="R68" i="2"/>
  <c r="R61" i="2"/>
  <c r="R119" i="2"/>
  <c r="R115" i="2"/>
  <c r="R95" i="2"/>
  <c r="R109" i="2"/>
  <c r="R35" i="2"/>
  <c r="R127" i="2"/>
  <c r="R125" i="2"/>
  <c r="R124" i="2"/>
  <c r="R72" i="2"/>
  <c r="R76" i="2"/>
  <c r="R134" i="2"/>
  <c r="I18" i="2"/>
  <c r="J18" i="2" l="1"/>
  <c r="J17" i="2"/>
  <c r="I17" i="2"/>
  <c r="H22" i="2"/>
  <c r="F27" i="2" l="1"/>
  <c r="E27" i="2"/>
  <c r="E26" i="2"/>
  <c r="F26" i="2"/>
  <c r="T184" i="2" l="1"/>
  <c r="T185" i="2"/>
  <c r="U184" i="2"/>
  <c r="U185" i="2"/>
  <c r="T174" i="2"/>
  <c r="T175" i="2"/>
  <c r="U174" i="2"/>
  <c r="U175" i="2"/>
  <c r="T145" i="2"/>
  <c r="T152" i="2"/>
  <c r="T149" i="2"/>
  <c r="T146" i="2"/>
  <c r="T156" i="2"/>
  <c r="T157" i="2"/>
  <c r="T147" i="2"/>
  <c r="T155" i="2"/>
  <c r="T159" i="2"/>
  <c r="T148" i="2"/>
  <c r="T150" i="2"/>
  <c r="T153" i="2"/>
  <c r="T158" i="2"/>
  <c r="T151" i="2"/>
  <c r="T154" i="2"/>
  <c r="T144" i="2"/>
  <c r="U156" i="2"/>
  <c r="U152" i="2"/>
  <c r="U145" i="2"/>
  <c r="U146" i="2"/>
  <c r="U158" i="2"/>
  <c r="U155" i="2"/>
  <c r="U148" i="2"/>
  <c r="U159" i="2"/>
  <c r="U144" i="2"/>
  <c r="U147" i="2"/>
  <c r="U154" i="2"/>
  <c r="U157" i="2"/>
  <c r="U153" i="2"/>
  <c r="U151" i="2"/>
  <c r="U150" i="2"/>
  <c r="U149" i="2"/>
  <c r="T134" i="2"/>
  <c r="T59" i="2"/>
  <c r="T56" i="2"/>
  <c r="T75" i="2"/>
  <c r="T65" i="2"/>
  <c r="T115" i="2"/>
  <c r="T44" i="2"/>
  <c r="T94" i="2"/>
  <c r="T82" i="2"/>
  <c r="T108" i="2"/>
  <c r="T120" i="2"/>
  <c r="T104" i="2"/>
  <c r="T60" i="2"/>
  <c r="T125" i="2"/>
  <c r="T69" i="2"/>
  <c r="T106" i="2"/>
  <c r="T54" i="2"/>
  <c r="T99" i="2"/>
  <c r="T79" i="2"/>
  <c r="T89" i="2"/>
  <c r="T50" i="2"/>
  <c r="T93" i="2"/>
  <c r="T83" i="2"/>
  <c r="T80" i="2"/>
  <c r="T118" i="2"/>
  <c r="T98" i="2"/>
  <c r="T109" i="2"/>
  <c r="T111" i="2"/>
  <c r="T107" i="2"/>
  <c r="T127" i="2"/>
  <c r="T114" i="2"/>
  <c r="T97" i="2"/>
  <c r="T91" i="2"/>
  <c r="T38" i="2"/>
  <c r="T74" i="2"/>
  <c r="T86" i="2"/>
  <c r="T47" i="2"/>
  <c r="T77" i="2"/>
  <c r="T61" i="2"/>
  <c r="T85" i="2"/>
  <c r="T78" i="2"/>
  <c r="T37" i="2"/>
  <c r="T64" i="2"/>
  <c r="T117" i="2"/>
  <c r="T67" i="2"/>
  <c r="T101" i="2"/>
  <c r="T32" i="2"/>
  <c r="T68" i="2"/>
  <c r="T124" i="2"/>
  <c r="T39" i="2"/>
  <c r="T35" i="2"/>
  <c r="T88" i="2"/>
  <c r="T71" i="2"/>
  <c r="T36" i="2"/>
  <c r="T49" i="2"/>
  <c r="T102" i="2"/>
  <c r="T116" i="2"/>
  <c r="T87" i="2"/>
  <c r="T72" i="2"/>
  <c r="T66" i="2"/>
  <c r="T58" i="2"/>
  <c r="T95" i="2"/>
  <c r="T112" i="2"/>
  <c r="T42" i="2"/>
  <c r="T121" i="2"/>
  <c r="T81" i="2"/>
  <c r="T92" i="2"/>
  <c r="T57" i="2"/>
  <c r="T62" i="2"/>
  <c r="T119" i="2"/>
  <c r="T33" i="2"/>
  <c r="T45" i="2"/>
  <c r="T96" i="2"/>
  <c r="T122" i="2"/>
  <c r="T126" i="2"/>
  <c r="T110" i="2"/>
  <c r="T46" i="2"/>
  <c r="T100" i="2"/>
  <c r="T53" i="2"/>
  <c r="T90" i="2"/>
  <c r="T52" i="2"/>
  <c r="T40" i="2"/>
  <c r="T48" i="2"/>
  <c r="T73" i="2"/>
  <c r="T51" i="2"/>
  <c r="T63" i="2"/>
  <c r="T41" i="2"/>
  <c r="T76" i="2"/>
  <c r="T123" i="2"/>
  <c r="T43" i="2"/>
  <c r="T113" i="2"/>
  <c r="T105" i="2"/>
  <c r="T70" i="2"/>
  <c r="T34" i="2"/>
  <c r="T55" i="2"/>
  <c r="T103" i="2"/>
  <c r="U68" i="2"/>
  <c r="U83" i="2"/>
  <c r="U63" i="2"/>
  <c r="U101" i="2"/>
  <c r="U77" i="2"/>
  <c r="U67" i="2"/>
  <c r="U99" i="2"/>
  <c r="U108" i="2"/>
  <c r="U62" i="2"/>
  <c r="U43" i="2"/>
  <c r="U117" i="2"/>
  <c r="U81" i="2"/>
  <c r="U79" i="2"/>
  <c r="U126" i="2"/>
  <c r="U69" i="2"/>
  <c r="U116" i="2"/>
  <c r="U107" i="2"/>
  <c r="U102" i="2"/>
  <c r="U52" i="2"/>
  <c r="U55" i="2"/>
  <c r="U113" i="2"/>
  <c r="U114" i="2"/>
  <c r="U85" i="2"/>
  <c r="U110" i="2"/>
  <c r="U87" i="2"/>
  <c r="U53" i="2"/>
  <c r="U65" i="2"/>
  <c r="U98" i="2"/>
  <c r="U134" i="2"/>
  <c r="U124" i="2"/>
  <c r="U70" i="2"/>
  <c r="U106" i="2"/>
  <c r="U123" i="2"/>
  <c r="U93" i="2"/>
  <c r="U78" i="2"/>
  <c r="U54" i="2"/>
  <c r="U59" i="2"/>
  <c r="U82" i="2"/>
  <c r="U57" i="2"/>
  <c r="U47" i="2"/>
  <c r="U37" i="2"/>
  <c r="U125" i="2"/>
  <c r="U64" i="2"/>
  <c r="U35" i="2"/>
  <c r="U115" i="2"/>
  <c r="U36" i="2"/>
  <c r="U50" i="2"/>
  <c r="U86" i="2"/>
  <c r="U100" i="2"/>
  <c r="U122" i="2"/>
  <c r="U76" i="2"/>
  <c r="U80" i="2"/>
  <c r="U103" i="2"/>
  <c r="U74" i="2"/>
  <c r="U95" i="2"/>
  <c r="U105" i="2"/>
  <c r="U51" i="2"/>
  <c r="U34" i="2"/>
  <c r="U127" i="2"/>
  <c r="U48" i="2"/>
  <c r="U44" i="2"/>
  <c r="U58" i="2"/>
  <c r="U120" i="2"/>
  <c r="U97" i="2"/>
  <c r="U73" i="2"/>
  <c r="U38" i="2"/>
  <c r="U41" i="2"/>
  <c r="U94" i="2"/>
  <c r="U56" i="2"/>
  <c r="U109" i="2"/>
  <c r="U91" i="2"/>
  <c r="U71" i="2"/>
  <c r="U32" i="2"/>
  <c r="U49" i="2"/>
  <c r="U40" i="2"/>
  <c r="U72" i="2"/>
  <c r="U111" i="2"/>
  <c r="U118" i="2"/>
  <c r="U104" i="2"/>
  <c r="U33" i="2"/>
  <c r="U60" i="2"/>
  <c r="U42" i="2"/>
  <c r="U75" i="2"/>
  <c r="U112" i="2"/>
  <c r="U61" i="2"/>
  <c r="U92" i="2"/>
  <c r="U39" i="2"/>
  <c r="U121" i="2"/>
  <c r="U90" i="2"/>
  <c r="U89" i="2"/>
  <c r="U66" i="2"/>
  <c r="U96" i="2"/>
  <c r="U119" i="2"/>
  <c r="U88" i="2"/>
  <c r="U45" i="2"/>
  <c r="U46" i="2"/>
  <c r="V185" i="2" l="1"/>
  <c r="V184" i="2"/>
  <c r="V175" i="2"/>
  <c r="V174" i="2"/>
  <c r="V146" i="2"/>
  <c r="V151" i="2"/>
  <c r="V152" i="2"/>
  <c r="V149" i="2"/>
  <c r="V150" i="2"/>
  <c r="V157" i="2"/>
  <c r="V154" i="2"/>
  <c r="V148" i="2"/>
  <c r="V145" i="2"/>
  <c r="V156" i="2"/>
  <c r="V153" i="2"/>
  <c r="V155" i="2"/>
  <c r="V147" i="2"/>
  <c r="V158" i="2"/>
  <c r="V159" i="2"/>
  <c r="V144" i="2"/>
  <c r="U169" i="2"/>
  <c r="U168" i="2"/>
  <c r="G27" i="2" s="1"/>
  <c r="X111" i="2" s="1"/>
  <c r="Y111" i="2" s="1"/>
  <c r="T168" i="2"/>
  <c r="G26" i="2" s="1"/>
  <c r="W97" i="2" s="1"/>
  <c r="T169" i="2"/>
  <c r="V134" i="2"/>
  <c r="V106" i="2"/>
  <c r="V58" i="2"/>
  <c r="V53" i="2"/>
  <c r="V45" i="2"/>
  <c r="V88" i="2"/>
  <c r="V96" i="2"/>
  <c r="V102" i="2"/>
  <c r="V69" i="2"/>
  <c r="V89" i="2"/>
  <c r="V87" i="2"/>
  <c r="V70" i="2"/>
  <c r="V119" i="2"/>
  <c r="V111" i="2"/>
  <c r="V116" i="2"/>
  <c r="V97" i="2"/>
  <c r="V124" i="2"/>
  <c r="V34" i="2"/>
  <c r="V112" i="2"/>
  <c r="V75" i="2"/>
  <c r="V42" i="2"/>
  <c r="V127" i="2"/>
  <c r="V103" i="2"/>
  <c r="V100" i="2"/>
  <c r="V43" i="2"/>
  <c r="V85" i="2"/>
  <c r="V74" i="2"/>
  <c r="V50" i="2"/>
  <c r="V81" i="2"/>
  <c r="V32" i="2"/>
  <c r="V62" i="2"/>
  <c r="V76" i="2"/>
  <c r="V107" i="2"/>
  <c r="V36" i="2"/>
  <c r="V108" i="2"/>
  <c r="V65" i="2"/>
  <c r="V52" i="2"/>
  <c r="V115" i="2"/>
  <c r="V57" i="2"/>
  <c r="V66" i="2"/>
  <c r="V92" i="2"/>
  <c r="V113" i="2"/>
  <c r="V86" i="2"/>
  <c r="V79" i="2"/>
  <c r="V49" i="2"/>
  <c r="V91" i="2"/>
  <c r="V82" i="2"/>
  <c r="V67" i="2"/>
  <c r="V46" i="2"/>
  <c r="V98" i="2"/>
  <c r="V80" i="2"/>
  <c r="V104" i="2"/>
  <c r="V35" i="2"/>
  <c r="V37" i="2"/>
  <c r="V59" i="2"/>
  <c r="V77" i="2"/>
  <c r="V51" i="2"/>
  <c r="V105" i="2"/>
  <c r="V110" i="2"/>
  <c r="V39" i="2"/>
  <c r="V55" i="2"/>
  <c r="V118" i="2"/>
  <c r="V40" i="2"/>
  <c r="V47" i="2"/>
  <c r="V56" i="2"/>
  <c r="V94" i="2"/>
  <c r="V54" i="2"/>
  <c r="V101" i="2"/>
  <c r="V122" i="2"/>
  <c r="V72" i="2"/>
  <c r="V125" i="2"/>
  <c r="V41" i="2"/>
  <c r="V78" i="2"/>
  <c r="V63" i="2"/>
  <c r="V120" i="2"/>
  <c r="V44" i="2"/>
  <c r="V121" i="2"/>
  <c r="V95" i="2"/>
  <c r="V114" i="2"/>
  <c r="V61" i="2"/>
  <c r="V60" i="2"/>
  <c r="V64" i="2"/>
  <c r="V71" i="2"/>
  <c r="V109" i="2"/>
  <c r="V38" i="2"/>
  <c r="V93" i="2"/>
  <c r="V83" i="2"/>
  <c r="V48" i="2"/>
  <c r="V90" i="2"/>
  <c r="V33" i="2"/>
  <c r="V126" i="2"/>
  <c r="V117" i="2"/>
  <c r="V99" i="2"/>
  <c r="V73" i="2"/>
  <c r="V123" i="2"/>
  <c r="V68" i="2"/>
  <c r="X184" i="2" l="1"/>
  <c r="Y184" i="2" s="1"/>
  <c r="X185" i="2"/>
  <c r="Y185" i="2" s="1"/>
  <c r="X88" i="2"/>
  <c r="Y88" i="2" s="1"/>
  <c r="X45" i="2"/>
  <c r="Y45" i="2" s="1"/>
  <c r="W174" i="2"/>
  <c r="W175" i="2"/>
  <c r="X74" i="2"/>
  <c r="Y74" i="2" s="1"/>
  <c r="X63" i="2"/>
  <c r="Y63" i="2" s="1"/>
  <c r="X174" i="2"/>
  <c r="Y174" i="2" s="1"/>
  <c r="X120" i="2"/>
  <c r="Y120" i="2" s="1"/>
  <c r="X175" i="2"/>
  <c r="Y175" i="2" s="1"/>
  <c r="W76" i="2"/>
  <c r="W109" i="2"/>
  <c r="X53" i="2"/>
  <c r="Y53" i="2" s="1"/>
  <c r="X33" i="2"/>
  <c r="Y33" i="2" s="1"/>
  <c r="W69" i="2"/>
  <c r="X41" i="2"/>
  <c r="Y41" i="2" s="1"/>
  <c r="X148" i="2"/>
  <c r="Y148" i="2" s="1"/>
  <c r="X58" i="2"/>
  <c r="Y58" i="2" s="1"/>
  <c r="X78" i="2"/>
  <c r="Y78" i="2" s="1"/>
  <c r="X154" i="2"/>
  <c r="Y154" i="2" s="1"/>
  <c r="X57" i="2"/>
  <c r="Y57" i="2" s="1"/>
  <c r="X86" i="2"/>
  <c r="Y86" i="2" s="1"/>
  <c r="X42" i="2"/>
  <c r="Y42" i="2" s="1"/>
  <c r="X48" i="2"/>
  <c r="Y48" i="2" s="1"/>
  <c r="W33" i="2"/>
  <c r="W113" i="2"/>
  <c r="X157" i="2"/>
  <c r="Y157" i="2" s="1"/>
  <c r="X43" i="2"/>
  <c r="Y43" i="2" s="1"/>
  <c r="X73" i="2"/>
  <c r="Y73" i="2" s="1"/>
  <c r="W46" i="2"/>
  <c r="X150" i="2"/>
  <c r="Y150" i="2" s="1"/>
  <c r="W112" i="2"/>
  <c r="W62" i="2"/>
  <c r="W124" i="2"/>
  <c r="X105" i="2"/>
  <c r="Y105" i="2" s="1"/>
  <c r="W93" i="2"/>
  <c r="X85" i="2"/>
  <c r="Y85" i="2" s="1"/>
  <c r="X100" i="2"/>
  <c r="Y100" i="2" s="1"/>
  <c r="X126" i="2"/>
  <c r="Y126" i="2" s="1"/>
  <c r="X113" i="2"/>
  <c r="Y113" i="2" s="1"/>
  <c r="W73" i="2"/>
  <c r="W61" i="2"/>
  <c r="X39" i="2"/>
  <c r="Y39" i="2" s="1"/>
  <c r="W98" i="2"/>
  <c r="X144" i="2"/>
  <c r="X103" i="2"/>
  <c r="Y103" i="2" s="1"/>
  <c r="X127" i="2"/>
  <c r="Y127" i="2" s="1"/>
  <c r="X92" i="2"/>
  <c r="Y92" i="2" s="1"/>
  <c r="X55" i="2"/>
  <c r="Y55" i="2" s="1"/>
  <c r="X110" i="2"/>
  <c r="Y110" i="2" s="1"/>
  <c r="X51" i="2"/>
  <c r="Y51" i="2" s="1"/>
  <c r="X69" i="2"/>
  <c r="Y69" i="2" s="1"/>
  <c r="W127" i="2"/>
  <c r="X149" i="2"/>
  <c r="Y149" i="2" s="1"/>
  <c r="W36" i="2"/>
  <c r="W125" i="2"/>
  <c r="W47" i="2"/>
  <c r="X118" i="2"/>
  <c r="Y118" i="2" s="1"/>
  <c r="X66" i="2"/>
  <c r="Y66" i="2" s="1"/>
  <c r="X102" i="2"/>
  <c r="Y102" i="2" s="1"/>
  <c r="W101" i="2"/>
  <c r="X152" i="2"/>
  <c r="Y152" i="2" s="1"/>
  <c r="X99" i="2"/>
  <c r="Y99" i="2" s="1"/>
  <c r="W65" i="2"/>
  <c r="X90" i="2"/>
  <c r="Y90" i="2" s="1"/>
  <c r="W44" i="2"/>
  <c r="X121" i="2"/>
  <c r="Y121" i="2" s="1"/>
  <c r="W100" i="2"/>
  <c r="W32" i="2"/>
  <c r="W68" i="2"/>
  <c r="W49" i="2"/>
  <c r="W94" i="2"/>
  <c r="X95" i="2"/>
  <c r="Y95" i="2" s="1"/>
  <c r="X77" i="2"/>
  <c r="Y77" i="2" s="1"/>
  <c r="X44" i="2"/>
  <c r="Y44" i="2" s="1"/>
  <c r="X96" i="2"/>
  <c r="Y96" i="2" s="1"/>
  <c r="W99" i="2"/>
  <c r="X117" i="2"/>
  <c r="Y117" i="2" s="1"/>
  <c r="X79" i="2"/>
  <c r="Y79" i="2" s="1"/>
  <c r="X115" i="2"/>
  <c r="Y115" i="2" s="1"/>
  <c r="W51" i="2"/>
  <c r="W153" i="2"/>
  <c r="W154" i="2"/>
  <c r="W145" i="2"/>
  <c r="W78" i="2"/>
  <c r="X159" i="2"/>
  <c r="Y159" i="2" s="1"/>
  <c r="W159" i="2"/>
  <c r="X52" i="2"/>
  <c r="Y52" i="2" s="1"/>
  <c r="W38" i="2"/>
  <c r="W37" i="2"/>
  <c r="W152" i="2"/>
  <c r="X125" i="2"/>
  <c r="Y125" i="2" s="1"/>
  <c r="X93" i="2"/>
  <c r="Y93" i="2" s="1"/>
  <c r="W82" i="2"/>
  <c r="W81" i="2"/>
  <c r="W122" i="2"/>
  <c r="X158" i="2"/>
  <c r="Y158" i="2" s="1"/>
  <c r="W148" i="2"/>
  <c r="X75" i="2"/>
  <c r="Y75" i="2" s="1"/>
  <c r="W116" i="2"/>
  <c r="X36" i="2"/>
  <c r="Y36" i="2" s="1"/>
  <c r="W35" i="2"/>
  <c r="W40" i="2"/>
  <c r="W144" i="2"/>
  <c r="X83" i="2"/>
  <c r="Y83" i="2" s="1"/>
  <c r="X72" i="2"/>
  <c r="Y72" i="2" s="1"/>
  <c r="X122" i="2"/>
  <c r="Y122" i="2" s="1"/>
  <c r="X107" i="2"/>
  <c r="Y107" i="2" s="1"/>
  <c r="W56" i="2"/>
  <c r="W80" i="2"/>
  <c r="X147" i="2"/>
  <c r="Y147" i="2" s="1"/>
  <c r="W149" i="2"/>
  <c r="W45" i="2"/>
  <c r="X108" i="2"/>
  <c r="Y108" i="2" s="1"/>
  <c r="W74" i="2"/>
  <c r="W120" i="2"/>
  <c r="W155" i="2"/>
  <c r="W85" i="2"/>
  <c r="X134" i="2"/>
  <c r="Y134" i="2" s="1"/>
  <c r="W59" i="2"/>
  <c r="X54" i="2"/>
  <c r="Y54" i="2" s="1"/>
  <c r="X94" i="2"/>
  <c r="Y94" i="2" s="1"/>
  <c r="X119" i="2"/>
  <c r="Y119" i="2" s="1"/>
  <c r="W41" i="2"/>
  <c r="W64" i="2"/>
  <c r="X155" i="2"/>
  <c r="Y155" i="2" s="1"/>
  <c r="W146" i="2"/>
  <c r="W48" i="2"/>
  <c r="W58" i="2"/>
  <c r="W110" i="2"/>
  <c r="W150" i="2"/>
  <c r="W53" i="2"/>
  <c r="X35" i="2"/>
  <c r="Y35" i="2" s="1"/>
  <c r="X104" i="2"/>
  <c r="Y104" i="2" s="1"/>
  <c r="X80" i="2"/>
  <c r="Y80" i="2" s="1"/>
  <c r="X64" i="2"/>
  <c r="Y64" i="2" s="1"/>
  <c r="X60" i="2"/>
  <c r="Y60" i="2" s="1"/>
  <c r="X56" i="2"/>
  <c r="Y56" i="2" s="1"/>
  <c r="X70" i="2"/>
  <c r="Y70" i="2" s="1"/>
  <c r="W75" i="2"/>
  <c r="W90" i="2"/>
  <c r="X153" i="2"/>
  <c r="Y153" i="2" s="1"/>
  <c r="W156" i="2"/>
  <c r="X112" i="2"/>
  <c r="Y112" i="2" s="1"/>
  <c r="X38" i="2"/>
  <c r="Y38" i="2" s="1"/>
  <c r="X101" i="2"/>
  <c r="Y101" i="2" s="1"/>
  <c r="X81" i="2"/>
  <c r="Y81" i="2" s="1"/>
  <c r="W86" i="2"/>
  <c r="W89" i="2"/>
  <c r="W157" i="2"/>
  <c r="X124" i="2"/>
  <c r="Y124" i="2" s="1"/>
  <c r="X71" i="2"/>
  <c r="Y71" i="2" s="1"/>
  <c r="X46" i="2"/>
  <c r="Y46" i="2" s="1"/>
  <c r="X68" i="2"/>
  <c r="Y68" i="2" s="1"/>
  <c r="X61" i="2"/>
  <c r="Y61" i="2" s="1"/>
  <c r="X47" i="2"/>
  <c r="Y47" i="2" s="1"/>
  <c r="X87" i="2"/>
  <c r="Y87" i="2" s="1"/>
  <c r="W57" i="2"/>
  <c r="W43" i="2"/>
  <c r="X156" i="2"/>
  <c r="Y156" i="2" s="1"/>
  <c r="W147" i="2"/>
  <c r="X65" i="2"/>
  <c r="Y65" i="2" s="1"/>
  <c r="X34" i="2"/>
  <c r="Y34" i="2" s="1"/>
  <c r="X109" i="2"/>
  <c r="Y109" i="2" s="1"/>
  <c r="X50" i="2"/>
  <c r="Y50" i="2" s="1"/>
  <c r="W52" i="2"/>
  <c r="W60" i="2"/>
  <c r="W158" i="2"/>
  <c r="X59" i="2"/>
  <c r="Y59" i="2" s="1"/>
  <c r="X37" i="2"/>
  <c r="Y37" i="2" s="1"/>
  <c r="W42" i="2"/>
  <c r="X98" i="2"/>
  <c r="Y98" i="2" s="1"/>
  <c r="X123" i="2"/>
  <c r="Y123" i="2" s="1"/>
  <c r="X114" i="2"/>
  <c r="Y114" i="2" s="1"/>
  <c r="X49" i="2"/>
  <c r="Y49" i="2" s="1"/>
  <c r="X89" i="2"/>
  <c r="Y89" i="2" s="1"/>
  <c r="W83" i="2"/>
  <c r="W67" i="2"/>
  <c r="X145" i="2"/>
  <c r="Y145" i="2" s="1"/>
  <c r="W151" i="2"/>
  <c r="Y144" i="2"/>
  <c r="X151" i="2"/>
  <c r="Y151" i="2" s="1"/>
  <c r="X106" i="2"/>
  <c r="Y106" i="2" s="1"/>
  <c r="X146" i="2"/>
  <c r="Y146" i="2" s="1"/>
  <c r="W71" i="2"/>
  <c r="W123" i="2"/>
  <c r="W96" i="2"/>
  <c r="W105" i="2"/>
  <c r="W54" i="2"/>
  <c r="W114" i="2"/>
  <c r="W50" i="2"/>
  <c r="W92" i="2"/>
  <c r="W72" i="2"/>
  <c r="W39" i="2"/>
  <c r="W108" i="2"/>
  <c r="W87" i="2"/>
  <c r="W107" i="2"/>
  <c r="W126" i="2"/>
  <c r="W115" i="2"/>
  <c r="W79" i="2"/>
  <c r="V169" i="2"/>
  <c r="V168" i="2"/>
  <c r="X76" i="2"/>
  <c r="Y76" i="2" s="1"/>
  <c r="X97" i="2"/>
  <c r="Y97" i="2" s="1"/>
  <c r="W134" i="2"/>
  <c r="W77" i="2"/>
  <c r="W102" i="2"/>
  <c r="W118" i="2"/>
  <c r="X67" i="2"/>
  <c r="Y67" i="2" s="1"/>
  <c r="W91" i="2"/>
  <c r="W119" i="2"/>
  <c r="W95" i="2"/>
  <c r="W66" i="2"/>
  <c r="X40" i="2"/>
  <c r="Y40" i="2" s="1"/>
  <c r="X82" i="2"/>
  <c r="Y82" i="2" s="1"/>
  <c r="X62" i="2"/>
  <c r="Y62" i="2" s="1"/>
  <c r="W121" i="2"/>
  <c r="W106" i="2"/>
  <c r="W103" i="2"/>
  <c r="W34" i="2"/>
  <c r="X116" i="2"/>
  <c r="Y116" i="2" s="1"/>
  <c r="W88" i="2"/>
  <c r="W63" i="2"/>
  <c r="W104" i="2"/>
  <c r="W55" i="2"/>
  <c r="X91" i="2"/>
  <c r="Y91" i="2" s="1"/>
  <c r="X32" i="2"/>
  <c r="Y32" i="2" s="1"/>
  <c r="W70" i="2"/>
  <c r="W111" i="2"/>
  <c r="W117" i="2"/>
  <c r="X168" i="2" l="1"/>
  <c r="X169" i="2"/>
  <c r="W169" i="2"/>
  <c r="W168" i="2"/>
  <c r="Y169" i="2"/>
  <c r="Y168" i="2"/>
</calcChain>
</file>

<file path=xl/sharedStrings.xml><?xml version="1.0" encoding="utf-8"?>
<sst xmlns="http://schemas.openxmlformats.org/spreadsheetml/2006/main" count="1671" uniqueCount="174">
  <si>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</si>
  <si>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</si>
  <si>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</si>
  <si>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</si>
  <si>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</si>
  <si>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</si>
  <si>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</si>
  <si>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</si>
  <si>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</si>
  <si>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</si>
  <si>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</si>
  <si>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</si>
  <si>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</si>
  <si>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</si>
  <si>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</si>
  <si>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</si>
  <si>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</si>
  <si>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</si>
  <si>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</si>
  <si>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</si>
  <si>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</si>
  <si>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</si>
  <si>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</si>
  <si>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</si>
  <si>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</si>
  <si>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</si>
  <si>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</si>
  <si>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</si>
  <si>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</si>
  <si>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</si>
  <si>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</si>
  <si>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</si>
  <si>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</si>
  <si>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</si>
  <si>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</si>
  <si>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</si>
  <si>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</si>
  <si>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</si>
  <si>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</si>
  <si>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</si>
  <si>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</si>
  <si>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</si>
  <si>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</si>
  <si>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</si>
  <si>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</si>
  <si>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</si>
  <si>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</si>
  <si>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</si>
  <si>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</si>
  <si>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</si>
  <si>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</si>
  <si>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</si>
  <si>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</si>
  <si>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</si>
  <si>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</si>
  <si>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</si>
  <si>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</si>
  <si>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</si>
  <si>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</si>
  <si>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</si>
  <si>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</si>
  <si>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</si>
  <si>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</si>
  <si>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</si>
  <si>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</si>
  <si>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</si>
  <si>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</si>
  <si>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</si>
  <si>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</si>
  <si>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</si>
  <si>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</si>
  <si>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</si>
  <si>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</si>
  <si>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</si>
  <si>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</si>
  <si>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</si>
  <si>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</si>
  <si>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</si>
  <si>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</si>
  <si>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</si>
  <si>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</si>
  <si>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</si>
  <si>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</si>
  <si>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</si>
  <si>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</si>
  <si>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WC3 522</t>
  </si>
  <si>
    <t>WC3 524</t>
  </si>
  <si>
    <t>WC3 526</t>
  </si>
  <si>
    <t>WC3 528</t>
  </si>
  <si>
    <t>WC3 530</t>
  </si>
  <si>
    <t>WC3 532</t>
  </si>
  <si>
    <t>WC3 534</t>
  </si>
  <si>
    <t>WC3 536</t>
  </si>
  <si>
    <t>WC3 538</t>
  </si>
  <si>
    <t>WC3 540</t>
  </si>
  <si>
    <t>WC3 542</t>
  </si>
  <si>
    <t>WC3 544</t>
  </si>
  <si>
    <t>WC3 546</t>
  </si>
  <si>
    <t>WC3 548</t>
  </si>
  <si>
    <t>WC3 550</t>
  </si>
  <si>
    <t>WC3 552</t>
  </si>
  <si>
    <t>WC3 554</t>
  </si>
  <si>
    <t>WC3 556</t>
  </si>
  <si>
    <t>WC3 558</t>
  </si>
  <si>
    <t>WC3 560</t>
  </si>
  <si>
    <t>WC3 562</t>
  </si>
  <si>
    <t>WC3 564</t>
  </si>
  <si>
    <t>WC3 566</t>
  </si>
  <si>
    <t>WC3 568</t>
  </si>
  <si>
    <t>WC3 570</t>
  </si>
  <si>
    <t>WC3 572</t>
  </si>
  <si>
    <t>WC3 574</t>
  </si>
  <si>
    <t>WC3 576</t>
  </si>
  <si>
    <t>WC3 578</t>
  </si>
  <si>
    <t>WC3 580</t>
  </si>
  <si>
    <t>WC3 582</t>
  </si>
  <si>
    <t>WC3 584</t>
  </si>
  <si>
    <t>WC3 586</t>
  </si>
  <si>
    <t>WC3 588</t>
  </si>
  <si>
    <t>WC3 590</t>
  </si>
  <si>
    <t>WC3 592</t>
  </si>
  <si>
    <t>WC3 594</t>
  </si>
  <si>
    <t>WC3 596</t>
  </si>
  <si>
    <t>WC3 598</t>
  </si>
  <si>
    <t>WC3 600</t>
  </si>
  <si>
    <t>WC3 602</t>
  </si>
  <si>
    <t>WC3 604</t>
  </si>
  <si>
    <t>WC3 606</t>
  </si>
  <si>
    <t>WC3 608</t>
  </si>
  <si>
    <t>WC3 610</t>
  </si>
  <si>
    <t>WC3 612</t>
  </si>
  <si>
    <t>WC3 614</t>
  </si>
  <si>
    <t>WC3 616</t>
  </si>
  <si>
    <t>WC3 618</t>
  </si>
  <si>
    <t>WC3 620</t>
  </si>
  <si>
    <t>WC3 622</t>
  </si>
  <si>
    <t>WC3 624</t>
  </si>
  <si>
    <t>WC3 626</t>
  </si>
  <si>
    <t>WC3 628</t>
  </si>
  <si>
    <t>WC3 630</t>
  </si>
  <si>
    <t>WC3 632</t>
  </si>
  <si>
    <t>WC3 634</t>
  </si>
  <si>
    <t>WC3 636</t>
  </si>
  <si>
    <t>WC3 638</t>
  </si>
  <si>
    <t>WC3 640</t>
  </si>
  <si>
    <t>WC3 642</t>
  </si>
  <si>
    <t>WC3 644</t>
  </si>
  <si>
    <t>WC3 646</t>
  </si>
  <si>
    <t>WC3 648</t>
  </si>
  <si>
    <t>WC3 650</t>
  </si>
  <si>
    <t>WC3 652</t>
  </si>
  <si>
    <t>WC3 654</t>
  </si>
  <si>
    <t>WC3 656</t>
  </si>
  <si>
    <t>WC3 658</t>
  </si>
  <si>
    <t>WC3 660</t>
  </si>
  <si>
    <t>WC3 662</t>
  </si>
  <si>
    <t>WC3 664</t>
  </si>
  <si>
    <t>WC3 666</t>
  </si>
  <si>
    <t>WC3 668</t>
  </si>
  <si>
    <t>WC3 670</t>
  </si>
  <si>
    <t>Ampl44</t>
  </si>
  <si>
    <t>Area44</t>
  </si>
  <si>
    <t>d13C_12C</t>
  </si>
  <si>
    <t>d18O_16O</t>
  </si>
  <si>
    <t>Time</t>
  </si>
  <si>
    <t>run</t>
  </si>
  <si>
    <t>name</t>
  </si>
  <si>
    <t>Var3</t>
  </si>
  <si>
    <t>not acidified</t>
  </si>
  <si>
    <t>unacidified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</si>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</sst>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1.783288283431212</c:v>
                </c:pt>
                <c:pt idx="1">
                  <c:v>-5.1709744777125257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28.718306002695677</c:v>
                </c:pt>
                <c:pt idx="1">
                  <c:v>7.0612873351304515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4.4119999999999999</c:v>
                </c:pt>
                <c:pt idx="1">
                  <c:v>4.2904999999999998</c:v>
                </c:pt>
                <c:pt idx="2">
                  <c:v>4.2614999999999998</c:v>
                </c:pt>
                <c:pt idx="3">
                  <c:v>4.3849999999999998</c:v>
                </c:pt>
                <c:pt idx="4">
                  <c:v>4.2229999999999999</c:v>
                </c:pt>
                <c:pt idx="5">
                  <c:v>4.4429999999999996</c:v>
                </c:pt>
                <c:pt idx="6">
                  <c:v>4.2475000000000005</c:v>
                </c:pt>
                <c:pt idx="7">
                  <c:v>4.4480000000000004</c:v>
                </c:pt>
                <c:pt idx="8">
                  <c:v>4.2810000000000006</c:v>
                </c:pt>
                <c:pt idx="9">
                  <c:v>4.4195000000000002</c:v>
                </c:pt>
                <c:pt idx="10">
                  <c:v>4.3055000000000003</c:v>
                </c:pt>
                <c:pt idx="11">
                  <c:v>4.3725000000000005</c:v>
                </c:pt>
                <c:pt idx="12">
                  <c:v>4.2770000000000001</c:v>
                </c:pt>
                <c:pt idx="13">
                  <c:v>4.3889999999999993</c:v>
                </c:pt>
                <c:pt idx="14">
                  <c:v>4.2794999999999996</c:v>
                </c:pt>
                <c:pt idx="15">
                  <c:v>4.3919999999999995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39.2</c:v>
                </c:pt>
                <c:pt idx="1">
                  <c:v>28.4</c:v>
                </c:pt>
                <c:pt idx="2">
                  <c:v>45.8</c:v>
                </c:pt>
                <c:pt idx="3">
                  <c:v>51.8</c:v>
                </c:pt>
                <c:pt idx="4">
                  <c:v>80.7</c:v>
                </c:pt>
                <c:pt idx="5">
                  <c:v>55.7</c:v>
                </c:pt>
                <c:pt idx="6">
                  <c:v>55.9</c:v>
                </c:pt>
                <c:pt idx="7">
                  <c:v>54.9</c:v>
                </c:pt>
                <c:pt idx="8">
                  <c:v>27.1</c:v>
                </c:pt>
                <c:pt idx="9">
                  <c:v>31.5</c:v>
                </c:pt>
                <c:pt idx="10">
                  <c:v>57.2</c:v>
                </c:pt>
                <c:pt idx="11">
                  <c:v>25.2</c:v>
                </c:pt>
                <c:pt idx="12">
                  <c:v>39.8</c:v>
                </c:pt>
                <c:pt idx="13">
                  <c:v>66.2</c:v>
                </c:pt>
                <c:pt idx="14">
                  <c:v>43.4</c:v>
                </c:pt>
                <c:pt idx="15">
                  <c:v>49.0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26.459</c:v>
                </c:pt>
                <c:pt idx="1">
                  <c:v>26.436500000000002</c:v>
                </c:pt>
                <c:pt idx="2">
                  <c:v>26.2195</c:v>
                </c:pt>
                <c:pt idx="3">
                  <c:v>26.662500000000001</c:v>
                </c:pt>
                <c:pt idx="4">
                  <c:v>26.288499999999999</c:v>
                </c:pt>
                <c:pt idx="5">
                  <c:v>26.695500000000003</c:v>
                </c:pt>
                <c:pt idx="6">
                  <c:v>26.268000000000001</c:v>
                </c:pt>
                <c:pt idx="7">
                  <c:v>26.273</c:v>
                </c:pt>
                <c:pt idx="8">
                  <c:v>26.3325</c:v>
                </c:pt>
                <c:pt idx="9">
                  <c:v>26.294</c:v>
                </c:pt>
                <c:pt idx="10">
                  <c:v>26.204999999999998</c:v>
                </c:pt>
                <c:pt idx="11">
                  <c:v>26.523499999999999</c:v>
                </c:pt>
                <c:pt idx="12">
                  <c:v>26.499500000000001</c:v>
                </c:pt>
                <c:pt idx="13">
                  <c:v>26.462</c:v>
                </c:pt>
                <c:pt idx="14">
                  <c:v>26.426000000000002</c:v>
                </c:pt>
                <c:pt idx="15">
                  <c:v>26.424500000000002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26.459</c:v>
                </c:pt>
                <c:pt idx="1">
                  <c:v>26.436500000000002</c:v>
                </c:pt>
                <c:pt idx="2">
                  <c:v>26.2195</c:v>
                </c:pt>
                <c:pt idx="3">
                  <c:v>26.662500000000001</c:v>
                </c:pt>
                <c:pt idx="4">
                  <c:v>26.288499999999999</c:v>
                </c:pt>
                <c:pt idx="5">
                  <c:v>26.695500000000003</c:v>
                </c:pt>
                <c:pt idx="6">
                  <c:v>26.268000000000001</c:v>
                </c:pt>
                <c:pt idx="7">
                  <c:v>26.273</c:v>
                </c:pt>
                <c:pt idx="8">
                  <c:v>26.3325</c:v>
                </c:pt>
                <c:pt idx="9">
                  <c:v>26.294</c:v>
                </c:pt>
                <c:pt idx="10">
                  <c:v>26.204999999999998</c:v>
                </c:pt>
                <c:pt idx="11">
                  <c:v>26.523499999999999</c:v>
                </c:pt>
                <c:pt idx="12">
                  <c:v>26.499500000000001</c:v>
                </c:pt>
                <c:pt idx="13">
                  <c:v>26.462</c:v>
                </c:pt>
                <c:pt idx="14">
                  <c:v>26.426000000000002</c:v>
                </c:pt>
                <c:pt idx="15">
                  <c:v>26.424500000000002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39.2</c:v>
                </c:pt>
                <c:pt idx="1">
                  <c:v>28.4</c:v>
                </c:pt>
                <c:pt idx="2">
                  <c:v>45.8</c:v>
                </c:pt>
                <c:pt idx="3">
                  <c:v>51.8</c:v>
                </c:pt>
                <c:pt idx="4">
                  <c:v>80.7</c:v>
                </c:pt>
                <c:pt idx="5">
                  <c:v>55.7</c:v>
                </c:pt>
                <c:pt idx="6">
                  <c:v>55.9</c:v>
                </c:pt>
                <c:pt idx="7">
                  <c:v>54.9</c:v>
                </c:pt>
                <c:pt idx="8">
                  <c:v>27.1</c:v>
                </c:pt>
                <c:pt idx="9">
                  <c:v>31.5</c:v>
                </c:pt>
                <c:pt idx="10">
                  <c:v>57.2</c:v>
                </c:pt>
                <c:pt idx="11">
                  <c:v>25.2</c:v>
                </c:pt>
                <c:pt idx="12">
                  <c:v>39.8</c:v>
                </c:pt>
                <c:pt idx="13">
                  <c:v>66.2</c:v>
                </c:pt>
                <c:pt idx="14">
                  <c:v>43.4</c:v>
                </c:pt>
                <c:pt idx="15">
                  <c:v>49.0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4.4119999999999999</c:v>
                </c:pt>
                <c:pt idx="1">
                  <c:v>4.2904999999999998</c:v>
                </c:pt>
                <c:pt idx="2">
                  <c:v>4.2614999999999998</c:v>
                </c:pt>
                <c:pt idx="3">
                  <c:v>4.3849999999999998</c:v>
                </c:pt>
                <c:pt idx="4">
                  <c:v>4.2229999999999999</c:v>
                </c:pt>
                <c:pt idx="5">
                  <c:v>4.4429999999999996</c:v>
                </c:pt>
                <c:pt idx="6">
                  <c:v>4.2475000000000005</c:v>
                </c:pt>
                <c:pt idx="7">
                  <c:v>4.4480000000000004</c:v>
                </c:pt>
                <c:pt idx="8">
                  <c:v>4.2810000000000006</c:v>
                </c:pt>
                <c:pt idx="9">
                  <c:v>4.4195000000000002</c:v>
                </c:pt>
                <c:pt idx="10">
                  <c:v>4.3055000000000003</c:v>
                </c:pt>
                <c:pt idx="11">
                  <c:v>4.3725000000000005</c:v>
                </c:pt>
                <c:pt idx="12">
                  <c:v>4.2770000000000001</c:v>
                </c:pt>
                <c:pt idx="13">
                  <c:v>4.3889999999999993</c:v>
                </c:pt>
                <c:pt idx="14">
                  <c:v>4.2794999999999996</c:v>
                </c:pt>
                <c:pt idx="15">
                  <c:v>4.3919999999999995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8.5703125" style="9" customWidth="1"/>
    <col min="2" max="2" width="8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8.57031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42131</v>
      </c>
      <c r="C2" s="69">
        <v>8</v>
      </c>
      <c r="E2" s="64"/>
      <c r="F2" s="64"/>
      <c r="H2" s="39">
        <v>7.468</v>
      </c>
      <c r="I2" s="39">
        <v>-7.9543734807202577</v>
      </c>
      <c r="J2" s="39">
        <v>7.5304384366004951E-2</v>
      </c>
      <c r="K2" s="61">
        <v>26.826876460090215</v>
      </c>
      <c r="L2" s="39">
        <v>0.14095642832400587</v>
      </c>
      <c r="M2" s="61" t="s">
        <v>170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86</v>
      </c>
      <c r="B3" s="70">
        <v>42131</v>
      </c>
      <c r="C3" s="69">
        <v>9</v>
      </c>
      <c r="E3" s="64"/>
      <c r="F3" s="64"/>
      <c r="H3" s="39">
        <v>33.728000000000002</v>
      </c>
      <c r="I3" s="39">
        <v>-8.7546397043119946</v>
      </c>
      <c r="J3" s="39">
        <v>7.5304384366004951E-2</v>
      </c>
      <c r="K3" s="61">
        <v>26.052600847175608</v>
      </c>
      <c r="L3" s="39">
        <v>0.14095642832400587</v>
      </c>
      <c r="M3" s="61" t="s">
        <v>170</v>
      </c>
      <c r="O3" s="9">
        <v>50</v>
      </c>
      <c r="P3" s="9">
        <v>2</v>
      </c>
      <c r="Q3" s="9" t="s">
        <v>86</v>
      </c>
    </row>
    <row r="4" spans="1:18" x14ac:dyDescent="0.2">
      <c r="A4" s="9" t="s">
        <v>87</v>
      </c>
      <c r="B4" s="70">
        <v>42131</v>
      </c>
      <c r="C4" s="69">
        <v>10</v>
      </c>
      <c r="E4" s="64"/>
      <c r="F4" s="64"/>
      <c r="H4" s="39">
        <v>6.3710000000000004</v>
      </c>
      <c r="I4" s="39">
        <v>-9.8188330372603776</v>
      </c>
      <c r="J4" s="39">
        <v>7.5304384366004951E-2</v>
      </c>
      <c r="K4" s="61">
        <v>26.817002498143392</v>
      </c>
      <c r="L4" s="39">
        <v>0.14095642832400587</v>
      </c>
      <c r="M4" s="61" t="s">
        <v>170</v>
      </c>
      <c r="O4" s="9">
        <v>50</v>
      </c>
      <c r="P4" s="9">
        <v>2</v>
      </c>
      <c r="Q4" s="9" t="s">
        <v>87</v>
      </c>
    </row>
    <row r="5" spans="1:18" x14ac:dyDescent="0.2">
      <c r="A5" s="9" t="s">
        <v>88</v>
      </c>
      <c r="B5" s="70">
        <v>42131</v>
      </c>
      <c r="C5" s="69">
        <v>11</v>
      </c>
      <c r="E5" s="64"/>
      <c r="F5" s="64"/>
      <c r="H5" s="39">
        <v>19.103999999999999</v>
      </c>
      <c r="I5" s="39">
        <v>-9.974277345946664</v>
      </c>
      <c r="J5" s="39">
        <v>7.5304384366004951E-2</v>
      </c>
      <c r="K5" s="61">
        <v>26.32271163694973</v>
      </c>
      <c r="L5" s="39">
        <v>0.14095642832400587</v>
      </c>
      <c r="M5" s="61" t="s">
        <v>170</v>
      </c>
      <c r="O5" s="9">
        <v>50</v>
      </c>
      <c r="P5" s="9">
        <v>2</v>
      </c>
      <c r="Q5" s="9" t="s">
        <v>88</v>
      </c>
    </row>
    <row r="6" spans="1:18" x14ac:dyDescent="0.2">
      <c r="A6" s="9" t="s">
        <v>89</v>
      </c>
      <c r="B6" s="70">
        <v>42131</v>
      </c>
      <c r="C6" s="69">
        <v>12</v>
      </c>
      <c r="E6" s="64"/>
      <c r="F6" s="64"/>
      <c r="H6" s="39">
        <v>15.164999999999999</v>
      </c>
      <c r="I6" s="39">
        <v>-9.6943418965843922</v>
      </c>
      <c r="J6" s="39">
        <v>7.5304384366004951E-2</v>
      </c>
      <c r="K6" s="61">
        <v>27.136172562997814</v>
      </c>
      <c r="L6" s="39">
        <v>0.14095642832400587</v>
      </c>
      <c r="M6" s="61" t="s">
        <v>170</v>
      </c>
      <c r="O6" s="9">
        <v>50</v>
      </c>
      <c r="P6" s="9">
        <v>2</v>
      </c>
      <c r="Q6" s="9" t="s">
        <v>89</v>
      </c>
    </row>
    <row r="7" spans="1:18" x14ac:dyDescent="0.2">
      <c r="A7" s="9" t="s">
        <v>90</v>
      </c>
      <c r="B7" s="70">
        <v>42131</v>
      </c>
      <c r="C7" s="69">
        <v>13</v>
      </c>
      <c r="E7" s="64"/>
      <c r="F7" s="64"/>
      <c r="H7" s="39">
        <v>2.6240000000000001</v>
      </c>
      <c r="I7" s="39">
        <v>-9.3529234274288093</v>
      </c>
      <c r="J7" s="39">
        <v>7.5304384366004951E-2</v>
      </c>
      <c r="K7" s="61">
        <v>27.278661181381892</v>
      </c>
      <c r="L7" s="39">
        <v>0.14095642832400587</v>
      </c>
      <c r="M7" s="61" t="s">
        <v>170</v>
      </c>
      <c r="O7" s="9">
        <v>50</v>
      </c>
      <c r="P7" s="9">
        <v>2</v>
      </c>
      <c r="Q7" s="9" t="s">
        <v>90</v>
      </c>
    </row>
    <row r="8" spans="1:18" x14ac:dyDescent="0.2">
      <c r="A8" s="9" t="s">
        <v>91</v>
      </c>
      <c r="B8" s="70">
        <v>42131</v>
      </c>
      <c r="C8" s="69">
        <v>14</v>
      </c>
      <c r="E8" s="64"/>
      <c r="F8" s="64"/>
      <c r="H8" s="39">
        <v>9.1210000000000004</v>
      </c>
      <c r="I8" s="39">
        <v>-9.3084229562994558</v>
      </c>
      <c r="J8" s="39">
        <v>7.5304384366004951E-2</v>
      </c>
      <c r="K8" s="61">
        <v>26.73035556277658</v>
      </c>
      <c r="L8" s="39">
        <v>0.14095642832400587</v>
      </c>
      <c r="M8" s="61" t="s">
        <v>170</v>
      </c>
      <c r="O8" s="9">
        <v>50</v>
      </c>
      <c r="P8" s="9">
        <v>2</v>
      </c>
      <c r="Q8" s="9" t="s">
        <v>91</v>
      </c>
    </row>
    <row r="9" spans="1:18" x14ac:dyDescent="0.2">
      <c r="A9" s="9" t="s">
        <v>92</v>
      </c>
      <c r="B9" s="70">
        <v>42131</v>
      </c>
      <c r="C9" s="69">
        <v>15</v>
      </c>
      <c r="E9" s="64"/>
      <c r="F9" s="64"/>
      <c r="H9" s="39">
        <v>25.263000000000002</v>
      </c>
      <c r="I9" s="39">
        <v>-9.3159081279221656</v>
      </c>
      <c r="J9" s="39">
        <v>7.5304384366004951E-2</v>
      </c>
      <c r="K9" s="61">
        <v>26.267284240270389</v>
      </c>
      <c r="L9" s="39">
        <v>0.14095642832400587</v>
      </c>
      <c r="M9" s="61" t="s">
        <v>170</v>
      </c>
      <c r="O9" s="9">
        <v>50</v>
      </c>
      <c r="P9" s="9">
        <v>2</v>
      </c>
      <c r="Q9" s="9" t="s">
        <v>92</v>
      </c>
    </row>
    <row r="10" spans="1:18" x14ac:dyDescent="0.2">
      <c r="A10" s="9" t="s">
        <v>94</v>
      </c>
      <c r="B10" s="70">
        <v>42131</v>
      </c>
      <c r="C10" s="69">
        <v>17</v>
      </c>
      <c r="E10" s="64"/>
      <c r="F10" s="64"/>
      <c r="H10" s="39">
        <v>40.533999999999999</v>
      </c>
      <c r="I10" s="39">
        <v>-8.8215191445872438</v>
      </c>
      <c r="J10" s="39">
        <v>7.5304384366004951E-2</v>
      </c>
      <c r="K10" s="61">
        <v>26.360484310815515</v>
      </c>
      <c r="L10" s="39">
        <v>0.14095642832400587</v>
      </c>
      <c r="M10" s="61" t="s">
        <v>170</v>
      </c>
      <c r="O10" s="9">
        <v>50</v>
      </c>
      <c r="P10" s="9">
        <v>2</v>
      </c>
      <c r="Q10" s="9" t="s">
        <v>94</v>
      </c>
    </row>
    <row r="11" spans="1:18" x14ac:dyDescent="0.2">
      <c r="A11" s="9" t="s">
        <v>95</v>
      </c>
      <c r="B11" s="70">
        <v>42131</v>
      </c>
      <c r="C11" s="69">
        <v>18</v>
      </c>
      <c r="E11" s="64"/>
      <c r="F11" s="64"/>
      <c r="H11" s="39">
        <v>5.8109999999999999</v>
      </c>
      <c r="I11" s="39">
        <v>-8.925977534420543</v>
      </c>
      <c r="J11" s="39">
        <v>7.5304384366004951E-2</v>
      </c>
      <c r="K11" s="61">
        <v>27.216562384913168</v>
      </c>
      <c r="L11" s="39">
        <v>0.14095642832400587</v>
      </c>
      <c r="M11" s="61" t="s">
        <v>170</v>
      </c>
      <c r="O11" s="9">
        <v>50</v>
      </c>
      <c r="P11" s="9">
        <v>2</v>
      </c>
      <c r="Q11" s="9" t="s">
        <v>95</v>
      </c>
    </row>
    <row r="12" spans="1:18" x14ac:dyDescent="0.2">
      <c r="A12" s="9" t="s">
        <v>96</v>
      </c>
      <c r="B12" s="70">
        <v>42131</v>
      </c>
      <c r="C12" s="69">
        <v>19</v>
      </c>
      <c r="E12" s="64"/>
      <c r="F12" s="64"/>
      <c r="H12" s="39">
        <v>56.286999999999999</v>
      </c>
      <c r="I12" s="39">
        <v>-8.4231036555638283</v>
      </c>
      <c r="J12" s="39">
        <v>7.5304384366004951E-2</v>
      </c>
      <c r="K12" s="61">
        <v>26.418500456808104</v>
      </c>
      <c r="L12" s="39">
        <v>0.14095642832400587</v>
      </c>
      <c r="M12" s="61" t="s">
        <v>170</v>
      </c>
      <c r="O12" s="9">
        <v>50</v>
      </c>
      <c r="P12" s="9">
        <v>2</v>
      </c>
      <c r="Q12" s="9" t="s">
        <v>96</v>
      </c>
    </row>
    <row r="13" spans="1:18" x14ac:dyDescent="0.2">
      <c r="A13" s="9" t="s">
        <v>97</v>
      </c>
      <c r="B13" s="70">
        <v>42131</v>
      </c>
      <c r="C13" s="69">
        <v>20</v>
      </c>
      <c r="E13" s="64"/>
      <c r="F13" s="64"/>
      <c r="H13" s="39">
        <v>40.634999999999998</v>
      </c>
      <c r="I13" s="39">
        <v>-8.204151364045325</v>
      </c>
      <c r="J13" s="39">
        <v>7.5304384366004951E-2</v>
      </c>
      <c r="K13" s="61">
        <v>26.605588416174278</v>
      </c>
      <c r="L13" s="39">
        <v>0.14095642832400587</v>
      </c>
      <c r="M13" s="61" t="s">
        <v>170</v>
      </c>
      <c r="O13" s="9">
        <v>50</v>
      </c>
      <c r="P13" s="9">
        <v>2</v>
      </c>
      <c r="Q13" s="9" t="s">
        <v>97</v>
      </c>
    </row>
    <row r="14" spans="1:18" x14ac:dyDescent="0.2">
      <c r="A14" s="9" t="s">
        <v>98</v>
      </c>
      <c r="B14" s="70">
        <v>42131</v>
      </c>
      <c r="C14" s="69">
        <v>21</v>
      </c>
      <c r="E14" s="64"/>
      <c r="F14" s="64"/>
      <c r="H14" s="39">
        <v>39.356999999999999</v>
      </c>
      <c r="I14" s="39">
        <v>-9.0424070958020337</v>
      </c>
      <c r="J14" s="39">
        <v>7.5304384366004951E-2</v>
      </c>
      <c r="K14" s="61">
        <v>27.426482565719386</v>
      </c>
      <c r="L14" s="39">
        <v>0.14095642832400587</v>
      </c>
      <c r="M14" s="61" t="s">
        <v>170</v>
      </c>
      <c r="O14" s="9">
        <v>50</v>
      </c>
      <c r="P14" s="9">
        <v>2</v>
      </c>
      <c r="Q14" s="9" t="s">
        <v>98</v>
      </c>
    </row>
    <row r="15" spans="1:18" x14ac:dyDescent="0.2">
      <c r="A15" s="9" t="s">
        <v>99</v>
      </c>
      <c r="B15" s="70">
        <v>42131</v>
      </c>
      <c r="C15" s="69">
        <v>22</v>
      </c>
      <c r="E15" s="64"/>
      <c r="F15" s="64"/>
      <c r="H15" s="39">
        <v>57.466999999999999</v>
      </c>
      <c r="I15" s="39">
        <v>-8.3925738037808202</v>
      </c>
      <c r="J15" s="39">
        <v>7.5304384366004951E-2</v>
      </c>
      <c r="K15" s="61">
        <v>27.175010338761595</v>
      </c>
      <c r="L15" s="39">
        <v>0.14095642832400587</v>
      </c>
      <c r="M15" s="61" t="s">
        <v>170</v>
      </c>
      <c r="O15" s="9">
        <v>50</v>
      </c>
      <c r="P15" s="9">
        <v>2</v>
      </c>
      <c r="Q15" s="9" t="s">
        <v>99</v>
      </c>
    </row>
    <row r="16" spans="1:18" x14ac:dyDescent="0.2">
      <c r="A16" s="9" t="s">
        <v>100</v>
      </c>
      <c r="B16" s="70">
        <v>42131</v>
      </c>
      <c r="C16" s="69">
        <v>25</v>
      </c>
      <c r="E16" s="64"/>
      <c r="F16" s="64"/>
      <c r="H16" s="39">
        <v>10.188000000000001</v>
      </c>
      <c r="I16" s="39">
        <v>-8.7464377911933884</v>
      </c>
      <c r="J16" s="39">
        <v>7.5304384366004951E-2</v>
      </c>
      <c r="K16" s="61">
        <v>26.261522675052067</v>
      </c>
      <c r="L16" s="39">
        <v>0.14095642832400587</v>
      </c>
      <c r="M16" s="61" t="s">
        <v>170</v>
      </c>
      <c r="O16" s="9">
        <v>50</v>
      </c>
      <c r="P16" s="9">
        <v>2</v>
      </c>
      <c r="Q16" s="9" t="s">
        <v>100</v>
      </c>
    </row>
    <row r="17" spans="1:17" x14ac:dyDescent="0.2">
      <c r="A17" s="9" t="s">
        <v>101</v>
      </c>
      <c r="B17" s="70">
        <v>42131</v>
      </c>
      <c r="C17" s="69">
        <v>26</v>
      </c>
      <c r="E17" s="64"/>
      <c r="F17" s="64"/>
      <c r="H17" s="39">
        <v>67.438999999999993</v>
      </c>
      <c r="I17" s="39">
        <v>-8.5834700380232647</v>
      </c>
      <c r="J17" s="39">
        <v>7.5304384366004951E-2</v>
      </c>
      <c r="K17" s="61">
        <v>26.249895792931341</v>
      </c>
      <c r="L17" s="39">
        <v>0.14095642832400587</v>
      </c>
      <c r="M17" s="61" t="s">
        <v>170</v>
      </c>
      <c r="O17" s="9">
        <v>50</v>
      </c>
      <c r="P17" s="9">
        <v>2</v>
      </c>
      <c r="Q17" s="9" t="s">
        <v>101</v>
      </c>
    </row>
    <row r="18" spans="1:17" x14ac:dyDescent="0.2">
      <c r="A18" s="9" t="s">
        <v>102</v>
      </c>
      <c r="B18" s="70">
        <v>42131</v>
      </c>
      <c r="C18" s="69">
        <v>27</v>
      </c>
      <c r="E18" s="64"/>
      <c r="F18" s="64"/>
      <c r="H18" s="39">
        <v>53.636000000000003</v>
      </c>
      <c r="I18" s="39">
        <v>-9.6516622665679623</v>
      </c>
      <c r="J18" s="39">
        <v>7.5304384366004951E-2</v>
      </c>
      <c r="K18" s="61">
        <v>26.430046077033634</v>
      </c>
      <c r="L18" s="39">
        <v>0.14095642832400587</v>
      </c>
      <c r="M18" s="61" t="s">
        <v>170</v>
      </c>
      <c r="O18" s="9">
        <v>50</v>
      </c>
      <c r="P18" s="9">
        <v>2</v>
      </c>
      <c r="Q18" s="9" t="s">
        <v>102</v>
      </c>
    </row>
    <row r="19" spans="1:17" x14ac:dyDescent="0.2">
      <c r="A19" s="9" t="s">
        <v>103</v>
      </c>
      <c r="B19" s="70">
        <v>42131</v>
      </c>
      <c r="C19" s="69">
        <v>28</v>
      </c>
      <c r="E19" s="64"/>
      <c r="F19" s="64"/>
      <c r="H19" s="39">
        <v>12.718</v>
      </c>
      <c r="I19" s="39">
        <v>-9.6871397073648637</v>
      </c>
      <c r="J19" s="39">
        <v>7.5304384366004951E-2</v>
      </c>
      <c r="K19" s="61">
        <v>26.937258195004645</v>
      </c>
      <c r="L19" s="39">
        <v>0.14095642832400587</v>
      </c>
      <c r="M19" s="61" t="s">
        <v>170</v>
      </c>
      <c r="O19" s="9">
        <v>50</v>
      </c>
      <c r="P19" s="9">
        <v>2</v>
      </c>
      <c r="Q19" s="9" t="s">
        <v>103</v>
      </c>
    </row>
    <row r="20" spans="1:17" x14ac:dyDescent="0.2">
      <c r="A20" s="9" t="s">
        <v>104</v>
      </c>
      <c r="B20" s="70">
        <v>42131</v>
      </c>
      <c r="C20" s="69">
        <v>29</v>
      </c>
      <c r="E20" s="64"/>
      <c r="F20" s="64"/>
      <c r="H20" s="39">
        <v>12.288</v>
      </c>
      <c r="I20" s="39">
        <v>-9.6176461387585537</v>
      </c>
      <c r="J20" s="39">
        <v>7.5304384366004951E-2</v>
      </c>
      <c r="K20" s="61">
        <v>27.160025627156497</v>
      </c>
      <c r="L20" s="39">
        <v>0.14095642832400587</v>
      </c>
      <c r="M20" s="61" t="s">
        <v>170</v>
      </c>
      <c r="O20" s="9">
        <v>50</v>
      </c>
      <c r="P20" s="9">
        <v>2</v>
      </c>
      <c r="Q20" s="9" t="s">
        <v>104</v>
      </c>
    </row>
    <row r="21" spans="1:17" x14ac:dyDescent="0.2">
      <c r="A21" s="9" t="s">
        <v>105</v>
      </c>
      <c r="B21" s="70">
        <v>42131</v>
      </c>
      <c r="C21" s="69">
        <v>30</v>
      </c>
      <c r="E21" s="64"/>
      <c r="F21" s="64"/>
      <c r="H21" s="39">
        <v>3.2890000000000001</v>
      </c>
      <c r="I21" s="39">
        <v>-9.9165508269625668</v>
      </c>
      <c r="J21" s="39">
        <v>7.5304384366004951E-2</v>
      </c>
      <c r="K21" s="61">
        <v>26.351061637922477</v>
      </c>
      <c r="L21" s="39">
        <v>0.14095642832400587</v>
      </c>
      <c r="M21" s="61" t="s">
        <v>170</v>
      </c>
      <c r="O21" s="9">
        <v>50</v>
      </c>
      <c r="P21" s="9">
        <v>2</v>
      </c>
      <c r="Q21" s="9" t="s">
        <v>105</v>
      </c>
    </row>
    <row r="22" spans="1:17" x14ac:dyDescent="0.2">
      <c r="A22" s="9" t="s">
        <v>106</v>
      </c>
      <c r="B22" s="70">
        <v>42131</v>
      </c>
      <c r="C22" s="69">
        <v>31</v>
      </c>
      <c r="E22" s="64"/>
      <c r="F22" s="64"/>
      <c r="H22" s="39">
        <v>16.007000000000001</v>
      </c>
      <c r="I22" s="39">
        <v>-10.438393944661019</v>
      </c>
      <c r="J22" s="39">
        <v>7.5304384366004951E-2</v>
      </c>
      <c r="K22" s="61">
        <v>25.964304743318984</v>
      </c>
      <c r="L22" s="39">
        <v>0.14095642832400587</v>
      </c>
      <c r="M22" s="61" t="s">
        <v>170</v>
      </c>
      <c r="O22" s="9">
        <v>50</v>
      </c>
      <c r="P22" s="9">
        <v>2</v>
      </c>
      <c r="Q22" s="9" t="s">
        <v>106</v>
      </c>
    </row>
    <row r="23" spans="1:17" x14ac:dyDescent="0.2">
      <c r="A23" s="9" t="s">
        <v>107</v>
      </c>
      <c r="B23" s="70">
        <v>42131</v>
      </c>
      <c r="C23" s="69">
        <v>32</v>
      </c>
      <c r="E23" s="64"/>
      <c r="F23" s="64"/>
      <c r="H23" s="39">
        <v>2.5640000000000001</v>
      </c>
      <c r="I23" s="39">
        <v>-10.416387261260926</v>
      </c>
      <c r="J23" s="39">
        <v>7.5304384366004951E-2</v>
      </c>
      <c r="K23" s="61">
        <v>25.833250737012857</v>
      </c>
      <c r="L23" s="39">
        <v>0.14095642832400587</v>
      </c>
      <c r="M23" s="61" t="s">
        <v>170</v>
      </c>
      <c r="O23" s="9">
        <v>50</v>
      </c>
      <c r="P23" s="9">
        <v>2</v>
      </c>
      <c r="Q23" s="9" t="s">
        <v>107</v>
      </c>
    </row>
    <row r="24" spans="1:17" x14ac:dyDescent="0.2">
      <c r="A24" s="9" t="s">
        <v>108</v>
      </c>
      <c r="B24" s="70">
        <v>42131</v>
      </c>
      <c r="C24" s="69">
        <v>33</v>
      </c>
      <c r="E24" s="64"/>
      <c r="F24" s="64"/>
      <c r="H24" s="39">
        <v>6.5910000000000002</v>
      </c>
      <c r="I24" s="39">
        <v>-10.424372294833178</v>
      </c>
      <c r="J24" s="39">
        <v>7.5304384366004951E-2</v>
      </c>
      <c r="K24" s="61">
        <v>25.882576287567666</v>
      </c>
      <c r="L24" s="39">
        <v>0.14095642832400587</v>
      </c>
      <c r="M24" s="61" t="s">
        <v>170</v>
      </c>
      <c r="O24" s="9">
        <v>50</v>
      </c>
      <c r="P24" s="9">
        <v>2</v>
      </c>
      <c r="Q24" s="9" t="s">
        <v>108</v>
      </c>
    </row>
    <row r="25" spans="1:17" x14ac:dyDescent="0.2">
      <c r="A25" s="9" t="s">
        <v>109</v>
      </c>
      <c r="B25" s="70">
        <v>42131</v>
      </c>
      <c r="C25" s="69">
        <v>34</v>
      </c>
      <c r="E25" s="64"/>
      <c r="F25" s="64"/>
      <c r="H25" s="39">
        <v>36.597999999999999</v>
      </c>
      <c r="I25" s="39">
        <v>-10.452851668336534</v>
      </c>
      <c r="J25" s="39">
        <v>7.5304384366004951E-2</v>
      </c>
      <c r="K25" s="61">
        <v>25.642501669971967</v>
      </c>
      <c r="L25" s="39">
        <v>0.14095642832400587</v>
      </c>
      <c r="M25" s="61" t="s">
        <v>170</v>
      </c>
      <c r="O25" s="9">
        <v>50</v>
      </c>
      <c r="P25" s="9">
        <v>2</v>
      </c>
      <c r="Q25" s="9" t="s">
        <v>109</v>
      </c>
    </row>
    <row r="26" spans="1:17" x14ac:dyDescent="0.2">
      <c r="A26" s="9" t="s">
        <v>110</v>
      </c>
      <c r="B26" s="70">
        <v>42131</v>
      </c>
      <c r="C26" s="69">
        <v>37</v>
      </c>
      <c r="E26" s="64"/>
      <c r="F26" s="64"/>
      <c r="H26" s="39">
        <v>19.611000000000001</v>
      </c>
      <c r="I26" s="39">
        <v>-10.20138283485724</v>
      </c>
      <c r="J26" s="39">
        <v>7.5304384366004951E-2</v>
      </c>
      <c r="K26" s="61">
        <v>25.617531988272464</v>
      </c>
      <c r="L26" s="39">
        <v>0.14095642832400587</v>
      </c>
      <c r="M26" s="61" t="s">
        <v>170</v>
      </c>
      <c r="O26" s="9">
        <v>50</v>
      </c>
      <c r="P26" s="9">
        <v>2</v>
      </c>
      <c r="Q26" s="9" t="s">
        <v>110</v>
      </c>
    </row>
    <row r="27" spans="1:17" x14ac:dyDescent="0.2">
      <c r="A27" s="9" t="s">
        <v>111</v>
      </c>
      <c r="B27" s="70">
        <v>42131</v>
      </c>
      <c r="C27" s="69">
        <v>38</v>
      </c>
      <c r="E27" s="64"/>
      <c r="F27" s="64"/>
      <c r="H27" s="39">
        <v>42.207000000000001</v>
      </c>
      <c r="I27" s="39">
        <v>-9.9519389644168523</v>
      </c>
      <c r="J27" s="39">
        <v>7.5304384366004951E-2</v>
      </c>
      <c r="K27" s="61">
        <v>25.777364794816243</v>
      </c>
      <c r="L27" s="39">
        <v>0.14095642832400587</v>
      </c>
      <c r="M27" s="61" t="s">
        <v>170</v>
      </c>
      <c r="O27" s="9">
        <v>50</v>
      </c>
      <c r="P27" s="9">
        <v>2</v>
      </c>
      <c r="Q27" s="9" t="s">
        <v>111</v>
      </c>
    </row>
    <row r="28" spans="1:17" x14ac:dyDescent="0.2">
      <c r="A28" s="9" t="s">
        <v>112</v>
      </c>
      <c r="B28" s="70">
        <v>42131</v>
      </c>
      <c r="C28" s="69">
        <v>39</v>
      </c>
      <c r="E28" s="64"/>
      <c r="F28" s="64"/>
      <c r="H28" s="39">
        <v>26.584</v>
      </c>
      <c r="I28" s="39">
        <v>-8.9317079677871636</v>
      </c>
      <c r="J28" s="39">
        <v>7.5304384366004951E-2</v>
      </c>
      <c r="K28" s="61">
        <v>26.57843701503597</v>
      </c>
      <c r="L28" s="39">
        <v>0.14095642832400587</v>
      </c>
      <c r="M28" s="61" t="s">
        <v>170</v>
      </c>
      <c r="O28" s="9">
        <v>50</v>
      </c>
      <c r="P28" s="9">
        <v>2</v>
      </c>
      <c r="Q28" s="9" t="s">
        <v>112</v>
      </c>
    </row>
    <row r="29" spans="1:17" x14ac:dyDescent="0.2">
      <c r="A29" s="9" t="s">
        <v>113</v>
      </c>
      <c r="B29" s="70">
        <v>42131</v>
      </c>
      <c r="C29" s="69">
        <v>40</v>
      </c>
      <c r="E29" s="64"/>
      <c r="F29" s="64"/>
      <c r="H29" s="39">
        <v>50.389000000000003</v>
      </c>
      <c r="I29" s="39">
        <v>-8.4918166945723748</v>
      </c>
      <c r="J29" s="39">
        <v>7.5304384366004951E-2</v>
      </c>
      <c r="K29" s="61">
        <v>27.792300913456675</v>
      </c>
      <c r="L29" s="39">
        <v>0.14095642832400587</v>
      </c>
      <c r="M29" s="61" t="s">
        <v>170</v>
      </c>
      <c r="O29" s="9">
        <v>50</v>
      </c>
      <c r="P29" s="9">
        <v>2</v>
      </c>
      <c r="Q29" s="9" t="s">
        <v>113</v>
      </c>
    </row>
    <row r="30" spans="1:17" x14ac:dyDescent="0.2">
      <c r="A30" s="9" t="s">
        <v>114</v>
      </c>
      <c r="B30" s="70">
        <v>42131</v>
      </c>
      <c r="C30" s="69">
        <v>41</v>
      </c>
      <c r="E30" s="64"/>
      <c r="F30" s="64"/>
      <c r="H30" s="39">
        <v>40.563000000000002</v>
      </c>
      <c r="I30" s="39">
        <v>-8.4298210552091515</v>
      </c>
      <c r="J30" s="39">
        <v>7.5304384366004951E-2</v>
      </c>
      <c r="K30" s="61">
        <v>27.47888515735708</v>
      </c>
      <c r="L30" s="39">
        <v>0.14095642832400587</v>
      </c>
      <c r="M30" s="61" t="s">
        <v>170</v>
      </c>
      <c r="O30" s="9">
        <v>50</v>
      </c>
      <c r="P30" s="9">
        <v>2</v>
      </c>
      <c r="Q30" s="9" t="s">
        <v>114</v>
      </c>
    </row>
    <row r="31" spans="1:17" x14ac:dyDescent="0.2">
      <c r="A31" s="9" t="s">
        <v>115</v>
      </c>
      <c r="B31" s="70">
        <v>42131</v>
      </c>
      <c r="C31" s="69">
        <v>42</v>
      </c>
      <c r="E31" s="64"/>
      <c r="F31" s="64"/>
      <c r="H31" s="39">
        <v>19.266999999999999</v>
      </c>
      <c r="I31" s="39">
        <v>-9.3160635341216143</v>
      </c>
      <c r="J31" s="39">
        <v>7.5304384366004951E-2</v>
      </c>
      <c r="K31" s="61">
        <v>26.621357441275883</v>
      </c>
      <c r="L31" s="39">
        <v>0.14095642832400587</v>
      </c>
      <c r="M31" s="61" t="s">
        <v>170</v>
      </c>
      <c r="O31" s="9">
        <v>50</v>
      </c>
      <c r="P31" s="9">
        <v>2</v>
      </c>
      <c r="Q31" s="9" t="s">
        <v>115</v>
      </c>
    </row>
    <row r="32" spans="1:17" x14ac:dyDescent="0.2">
      <c r="A32" s="9" t="s">
        <v>116</v>
      </c>
      <c r="B32" s="70">
        <v>42131</v>
      </c>
      <c r="C32" s="69">
        <v>43</v>
      </c>
      <c r="E32" s="64"/>
      <c r="F32" s="64"/>
      <c r="H32" s="39">
        <v>34.822000000000003</v>
      </c>
      <c r="I32" s="39">
        <v>-9.5439878254910706</v>
      </c>
      <c r="J32" s="39">
        <v>7.5304384366004951E-2</v>
      </c>
      <c r="K32" s="61">
        <v>26.378309534281382</v>
      </c>
      <c r="L32" s="39">
        <v>0.14095642832400587</v>
      </c>
      <c r="M32" s="61" t="s">
        <v>170</v>
      </c>
      <c r="O32" s="9">
        <v>50</v>
      </c>
      <c r="P32" s="9">
        <v>2</v>
      </c>
      <c r="Q32" s="9" t="s">
        <v>116</v>
      </c>
    </row>
    <row r="33" spans="1:17" x14ac:dyDescent="0.2">
      <c r="A33" s="9" t="s">
        <v>117</v>
      </c>
      <c r="B33" s="70">
        <v>42131</v>
      </c>
      <c r="C33" s="69">
        <v>44</v>
      </c>
      <c r="E33" s="64"/>
      <c r="F33" s="64"/>
      <c r="H33" s="39">
        <v>26.327000000000002</v>
      </c>
      <c r="I33" s="39">
        <v>-9.1000976566799725</v>
      </c>
      <c r="J33" s="39">
        <v>7.5304384366004951E-2</v>
      </c>
      <c r="K33" s="61">
        <v>26.442501531830214</v>
      </c>
      <c r="L33" s="39">
        <v>0.14095642832400587</v>
      </c>
      <c r="M33" s="61" t="s">
        <v>170</v>
      </c>
      <c r="O33" s="9">
        <v>50</v>
      </c>
      <c r="P33" s="9">
        <v>2</v>
      </c>
      <c r="Q33" s="9" t="s">
        <v>117</v>
      </c>
    </row>
    <row r="34" spans="1:17" x14ac:dyDescent="0.2">
      <c r="A34" s="9" t="s">
        <v>118</v>
      </c>
      <c r="B34" s="70">
        <v>42131</v>
      </c>
      <c r="C34" s="69">
        <v>45</v>
      </c>
      <c r="E34" s="64"/>
      <c r="F34" s="64"/>
      <c r="H34" s="39">
        <v>36.015999999999998</v>
      </c>
      <c r="I34" s="39">
        <v>-8.899140395344876</v>
      </c>
      <c r="J34" s="39">
        <v>7.5304384366004951E-2</v>
      </c>
      <c r="K34" s="61">
        <v>26.009658651545227</v>
      </c>
      <c r="L34" s="39">
        <v>0.14095642832400587</v>
      </c>
      <c r="M34" s="61" t="s">
        <v>170</v>
      </c>
      <c r="O34" s="9">
        <v>50</v>
      </c>
      <c r="P34" s="9">
        <v>2</v>
      </c>
      <c r="Q34" s="9" t="s">
        <v>118</v>
      </c>
    </row>
    <row r="35" spans="1:17" x14ac:dyDescent="0.2">
      <c r="A35" s="9" t="s">
        <v>119</v>
      </c>
      <c r="B35" s="70">
        <v>42131</v>
      </c>
      <c r="C35" s="69">
        <v>46</v>
      </c>
      <c r="E35" s="64"/>
      <c r="F35" s="64"/>
      <c r="H35" s="39">
        <v>46.078000000000003</v>
      </c>
      <c r="I35" s="39">
        <v>-8.9646095531141263</v>
      </c>
      <c r="J35" s="39">
        <v>7.5304384366004951E-2</v>
      </c>
      <c r="K35" s="61">
        <v>26.385054939502485</v>
      </c>
      <c r="L35" s="39">
        <v>0.14095642832400587</v>
      </c>
      <c r="M35" s="61" t="s">
        <v>170</v>
      </c>
      <c r="O35" s="9">
        <v>50</v>
      </c>
      <c r="P35" s="9">
        <v>2</v>
      </c>
      <c r="Q35" s="9" t="s">
        <v>119</v>
      </c>
    </row>
    <row r="36" spans="1:17" x14ac:dyDescent="0.2">
      <c r="A36" s="9" t="s">
        <v>120</v>
      </c>
      <c r="B36" s="70">
        <v>42131</v>
      </c>
      <c r="C36" s="69">
        <v>49</v>
      </c>
      <c r="E36" s="64"/>
      <c r="F36" s="64"/>
      <c r="H36" s="39">
        <v>20.707000000000001</v>
      </c>
      <c r="I36" s="39">
        <v>-9.9083106409828368</v>
      </c>
      <c r="J36" s="39">
        <v>7.5304384366004951E-2</v>
      </c>
      <c r="K36" s="61">
        <v>26.37990718712836</v>
      </c>
      <c r="L36" s="39">
        <v>0.14095642832400587</v>
      </c>
      <c r="M36" s="61" t="s">
        <v>170</v>
      </c>
      <c r="O36" s="9">
        <v>50</v>
      </c>
      <c r="P36" s="9">
        <v>2</v>
      </c>
      <c r="Q36" s="9" t="s">
        <v>120</v>
      </c>
    </row>
    <row r="37" spans="1:17" x14ac:dyDescent="0.2">
      <c r="A37" s="9" t="s">
        <v>121</v>
      </c>
      <c r="B37" s="70">
        <v>42131</v>
      </c>
      <c r="C37" s="69">
        <v>50</v>
      </c>
      <c r="E37" s="64"/>
      <c r="F37" s="64"/>
      <c r="H37" s="39">
        <v>42.552</v>
      </c>
      <c r="I37" s="39">
        <v>-9.5244039061164312</v>
      </c>
      <c r="J37" s="39">
        <v>7.5304384366004951E-2</v>
      </c>
      <c r="K37" s="61">
        <v>26.866801827540858</v>
      </c>
      <c r="L37" s="39">
        <v>0.14095642832400587</v>
      </c>
      <c r="M37" s="61" t="s">
        <v>170</v>
      </c>
      <c r="O37" s="9">
        <v>50</v>
      </c>
      <c r="P37" s="9">
        <v>2</v>
      </c>
      <c r="Q37" s="9" t="s">
        <v>121</v>
      </c>
    </row>
    <row r="38" spans="1:17" x14ac:dyDescent="0.2">
      <c r="A38" s="9" t="s">
        <v>122</v>
      </c>
      <c r="B38" s="70">
        <v>42131</v>
      </c>
      <c r="C38" s="69">
        <v>51</v>
      </c>
      <c r="E38" s="64"/>
      <c r="F38" s="64"/>
      <c r="H38" s="39">
        <v>39.777999999999999</v>
      </c>
      <c r="I38" s="39">
        <v>-9.3754322875334015</v>
      </c>
      <c r="J38" s="39">
        <v>7.5304384366004951E-2</v>
      </c>
      <c r="K38" s="61">
        <v>27.69958913468119</v>
      </c>
      <c r="L38" s="39">
        <v>0.14095642832400587</v>
      </c>
      <c r="M38" s="61" t="s">
        <v>170</v>
      </c>
      <c r="O38" s="9">
        <v>50</v>
      </c>
      <c r="P38" s="9">
        <v>2</v>
      </c>
      <c r="Q38" s="9" t="s">
        <v>122</v>
      </c>
    </row>
    <row r="39" spans="1:17" x14ac:dyDescent="0.2">
      <c r="A39" s="9" t="s">
        <v>123</v>
      </c>
      <c r="B39" s="70">
        <v>42131</v>
      </c>
      <c r="C39" s="69">
        <v>52</v>
      </c>
      <c r="E39" s="64"/>
      <c r="F39" s="64"/>
      <c r="H39" s="39">
        <v>54.399000000000001</v>
      </c>
      <c r="I39" s="39">
        <v>-8.9845274853734463</v>
      </c>
      <c r="J39" s="39">
        <v>7.5304384366004951E-2</v>
      </c>
      <c r="K39" s="61">
        <v>28.017501827594856</v>
      </c>
      <c r="L39" s="39">
        <v>0.14095642832400587</v>
      </c>
      <c r="M39" s="61" t="s">
        <v>170</v>
      </c>
      <c r="O39" s="9">
        <v>50</v>
      </c>
      <c r="P39" s="9">
        <v>2</v>
      </c>
      <c r="Q39" s="9" t="s">
        <v>123</v>
      </c>
    </row>
    <row r="40" spans="1:17" x14ac:dyDescent="0.2">
      <c r="A40" s="9" t="s">
        <v>124</v>
      </c>
      <c r="B40" s="70">
        <v>42131</v>
      </c>
      <c r="C40" s="69">
        <v>53</v>
      </c>
      <c r="E40" s="64"/>
      <c r="F40" s="64"/>
      <c r="H40" s="39"/>
      <c r="I40" s="39"/>
      <c r="J40" s="39">
        <v>7.5304384366004951E-2</v>
      </c>
      <c r="K40" s="61"/>
      <c r="L40" s="39">
        <v>0.14095642832400587</v>
      </c>
      <c r="M40" s="61" t="s">
        <v>170</v>
      </c>
      <c r="O40" s="9">
        <v>50</v>
      </c>
      <c r="P40" s="9">
        <v>2</v>
      </c>
      <c r="Q40" s="9" t="s">
        <v>124</v>
      </c>
    </row>
    <row r="41" spans="1:17" x14ac:dyDescent="0.2">
      <c r="A41" s="9" t="s">
        <v>125</v>
      </c>
      <c r="B41" s="70">
        <v>42131</v>
      </c>
      <c r="C41" s="69">
        <v>54</v>
      </c>
      <c r="E41" s="64"/>
      <c r="F41" s="64"/>
      <c r="H41" s="39">
        <v>29.215</v>
      </c>
      <c r="I41" s="39">
        <v>-9.0944715990313014</v>
      </c>
      <c r="J41" s="39">
        <v>7.5304384366004951E-2</v>
      </c>
      <c r="K41" s="61">
        <v>27.091359182582472</v>
      </c>
      <c r="L41" s="39">
        <v>0.14095642832400587</v>
      </c>
      <c r="M41" s="61" t="s">
        <v>170</v>
      </c>
      <c r="O41" s="9">
        <v>50</v>
      </c>
      <c r="P41" s="9">
        <v>2</v>
      </c>
      <c r="Q41" s="9" t="s">
        <v>125</v>
      </c>
    </row>
    <row r="42" spans="1:17" x14ac:dyDescent="0.2">
      <c r="A42" s="9" t="s">
        <v>126</v>
      </c>
      <c r="B42" s="70">
        <v>42131</v>
      </c>
      <c r="C42" s="69">
        <v>55</v>
      </c>
      <c r="E42" s="64"/>
      <c r="F42" s="64"/>
      <c r="H42" s="39">
        <v>28.756</v>
      </c>
      <c r="I42" s="39">
        <v>-9.5208410843677864</v>
      </c>
      <c r="J42" s="39">
        <v>7.5304384366004951E-2</v>
      </c>
      <c r="K42" s="61">
        <v>26.699151257414499</v>
      </c>
      <c r="L42" s="39">
        <v>0.14095642832400587</v>
      </c>
      <c r="M42" s="61" t="s">
        <v>170</v>
      </c>
      <c r="O42" s="9">
        <v>50</v>
      </c>
      <c r="P42" s="9">
        <v>2</v>
      </c>
      <c r="Q42" s="9" t="s">
        <v>126</v>
      </c>
    </row>
    <row r="43" spans="1:17" x14ac:dyDescent="0.2">
      <c r="A43" s="9" t="s">
        <v>127</v>
      </c>
      <c r="B43" s="70">
        <v>42131</v>
      </c>
      <c r="C43" s="69">
        <v>56</v>
      </c>
      <c r="E43" s="64"/>
      <c r="F43" s="64"/>
      <c r="H43" s="39">
        <v>17.239000000000001</v>
      </c>
      <c r="I43" s="39">
        <v>-9.4758407512888958</v>
      </c>
      <c r="J43" s="39">
        <v>7.5304384366004951E-2</v>
      </c>
      <c r="K43" s="61">
        <v>26.374833440185952</v>
      </c>
      <c r="L43" s="39">
        <v>0.14095642832400587</v>
      </c>
      <c r="M43" s="61" t="s">
        <v>170</v>
      </c>
      <c r="O43" s="9">
        <v>50</v>
      </c>
      <c r="P43" s="9">
        <v>2</v>
      </c>
      <c r="Q43" s="9" t="s">
        <v>127</v>
      </c>
    </row>
    <row r="44" spans="1:17" x14ac:dyDescent="0.2">
      <c r="A44" s="9" t="s">
        <v>128</v>
      </c>
      <c r="B44" s="70">
        <v>42131</v>
      </c>
      <c r="C44" s="69">
        <v>57</v>
      </c>
      <c r="E44" s="64"/>
      <c r="F44" s="64"/>
      <c r="H44" s="39">
        <v>32.731000000000002</v>
      </c>
      <c r="I44" s="39">
        <v>-9.4768277175675983</v>
      </c>
      <c r="J44" s="39">
        <v>7.5304384366004951E-2</v>
      </c>
      <c r="K44" s="61">
        <v>26.11890127912995</v>
      </c>
      <c r="L44" s="39">
        <v>0.14095642832400587</v>
      </c>
      <c r="M44" s="61" t="s">
        <v>170</v>
      </c>
      <c r="O44" s="9">
        <v>50</v>
      </c>
      <c r="P44" s="9">
        <v>2</v>
      </c>
      <c r="Q44" s="9" t="s">
        <v>128</v>
      </c>
    </row>
    <row r="45" spans="1:17" x14ac:dyDescent="0.2">
      <c r="A45" s="9" t="s">
        <v>129</v>
      </c>
      <c r="B45" s="70">
        <v>42131</v>
      </c>
      <c r="C45" s="69">
        <v>58</v>
      </c>
      <c r="E45" s="64"/>
      <c r="F45" s="64"/>
      <c r="H45" s="39">
        <v>38.542000000000002</v>
      </c>
      <c r="I45" s="39">
        <v>-8.781506988138327</v>
      </c>
      <c r="J45" s="39">
        <v>7.5304384366004951E-2</v>
      </c>
      <c r="K45" s="61">
        <v>26.215303911832525</v>
      </c>
      <c r="L45" s="39">
        <v>0.14095642832400587</v>
      </c>
      <c r="M45" s="61" t="s">
        <v>170</v>
      </c>
      <c r="O45" s="9">
        <v>50</v>
      </c>
      <c r="P45" s="9">
        <v>2</v>
      </c>
      <c r="Q45" s="9" t="s">
        <v>129</v>
      </c>
    </row>
    <row r="46" spans="1:17" x14ac:dyDescent="0.2">
      <c r="A46" s="9" t="s">
        <v>130</v>
      </c>
      <c r="B46" s="70">
        <v>42131</v>
      </c>
      <c r="C46" s="69">
        <v>61</v>
      </c>
      <c r="E46" s="64"/>
      <c r="F46" s="64"/>
      <c r="H46" s="39">
        <v>48.435000000000002</v>
      </c>
      <c r="I46" s="39">
        <v>-8.2281215371374135</v>
      </c>
      <c r="J46" s="39">
        <v>7.5304384366004951E-2</v>
      </c>
      <c r="K46" s="61">
        <v>26.477256657117856</v>
      </c>
      <c r="L46" s="39">
        <v>0.14095642832400587</v>
      </c>
      <c r="M46" s="61" t="s">
        <v>170</v>
      </c>
      <c r="O46" s="9">
        <v>50</v>
      </c>
      <c r="P46" s="9">
        <v>2</v>
      </c>
      <c r="Q46" s="9" t="s">
        <v>130</v>
      </c>
    </row>
    <row r="47" spans="1:17" x14ac:dyDescent="0.2">
      <c r="A47" s="9" t="s">
        <v>131</v>
      </c>
      <c r="B47" s="70">
        <v>42131</v>
      </c>
      <c r="C47" s="69">
        <v>62</v>
      </c>
      <c r="E47" s="64"/>
      <c r="F47" s="64"/>
      <c r="H47" s="39">
        <v>46.793999999999997</v>
      </c>
      <c r="I47" s="39">
        <v>-8.8104479507301008</v>
      </c>
      <c r="J47" s="39">
        <v>7.5304384366004951E-2</v>
      </c>
      <c r="K47" s="61">
        <v>26.666822357649703</v>
      </c>
      <c r="L47" s="39">
        <v>0.14095642832400587</v>
      </c>
      <c r="M47" s="61" t="s">
        <v>170</v>
      </c>
      <c r="O47" s="9">
        <v>50</v>
      </c>
      <c r="P47" s="9">
        <v>2</v>
      </c>
      <c r="Q47" s="9" t="s">
        <v>131</v>
      </c>
    </row>
    <row r="48" spans="1:17" x14ac:dyDescent="0.2">
      <c r="A48" s="9" t="s">
        <v>132</v>
      </c>
      <c r="B48" s="70">
        <v>42131</v>
      </c>
      <c r="C48" s="69">
        <v>63</v>
      </c>
      <c r="E48" s="64"/>
      <c r="F48" s="64"/>
      <c r="H48" s="39">
        <v>31.623000000000001</v>
      </c>
      <c r="I48" s="39">
        <v>-9.5187395756066397</v>
      </c>
      <c r="J48" s="39">
        <v>7.5304384366004951E-2</v>
      </c>
      <c r="K48" s="61">
        <v>27.120515266442197</v>
      </c>
      <c r="L48" s="39">
        <v>0.14095642832400587</v>
      </c>
      <c r="M48" s="61" t="s">
        <v>170</v>
      </c>
      <c r="O48" s="9">
        <v>50</v>
      </c>
      <c r="P48" s="9">
        <v>2</v>
      </c>
      <c r="Q48" s="9" t="s">
        <v>132</v>
      </c>
    </row>
    <row r="49" spans="1:17" x14ac:dyDescent="0.2">
      <c r="A49" s="9" t="s">
        <v>133</v>
      </c>
      <c r="B49" s="70">
        <v>42131</v>
      </c>
      <c r="C49" s="69">
        <v>64</v>
      </c>
      <c r="E49" s="64"/>
      <c r="F49" s="64"/>
      <c r="H49" s="39">
        <v>39.351999999999997</v>
      </c>
      <c r="I49" s="39">
        <v>-9.0188648684471602</v>
      </c>
      <c r="J49" s="39">
        <v>7.5304384366004951E-2</v>
      </c>
      <c r="K49" s="61">
        <v>28.083136210663749</v>
      </c>
      <c r="L49" s="39">
        <v>0.14095642832400587</v>
      </c>
      <c r="M49" s="61" t="s">
        <v>170</v>
      </c>
      <c r="O49" s="9">
        <v>50</v>
      </c>
      <c r="P49" s="9">
        <v>2</v>
      </c>
      <c r="Q49" s="9" t="s">
        <v>133</v>
      </c>
    </row>
    <row r="50" spans="1:17" x14ac:dyDescent="0.2">
      <c r="A50" s="9" t="s">
        <v>134</v>
      </c>
      <c r="B50" s="70">
        <v>42131</v>
      </c>
      <c r="C50" s="69">
        <v>65</v>
      </c>
      <c r="E50" s="64"/>
      <c r="F50" s="64"/>
      <c r="H50" s="39">
        <v>47.805999999999997</v>
      </c>
      <c r="I50" s="39">
        <v>-8.6179628272964237</v>
      </c>
      <c r="J50" s="39">
        <v>7.5304384366004951E-2</v>
      </c>
      <c r="K50" s="61">
        <v>27.755349555803257</v>
      </c>
      <c r="L50" s="39">
        <v>0.14095642832400587</v>
      </c>
      <c r="M50" s="61" t="s">
        <v>170</v>
      </c>
      <c r="O50" s="9">
        <v>50</v>
      </c>
      <c r="P50" s="9">
        <v>2</v>
      </c>
      <c r="Q50" s="9" t="s">
        <v>134</v>
      </c>
    </row>
    <row r="51" spans="1:17" x14ac:dyDescent="0.2">
      <c r="A51" s="9" t="s">
        <v>135</v>
      </c>
      <c r="B51" s="70">
        <v>42131</v>
      </c>
      <c r="C51" s="69">
        <v>66</v>
      </c>
      <c r="E51" s="64"/>
      <c r="F51" s="64"/>
      <c r="H51" s="39">
        <v>40.121000000000002</v>
      </c>
      <c r="I51" s="39">
        <v>-7.797676610482374</v>
      </c>
      <c r="J51" s="39">
        <v>7.5304384366004951E-2</v>
      </c>
      <c r="K51" s="61">
        <v>27.011797933342979</v>
      </c>
      <c r="L51" s="39">
        <v>0.14095642832400587</v>
      </c>
      <c r="M51" s="61" t="s">
        <v>170</v>
      </c>
      <c r="O51" s="9">
        <v>50</v>
      </c>
      <c r="P51" s="9">
        <v>2</v>
      </c>
      <c r="Q51" s="9" t="s">
        <v>135</v>
      </c>
    </row>
    <row r="52" spans="1:17" x14ac:dyDescent="0.2">
      <c r="A52" s="9" t="s">
        <v>136</v>
      </c>
      <c r="B52" s="70">
        <v>42131</v>
      </c>
      <c r="C52" s="69">
        <v>67</v>
      </c>
      <c r="E52" s="64"/>
      <c r="F52" s="64"/>
      <c r="H52" s="39">
        <v>37.198</v>
      </c>
      <c r="I52" s="39">
        <v>-7.9026348622652103</v>
      </c>
      <c r="J52" s="39">
        <v>7.5304384366004951E-2</v>
      </c>
      <c r="K52" s="61">
        <v>26.433759420749599</v>
      </c>
      <c r="L52" s="39">
        <v>0.14095642832400587</v>
      </c>
      <c r="M52" s="61" t="s">
        <v>170</v>
      </c>
      <c r="O52" s="9">
        <v>50</v>
      </c>
      <c r="P52" s="9">
        <v>2</v>
      </c>
      <c r="Q52" s="9" t="s">
        <v>136</v>
      </c>
    </row>
    <row r="53" spans="1:17" x14ac:dyDescent="0.2">
      <c r="A53" s="9" t="s">
        <v>137</v>
      </c>
      <c r="B53" s="70">
        <v>42131</v>
      </c>
      <c r="C53" s="69">
        <v>68</v>
      </c>
      <c r="E53" s="64"/>
      <c r="F53" s="64"/>
      <c r="H53" s="39">
        <v>54.966999999999999</v>
      </c>
      <c r="I53" s="39">
        <v>-8.5129535450320883</v>
      </c>
      <c r="J53" s="39">
        <v>7.5304384366004951E-2</v>
      </c>
      <c r="K53" s="61">
        <v>26.472678458408581</v>
      </c>
      <c r="L53" s="39">
        <v>0.14095642832400587</v>
      </c>
      <c r="M53" s="61" t="s">
        <v>170</v>
      </c>
      <c r="O53" s="9">
        <v>50</v>
      </c>
      <c r="P53" s="9">
        <v>2</v>
      </c>
      <c r="Q53" s="9" t="s">
        <v>137</v>
      </c>
    </row>
    <row r="54" spans="1:17" x14ac:dyDescent="0.2">
      <c r="A54" s="9" t="s">
        <v>138</v>
      </c>
      <c r="B54" s="70">
        <v>42131</v>
      </c>
      <c r="C54" s="69">
        <v>69</v>
      </c>
      <c r="E54" s="64"/>
      <c r="F54" s="64"/>
      <c r="H54" s="39">
        <v>48.698999999999998</v>
      </c>
      <c r="I54" s="39">
        <v>-9.2667326073166869</v>
      </c>
      <c r="J54" s="39">
        <v>7.5304384366004951E-2</v>
      </c>
      <c r="K54" s="61">
        <v>26.787122313690304</v>
      </c>
      <c r="L54" s="39">
        <v>0.14095642832400587</v>
      </c>
      <c r="M54" s="61" t="s">
        <v>170</v>
      </c>
      <c r="O54" s="9">
        <v>50</v>
      </c>
      <c r="P54" s="9">
        <v>2</v>
      </c>
      <c r="Q54" s="9" t="s">
        <v>138</v>
      </c>
    </row>
    <row r="55" spans="1:17" x14ac:dyDescent="0.2">
      <c r="A55" s="9" t="s">
        <v>139</v>
      </c>
      <c r="B55" s="70">
        <v>42131</v>
      </c>
      <c r="C55" s="69">
        <v>70</v>
      </c>
      <c r="E55" s="64"/>
      <c r="F55" s="64"/>
      <c r="H55" s="39">
        <v>62.718000000000004</v>
      </c>
      <c r="I55" s="39">
        <v>-8.1765209377515209</v>
      </c>
      <c r="J55" s="39">
        <v>7.5304384366004951E-2</v>
      </c>
      <c r="K55" s="61">
        <v>27.721001460390056</v>
      </c>
      <c r="L55" s="39">
        <v>0.14095642832400587</v>
      </c>
      <c r="M55" s="61" t="s">
        <v>170</v>
      </c>
      <c r="O55" s="9">
        <v>50</v>
      </c>
      <c r="P55" s="9">
        <v>2</v>
      </c>
      <c r="Q55" s="9" t="s">
        <v>139</v>
      </c>
    </row>
    <row r="56" spans="1:17" x14ac:dyDescent="0.2">
      <c r="A56" s="9" t="s">
        <v>140</v>
      </c>
      <c r="B56" s="70">
        <v>42131</v>
      </c>
      <c r="C56" s="69">
        <v>73</v>
      </c>
      <c r="E56" s="64"/>
      <c r="F56" s="64"/>
      <c r="H56" s="39">
        <v>56.418999999999997</v>
      </c>
      <c r="I56" s="39">
        <v>-8.1649858400510027</v>
      </c>
      <c r="J56" s="39">
        <v>7.5304384366004951E-2</v>
      </c>
      <c r="K56" s="61">
        <v>26.789178512054562</v>
      </c>
      <c r="L56" s="39">
        <v>0.14095642832400587</v>
      </c>
      <c r="M56" s="61" t="s">
        <v>170</v>
      </c>
      <c r="O56" s="9">
        <v>50</v>
      </c>
      <c r="P56" s="9">
        <v>2</v>
      </c>
      <c r="Q56" s="9" t="s">
        <v>140</v>
      </c>
    </row>
    <row r="57" spans="1:17" x14ac:dyDescent="0.2">
      <c r="A57" s="9" t="s">
        <v>141</v>
      </c>
      <c r="B57" s="70">
        <v>42131</v>
      </c>
      <c r="C57" s="69">
        <v>74</v>
      </c>
      <c r="E57" s="64"/>
      <c r="F57" s="64"/>
      <c r="H57" s="39">
        <v>51.334000000000003</v>
      </c>
      <c r="I57" s="39">
        <v>-8.7818027281618853</v>
      </c>
      <c r="J57" s="39">
        <v>7.5304384366004951E-2</v>
      </c>
      <c r="K57" s="61">
        <v>26.387059622223898</v>
      </c>
      <c r="L57" s="39">
        <v>0.14095642832400587</v>
      </c>
      <c r="M57" s="61" t="s">
        <v>170</v>
      </c>
      <c r="O57" s="9">
        <v>50</v>
      </c>
      <c r="P57" s="9">
        <v>2</v>
      </c>
      <c r="Q57" s="9" t="s">
        <v>141</v>
      </c>
    </row>
    <row r="58" spans="1:17" x14ac:dyDescent="0.2">
      <c r="A58" s="9" t="s">
        <v>142</v>
      </c>
      <c r="B58" s="70">
        <v>42131</v>
      </c>
      <c r="C58" s="69">
        <v>75</v>
      </c>
      <c r="E58" s="64"/>
      <c r="F58" s="64"/>
      <c r="H58" s="39">
        <v>43.418999999999997</v>
      </c>
      <c r="I58" s="39">
        <v>-9.2371642065716379</v>
      </c>
      <c r="J58" s="39">
        <v>7.5304384366004951E-2</v>
      </c>
      <c r="K58" s="61">
        <v>26.376919384802576</v>
      </c>
      <c r="L58" s="39">
        <v>0.14095642832400587</v>
      </c>
      <c r="M58" s="61" t="s">
        <v>170</v>
      </c>
      <c r="O58" s="9">
        <v>50</v>
      </c>
      <c r="P58" s="9">
        <v>2</v>
      </c>
      <c r="Q58" s="9" t="s">
        <v>142</v>
      </c>
    </row>
    <row r="59" spans="1:17" x14ac:dyDescent="0.2">
      <c r="A59" s="9" t="s">
        <v>143</v>
      </c>
      <c r="B59" s="70">
        <v>42131</v>
      </c>
      <c r="C59" s="69">
        <v>76</v>
      </c>
      <c r="E59" s="64"/>
      <c r="F59" s="64"/>
      <c r="H59" s="39">
        <v>39.837000000000003</v>
      </c>
      <c r="I59" s="39">
        <v>-9.0826941065436806</v>
      </c>
      <c r="J59" s="39">
        <v>7.5304384366004951E-2</v>
      </c>
      <c r="K59" s="61">
        <v>26.615544360414731</v>
      </c>
      <c r="L59" s="39">
        <v>0.14095642832400587</v>
      </c>
      <c r="M59" s="61" t="s">
        <v>170</v>
      </c>
      <c r="O59" s="9">
        <v>50</v>
      </c>
      <c r="P59" s="9">
        <v>2</v>
      </c>
      <c r="Q59" s="9" t="s">
        <v>143</v>
      </c>
    </row>
    <row r="60" spans="1:17" x14ac:dyDescent="0.2">
      <c r="A60" s="9" t="s">
        <v>144</v>
      </c>
      <c r="B60" s="70">
        <v>42131</v>
      </c>
      <c r="C60" s="69">
        <v>77</v>
      </c>
      <c r="E60" s="64"/>
      <c r="F60" s="64"/>
      <c r="H60" s="39">
        <v>24.85</v>
      </c>
      <c r="I60" s="39">
        <v>-9.3016208828214335</v>
      </c>
      <c r="J60" s="39">
        <v>7.5304384366004951E-2</v>
      </c>
      <c r="K60" s="61">
        <v>26.868540234787783</v>
      </c>
      <c r="L60" s="39">
        <v>0.14095642832400587</v>
      </c>
      <c r="M60" s="61" t="s">
        <v>170</v>
      </c>
      <c r="O60" s="9">
        <v>50</v>
      </c>
      <c r="P60" s="9">
        <v>2</v>
      </c>
      <c r="Q60" s="9" t="s">
        <v>144</v>
      </c>
    </row>
    <row r="61" spans="1:17" x14ac:dyDescent="0.2">
      <c r="A61" s="9" t="s">
        <v>145</v>
      </c>
      <c r="B61" s="70">
        <v>42131</v>
      </c>
      <c r="C61" s="69">
        <v>78</v>
      </c>
      <c r="E61" s="64"/>
      <c r="F61" s="64"/>
      <c r="H61" s="39">
        <v>22.131</v>
      </c>
      <c r="I61" s="39">
        <v>-9.4095783063015066</v>
      </c>
      <c r="J61" s="39">
        <v>7.5304384366004951E-2</v>
      </c>
      <c r="K61" s="61">
        <v>27.251865294475191</v>
      </c>
      <c r="L61" s="39">
        <v>0.14095642832400587</v>
      </c>
      <c r="M61" s="61" t="s">
        <v>170</v>
      </c>
      <c r="O61" s="9">
        <v>50</v>
      </c>
      <c r="P61" s="9">
        <v>2</v>
      </c>
      <c r="Q61" s="9" t="s">
        <v>145</v>
      </c>
    </row>
    <row r="62" spans="1:17" x14ac:dyDescent="0.2">
      <c r="A62" s="9" t="s">
        <v>146</v>
      </c>
      <c r="B62" s="70">
        <v>42131</v>
      </c>
      <c r="C62" s="69">
        <v>79</v>
      </c>
      <c r="E62" s="64"/>
      <c r="F62" s="64"/>
      <c r="H62" s="39">
        <v>17.366</v>
      </c>
      <c r="I62" s="39">
        <v>-9.5560250998960914</v>
      </c>
      <c r="J62" s="39">
        <v>7.5304384366004951E-2</v>
      </c>
      <c r="K62" s="61">
        <v>26.684233294777638</v>
      </c>
      <c r="L62" s="39">
        <v>0.14095642832400587</v>
      </c>
      <c r="M62" s="61" t="s">
        <v>170</v>
      </c>
      <c r="O62" s="9">
        <v>50</v>
      </c>
      <c r="P62" s="9">
        <v>2</v>
      </c>
      <c r="Q62" s="9" t="s">
        <v>146</v>
      </c>
    </row>
    <row r="63" spans="1:17" x14ac:dyDescent="0.2">
      <c r="A63" s="9" t="s">
        <v>147</v>
      </c>
      <c r="B63" s="70">
        <v>42131</v>
      </c>
      <c r="C63" s="69">
        <v>80</v>
      </c>
      <c r="E63" s="64"/>
      <c r="F63" s="64"/>
      <c r="H63" s="39">
        <v>20.654</v>
      </c>
      <c r="I63" s="39">
        <v>-9.3745624545930237</v>
      </c>
      <c r="J63" s="39">
        <v>7.5304384366004951E-2</v>
      </c>
      <c r="K63" s="61">
        <v>26.342571289389376</v>
      </c>
      <c r="L63" s="39">
        <v>0.14095642832400587</v>
      </c>
      <c r="M63" s="61" t="s">
        <v>170</v>
      </c>
      <c r="O63" s="9">
        <v>50</v>
      </c>
      <c r="P63" s="9">
        <v>2</v>
      </c>
      <c r="Q63" s="9" t="s">
        <v>147</v>
      </c>
    </row>
    <row r="64" spans="1:17" x14ac:dyDescent="0.2">
      <c r="A64" s="9" t="s">
        <v>148</v>
      </c>
      <c r="B64" s="70">
        <v>42131</v>
      </c>
      <c r="C64" s="69">
        <v>81</v>
      </c>
      <c r="E64" s="64"/>
      <c r="F64" s="64"/>
      <c r="H64" s="39">
        <v>13.920999999999999</v>
      </c>
      <c r="I64" s="39">
        <v>-9.2940719230968512</v>
      </c>
      <c r="J64" s="39">
        <v>7.5304384366004951E-2</v>
      </c>
      <c r="K64" s="61">
        <v>26.122814149352191</v>
      </c>
      <c r="L64" s="39">
        <v>0.14095642832400587</v>
      </c>
      <c r="M64" s="61" t="s">
        <v>170</v>
      </c>
      <c r="O64" s="9">
        <v>50</v>
      </c>
      <c r="P64" s="9">
        <v>2</v>
      </c>
      <c r="Q64" s="9" t="s">
        <v>148</v>
      </c>
    </row>
    <row r="65" spans="1:17" x14ac:dyDescent="0.2">
      <c r="A65" s="9" t="s">
        <v>149</v>
      </c>
      <c r="B65" s="70">
        <v>42131</v>
      </c>
      <c r="C65" s="69">
        <v>82</v>
      </c>
      <c r="E65" s="64"/>
      <c r="F65" s="64"/>
      <c r="H65" s="39">
        <v>31.363</v>
      </c>
      <c r="I65" s="39">
        <v>-9.0271328844225973</v>
      </c>
      <c r="J65" s="39">
        <v>7.5304384366004951E-2</v>
      </c>
      <c r="K65" s="61">
        <v>25.979371437217701</v>
      </c>
      <c r="L65" s="39">
        <v>0.14095642832400587</v>
      </c>
      <c r="M65" s="61" t="s">
        <v>170</v>
      </c>
      <c r="O65" s="9">
        <v>50</v>
      </c>
      <c r="P65" s="9">
        <v>2</v>
      </c>
      <c r="Q65" s="9" t="s">
        <v>149</v>
      </c>
    </row>
    <row r="66" spans="1:17" x14ac:dyDescent="0.2">
      <c r="A66" s="9" t="s">
        <v>150</v>
      </c>
      <c r="B66" s="70">
        <v>42131</v>
      </c>
      <c r="C66" s="69">
        <v>85</v>
      </c>
      <c r="E66" s="64"/>
      <c r="F66" s="64"/>
      <c r="H66" s="39">
        <v>37.054000000000002</v>
      </c>
      <c r="I66" s="39">
        <v>-8.9171249826628696</v>
      </c>
      <c r="J66" s="39">
        <v>7.5304384366004951E-2</v>
      </c>
      <c r="K66" s="61">
        <v>25.930615440327752</v>
      </c>
      <c r="L66" s="39">
        <v>0.14095642832400587</v>
      </c>
      <c r="M66" s="61" t="s">
        <v>170</v>
      </c>
      <c r="O66" s="9">
        <v>50</v>
      </c>
      <c r="P66" s="9">
        <v>2</v>
      </c>
      <c r="Q66" s="9" t="s">
        <v>150</v>
      </c>
    </row>
    <row r="67" spans="1:17" x14ac:dyDescent="0.2">
      <c r="A67" s="9" t="s">
        <v>151</v>
      </c>
      <c r="B67" s="70">
        <v>42131</v>
      </c>
      <c r="C67" s="69">
        <v>86</v>
      </c>
      <c r="E67" s="64"/>
      <c r="F67" s="64"/>
      <c r="H67" s="39">
        <v>30.788</v>
      </c>
      <c r="I67" s="39">
        <v>-8.7836490845155542</v>
      </c>
      <c r="J67" s="39">
        <v>7.5304384366004951E-2</v>
      </c>
      <c r="K67" s="61">
        <v>26.023549235398381</v>
      </c>
      <c r="L67" s="39">
        <v>0.14095642832400587</v>
      </c>
      <c r="M67" s="61" t="s">
        <v>170</v>
      </c>
      <c r="O67" s="9">
        <v>50</v>
      </c>
      <c r="P67" s="9">
        <v>2</v>
      </c>
      <c r="Q67" s="9" t="s">
        <v>151</v>
      </c>
    </row>
    <row r="68" spans="1:17" x14ac:dyDescent="0.2">
      <c r="A68" s="9" t="s">
        <v>152</v>
      </c>
      <c r="B68" s="70">
        <v>42131</v>
      </c>
      <c r="C68" s="69">
        <v>87</v>
      </c>
      <c r="E68" s="64"/>
      <c r="F68" s="64"/>
      <c r="H68" s="39">
        <v>34.996000000000002</v>
      </c>
      <c r="I68" s="39">
        <v>-8.6551718058636311</v>
      </c>
      <c r="J68" s="39">
        <v>7.5304384366004951E-2</v>
      </c>
      <c r="K68" s="61">
        <v>26.674965889211514</v>
      </c>
      <c r="L68" s="39">
        <v>0.14095642832400587</v>
      </c>
      <c r="M68" s="61" t="s">
        <v>170</v>
      </c>
      <c r="O68" s="9">
        <v>50</v>
      </c>
      <c r="P68" s="9">
        <v>2</v>
      </c>
      <c r="Q68" s="9" t="s">
        <v>152</v>
      </c>
    </row>
    <row r="69" spans="1:17" x14ac:dyDescent="0.2">
      <c r="A69" s="9" t="s">
        <v>153</v>
      </c>
      <c r="B69" s="70">
        <v>42131</v>
      </c>
      <c r="C69" s="69">
        <v>88</v>
      </c>
      <c r="E69" s="64"/>
      <c r="F69" s="64"/>
      <c r="H69" s="39">
        <v>46.622999999999998</v>
      </c>
      <c r="I69" s="39">
        <v>-8.7396357177153661</v>
      </c>
      <c r="J69" s="39">
        <v>7.5304384366004951E-2</v>
      </c>
      <c r="K69" s="61">
        <v>27.295163004337176</v>
      </c>
      <c r="L69" s="39">
        <v>0.14095642832400587</v>
      </c>
      <c r="M69" s="61" t="s">
        <v>170</v>
      </c>
      <c r="O69" s="9">
        <v>50</v>
      </c>
      <c r="P69" s="9">
        <v>2</v>
      </c>
      <c r="Q69" s="9" t="s">
        <v>153</v>
      </c>
    </row>
    <row r="70" spans="1:17" x14ac:dyDescent="0.2">
      <c r="A70" s="9" t="s">
        <v>154</v>
      </c>
      <c r="B70" s="70">
        <v>42131</v>
      </c>
      <c r="C70" s="69">
        <v>89</v>
      </c>
      <c r="E70" s="64"/>
      <c r="F70" s="64"/>
      <c r="H70" s="39">
        <v>52.780999999999999</v>
      </c>
      <c r="I70" s="39">
        <v>-8.8330971446588062</v>
      </c>
      <c r="J70" s="39">
        <v>7.5304384366004951E-2</v>
      </c>
      <c r="K70" s="61">
        <v>27.477791029605143</v>
      </c>
      <c r="L70" s="39">
        <v>0.14095642832400587</v>
      </c>
      <c r="M70" s="61" t="s">
        <v>170</v>
      </c>
      <c r="O70" s="9">
        <v>50</v>
      </c>
      <c r="P70" s="9">
        <v>2</v>
      </c>
      <c r="Q70" s="9" t="s">
        <v>154</v>
      </c>
    </row>
    <row r="71" spans="1:17" x14ac:dyDescent="0.2">
      <c r="A71" s="9" t="s">
        <v>155</v>
      </c>
      <c r="B71" s="70">
        <v>42131</v>
      </c>
      <c r="C71" s="69">
        <v>90</v>
      </c>
      <c r="E71" s="64"/>
      <c r="F71" s="64"/>
      <c r="H71" s="39">
        <v>44.472000000000001</v>
      </c>
      <c r="I71" s="39">
        <v>-8.771101505295583</v>
      </c>
      <c r="J71" s="39">
        <v>7.5304384366004951E-2</v>
      </c>
      <c r="K71" s="61">
        <v>27.072203302142547</v>
      </c>
      <c r="L71" s="39">
        <v>0.14095642832400587</v>
      </c>
      <c r="M71" s="61" t="s">
        <v>170</v>
      </c>
      <c r="O71" s="9">
        <v>50</v>
      </c>
      <c r="P71" s="9">
        <v>2</v>
      </c>
      <c r="Q71" s="9" t="s">
        <v>155</v>
      </c>
    </row>
    <row r="72" spans="1:17" x14ac:dyDescent="0.2">
      <c r="A72" s="9" t="s">
        <v>156</v>
      </c>
      <c r="B72" s="70">
        <v>42131</v>
      </c>
      <c r="C72" s="69">
        <v>91</v>
      </c>
      <c r="E72" s="64"/>
      <c r="F72" s="64"/>
      <c r="H72" s="39">
        <v>22.568999999999999</v>
      </c>
      <c r="I72" s="39">
        <v>-8.7500945457945676</v>
      </c>
      <c r="J72" s="39">
        <v>7.5304384366004951E-2</v>
      </c>
      <c r="K72" s="61">
        <v>26.637378228925019</v>
      </c>
      <c r="L72" s="39">
        <v>0.14095642832400587</v>
      </c>
      <c r="M72" s="61" t="s">
        <v>170</v>
      </c>
      <c r="O72" s="9">
        <v>50</v>
      </c>
      <c r="P72" s="9">
        <v>2</v>
      </c>
      <c r="Q72" s="9" t="s">
        <v>156</v>
      </c>
    </row>
    <row r="73" spans="1:17" x14ac:dyDescent="0.2">
      <c r="A73" s="9" t="s">
        <v>157</v>
      </c>
      <c r="B73" s="70">
        <v>42131</v>
      </c>
      <c r="C73" s="69">
        <v>92</v>
      </c>
      <c r="E73" s="64"/>
      <c r="F73" s="64"/>
      <c r="H73" s="39">
        <v>44.926000000000002</v>
      </c>
      <c r="I73" s="39">
        <v>-8.409675800538059</v>
      </c>
      <c r="J73" s="39">
        <v>7.5304384366004951E-2</v>
      </c>
      <c r="K73" s="61">
        <v>26.465689267501862</v>
      </c>
      <c r="L73" s="39">
        <v>0.14095642832400587</v>
      </c>
      <c r="M73" s="61" t="s">
        <v>170</v>
      </c>
      <c r="O73" s="9">
        <v>50</v>
      </c>
      <c r="P73" s="9">
        <v>2</v>
      </c>
      <c r="Q73" s="9" t="s">
        <v>157</v>
      </c>
    </row>
    <row r="74" spans="1:17" x14ac:dyDescent="0.2">
      <c r="A74" s="9" t="s">
        <v>158</v>
      </c>
      <c r="B74" s="70">
        <v>42131</v>
      </c>
      <c r="C74" s="69">
        <v>93</v>
      </c>
      <c r="E74" s="64"/>
      <c r="F74" s="64"/>
      <c r="H74" s="39">
        <v>43.180999999999997</v>
      </c>
      <c r="I74" s="39">
        <v>-9.0709804021579235</v>
      </c>
      <c r="J74" s="39">
        <v>7.5304384366004951E-2</v>
      </c>
      <c r="K74" s="61">
        <v>26.620566591714301</v>
      </c>
      <c r="L74" s="39">
        <v>0.14095642832400587</v>
      </c>
      <c r="M74" s="61" t="s">
        <v>170</v>
      </c>
      <c r="O74" s="9">
        <v>50</v>
      </c>
      <c r="P74" s="9">
        <v>2</v>
      </c>
      <c r="Q74" s="9" t="s">
        <v>158</v>
      </c>
    </row>
    <row r="75" spans="1:17" x14ac:dyDescent="0.2">
      <c r="A75" s="9" t="s">
        <v>159</v>
      </c>
      <c r="B75" s="70">
        <v>42131</v>
      </c>
      <c r="C75" s="69">
        <v>94</v>
      </c>
      <c r="E75" s="64"/>
      <c r="F75" s="64"/>
      <c r="H75" s="39">
        <v>44.634</v>
      </c>
      <c r="I75" s="39">
        <v>-9.1644418291013654</v>
      </c>
      <c r="J75" s="39">
        <v>7.5304384366004951E-2</v>
      </c>
      <c r="K75" s="61">
        <v>27.258603443232804</v>
      </c>
      <c r="L75" s="39">
        <v>0.14095642832400587</v>
      </c>
      <c r="M75" s="61" t="s">
        <v>170</v>
      </c>
      <c r="O75" s="9">
        <v>50</v>
      </c>
      <c r="P75" s="9">
        <v>2</v>
      </c>
      <c r="Q75" s="9" t="s">
        <v>159</v>
      </c>
    </row>
    <row r="76" spans="1:17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09">
        <v>42131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170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171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172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172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173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1.783288283431212</v>
      </c>
      <c r="J17" s="74">
        <f>AVERAGE(R184:R187)</f>
        <v>28.718306002695677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-5.1709744777125257</v>
      </c>
      <c r="J18" s="72">
        <f>AVERAGE(R174:R177)</f>
        <v>7.0612873351304515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1.0014001827642562</v>
      </c>
      <c r="F26" s="97">
        <f>INTERCEPT(F17:F18,I17:I18)</f>
        <v>0.16421478705062764</v>
      </c>
      <c r="G26" s="75">
        <f>$F$22-$T$168</f>
        <v>-2.0109560073719557E-2</v>
      </c>
      <c r="H26" s="98"/>
      <c r="I26" s="98">
        <f>SLOPE($K$144:$K$167,$J$144:$J$167)</f>
        <v>-5.0927034049236372E-4</v>
      </c>
      <c r="J26" s="99">
        <f>SLOPE($N$144:$N$167,$B$144:$B$167)</f>
        <v>-1.2761143737364337E-5</v>
      </c>
      <c r="S26" s="39"/>
    </row>
    <row r="27" spans="1:25" ht="12" customHeight="1" x14ac:dyDescent="0.2">
      <c r="D27" s="33" t="s">
        <v>19</v>
      </c>
      <c r="E27" s="34">
        <f>SLOPE(H17:H18,J17:J18)</f>
        <v>0.98813231537034452</v>
      </c>
      <c r="F27" s="34">
        <f>INTERCEPT(H17:H18,J17:J18)</f>
        <v>0.22251379604226074</v>
      </c>
      <c r="G27" s="107">
        <f>$H$22-$U$168</f>
        <v>0.17043434995250806</v>
      </c>
      <c r="H27" s="100"/>
      <c r="I27" s="100">
        <f>SLOPE($L$144:$L$167,$J$144:$J$167)</f>
        <v>-1.2437553031346912E-3</v>
      </c>
      <c r="J27" s="101">
        <f>SLOPE($O$144:$O$167,$B$144:$B$167)</f>
        <v>-2.6866756522576544E-4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>
        <v>316</v>
      </c>
      <c r="E32" s="56">
        <v>1.347</v>
      </c>
      <c r="F32" s="56">
        <v>-11.14</v>
      </c>
      <c r="G32" s="56">
        <v>38.755000000000003</v>
      </c>
      <c r="H32" s="62"/>
      <c r="I32" s="62"/>
      <c r="J32" s="56">
        <f>IF(D32&lt;&gt;"",IF(OR($E$10="Yes (Manual)",$E$10="Yes (Auto)"),E32-AVERAGE(E$134:E$137),E32),"")</f>
        <v>1.347</v>
      </c>
      <c r="K32" s="62">
        <f>IF(D32&lt;&gt;"",IF(OR($E$10="Yes (Manual)",$E$10="Yes (Auto)"),(F32*E32-AVERAGE(F$134:F$137)*AVERAGE(E$134:E$137))/AVERAGE(E$134:E$137),F32),"")</f>
        <v>-11.14</v>
      </c>
      <c r="L32" s="62">
        <f>IF(D32&lt;&gt;"",IF(OR($E$10="Yes (Manual)",$E$10="Yes (Auto)"),(G32*E32-AVERAGE(G$134:G$137)*AVERAGE(E$134:E$137))/AVERAGE(E$134:E$137),G32),"")</f>
        <v>38.755000000000003</v>
      </c>
      <c r="M32" s="62"/>
      <c r="N32" s="95">
        <f t="shared" ref="N32:N63" si="0">IF(D32&lt;&gt;"",IF(OR($E$11="Yes (Manual)",$E$11="Yes (Auto)"),K32-J32*$I$26,K32),"")</f>
        <v>-11.14</v>
      </c>
      <c r="O32" s="95">
        <f t="shared" ref="O32:O63" si="1">IF(D32&lt;&gt;"",IF(OR($E$11="Yes (Manual)",$E$11="Yes (Auto)"),L32-J32*$I$27,L32),"")</f>
        <v>38.755000000000003</v>
      </c>
      <c r="P32" s="62"/>
      <c r="Q32" s="95">
        <f>IF(D32&lt;&gt;"",IF(OR($E$12="Yes (Manual)",$E$12="Yes (Auto)"),N32-(B32-$B$32)*$J$26,N32),"")</f>
        <v>-11.14</v>
      </c>
      <c r="R32" s="95">
        <f>IF(D32&lt;&gt;"",IF(OR($E$12="Yes (Manual)",$E$12="Yes (Auto)"),O32-(B32-$B$32)*$J$27,O32),"")</f>
        <v>38.755000000000003</v>
      </c>
      <c r="S32" s="95"/>
      <c r="T32" s="62">
        <f>IF(D32&lt;&gt;"",Q32*$E$26+$F$26,"")</f>
        <v>-10.991383248943187</v>
      </c>
      <c r="U32" s="62">
        <f>IF(D32&lt;&gt;"",R32*$E$27+$F$27,"")</f>
        <v>38.517581678219969</v>
      </c>
      <c r="V32" s="62">
        <f>IF(D32&lt;&gt;"",(U32-30.91)/1.03091,"")</f>
        <v>7.3794818929101167</v>
      </c>
      <c r="W32" s="62">
        <f>IF(G32&lt;&gt;"",T32+$G$26,"")</f>
        <v>-11.011492809016907</v>
      </c>
      <c r="X32" s="62">
        <f>IF(G32&lt;&gt;"",U32+$G$27,"")</f>
        <v>38.688016028172477</v>
      </c>
      <c r="Y32" s="62">
        <f>IF(G32&lt;&gt;"",(X32-30.91)/1.03091,"")</f>
        <v>7.5448060724723565</v>
      </c>
    </row>
    <row r="33" spans="1:27" s="57" customFormat="1" x14ac:dyDescent="0.2">
      <c r="A33" s="15"/>
      <c r="B33" s="58">
        <v>2</v>
      </c>
      <c r="C33" s="24" t="s">
        <v>83</v>
      </c>
      <c r="D33" s="58">
        <v>4808</v>
      </c>
      <c r="E33" s="59">
        <v>20.974</v>
      </c>
      <c r="F33" s="59">
        <v>-5.1705000000000005</v>
      </c>
      <c r="G33" s="59">
        <v>6.98</v>
      </c>
      <c r="H33" s="60">
        <v>7.778174593052108E-3</v>
      </c>
      <c r="I33" s="60">
        <v>5.091168824543147E-2</v>
      </c>
      <c r="J33" s="59">
        <f t="shared" ref="J33:J96" si="2">IF(D33&lt;&gt;"",IF(OR($E$10="Yes (Manual)",$E$10="Yes (Auto)"),E33-AVERAGE(E$134:E$137),E33),"")</f>
        <v>20.974</v>
      </c>
      <c r="K33" s="60">
        <f t="shared" ref="K33:K96" si="3">IF(D33&lt;&gt;"",IF(OR($E$10="Yes (Manual)",$E$10="Yes (Auto)"),(F33*E33-AVERAGE(F$134:F$137)*AVERAGE(E$134:E$137))/AVERAGE(E$134:E$137),F33),"")</f>
        <v>-5.1705000000000005</v>
      </c>
      <c r="L33" s="60">
        <f t="shared" ref="L33:L96" si="4">IF(D33&lt;&gt;"",IF(OR($E$10="Yes (Manual)",$E$10="Yes (Auto)"),(G33*E33-AVERAGE(G$134:G$137)*AVERAGE(E$134:E$137))/AVERAGE(E$134:E$137),G33),"")</f>
        <v>6.98</v>
      </c>
      <c r="M33" s="60"/>
      <c r="N33" s="60">
        <f t="shared" si="0"/>
        <v>-5.1705000000000005</v>
      </c>
      <c r="O33" s="60">
        <f t="shared" si="1"/>
        <v>6.98</v>
      </c>
      <c r="P33" s="60"/>
      <c r="Q33" s="60">
        <f t="shared" ref="Q33:Q96" si="5">IF(D33&lt;&gt;"",IF(OR($E$12="Yes (Manual)",$E$12="Yes (Auto)"),N33-(B33-$B$32)*$J$26,N33),"")</f>
        <v>-5.1704872388562633</v>
      </c>
      <c r="R33" s="60">
        <f t="shared" ref="R33:R96" si="6">IF(D33&lt;&gt;"",IF(OR($E$12="Yes (Manual)",$E$12="Yes (Auto)"),O33-(B33-$B$32)*$J$27,O33),"")</f>
        <v>6.9802686675652259</v>
      </c>
      <c r="S33" s="60"/>
      <c r="T33" s="60">
        <f t="shared" ref="T33:T96" si="7">IF(D33&lt;&gt;"",Q33*$E$26+$F$26,"")</f>
        <v>-5.0135120789202894</v>
      </c>
      <c r="U33" s="60">
        <f t="shared" ref="U33:U96" si="8">IF(D33&lt;&gt;"",R33*$E$27+$F$27,"")</f>
        <v>7.1199428364305568</v>
      </c>
      <c r="V33" s="60">
        <f t="shared" ref="V33:V96" si="9">IF(D33&lt;&gt;"",(U33-30.91)/1.03091,"")</f>
        <v>-23.076754676518263</v>
      </c>
      <c r="W33" s="60">
        <f t="shared" ref="W33:W96" si="10">IF(G33&lt;&gt;"",T33+$G$26,"")</f>
        <v>-5.0336216389940089</v>
      </c>
      <c r="X33" s="60">
        <f t="shared" ref="X33:X96" si="11">IF(G33&lt;&gt;"",U33+$G$27,"")</f>
        <v>7.2903771863830649</v>
      </c>
      <c r="Y33" s="60">
        <f t="shared" ref="Y33:Y96" si="12">IF(G33&lt;&gt;"",(X33-30.91)/1.03091,"")</f>
        <v>-22.911430496956026</v>
      </c>
      <c r="Z33" s="61"/>
      <c r="AA33" s="61"/>
    </row>
    <row r="34" spans="1:27" s="57" customFormat="1" x14ac:dyDescent="0.2">
      <c r="A34" s="15"/>
      <c r="B34" s="54">
        <v>3</v>
      </c>
      <c r="C34" s="55" t="s">
        <v>84</v>
      </c>
      <c r="D34" s="54">
        <v>3221</v>
      </c>
      <c r="E34" s="56">
        <v>13.996</v>
      </c>
      <c r="F34" s="56">
        <v>1.7725</v>
      </c>
      <c r="G34" s="56">
        <v>28.654499999999999</v>
      </c>
      <c r="H34" s="62">
        <v>2.1213203435597231E-3</v>
      </c>
      <c r="I34" s="62">
        <v>1.9091883092037507E-2</v>
      </c>
      <c r="J34" s="56">
        <f t="shared" si="2"/>
        <v>13.996</v>
      </c>
      <c r="K34" s="62">
        <f t="shared" si="3"/>
        <v>1.7725</v>
      </c>
      <c r="L34" s="62">
        <f t="shared" si="4"/>
        <v>28.654499999999999</v>
      </c>
      <c r="M34" s="62"/>
      <c r="N34" s="95">
        <f t="shared" si="0"/>
        <v>1.7725</v>
      </c>
      <c r="O34" s="95">
        <f t="shared" si="1"/>
        <v>28.654499999999999</v>
      </c>
      <c r="P34" s="62"/>
      <c r="Q34" s="95">
        <f t="shared" si="5"/>
        <v>1.7725255222874747</v>
      </c>
      <c r="R34" s="95">
        <f t="shared" si="6"/>
        <v>28.655037335130451</v>
      </c>
      <c r="S34" s="95"/>
      <c r="T34" s="62">
        <f t="shared" si="7"/>
        <v>1.9392221690236136</v>
      </c>
      <c r="U34" s="62">
        <f t="shared" si="8"/>
        <v>28.537482185028381</v>
      </c>
      <c r="V34" s="62">
        <f t="shared" si="9"/>
        <v>-2.3013820944327046</v>
      </c>
      <c r="W34" s="62">
        <f t="shared" si="10"/>
        <v>1.919112608949894</v>
      </c>
      <c r="X34" s="62">
        <f t="shared" si="11"/>
        <v>28.707916534980889</v>
      </c>
      <c r="Y34" s="62">
        <f t="shared" si="12"/>
        <v>-2.1360579148704653</v>
      </c>
    </row>
    <row r="35" spans="1:27" s="57" customFormat="1" x14ac:dyDescent="0.2">
      <c r="A35" s="15"/>
      <c r="B35" s="58">
        <v>4</v>
      </c>
      <c r="C35" s="24" t="s">
        <v>83</v>
      </c>
      <c r="D35" s="58">
        <v>7166</v>
      </c>
      <c r="E35" s="59">
        <v>29.305</v>
      </c>
      <c r="F35" s="59">
        <v>-5.1715</v>
      </c>
      <c r="G35" s="59">
        <v>7.1414999999999997</v>
      </c>
      <c r="H35" s="60">
        <v>1.9091883092036251E-2</v>
      </c>
      <c r="I35" s="60">
        <v>3.8890872965259914E-2</v>
      </c>
      <c r="J35" s="59">
        <f t="shared" si="2"/>
        <v>29.305</v>
      </c>
      <c r="K35" s="60">
        <f t="shared" si="3"/>
        <v>-5.1715</v>
      </c>
      <c r="L35" s="60">
        <f t="shared" si="4"/>
        <v>7.1414999999999997</v>
      </c>
      <c r="M35" s="60"/>
      <c r="N35" s="60">
        <f t="shared" si="0"/>
        <v>-5.1715</v>
      </c>
      <c r="O35" s="60">
        <f t="shared" si="1"/>
        <v>7.1414999999999997</v>
      </c>
      <c r="P35" s="60"/>
      <c r="Q35" s="60">
        <f t="shared" si="5"/>
        <v>-5.1714617165687882</v>
      </c>
      <c r="R35" s="60">
        <f t="shared" si="6"/>
        <v>7.1423060026956771</v>
      </c>
      <c r="S35" s="60"/>
      <c r="T35" s="60">
        <f t="shared" si="7"/>
        <v>-5.0144879210797111</v>
      </c>
      <c r="U35" s="60">
        <f t="shared" si="8"/>
        <v>7.2800571635694507</v>
      </c>
      <c r="V35" s="60">
        <f t="shared" si="9"/>
        <v>-22.92144109226853</v>
      </c>
      <c r="W35" s="60">
        <f t="shared" si="10"/>
        <v>-5.0345974811534306</v>
      </c>
      <c r="X35" s="60">
        <f t="shared" si="11"/>
        <v>7.4504915135219587</v>
      </c>
      <c r="Y35" s="60">
        <f t="shared" si="12"/>
        <v>-22.756116912706293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3197</v>
      </c>
      <c r="E36" s="56">
        <v>13.047000000000001</v>
      </c>
      <c r="F36" s="56">
        <v>1.794</v>
      </c>
      <c r="G36" s="56">
        <v>28.7805</v>
      </c>
      <c r="H36" s="62">
        <v>0</v>
      </c>
      <c r="I36" s="62">
        <v>1.3435028842543238E-2</v>
      </c>
      <c r="J36" s="56">
        <f t="shared" si="2"/>
        <v>13.047000000000001</v>
      </c>
      <c r="K36" s="62">
        <f t="shared" si="3"/>
        <v>1.794</v>
      </c>
      <c r="L36" s="62">
        <f t="shared" si="4"/>
        <v>28.7805</v>
      </c>
      <c r="M36" s="62"/>
      <c r="N36" s="95">
        <f t="shared" si="0"/>
        <v>1.794</v>
      </c>
      <c r="O36" s="95">
        <f t="shared" si="1"/>
        <v>28.7805</v>
      </c>
      <c r="P36" s="62"/>
      <c r="Q36" s="95">
        <f t="shared" si="5"/>
        <v>1.7940510445749496</v>
      </c>
      <c r="R36" s="95">
        <f t="shared" si="6"/>
        <v>28.781574670260902</v>
      </c>
      <c r="S36" s="95"/>
      <c r="T36" s="62">
        <f t="shared" si="7"/>
        <v>1.960777830976387</v>
      </c>
      <c r="U36" s="62">
        <f t="shared" si="8"/>
        <v>28.662517814971626</v>
      </c>
      <c r="V36" s="62">
        <f t="shared" si="9"/>
        <v>-2.1800954351285511</v>
      </c>
      <c r="W36" s="62">
        <f t="shared" si="10"/>
        <v>1.9406682709026675</v>
      </c>
      <c r="X36" s="62">
        <f t="shared" si="11"/>
        <v>28.832952164924134</v>
      </c>
      <c r="Y36" s="62">
        <f t="shared" si="12"/>
        <v>-2.0147712555663118</v>
      </c>
    </row>
    <row r="37" spans="1:27" s="57" customFormat="1" x14ac:dyDescent="0.2">
      <c r="A37" s="15"/>
      <c r="B37" s="58">
        <v>6</v>
      </c>
      <c r="C37" s="24" t="s">
        <v>8</v>
      </c>
      <c r="D37" s="58">
        <v>9406</v>
      </c>
      <c r="E37" s="59">
        <v>39.226999999999997</v>
      </c>
      <c r="F37" s="59">
        <v>4.4119999999999999</v>
      </c>
      <c r="G37" s="59">
        <v>26.459</v>
      </c>
      <c r="H37" s="60">
        <v>8.4852813742388924E-3</v>
      </c>
      <c r="I37" s="60">
        <v>1.9798989873222407E-2</v>
      </c>
      <c r="J37" s="59">
        <f t="shared" si="2"/>
        <v>39.226999999999997</v>
      </c>
      <c r="K37" s="60">
        <f t="shared" si="3"/>
        <v>4.4119999999999999</v>
      </c>
      <c r="L37" s="60">
        <f t="shared" si="4"/>
        <v>26.459</v>
      </c>
      <c r="M37" s="60"/>
      <c r="N37" s="60">
        <f t="shared" si="0"/>
        <v>4.4119999999999999</v>
      </c>
      <c r="O37" s="60">
        <f t="shared" si="1"/>
        <v>26.459</v>
      </c>
      <c r="P37" s="60"/>
      <c r="Q37" s="60">
        <f t="shared" si="5"/>
        <v>4.4120638057186872</v>
      </c>
      <c r="R37" s="60">
        <f t="shared" si="6"/>
        <v>26.460343337826128</v>
      </c>
      <c r="S37" s="60"/>
      <c r="T37" s="60">
        <f t="shared" si="7"/>
        <v>4.582456288464881</v>
      </c>
      <c r="U37" s="60">
        <f t="shared" si="8"/>
        <v>26.368834123942662</v>
      </c>
      <c r="V37" s="60">
        <f t="shared" si="9"/>
        <v>-4.4050071063985587</v>
      </c>
      <c r="W37" s="60">
        <f t="shared" si="10"/>
        <v>4.5623467283911614</v>
      </c>
      <c r="X37" s="60">
        <f t="shared" si="11"/>
        <v>26.53926847389517</v>
      </c>
      <c r="Y37" s="60">
        <f t="shared" si="12"/>
        <v>-4.2396829268363199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6938</v>
      </c>
      <c r="E38" s="56">
        <v>28.44</v>
      </c>
      <c r="F38" s="56">
        <v>4.2904999999999998</v>
      </c>
      <c r="G38" s="56">
        <v>26.436500000000002</v>
      </c>
      <c r="H38" s="62">
        <v>1.0606601717797986E-2</v>
      </c>
      <c r="I38" s="62">
        <v>4.9497474683068577E-3</v>
      </c>
      <c r="J38" s="56">
        <f t="shared" si="2"/>
        <v>28.44</v>
      </c>
      <c r="K38" s="62">
        <f t="shared" si="3"/>
        <v>4.2904999999999998</v>
      </c>
      <c r="L38" s="62">
        <f t="shared" si="4"/>
        <v>26.436500000000002</v>
      </c>
      <c r="M38" s="62"/>
      <c r="N38" s="95">
        <f t="shared" si="0"/>
        <v>4.2904999999999998</v>
      </c>
      <c r="O38" s="95">
        <f t="shared" si="1"/>
        <v>26.436500000000002</v>
      </c>
      <c r="P38" s="62"/>
      <c r="Q38" s="95">
        <f t="shared" si="5"/>
        <v>4.2905765668624243</v>
      </c>
      <c r="R38" s="95">
        <f t="shared" si="6"/>
        <v>26.438112005391357</v>
      </c>
      <c r="S38" s="95"/>
      <c r="T38" s="62">
        <f t="shared" si="7"/>
        <v>4.4607989452706942</v>
      </c>
      <c r="U38" s="62">
        <f t="shared" si="8"/>
        <v>26.346866625950124</v>
      </c>
      <c r="V38" s="62">
        <f t="shared" si="9"/>
        <v>-4.426315948094282</v>
      </c>
      <c r="W38" s="62">
        <f t="shared" si="10"/>
        <v>4.4406893851969746</v>
      </c>
      <c r="X38" s="62">
        <f t="shared" si="11"/>
        <v>26.517300975902632</v>
      </c>
      <c r="Y38" s="62">
        <f t="shared" si="12"/>
        <v>-4.2609917685320422</v>
      </c>
    </row>
    <row r="39" spans="1:27" s="57" customFormat="1" x14ac:dyDescent="0.2">
      <c r="A39" s="15"/>
      <c r="B39" s="58">
        <v>8</v>
      </c>
      <c r="C39" s="24" t="s">
        <v>85</v>
      </c>
      <c r="D39" s="58">
        <v>1858</v>
      </c>
      <c r="E39" s="59">
        <v>7.468</v>
      </c>
      <c r="F39" s="59">
        <v>-8.1080000000000005</v>
      </c>
      <c r="G39" s="59">
        <v>26.771999999999998</v>
      </c>
      <c r="H39" s="60">
        <v>3.1112698372208432E-2</v>
      </c>
      <c r="I39" s="60">
        <v>6.2225396744414352E-2</v>
      </c>
      <c r="J39" s="59">
        <f t="shared" si="2"/>
        <v>7.468</v>
      </c>
      <c r="K39" s="60">
        <f t="shared" si="3"/>
        <v>-8.1080000000000005</v>
      </c>
      <c r="L39" s="60">
        <f t="shared" si="4"/>
        <v>26.771999999999998</v>
      </c>
      <c r="M39" s="60"/>
      <c r="N39" s="60">
        <f t="shared" si="0"/>
        <v>-8.1080000000000005</v>
      </c>
      <c r="O39" s="60">
        <f t="shared" si="1"/>
        <v>26.771999999999998</v>
      </c>
      <c r="P39" s="60"/>
      <c r="Q39" s="60">
        <f t="shared" si="5"/>
        <v>-8.1079106719938387</v>
      </c>
      <c r="R39" s="60">
        <f t="shared" si="6"/>
        <v>26.773880672956579</v>
      </c>
      <c r="S39" s="60"/>
      <c r="T39" s="60">
        <f t="shared" si="7"/>
        <v>-7.9550484417202663</v>
      </c>
      <c r="U39" s="60">
        <f t="shared" si="8"/>
        <v>26.678650496860165</v>
      </c>
      <c r="V39" s="60">
        <f t="shared" si="9"/>
        <v>-4.1044800255500826</v>
      </c>
      <c r="W39" s="60">
        <f t="shared" si="10"/>
        <v>-7.9751580017939858</v>
      </c>
      <c r="X39" s="60">
        <f t="shared" si="11"/>
        <v>26.849084846812673</v>
      </c>
      <c r="Y39" s="60">
        <f t="shared" si="12"/>
        <v>-3.9391558459878433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8160</v>
      </c>
      <c r="E40" s="56">
        <v>33.728000000000002</v>
      </c>
      <c r="F40" s="56">
        <v>-8.9085000000000001</v>
      </c>
      <c r="G40" s="56">
        <v>25.990500000000001</v>
      </c>
      <c r="H40" s="62">
        <v>2.1213203435597231E-3</v>
      </c>
      <c r="I40" s="62">
        <v>9.1923881554237911E-3</v>
      </c>
      <c r="J40" s="56">
        <f t="shared" si="2"/>
        <v>33.728000000000002</v>
      </c>
      <c r="K40" s="62">
        <f t="shared" si="3"/>
        <v>-8.9085000000000001</v>
      </c>
      <c r="L40" s="62">
        <f t="shared" si="4"/>
        <v>25.990500000000001</v>
      </c>
      <c r="M40" s="62"/>
      <c r="N40" s="95">
        <f t="shared" si="0"/>
        <v>-8.9085000000000001</v>
      </c>
      <c r="O40" s="95">
        <f t="shared" si="1"/>
        <v>25.990500000000001</v>
      </c>
      <c r="P40" s="62"/>
      <c r="Q40" s="95">
        <f t="shared" si="5"/>
        <v>-8.9083979108501019</v>
      </c>
      <c r="R40" s="95">
        <f t="shared" si="6"/>
        <v>25.992649340521808</v>
      </c>
      <c r="S40" s="95"/>
      <c r="T40" s="62">
        <f t="shared" si="7"/>
        <v>-8.7566565090113819</v>
      </c>
      <c r="U40" s="62">
        <f t="shared" si="8"/>
        <v>25.906690571501535</v>
      </c>
      <c r="V40" s="62">
        <f t="shared" si="9"/>
        <v>-4.853294107631573</v>
      </c>
      <c r="W40" s="62">
        <f t="shared" si="10"/>
        <v>-8.7767660690851024</v>
      </c>
      <c r="X40" s="62">
        <f t="shared" si="11"/>
        <v>26.077124921454043</v>
      </c>
      <c r="Y40" s="62">
        <f t="shared" si="12"/>
        <v>-4.6879699280693341</v>
      </c>
    </row>
    <row r="41" spans="1:27" s="57" customFormat="1" x14ac:dyDescent="0.2">
      <c r="A41" s="15"/>
      <c r="B41" s="58">
        <v>10</v>
      </c>
      <c r="C41" s="24" t="s">
        <v>87</v>
      </c>
      <c r="D41" s="58">
        <v>1629</v>
      </c>
      <c r="E41" s="59">
        <v>6.3710000000000004</v>
      </c>
      <c r="F41" s="59">
        <v>-9.972999999999999</v>
      </c>
      <c r="G41" s="59">
        <v>26.761500000000002</v>
      </c>
      <c r="H41" s="60">
        <v>0.14566399692442969</v>
      </c>
      <c r="I41" s="60">
        <v>0.13788582233137697</v>
      </c>
      <c r="J41" s="59">
        <f t="shared" si="2"/>
        <v>6.3710000000000004</v>
      </c>
      <c r="K41" s="60">
        <f t="shared" si="3"/>
        <v>-9.972999999999999</v>
      </c>
      <c r="L41" s="60">
        <f t="shared" si="4"/>
        <v>26.761500000000002</v>
      </c>
      <c r="M41" s="60"/>
      <c r="N41" s="60">
        <f t="shared" si="0"/>
        <v>-9.972999999999999</v>
      </c>
      <c r="O41" s="60">
        <f t="shared" si="1"/>
        <v>26.761500000000002</v>
      </c>
      <c r="P41" s="60"/>
      <c r="Q41" s="60">
        <f t="shared" si="5"/>
        <v>-9.9728851497063626</v>
      </c>
      <c r="R41" s="60">
        <f t="shared" si="6"/>
        <v>26.763918008087032</v>
      </c>
      <c r="S41" s="60"/>
      <c r="T41" s="60">
        <f t="shared" si="7"/>
        <v>-9.8226342245522602</v>
      </c>
      <c r="U41" s="60">
        <f t="shared" si="8"/>
        <v>26.668806065755359</v>
      </c>
      <c r="V41" s="60">
        <f t="shared" si="9"/>
        <v>-4.1140292889240007</v>
      </c>
      <c r="W41" s="60">
        <f t="shared" si="10"/>
        <v>-9.8427437846259807</v>
      </c>
      <c r="X41" s="60">
        <f t="shared" si="11"/>
        <v>26.839240415707867</v>
      </c>
      <c r="Y41" s="60">
        <f t="shared" si="12"/>
        <v>-3.9487051093617618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4632</v>
      </c>
      <c r="E42" s="56">
        <v>19.103999999999999</v>
      </c>
      <c r="F42" s="56">
        <v>-10.128499999999999</v>
      </c>
      <c r="G42" s="56">
        <v>26.262500000000003</v>
      </c>
      <c r="H42" s="62">
        <v>3.1819805153394588E-2</v>
      </c>
      <c r="I42" s="62">
        <v>4.1719300090007044E-2</v>
      </c>
      <c r="J42" s="56">
        <f t="shared" si="2"/>
        <v>19.103999999999999</v>
      </c>
      <c r="K42" s="62">
        <f t="shared" si="3"/>
        <v>-10.128499999999999</v>
      </c>
      <c r="L42" s="62">
        <f t="shared" si="4"/>
        <v>26.262500000000003</v>
      </c>
      <c r="M42" s="62"/>
      <c r="N42" s="95">
        <f t="shared" si="0"/>
        <v>-10.128499999999999</v>
      </c>
      <c r="O42" s="95">
        <f t="shared" si="1"/>
        <v>26.262500000000003</v>
      </c>
      <c r="P42" s="62"/>
      <c r="Q42" s="95">
        <f t="shared" si="5"/>
        <v>-10.128372388562624</v>
      </c>
      <c r="R42" s="95">
        <f t="shared" si="6"/>
        <v>26.265186675652259</v>
      </c>
      <c r="S42" s="95"/>
      <c r="T42" s="62">
        <f t="shared" si="7"/>
        <v>-9.9783391739604319</v>
      </c>
      <c r="U42" s="62">
        <f t="shared" si="8"/>
        <v>26.175993519488848</v>
      </c>
      <c r="V42" s="62">
        <f t="shared" si="9"/>
        <v>-4.5920657288329263</v>
      </c>
      <c r="W42" s="62">
        <f t="shared" si="10"/>
        <v>-9.9984487340341524</v>
      </c>
      <c r="X42" s="62">
        <f t="shared" si="11"/>
        <v>26.346427869441357</v>
      </c>
      <c r="Y42" s="62">
        <f t="shared" si="12"/>
        <v>-4.4267415492706865</v>
      </c>
    </row>
    <row r="43" spans="1:27" s="57" customFormat="1" x14ac:dyDescent="0.2">
      <c r="A43" s="15"/>
      <c r="B43" s="58">
        <v>12</v>
      </c>
      <c r="C43" s="24" t="s">
        <v>89</v>
      </c>
      <c r="D43" s="58">
        <v>3734</v>
      </c>
      <c r="E43" s="59">
        <v>15.164999999999999</v>
      </c>
      <c r="F43" s="59">
        <v>-9.8484999999999996</v>
      </c>
      <c r="G43" s="59">
        <v>27.082999999999998</v>
      </c>
      <c r="H43" s="60">
        <v>6.3639610306791689E-3</v>
      </c>
      <c r="I43" s="60">
        <v>5.3740115370175465E-2</v>
      </c>
      <c r="J43" s="59">
        <f t="shared" si="2"/>
        <v>15.164999999999999</v>
      </c>
      <c r="K43" s="60">
        <f t="shared" si="3"/>
        <v>-9.8484999999999996</v>
      </c>
      <c r="L43" s="60">
        <f t="shared" si="4"/>
        <v>27.082999999999998</v>
      </c>
      <c r="M43" s="60"/>
      <c r="N43" s="60">
        <f t="shared" si="0"/>
        <v>-9.8484999999999996</v>
      </c>
      <c r="O43" s="60">
        <f t="shared" si="1"/>
        <v>27.082999999999998</v>
      </c>
      <c r="P43" s="60"/>
      <c r="Q43" s="60">
        <f t="shared" si="5"/>
        <v>-9.8483596274188887</v>
      </c>
      <c r="R43" s="60">
        <f t="shared" si="6"/>
        <v>27.085955343217481</v>
      </c>
      <c r="S43" s="60"/>
      <c r="T43" s="60">
        <f t="shared" si="7"/>
        <v>-9.6979343437747687</v>
      </c>
      <c r="U43" s="60">
        <f t="shared" si="8"/>
        <v>26.987021563353505</v>
      </c>
      <c r="V43" s="60">
        <f t="shared" si="9"/>
        <v>-3.8053549161871505</v>
      </c>
      <c r="W43" s="60">
        <f t="shared" si="10"/>
        <v>-9.7180439038484892</v>
      </c>
      <c r="X43" s="60">
        <f t="shared" si="11"/>
        <v>27.157455913306013</v>
      </c>
      <c r="Y43" s="60">
        <f t="shared" si="12"/>
        <v>-3.6400307366249116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652</v>
      </c>
      <c r="E44" s="56">
        <v>2.6240000000000001</v>
      </c>
      <c r="F44" s="56">
        <v>-9.5070000000000014</v>
      </c>
      <c r="G44" s="56">
        <v>27.226500000000001</v>
      </c>
      <c r="H44" s="62">
        <v>5.2325901807804408E-2</v>
      </c>
      <c r="I44" s="62">
        <v>0.11950104602052687</v>
      </c>
      <c r="J44" s="56">
        <f t="shared" si="2"/>
        <v>2.6240000000000001</v>
      </c>
      <c r="K44" s="62">
        <f t="shared" si="3"/>
        <v>-9.5070000000000014</v>
      </c>
      <c r="L44" s="62">
        <f t="shared" si="4"/>
        <v>27.226500000000001</v>
      </c>
      <c r="M44" s="62"/>
      <c r="N44" s="95">
        <f t="shared" si="0"/>
        <v>-9.5070000000000014</v>
      </c>
      <c r="O44" s="95">
        <f t="shared" si="1"/>
        <v>27.226500000000001</v>
      </c>
      <c r="P44" s="62"/>
      <c r="Q44" s="95">
        <f t="shared" si="5"/>
        <v>-9.5068468662751524</v>
      </c>
      <c r="R44" s="95">
        <f t="shared" si="6"/>
        <v>27.229724010782711</v>
      </c>
      <c r="S44" s="95"/>
      <c r="T44" s="62">
        <f t="shared" si="7"/>
        <v>-9.355943402349105</v>
      </c>
      <c r="U44" s="62">
        <f t="shared" si="8"/>
        <v>27.129084029712445</v>
      </c>
      <c r="V44" s="62">
        <f t="shared" si="9"/>
        <v>-3.6675519398274878</v>
      </c>
      <c r="W44" s="62">
        <f t="shared" si="10"/>
        <v>-9.3760529624228255</v>
      </c>
      <c r="X44" s="62">
        <f t="shared" si="11"/>
        <v>27.299518379664953</v>
      </c>
      <c r="Y44" s="62">
        <f t="shared" si="12"/>
        <v>-3.5022277602652485</v>
      </c>
    </row>
    <row r="45" spans="1:27" x14ac:dyDescent="0.2">
      <c r="B45" s="58">
        <v>14</v>
      </c>
      <c r="C45" s="24" t="s">
        <v>91</v>
      </c>
      <c r="D45" s="58">
        <v>2248</v>
      </c>
      <c r="E45" s="59">
        <v>9.1210000000000004</v>
      </c>
      <c r="F45" s="59">
        <v>-9.4625000000000004</v>
      </c>
      <c r="G45" s="59">
        <v>26.673000000000002</v>
      </c>
      <c r="H45" s="60">
        <v>2.0506096654409819E-2</v>
      </c>
      <c r="I45" s="60">
        <v>3.9597979746447326E-2</v>
      </c>
      <c r="J45" s="59">
        <f t="shared" si="2"/>
        <v>9.1210000000000004</v>
      </c>
      <c r="K45" s="60">
        <f t="shared" si="3"/>
        <v>-9.4625000000000004</v>
      </c>
      <c r="L45" s="60">
        <f t="shared" si="4"/>
        <v>26.673000000000002</v>
      </c>
      <c r="M45" s="60"/>
      <c r="N45" s="60">
        <f t="shared" si="0"/>
        <v>-9.4625000000000004</v>
      </c>
      <c r="O45" s="60">
        <f t="shared" si="1"/>
        <v>26.673000000000002</v>
      </c>
      <c r="P45" s="60"/>
      <c r="Q45" s="60">
        <f t="shared" si="5"/>
        <v>-9.4623341051314149</v>
      </c>
      <c r="R45" s="60">
        <f t="shared" si="6"/>
        <v>26.676492678347937</v>
      </c>
      <c r="S45" s="60"/>
      <c r="T45" s="60">
        <f t="shared" si="7"/>
        <v>-9.311368315204426</v>
      </c>
      <c r="U45" s="60">
        <f t="shared" si="8"/>
        <v>26.582418272258252</v>
      </c>
      <c r="V45" s="60">
        <f t="shared" si="9"/>
        <v>-4.1978268983148368</v>
      </c>
      <c r="W45" s="60">
        <f t="shared" si="10"/>
        <v>-9.3314778752781464</v>
      </c>
      <c r="X45" s="60">
        <f t="shared" si="11"/>
        <v>26.75285262221076</v>
      </c>
      <c r="Y45" s="60">
        <f t="shared" si="12"/>
        <v>-4.032502718752597</v>
      </c>
    </row>
    <row r="46" spans="1:27" x14ac:dyDescent="0.2">
      <c r="B46" s="54">
        <v>15</v>
      </c>
      <c r="C46" s="55" t="s">
        <v>92</v>
      </c>
      <c r="D46" s="54">
        <v>6094</v>
      </c>
      <c r="E46" s="56">
        <v>25.263000000000002</v>
      </c>
      <c r="F46" s="56">
        <v>-9.4699999999999989</v>
      </c>
      <c r="G46" s="56">
        <v>26.205500000000001</v>
      </c>
      <c r="H46" s="62">
        <v>1.1313708498984771E-2</v>
      </c>
      <c r="I46" s="62">
        <v>6.0104076400857145E-2</v>
      </c>
      <c r="J46" s="56">
        <f t="shared" si="2"/>
        <v>25.263000000000002</v>
      </c>
      <c r="K46" s="62">
        <f t="shared" si="3"/>
        <v>-9.4699999999999989</v>
      </c>
      <c r="L46" s="62">
        <f t="shared" si="4"/>
        <v>26.205500000000001</v>
      </c>
      <c r="M46" s="62"/>
      <c r="N46" s="95">
        <f t="shared" si="0"/>
        <v>-9.4699999999999989</v>
      </c>
      <c r="O46" s="95">
        <f t="shared" si="1"/>
        <v>26.205500000000001</v>
      </c>
      <c r="P46" s="62"/>
      <c r="Q46" s="95">
        <f t="shared" si="5"/>
        <v>-9.4698213439876753</v>
      </c>
      <c r="R46" s="95">
        <f t="shared" si="6"/>
        <v>26.209261345913163</v>
      </c>
      <c r="S46" s="95"/>
      <c r="T46" s="62">
        <f t="shared" si="7"/>
        <v>-9.3188660375634846</v>
      </c>
      <c r="U46" s="62">
        <f t="shared" si="8"/>
        <v>26.120731893925907</v>
      </c>
      <c r="V46" s="62">
        <f t="shared" si="9"/>
        <v>-4.6456704329903618</v>
      </c>
      <c r="W46" s="62">
        <f t="shared" si="10"/>
        <v>-9.3389755976372051</v>
      </c>
      <c r="X46" s="62">
        <f t="shared" si="11"/>
        <v>26.291166243878415</v>
      </c>
      <c r="Y46" s="62">
        <f t="shared" si="12"/>
        <v>-4.480346253428122</v>
      </c>
    </row>
    <row r="47" spans="1:27" x14ac:dyDescent="0.2">
      <c r="B47" s="58">
        <v>16</v>
      </c>
      <c r="C47" s="24" t="s">
        <v>93</v>
      </c>
      <c r="D47" s="58">
        <v>451</v>
      </c>
      <c r="E47" s="59">
        <v>1.8939999999999999</v>
      </c>
      <c r="F47" s="59">
        <v>-10.9495</v>
      </c>
      <c r="G47" s="59">
        <v>28.607500000000002</v>
      </c>
      <c r="H47" s="60">
        <v>0.16051323932934652</v>
      </c>
      <c r="I47" s="60">
        <v>1.6355379848844835</v>
      </c>
      <c r="J47" s="59">
        <f t="shared" si="2"/>
        <v>1.8939999999999999</v>
      </c>
      <c r="K47" s="60">
        <f t="shared" si="3"/>
        <v>-10.9495</v>
      </c>
      <c r="L47" s="60">
        <f t="shared" si="4"/>
        <v>28.607500000000002</v>
      </c>
      <c r="M47" s="60"/>
      <c r="N47" s="60">
        <f t="shared" si="0"/>
        <v>-10.9495</v>
      </c>
      <c r="O47" s="60">
        <f t="shared" si="1"/>
        <v>28.607500000000002</v>
      </c>
      <c r="P47" s="60"/>
      <c r="Q47" s="60">
        <f t="shared" si="5"/>
        <v>-10.94930858284394</v>
      </c>
      <c r="R47" s="60">
        <f t="shared" si="6"/>
        <v>28.611530013478387</v>
      </c>
      <c r="S47" s="60"/>
      <c r="T47" s="60">
        <f t="shared" si="7"/>
        <v>-10.800424828951535</v>
      </c>
      <c r="U47" s="60">
        <f t="shared" si="8"/>
        <v>28.494491194548765</v>
      </c>
      <c r="V47" s="60">
        <f t="shared" si="9"/>
        <v>-2.3430840766422243</v>
      </c>
      <c r="W47" s="60">
        <f t="shared" si="10"/>
        <v>-10.820534389025255</v>
      </c>
      <c r="X47" s="60">
        <f t="shared" si="11"/>
        <v>28.664925544501273</v>
      </c>
      <c r="Y47" s="60">
        <f t="shared" si="12"/>
        <v>-2.177759897079985</v>
      </c>
    </row>
    <row r="48" spans="1:27" x14ac:dyDescent="0.2">
      <c r="B48" s="54">
        <v>17</v>
      </c>
      <c r="C48" s="55" t="s">
        <v>94</v>
      </c>
      <c r="D48" s="54">
        <v>9602</v>
      </c>
      <c r="E48" s="56">
        <v>40.533999999999999</v>
      </c>
      <c r="F48" s="56">
        <v>-8.9755000000000003</v>
      </c>
      <c r="G48" s="56">
        <v>26.298999999999999</v>
      </c>
      <c r="H48" s="62">
        <v>3.5355339059320342E-3</v>
      </c>
      <c r="I48" s="62">
        <v>4.2426406871194462E-3</v>
      </c>
      <c r="J48" s="56">
        <f t="shared" si="2"/>
        <v>40.533999999999999</v>
      </c>
      <c r="K48" s="62">
        <f t="shared" si="3"/>
        <v>-8.9755000000000003</v>
      </c>
      <c r="L48" s="62">
        <f t="shared" si="4"/>
        <v>26.298999999999999</v>
      </c>
      <c r="M48" s="62"/>
      <c r="N48" s="95">
        <f t="shared" si="0"/>
        <v>-8.9755000000000003</v>
      </c>
      <c r="O48" s="95">
        <f t="shared" si="1"/>
        <v>26.298999999999999</v>
      </c>
      <c r="P48" s="62"/>
      <c r="Q48" s="95">
        <f t="shared" si="5"/>
        <v>-8.9752958217002021</v>
      </c>
      <c r="R48" s="95">
        <f t="shared" si="6"/>
        <v>26.303298681043611</v>
      </c>
      <c r="S48" s="95"/>
      <c r="T48" s="62">
        <f t="shared" si="7"/>
        <v>-8.8236480891632212</v>
      </c>
      <c r="U48" s="62">
        <f t="shared" si="8"/>
        <v>26.213653223619612</v>
      </c>
      <c r="V48" s="62">
        <f t="shared" si="9"/>
        <v>-4.555535183847657</v>
      </c>
      <c r="W48" s="62">
        <f t="shared" si="10"/>
        <v>-8.8437576492369416</v>
      </c>
      <c r="X48" s="62">
        <f t="shared" si="11"/>
        <v>26.384087573572121</v>
      </c>
      <c r="Y48" s="62">
        <f t="shared" si="12"/>
        <v>-4.3902110042854172</v>
      </c>
    </row>
    <row r="49" spans="2:25" x14ac:dyDescent="0.2">
      <c r="B49" s="58">
        <v>18</v>
      </c>
      <c r="C49" s="24" t="s">
        <v>95</v>
      </c>
      <c r="D49" s="58">
        <v>1426</v>
      </c>
      <c r="E49" s="59">
        <v>5.8109999999999999</v>
      </c>
      <c r="F49" s="59">
        <v>-9.08</v>
      </c>
      <c r="G49" s="59">
        <v>27.162500000000001</v>
      </c>
      <c r="H49" s="60">
        <v>1.2727922061358338E-2</v>
      </c>
      <c r="I49" s="60">
        <v>1.4849242404915548E-2</v>
      </c>
      <c r="J49" s="59">
        <f t="shared" si="2"/>
        <v>5.8109999999999999</v>
      </c>
      <c r="K49" s="60">
        <f t="shared" si="3"/>
        <v>-9.08</v>
      </c>
      <c r="L49" s="60">
        <f t="shared" si="4"/>
        <v>27.162500000000001</v>
      </c>
      <c r="M49" s="60"/>
      <c r="N49" s="60">
        <f t="shared" si="0"/>
        <v>-9.08</v>
      </c>
      <c r="O49" s="60">
        <f t="shared" si="1"/>
        <v>27.162500000000001</v>
      </c>
      <c r="P49" s="60"/>
      <c r="Q49" s="60">
        <f t="shared" si="5"/>
        <v>-9.0797830605564656</v>
      </c>
      <c r="R49" s="60">
        <f t="shared" si="6"/>
        <v>27.167067348608839</v>
      </c>
      <c r="S49" s="60"/>
      <c r="T49" s="60">
        <f t="shared" si="7"/>
        <v>-8.9282816292504137</v>
      </c>
      <c r="U49" s="60">
        <f t="shared" si="8"/>
        <v>27.067170957045199</v>
      </c>
      <c r="V49" s="60">
        <f t="shared" si="9"/>
        <v>-3.7276086592959623</v>
      </c>
      <c r="W49" s="60">
        <f t="shared" si="10"/>
        <v>-8.9483911893241341</v>
      </c>
      <c r="X49" s="60">
        <f t="shared" si="11"/>
        <v>27.237605306997708</v>
      </c>
      <c r="Y49" s="60">
        <f t="shared" si="12"/>
        <v>-3.5622844797337234</v>
      </c>
    </row>
    <row r="50" spans="2:25" x14ac:dyDescent="0.2">
      <c r="B50" s="54">
        <v>19</v>
      </c>
      <c r="C50" s="55" t="s">
        <v>96</v>
      </c>
      <c r="D50" s="54">
        <v>12984</v>
      </c>
      <c r="E50" s="56">
        <v>56.286999999999999</v>
      </c>
      <c r="F50" s="56">
        <v>-8.577</v>
      </c>
      <c r="G50" s="56">
        <v>26.356999999999999</v>
      </c>
      <c r="H50" s="62">
        <v>0</v>
      </c>
      <c r="I50" s="62">
        <v>1.4142135623723114E-3</v>
      </c>
      <c r="J50" s="56">
        <f t="shared" si="2"/>
        <v>56.286999999999999</v>
      </c>
      <c r="K50" s="62">
        <f t="shared" si="3"/>
        <v>-8.577</v>
      </c>
      <c r="L50" s="62">
        <f t="shared" si="4"/>
        <v>26.356999999999999</v>
      </c>
      <c r="M50" s="62"/>
      <c r="N50" s="95">
        <f t="shared" si="0"/>
        <v>-8.577</v>
      </c>
      <c r="O50" s="95">
        <f t="shared" si="1"/>
        <v>26.356999999999999</v>
      </c>
      <c r="P50" s="62"/>
      <c r="Q50" s="95">
        <f t="shared" si="5"/>
        <v>-8.5767702994127273</v>
      </c>
      <c r="R50" s="95">
        <f t="shared" si="6"/>
        <v>26.361836016174063</v>
      </c>
      <c r="S50" s="95"/>
      <c r="T50" s="62">
        <f t="shared" si="7"/>
        <v>-8.4245645583083224</v>
      </c>
      <c r="U50" s="62">
        <f t="shared" si="8"/>
        <v>26.271495856117678</v>
      </c>
      <c r="V50" s="62">
        <f t="shared" si="9"/>
        <v>-4.4994268596505247</v>
      </c>
      <c r="W50" s="62">
        <f t="shared" si="10"/>
        <v>-8.4446741183820428</v>
      </c>
      <c r="X50" s="62">
        <f t="shared" si="11"/>
        <v>26.441930206070186</v>
      </c>
      <c r="Y50" s="62">
        <f t="shared" si="12"/>
        <v>-4.3341026800882849</v>
      </c>
    </row>
    <row r="51" spans="2:25" x14ac:dyDescent="0.2">
      <c r="B51" s="58">
        <v>20</v>
      </c>
      <c r="C51" s="24" t="s">
        <v>97</v>
      </c>
      <c r="D51" s="58">
        <v>9641</v>
      </c>
      <c r="E51" s="59">
        <v>40.634999999999998</v>
      </c>
      <c r="F51" s="59">
        <v>-8.3580000000000005</v>
      </c>
      <c r="G51" s="59">
        <v>26.545500000000001</v>
      </c>
      <c r="H51" s="60">
        <v>1.1313708498984771E-2</v>
      </c>
      <c r="I51" s="60">
        <v>1.9091883092037507E-2</v>
      </c>
      <c r="J51" s="59">
        <f t="shared" si="2"/>
        <v>40.634999999999998</v>
      </c>
      <c r="K51" s="60">
        <f t="shared" si="3"/>
        <v>-8.3580000000000005</v>
      </c>
      <c r="L51" s="60">
        <f t="shared" si="4"/>
        <v>26.545500000000001</v>
      </c>
      <c r="M51" s="60"/>
      <c r="N51" s="60">
        <f t="shared" si="0"/>
        <v>-8.3580000000000005</v>
      </c>
      <c r="O51" s="60">
        <f t="shared" si="1"/>
        <v>26.545500000000001</v>
      </c>
      <c r="P51" s="60"/>
      <c r="Q51" s="60">
        <f t="shared" si="5"/>
        <v>-8.3577575382689915</v>
      </c>
      <c r="R51" s="60">
        <f t="shared" si="6"/>
        <v>26.550604683739291</v>
      </c>
      <c r="S51" s="60"/>
      <c r="T51" s="60">
        <f t="shared" si="7"/>
        <v>-8.2052451392712804</v>
      </c>
      <c r="U51" s="60">
        <f t="shared" si="8"/>
        <v>26.458024276668279</v>
      </c>
      <c r="V51" s="60">
        <f t="shared" si="9"/>
        <v>-4.3184911615288639</v>
      </c>
      <c r="W51" s="60">
        <f t="shared" si="10"/>
        <v>-8.2253546993450009</v>
      </c>
      <c r="X51" s="60">
        <f t="shared" si="11"/>
        <v>26.628458626620787</v>
      </c>
      <c r="Y51" s="60">
        <f t="shared" si="12"/>
        <v>-4.1531669819666241</v>
      </c>
    </row>
    <row r="52" spans="2:25" x14ac:dyDescent="0.2">
      <c r="B52" s="54">
        <v>21</v>
      </c>
      <c r="C52" s="55" t="s">
        <v>98</v>
      </c>
      <c r="D52" s="54">
        <v>9340</v>
      </c>
      <c r="E52" s="56">
        <v>39.356999999999999</v>
      </c>
      <c r="F52" s="56">
        <v>-9.1965000000000003</v>
      </c>
      <c r="G52" s="56">
        <v>27.3735</v>
      </c>
      <c r="H52" s="62">
        <v>2.1213203435597231E-3</v>
      </c>
      <c r="I52" s="62">
        <v>3.1819805153395844E-2</v>
      </c>
      <c r="J52" s="56">
        <f t="shared" si="2"/>
        <v>39.356999999999999</v>
      </c>
      <c r="K52" s="62">
        <f t="shared" si="3"/>
        <v>-9.1965000000000003</v>
      </c>
      <c r="L52" s="62">
        <f t="shared" si="4"/>
        <v>27.3735</v>
      </c>
      <c r="M52" s="62"/>
      <c r="N52" s="95">
        <f t="shared" si="0"/>
        <v>-9.1965000000000003</v>
      </c>
      <c r="O52" s="95">
        <f t="shared" si="1"/>
        <v>27.3735</v>
      </c>
      <c r="P52" s="62"/>
      <c r="Q52" s="95">
        <f t="shared" si="5"/>
        <v>-9.1962447771252531</v>
      </c>
      <c r="R52" s="95">
        <f t="shared" si="6"/>
        <v>27.378873351304517</v>
      </c>
      <c r="S52" s="95"/>
      <c r="T52" s="62">
        <f t="shared" si="7"/>
        <v>-9.0449064135074373</v>
      </c>
      <c r="U52" s="62">
        <f t="shared" si="8"/>
        <v>27.276463312898215</v>
      </c>
      <c r="V52" s="62">
        <f t="shared" si="9"/>
        <v>-3.5245915619227524</v>
      </c>
      <c r="W52" s="62">
        <f t="shared" si="10"/>
        <v>-9.0650159735811577</v>
      </c>
      <c r="X52" s="62">
        <f t="shared" si="11"/>
        <v>27.446897662850724</v>
      </c>
      <c r="Y52" s="62">
        <f t="shared" si="12"/>
        <v>-3.359267382360513</v>
      </c>
    </row>
    <row r="53" spans="2:25" x14ac:dyDescent="0.2">
      <c r="B53" s="58">
        <v>22</v>
      </c>
      <c r="C53" s="24" t="s">
        <v>99</v>
      </c>
      <c r="D53" s="58">
        <v>13119</v>
      </c>
      <c r="E53" s="59">
        <v>57.466999999999999</v>
      </c>
      <c r="F53" s="59">
        <v>-8.5465</v>
      </c>
      <c r="G53" s="59">
        <v>27.119500000000002</v>
      </c>
      <c r="H53" s="60">
        <v>7.77817459305148E-3</v>
      </c>
      <c r="I53" s="60">
        <v>7.0710678118741173E-4</v>
      </c>
      <c r="J53" s="59">
        <f t="shared" si="2"/>
        <v>57.466999999999999</v>
      </c>
      <c r="K53" s="60">
        <f t="shared" si="3"/>
        <v>-8.5465</v>
      </c>
      <c r="L53" s="60">
        <f t="shared" si="4"/>
        <v>27.119500000000002</v>
      </c>
      <c r="M53" s="60"/>
      <c r="N53" s="60">
        <f t="shared" si="0"/>
        <v>-8.5465</v>
      </c>
      <c r="O53" s="60">
        <f t="shared" si="1"/>
        <v>27.119500000000002</v>
      </c>
      <c r="P53" s="60"/>
      <c r="Q53" s="60">
        <f t="shared" si="5"/>
        <v>-8.5462320159815146</v>
      </c>
      <c r="R53" s="60">
        <f t="shared" si="6"/>
        <v>27.125142018869742</v>
      </c>
      <c r="S53" s="60"/>
      <c r="T53" s="60">
        <f t="shared" si="7"/>
        <v>-8.3939835156989986</v>
      </c>
      <c r="U53" s="60">
        <f t="shared" si="8"/>
        <v>27.02574318389744</v>
      </c>
      <c r="V53" s="60">
        <f t="shared" si="9"/>
        <v>-3.7677942944607778</v>
      </c>
      <c r="W53" s="60">
        <f t="shared" si="10"/>
        <v>-8.414093075772719</v>
      </c>
      <c r="X53" s="60">
        <f t="shared" si="11"/>
        <v>27.196177533849948</v>
      </c>
      <c r="Y53" s="60">
        <f t="shared" si="12"/>
        <v>-3.6024701148985385</v>
      </c>
    </row>
    <row r="54" spans="2:25" x14ac:dyDescent="0.2">
      <c r="B54" s="54">
        <v>23</v>
      </c>
      <c r="C54" s="55" t="s">
        <v>8</v>
      </c>
      <c r="D54" s="54">
        <v>10630</v>
      </c>
      <c r="E54" s="56">
        <v>45.802</v>
      </c>
      <c r="F54" s="56">
        <v>4.2614999999999998</v>
      </c>
      <c r="G54" s="56">
        <v>26.2195</v>
      </c>
      <c r="H54" s="62">
        <v>1.6263455967290372E-2</v>
      </c>
      <c r="I54" s="62">
        <v>2.1920310216782129E-2</v>
      </c>
      <c r="J54" s="56">
        <f t="shared" si="2"/>
        <v>45.802</v>
      </c>
      <c r="K54" s="62">
        <f t="shared" si="3"/>
        <v>4.2614999999999998</v>
      </c>
      <c r="L54" s="62">
        <f t="shared" si="4"/>
        <v>26.2195</v>
      </c>
      <c r="M54" s="62"/>
      <c r="N54" s="95">
        <f t="shared" si="0"/>
        <v>4.2614999999999998</v>
      </c>
      <c r="O54" s="95">
        <f t="shared" si="1"/>
        <v>26.2195</v>
      </c>
      <c r="P54" s="62"/>
      <c r="Q54" s="95">
        <f t="shared" si="5"/>
        <v>4.2617807451622216</v>
      </c>
      <c r="R54" s="95">
        <f t="shared" si="6"/>
        <v>26.225410686434966</v>
      </c>
      <c r="S54" s="95"/>
      <c r="T54" s="62">
        <f t="shared" si="7"/>
        <v>4.4319628041572647</v>
      </c>
      <c r="U54" s="62">
        <f t="shared" si="8"/>
        <v>26.13668957916742</v>
      </c>
      <c r="V54" s="62">
        <f t="shared" si="9"/>
        <v>-4.6301912105155445</v>
      </c>
      <c r="W54" s="62">
        <f t="shared" si="10"/>
        <v>4.4118532440835452</v>
      </c>
      <c r="X54" s="62">
        <f t="shared" si="11"/>
        <v>26.307123929119928</v>
      </c>
      <c r="Y54" s="62">
        <f t="shared" si="12"/>
        <v>-4.4648670309533047</v>
      </c>
    </row>
    <row r="55" spans="2:25" x14ac:dyDescent="0.2">
      <c r="B55" s="58">
        <v>24</v>
      </c>
      <c r="C55" s="24" t="s">
        <v>8</v>
      </c>
      <c r="D55" s="58">
        <v>11936</v>
      </c>
      <c r="E55" s="59">
        <v>51.837000000000003</v>
      </c>
      <c r="F55" s="59">
        <v>4.3849999999999998</v>
      </c>
      <c r="G55" s="59">
        <v>26.662500000000001</v>
      </c>
      <c r="H55" s="60">
        <v>2.8284271247458787E-3</v>
      </c>
      <c r="I55" s="60">
        <v>2.1920310216784641E-2</v>
      </c>
      <c r="J55" s="59">
        <f t="shared" si="2"/>
        <v>51.837000000000003</v>
      </c>
      <c r="K55" s="60">
        <f t="shared" si="3"/>
        <v>4.3849999999999998</v>
      </c>
      <c r="L55" s="60">
        <f t="shared" si="4"/>
        <v>26.662500000000001</v>
      </c>
      <c r="M55" s="60"/>
      <c r="N55" s="60">
        <f t="shared" si="0"/>
        <v>4.3849999999999998</v>
      </c>
      <c r="O55" s="60">
        <f t="shared" si="1"/>
        <v>26.662500000000001</v>
      </c>
      <c r="P55" s="60"/>
      <c r="Q55" s="60">
        <f t="shared" si="5"/>
        <v>4.3852935063059588</v>
      </c>
      <c r="R55" s="60">
        <f t="shared" si="6"/>
        <v>26.668679354000194</v>
      </c>
      <c r="S55" s="60"/>
      <c r="T55" s="60">
        <f t="shared" si="7"/>
        <v>4.5556485057403213</v>
      </c>
      <c r="U55" s="60">
        <f t="shared" si="8"/>
        <v>26.574697673979777</v>
      </c>
      <c r="V55" s="60">
        <f t="shared" si="9"/>
        <v>-4.2053160082065579</v>
      </c>
      <c r="W55" s="60">
        <f t="shared" si="10"/>
        <v>4.5355389456666018</v>
      </c>
      <c r="X55" s="60">
        <f t="shared" si="11"/>
        <v>26.745132023932285</v>
      </c>
      <c r="Y55" s="60">
        <f t="shared" si="12"/>
        <v>-4.039991828644319</v>
      </c>
    </row>
    <row r="56" spans="2:25" x14ac:dyDescent="0.2">
      <c r="B56" s="54">
        <v>25</v>
      </c>
      <c r="C56" s="55" t="s">
        <v>100</v>
      </c>
      <c r="D56" s="54">
        <v>2482</v>
      </c>
      <c r="E56" s="56">
        <v>10.188000000000001</v>
      </c>
      <c r="F56" s="56">
        <v>-8.900500000000001</v>
      </c>
      <c r="G56" s="56">
        <v>26.197000000000003</v>
      </c>
      <c r="H56" s="62">
        <v>4.879036790187237E-2</v>
      </c>
      <c r="I56" s="62">
        <v>8.4852813742386402E-2</v>
      </c>
      <c r="J56" s="56">
        <f t="shared" si="2"/>
        <v>10.188000000000001</v>
      </c>
      <c r="K56" s="62">
        <f t="shared" si="3"/>
        <v>-8.900500000000001</v>
      </c>
      <c r="L56" s="62">
        <f t="shared" si="4"/>
        <v>26.197000000000003</v>
      </c>
      <c r="M56" s="62"/>
      <c r="N56" s="95">
        <f t="shared" si="0"/>
        <v>-8.900500000000001</v>
      </c>
      <c r="O56" s="95">
        <f t="shared" si="1"/>
        <v>26.197000000000003</v>
      </c>
      <c r="P56" s="62"/>
      <c r="Q56" s="95">
        <f t="shared" si="5"/>
        <v>-8.9001937325503047</v>
      </c>
      <c r="R56" s="95">
        <f t="shared" si="6"/>
        <v>26.203448021565421</v>
      </c>
      <c r="S56" s="95"/>
      <c r="T56" s="62">
        <f t="shared" si="7"/>
        <v>-8.748440843362534</v>
      </c>
      <c r="U56" s="62">
        <f t="shared" si="8"/>
        <v>26.114987560278173</v>
      </c>
      <c r="V56" s="62">
        <f t="shared" si="9"/>
        <v>-4.651242533025993</v>
      </c>
      <c r="W56" s="62">
        <f t="shared" si="10"/>
        <v>-8.7685504034362545</v>
      </c>
      <c r="X56" s="62">
        <f t="shared" si="11"/>
        <v>26.285421910230681</v>
      </c>
      <c r="Y56" s="62">
        <f t="shared" si="12"/>
        <v>-4.4859183534637541</v>
      </c>
    </row>
    <row r="57" spans="2:25" x14ac:dyDescent="0.2">
      <c r="B57" s="58">
        <v>26</v>
      </c>
      <c r="C57" s="24" t="s">
        <v>101</v>
      </c>
      <c r="D57" s="58">
        <v>15094</v>
      </c>
      <c r="E57" s="59">
        <v>67.438999999999993</v>
      </c>
      <c r="F57" s="59">
        <v>-8.7375000000000007</v>
      </c>
      <c r="G57" s="59">
        <v>26.185000000000002</v>
      </c>
      <c r="H57" s="60">
        <v>1.6263455967290372E-2</v>
      </c>
      <c r="I57" s="60">
        <v>1.9798989873224919E-2</v>
      </c>
      <c r="J57" s="59">
        <f t="shared" si="2"/>
        <v>67.438999999999993</v>
      </c>
      <c r="K57" s="60">
        <f t="shared" si="3"/>
        <v>-8.7375000000000007</v>
      </c>
      <c r="L57" s="60">
        <f t="shared" si="4"/>
        <v>26.185000000000002</v>
      </c>
      <c r="M57" s="60"/>
      <c r="N57" s="60">
        <f t="shared" si="0"/>
        <v>-8.7375000000000007</v>
      </c>
      <c r="O57" s="60">
        <f t="shared" si="1"/>
        <v>26.185000000000002</v>
      </c>
      <c r="P57" s="60"/>
      <c r="Q57" s="60">
        <f t="shared" si="5"/>
        <v>-8.7371809714065662</v>
      </c>
      <c r="R57" s="60">
        <f t="shared" si="6"/>
        <v>26.191716689130647</v>
      </c>
      <c r="S57" s="60"/>
      <c r="T57" s="60">
        <f t="shared" si="7"/>
        <v>-8.5851998345602887</v>
      </c>
      <c r="U57" s="60">
        <f t="shared" si="8"/>
        <v>26.10339545159702</v>
      </c>
      <c r="V57" s="60">
        <f t="shared" si="9"/>
        <v>-4.6624870729772532</v>
      </c>
      <c r="W57" s="60">
        <f t="shared" si="10"/>
        <v>-8.6053093946340091</v>
      </c>
      <c r="X57" s="60">
        <f t="shared" si="11"/>
        <v>26.273829801549528</v>
      </c>
      <c r="Y57" s="60">
        <f t="shared" si="12"/>
        <v>-4.4971628934150143</v>
      </c>
    </row>
    <row r="58" spans="2:25" x14ac:dyDescent="0.2">
      <c r="B58" s="54">
        <v>27</v>
      </c>
      <c r="C58" s="55" t="s">
        <v>102</v>
      </c>
      <c r="D58" s="54">
        <v>12273</v>
      </c>
      <c r="E58" s="56">
        <v>53.636000000000003</v>
      </c>
      <c r="F58" s="56">
        <v>-9.8060000000000009</v>
      </c>
      <c r="G58" s="56">
        <v>26.366500000000002</v>
      </c>
      <c r="H58" s="62">
        <v>1.4142135623731905E-2</v>
      </c>
      <c r="I58" s="62">
        <v>7.77817459305148E-3</v>
      </c>
      <c r="J58" s="56">
        <f t="shared" si="2"/>
        <v>53.636000000000003</v>
      </c>
      <c r="K58" s="62">
        <f t="shared" si="3"/>
        <v>-9.8060000000000009</v>
      </c>
      <c r="L58" s="62">
        <f t="shared" si="4"/>
        <v>26.366500000000002</v>
      </c>
      <c r="M58" s="62"/>
      <c r="N58" s="95">
        <f t="shared" si="0"/>
        <v>-9.8060000000000009</v>
      </c>
      <c r="O58" s="95">
        <f t="shared" si="1"/>
        <v>26.366500000000002</v>
      </c>
      <c r="P58" s="62"/>
      <c r="Q58" s="95">
        <f t="shared" si="5"/>
        <v>-9.8056682102628301</v>
      </c>
      <c r="R58" s="95">
        <f t="shared" si="6"/>
        <v>26.373485356695873</v>
      </c>
      <c r="S58" s="95"/>
      <c r="T58" s="62">
        <f t="shared" si="7"/>
        <v>-9.6551831508322294</v>
      </c>
      <c r="U58" s="62">
        <f t="shared" si="8"/>
        <v>26.283006945940031</v>
      </c>
      <c r="V58" s="62">
        <f t="shared" si="9"/>
        <v>-4.4882609093519026</v>
      </c>
      <c r="W58" s="62">
        <f t="shared" si="10"/>
        <v>-9.6752927109059499</v>
      </c>
      <c r="X58" s="62">
        <f t="shared" si="11"/>
        <v>26.453441295892539</v>
      </c>
      <c r="Y58" s="62">
        <f t="shared" si="12"/>
        <v>-4.3229367297896628</v>
      </c>
    </row>
    <row r="59" spans="2:25" x14ac:dyDescent="0.2">
      <c r="B59" s="58">
        <v>28</v>
      </c>
      <c r="C59" s="24" t="s">
        <v>103</v>
      </c>
      <c r="D59" s="58">
        <v>3051</v>
      </c>
      <c r="E59" s="59">
        <v>12.718</v>
      </c>
      <c r="F59" s="59">
        <v>-9.8414999999999999</v>
      </c>
      <c r="G59" s="59">
        <v>26.878</v>
      </c>
      <c r="H59" s="60">
        <v>6.7175144212721208E-2</v>
      </c>
      <c r="I59" s="60">
        <v>4.1012193308819639E-2</v>
      </c>
      <c r="J59" s="59">
        <f t="shared" si="2"/>
        <v>12.718</v>
      </c>
      <c r="K59" s="60">
        <f t="shared" si="3"/>
        <v>-9.8414999999999999</v>
      </c>
      <c r="L59" s="60">
        <f t="shared" si="4"/>
        <v>26.878</v>
      </c>
      <c r="M59" s="60"/>
      <c r="N59" s="60">
        <f t="shared" si="0"/>
        <v>-9.8414999999999999</v>
      </c>
      <c r="O59" s="60">
        <f t="shared" si="1"/>
        <v>26.878</v>
      </c>
      <c r="P59" s="60"/>
      <c r="Q59" s="60">
        <f t="shared" si="5"/>
        <v>-9.8411554491190909</v>
      </c>
      <c r="R59" s="60">
        <f t="shared" si="6"/>
        <v>26.885254024261094</v>
      </c>
      <c r="S59" s="60"/>
      <c r="T59" s="60">
        <f t="shared" si="7"/>
        <v>-9.6907200783086864</v>
      </c>
      <c r="U59" s="60">
        <f t="shared" si="8"/>
        <v>26.788702104355249</v>
      </c>
      <c r="V59" s="60">
        <f t="shared" si="9"/>
        <v>-3.9977281194718759</v>
      </c>
      <c r="W59" s="60">
        <f t="shared" si="10"/>
        <v>-9.7108296383824069</v>
      </c>
      <c r="X59" s="60">
        <f t="shared" si="11"/>
        <v>26.959136454307757</v>
      </c>
      <c r="Y59" s="60">
        <f t="shared" si="12"/>
        <v>-3.8324039399096366</v>
      </c>
    </row>
    <row r="60" spans="2:25" x14ac:dyDescent="0.2">
      <c r="B60" s="54">
        <v>29</v>
      </c>
      <c r="C60" s="55" t="s">
        <v>104</v>
      </c>
      <c r="D60" s="54">
        <v>2945</v>
      </c>
      <c r="E60" s="56">
        <v>12.288</v>
      </c>
      <c r="F60" s="56">
        <v>-9.7720000000000002</v>
      </c>
      <c r="G60" s="56">
        <v>27.102499999999999</v>
      </c>
      <c r="H60" s="62">
        <v>2.4041630560341854E-2</v>
      </c>
      <c r="I60" s="62">
        <v>5.5861435713737695E-2</v>
      </c>
      <c r="J60" s="56">
        <f t="shared" si="2"/>
        <v>12.288</v>
      </c>
      <c r="K60" s="62">
        <f t="shared" si="3"/>
        <v>-9.7720000000000002</v>
      </c>
      <c r="L60" s="62">
        <f t="shared" si="4"/>
        <v>27.102499999999999</v>
      </c>
      <c r="M60" s="62"/>
      <c r="N60" s="95">
        <f t="shared" si="0"/>
        <v>-9.7720000000000002</v>
      </c>
      <c r="O60" s="95">
        <f t="shared" si="1"/>
        <v>27.102499999999999</v>
      </c>
      <c r="P60" s="62"/>
      <c r="Q60" s="95">
        <f t="shared" si="5"/>
        <v>-9.7716426879753548</v>
      </c>
      <c r="R60" s="95">
        <f t="shared" si="6"/>
        <v>27.11002269182632</v>
      </c>
      <c r="S60" s="95"/>
      <c r="T60" s="62">
        <f t="shared" si="7"/>
        <v>-9.6211099865949024</v>
      </c>
      <c r="U60" s="62">
        <f t="shared" si="8"/>
        <v>27.010803288259183</v>
      </c>
      <c r="V60" s="62">
        <f t="shared" si="9"/>
        <v>-3.7822862439406131</v>
      </c>
      <c r="W60" s="62">
        <f t="shared" si="10"/>
        <v>-9.6412195466686228</v>
      </c>
      <c r="X60" s="62">
        <f t="shared" si="11"/>
        <v>27.181237638211691</v>
      </c>
      <c r="Y60" s="62">
        <f t="shared" si="12"/>
        <v>-3.6169620643783738</v>
      </c>
    </row>
    <row r="61" spans="2:25" x14ac:dyDescent="0.2">
      <c r="B61" s="58">
        <v>30</v>
      </c>
      <c r="C61" s="24" t="s">
        <v>105</v>
      </c>
      <c r="D61" s="58">
        <v>789</v>
      </c>
      <c r="E61" s="59">
        <v>3.2890000000000001</v>
      </c>
      <c r="F61" s="59">
        <v>-10.071</v>
      </c>
      <c r="G61" s="59">
        <v>26.286000000000001</v>
      </c>
      <c r="H61" s="60">
        <v>4.1012193308819639E-2</v>
      </c>
      <c r="I61" s="60">
        <v>7.7781745930519827E-2</v>
      </c>
      <c r="J61" s="59">
        <f t="shared" si="2"/>
        <v>3.2890000000000001</v>
      </c>
      <c r="K61" s="60">
        <f t="shared" si="3"/>
        <v>-10.071</v>
      </c>
      <c r="L61" s="60">
        <f t="shared" si="4"/>
        <v>26.286000000000001</v>
      </c>
      <c r="M61" s="60"/>
      <c r="N61" s="60">
        <f t="shared" si="0"/>
        <v>-10.071</v>
      </c>
      <c r="O61" s="60">
        <f t="shared" si="1"/>
        <v>26.286000000000001</v>
      </c>
      <c r="P61" s="60"/>
      <c r="Q61" s="60">
        <f t="shared" si="5"/>
        <v>-10.070629926831616</v>
      </c>
      <c r="R61" s="60">
        <f t="shared" si="6"/>
        <v>26.293791359391548</v>
      </c>
      <c r="S61" s="60"/>
      <c r="T61" s="60">
        <f t="shared" si="7"/>
        <v>-9.9205158622297418</v>
      </c>
      <c r="U61" s="60">
        <f t="shared" si="8"/>
        <v>26.204258731862591</v>
      </c>
      <c r="V61" s="60">
        <f t="shared" si="9"/>
        <v>-4.564647998503661</v>
      </c>
      <c r="W61" s="60">
        <f t="shared" si="10"/>
        <v>-9.9406254223034622</v>
      </c>
      <c r="X61" s="60">
        <f t="shared" si="11"/>
        <v>26.374693081815099</v>
      </c>
      <c r="Y61" s="60">
        <f t="shared" si="12"/>
        <v>-4.3993238189414212</v>
      </c>
    </row>
    <row r="62" spans="2:25" x14ac:dyDescent="0.2">
      <c r="B62" s="54">
        <v>31</v>
      </c>
      <c r="C62" s="55" t="s">
        <v>106</v>
      </c>
      <c r="D62" s="54">
        <v>3796</v>
      </c>
      <c r="E62" s="56">
        <v>16.007000000000001</v>
      </c>
      <c r="F62" s="56">
        <v>-10.593</v>
      </c>
      <c r="G62" s="56">
        <v>25.895499999999998</v>
      </c>
      <c r="H62" s="62">
        <v>9.8994949366112035E-3</v>
      </c>
      <c r="I62" s="62">
        <v>3.1819805153393332E-2</v>
      </c>
      <c r="J62" s="56">
        <f t="shared" si="2"/>
        <v>16.007000000000001</v>
      </c>
      <c r="K62" s="62">
        <f t="shared" si="3"/>
        <v>-10.593</v>
      </c>
      <c r="L62" s="62">
        <f t="shared" si="4"/>
        <v>25.895499999999998</v>
      </c>
      <c r="M62" s="62"/>
      <c r="N62" s="95">
        <f t="shared" si="0"/>
        <v>-10.593</v>
      </c>
      <c r="O62" s="95">
        <f t="shared" si="1"/>
        <v>25.895499999999998</v>
      </c>
      <c r="P62" s="62"/>
      <c r="Q62" s="95">
        <f t="shared" si="5"/>
        <v>-10.592617165687878</v>
      </c>
      <c r="R62" s="95">
        <f t="shared" si="6"/>
        <v>25.903560026956772</v>
      </c>
      <c r="S62" s="95"/>
      <c r="T62" s="62">
        <f t="shared" si="7"/>
        <v>-10.443233978621013</v>
      </c>
      <c r="U62" s="62">
        <f t="shared" si="8"/>
        <v>25.818658541813758</v>
      </c>
      <c r="V62" s="62">
        <f t="shared" si="9"/>
        <v>-4.9386866537197651</v>
      </c>
      <c r="W62" s="62">
        <f t="shared" si="10"/>
        <v>-10.463343538694733</v>
      </c>
      <c r="X62" s="62">
        <f t="shared" si="11"/>
        <v>25.989092891766266</v>
      </c>
      <c r="Y62" s="62">
        <f t="shared" si="12"/>
        <v>-4.7733624741575253</v>
      </c>
    </row>
    <row r="63" spans="2:25" x14ac:dyDescent="0.2">
      <c r="B63" s="58">
        <v>32</v>
      </c>
      <c r="C63" s="24" t="s">
        <v>107</v>
      </c>
      <c r="D63" s="58">
        <v>615</v>
      </c>
      <c r="E63" s="59">
        <v>2.5640000000000001</v>
      </c>
      <c r="F63" s="59">
        <v>-10.571</v>
      </c>
      <c r="G63" s="59">
        <v>25.762999999999998</v>
      </c>
      <c r="H63" s="60">
        <v>5.0911688245430839E-2</v>
      </c>
      <c r="I63" s="60">
        <v>0.17111984104714512</v>
      </c>
      <c r="J63" s="59">
        <f t="shared" si="2"/>
        <v>2.5640000000000001</v>
      </c>
      <c r="K63" s="60">
        <f t="shared" si="3"/>
        <v>-10.571</v>
      </c>
      <c r="L63" s="60">
        <f t="shared" si="4"/>
        <v>25.762999999999998</v>
      </c>
      <c r="M63" s="60"/>
      <c r="N63" s="60">
        <f t="shared" si="0"/>
        <v>-10.571</v>
      </c>
      <c r="O63" s="60">
        <f t="shared" si="1"/>
        <v>25.762999999999998</v>
      </c>
      <c r="P63" s="60"/>
      <c r="Q63" s="60">
        <f t="shared" si="5"/>
        <v>-10.570604404544142</v>
      </c>
      <c r="R63" s="60">
        <f t="shared" si="6"/>
        <v>25.771328694521998</v>
      </c>
      <c r="S63" s="60"/>
      <c r="T63" s="60">
        <f t="shared" si="7"/>
        <v>-10.421190395588528</v>
      </c>
      <c r="U63" s="60">
        <f t="shared" si="8"/>
        <v>25.68799648913048</v>
      </c>
      <c r="V63" s="60">
        <f t="shared" si="9"/>
        <v>-5.0654310375003835</v>
      </c>
      <c r="W63" s="60">
        <f t="shared" si="10"/>
        <v>-10.441299955662249</v>
      </c>
      <c r="X63" s="60">
        <f t="shared" si="11"/>
        <v>25.858430839082988</v>
      </c>
      <c r="Y63" s="60">
        <f t="shared" si="12"/>
        <v>-4.9001068579381437</v>
      </c>
    </row>
    <row r="64" spans="2:25" x14ac:dyDescent="0.2">
      <c r="B64" s="54">
        <v>33</v>
      </c>
      <c r="C64" s="55" t="s">
        <v>108</v>
      </c>
      <c r="D64" s="54">
        <v>1583</v>
      </c>
      <c r="E64" s="56">
        <v>6.5910000000000002</v>
      </c>
      <c r="F64" s="56">
        <v>-10.579000000000001</v>
      </c>
      <c r="G64" s="56">
        <v>25.8125</v>
      </c>
      <c r="H64" s="62">
        <v>7.0710678118653244E-3</v>
      </c>
      <c r="I64" s="62">
        <v>3.6062445840515295E-2</v>
      </c>
      <c r="J64" s="56">
        <f t="shared" si="2"/>
        <v>6.5910000000000002</v>
      </c>
      <c r="K64" s="62">
        <f t="shared" si="3"/>
        <v>-10.579000000000001</v>
      </c>
      <c r="L64" s="62">
        <f t="shared" si="4"/>
        <v>25.8125</v>
      </c>
      <c r="M64" s="62"/>
      <c r="N64" s="95">
        <f t="shared" ref="N64:N95" si="13">IF(D64&lt;&gt;"",IF(OR($E$11="Yes (Manual)",$E$11="Yes (Auto)"),K64-J64*$I$26,K64),"")</f>
        <v>-10.579000000000001</v>
      </c>
      <c r="O64" s="95">
        <f t="shared" ref="O64:O95" si="14">IF(D64&lt;&gt;"",IF(OR($E$11="Yes (Manual)",$E$11="Yes (Auto)"),L64-J64*$I$27,L64),"")</f>
        <v>25.8125</v>
      </c>
      <c r="P64" s="62"/>
      <c r="Q64" s="95">
        <f t="shared" si="5"/>
        <v>-10.578591643400404</v>
      </c>
      <c r="R64" s="95">
        <f t="shared" si="6"/>
        <v>25.821097362087226</v>
      </c>
      <c r="S64" s="95"/>
      <c r="T64" s="62">
        <f t="shared" si="7"/>
        <v>-10.42918881803897</v>
      </c>
      <c r="U64" s="62">
        <f t="shared" si="8"/>
        <v>25.737174517844608</v>
      </c>
      <c r="V64" s="62">
        <f t="shared" si="9"/>
        <v>-5.0177275243769026</v>
      </c>
      <c r="W64" s="62">
        <f t="shared" si="10"/>
        <v>-10.44929837811269</v>
      </c>
      <c r="X64" s="62">
        <f t="shared" si="11"/>
        <v>25.907608867797116</v>
      </c>
      <c r="Y64" s="62">
        <f t="shared" si="12"/>
        <v>-4.8524033448146628</v>
      </c>
    </row>
    <row r="65" spans="2:25" x14ac:dyDescent="0.2">
      <c r="B65" s="58">
        <v>34</v>
      </c>
      <c r="C65" s="24" t="s">
        <v>109</v>
      </c>
      <c r="D65" s="58">
        <v>8534</v>
      </c>
      <c r="E65" s="59">
        <v>36.597999999999999</v>
      </c>
      <c r="F65" s="59">
        <v>-10.6075</v>
      </c>
      <c r="G65" s="59">
        <v>25.57</v>
      </c>
      <c r="H65" s="60">
        <v>4.9497474683068577E-3</v>
      </c>
      <c r="I65" s="60">
        <v>3.1112698372208432E-2</v>
      </c>
      <c r="J65" s="59">
        <f t="shared" si="2"/>
        <v>36.597999999999999</v>
      </c>
      <c r="K65" s="60">
        <f t="shared" si="3"/>
        <v>-10.6075</v>
      </c>
      <c r="L65" s="60">
        <f t="shared" si="4"/>
        <v>25.57</v>
      </c>
      <c r="M65" s="60"/>
      <c r="N65" s="60">
        <f t="shared" si="13"/>
        <v>-10.6075</v>
      </c>
      <c r="O65" s="60">
        <f t="shared" si="14"/>
        <v>25.57</v>
      </c>
      <c r="P65" s="60"/>
      <c r="Q65" s="60">
        <f t="shared" si="5"/>
        <v>-10.607078882256667</v>
      </c>
      <c r="R65" s="60">
        <f t="shared" si="6"/>
        <v>25.578866029652449</v>
      </c>
      <c r="S65" s="60"/>
      <c r="T65" s="60">
        <f t="shared" si="7"/>
        <v>-10.457715944236082</v>
      </c>
      <c r="U65" s="60">
        <f t="shared" si="8"/>
        <v>25.497817910470587</v>
      </c>
      <c r="V65" s="60">
        <f t="shared" si="9"/>
        <v>-5.2499074502424197</v>
      </c>
      <c r="W65" s="60">
        <f t="shared" si="10"/>
        <v>-10.477825504309802</v>
      </c>
      <c r="X65" s="60">
        <f t="shared" si="11"/>
        <v>25.668252260423095</v>
      </c>
      <c r="Y65" s="60">
        <f t="shared" si="12"/>
        <v>-5.0845832706801808</v>
      </c>
    </row>
    <row r="66" spans="2:25" x14ac:dyDescent="0.2">
      <c r="B66" s="54">
        <v>35</v>
      </c>
      <c r="C66" s="55" t="s">
        <v>8</v>
      </c>
      <c r="D66" s="54">
        <v>17632</v>
      </c>
      <c r="E66" s="56">
        <v>80.676000000000002</v>
      </c>
      <c r="F66" s="56">
        <v>4.2229999999999999</v>
      </c>
      <c r="G66" s="56">
        <v>26.288499999999999</v>
      </c>
      <c r="H66" s="62">
        <v>2.2627416997969541E-2</v>
      </c>
      <c r="I66" s="62">
        <v>2.4748737341529263E-2</v>
      </c>
      <c r="J66" s="56">
        <f t="shared" si="2"/>
        <v>80.676000000000002</v>
      </c>
      <c r="K66" s="62">
        <f t="shared" si="3"/>
        <v>4.2229999999999999</v>
      </c>
      <c r="L66" s="62">
        <f t="shared" si="4"/>
        <v>26.288499999999999</v>
      </c>
      <c r="M66" s="62"/>
      <c r="N66" s="95">
        <f t="shared" si="13"/>
        <v>4.2229999999999999</v>
      </c>
      <c r="O66" s="95">
        <f t="shared" si="14"/>
        <v>26.288499999999999</v>
      </c>
      <c r="P66" s="62"/>
      <c r="Q66" s="95">
        <f t="shared" si="5"/>
        <v>4.2234338788870707</v>
      </c>
      <c r="R66" s="95">
        <f t="shared" si="6"/>
        <v>26.297634697217674</v>
      </c>
      <c r="S66" s="95"/>
      <c r="T66" s="62">
        <f t="shared" si="7"/>
        <v>4.3935622452608918</v>
      </c>
      <c r="U66" s="62">
        <f t="shared" si="8"/>
        <v>26.208056458167469</v>
      </c>
      <c r="V66" s="62">
        <f t="shared" si="9"/>
        <v>-4.5609641402571812</v>
      </c>
      <c r="W66" s="62">
        <f t="shared" si="10"/>
        <v>4.3734526851871722</v>
      </c>
      <c r="X66" s="62">
        <f t="shared" si="11"/>
        <v>26.378490808119977</v>
      </c>
      <c r="Y66" s="62">
        <f t="shared" si="12"/>
        <v>-4.3956399606949423</v>
      </c>
    </row>
    <row r="67" spans="2:25" x14ac:dyDescent="0.2">
      <c r="B67" s="58">
        <v>36</v>
      </c>
      <c r="C67" s="24" t="s">
        <v>8</v>
      </c>
      <c r="D67" s="58">
        <v>12628</v>
      </c>
      <c r="E67" s="59">
        <v>55.662999999999997</v>
      </c>
      <c r="F67" s="59">
        <v>4.4429999999999996</v>
      </c>
      <c r="G67" s="59">
        <v>26.695500000000003</v>
      </c>
      <c r="H67" s="60">
        <v>5.6568542494923853E-3</v>
      </c>
      <c r="I67" s="60">
        <v>4.9497474683068577E-3</v>
      </c>
      <c r="J67" s="59">
        <f t="shared" si="2"/>
        <v>55.662999999999997</v>
      </c>
      <c r="K67" s="60">
        <f t="shared" si="3"/>
        <v>4.4429999999999996</v>
      </c>
      <c r="L67" s="60">
        <f t="shared" si="4"/>
        <v>26.695500000000003</v>
      </c>
      <c r="M67" s="60"/>
      <c r="N67" s="60">
        <f t="shared" si="13"/>
        <v>4.4429999999999996</v>
      </c>
      <c r="O67" s="60">
        <f t="shared" si="14"/>
        <v>26.695500000000003</v>
      </c>
      <c r="P67" s="60"/>
      <c r="Q67" s="60">
        <f t="shared" si="5"/>
        <v>4.4434466400308077</v>
      </c>
      <c r="R67" s="60">
        <f t="shared" si="6"/>
        <v>26.704903364782904</v>
      </c>
      <c r="S67" s="60"/>
      <c r="T67" s="60">
        <f t="shared" si="7"/>
        <v>4.6138830644806985</v>
      </c>
      <c r="U67" s="60">
        <f t="shared" si="8"/>
        <v>26.610491789626497</v>
      </c>
      <c r="V67" s="60">
        <f t="shared" si="9"/>
        <v>-4.1705951153577931</v>
      </c>
      <c r="W67" s="60">
        <f t="shared" si="10"/>
        <v>4.593773504406979</v>
      </c>
      <c r="X67" s="60">
        <f t="shared" si="11"/>
        <v>26.780926139579005</v>
      </c>
      <c r="Y67" s="60">
        <f t="shared" si="12"/>
        <v>-4.0052709357955543</v>
      </c>
    </row>
    <row r="68" spans="2:25" x14ac:dyDescent="0.2">
      <c r="B68" s="54">
        <v>37</v>
      </c>
      <c r="C68" s="55" t="s">
        <v>110</v>
      </c>
      <c r="D68" s="54">
        <v>4652</v>
      </c>
      <c r="E68" s="56">
        <v>19.611000000000001</v>
      </c>
      <c r="F68" s="56">
        <v>-10.356</v>
      </c>
      <c r="G68" s="56">
        <v>25.544</v>
      </c>
      <c r="H68" s="62">
        <v>5.6568542494917573E-3</v>
      </c>
      <c r="I68" s="62">
        <v>4.9497474683058526E-2</v>
      </c>
      <c r="J68" s="56">
        <f t="shared" si="2"/>
        <v>19.611000000000001</v>
      </c>
      <c r="K68" s="62">
        <f t="shared" si="3"/>
        <v>-10.356</v>
      </c>
      <c r="L68" s="62">
        <f t="shared" si="4"/>
        <v>25.544</v>
      </c>
      <c r="M68" s="62"/>
      <c r="N68" s="95">
        <f t="shared" si="13"/>
        <v>-10.356</v>
      </c>
      <c r="O68" s="95">
        <f t="shared" si="14"/>
        <v>25.544</v>
      </c>
      <c r="P68" s="62"/>
      <c r="Q68" s="95">
        <f t="shared" si="5"/>
        <v>-10.355540598825455</v>
      </c>
      <c r="R68" s="95">
        <f t="shared" si="6"/>
        <v>25.553672032348128</v>
      </c>
      <c r="S68" s="95"/>
      <c r="T68" s="62">
        <f t="shared" si="7"/>
        <v>-10.205825461235857</v>
      </c>
      <c r="U68" s="62">
        <f t="shared" si="8"/>
        <v>25.472922907580834</v>
      </c>
      <c r="V68" s="62">
        <f t="shared" si="9"/>
        <v>-5.2740560208157516</v>
      </c>
      <c r="W68" s="62">
        <f t="shared" si="10"/>
        <v>-10.225935021309578</v>
      </c>
      <c r="X68" s="62">
        <f t="shared" si="11"/>
        <v>25.643357257533342</v>
      </c>
      <c r="Y68" s="62">
        <f t="shared" si="12"/>
        <v>-5.1087318412535119</v>
      </c>
    </row>
    <row r="69" spans="2:25" x14ac:dyDescent="0.2">
      <c r="B69" s="58">
        <v>38</v>
      </c>
      <c r="C69" s="24" t="s">
        <v>111</v>
      </c>
      <c r="D69" s="58">
        <v>9759</v>
      </c>
      <c r="E69" s="59">
        <v>42.207000000000001</v>
      </c>
      <c r="F69" s="59">
        <v>-10.1065</v>
      </c>
      <c r="G69" s="59">
        <v>25.704999999999998</v>
      </c>
      <c r="H69" s="60">
        <v>9.1923881554250471E-3</v>
      </c>
      <c r="I69" s="60">
        <v>1.6970562748475273E-2</v>
      </c>
      <c r="J69" s="59">
        <f t="shared" si="2"/>
        <v>42.207000000000001</v>
      </c>
      <c r="K69" s="60">
        <f t="shared" si="3"/>
        <v>-10.1065</v>
      </c>
      <c r="L69" s="60">
        <f t="shared" si="4"/>
        <v>25.704999999999998</v>
      </c>
      <c r="M69" s="60"/>
      <c r="N69" s="60">
        <f t="shared" si="13"/>
        <v>-10.1065</v>
      </c>
      <c r="O69" s="60">
        <f t="shared" si="14"/>
        <v>25.704999999999998</v>
      </c>
      <c r="P69" s="60"/>
      <c r="Q69" s="60">
        <f t="shared" si="5"/>
        <v>-10.106027837681719</v>
      </c>
      <c r="R69" s="60">
        <f t="shared" si="6"/>
        <v>25.714940699913353</v>
      </c>
      <c r="S69" s="60"/>
      <c r="T69" s="60">
        <f t="shared" si="7"/>
        <v>-9.9559633366245066</v>
      </c>
      <c r="U69" s="60">
        <f t="shared" si="8"/>
        <v>25.63227768945875</v>
      </c>
      <c r="V69" s="60">
        <f t="shared" si="9"/>
        <v>-5.1194792082153153</v>
      </c>
      <c r="W69" s="60">
        <f t="shared" si="10"/>
        <v>-9.9760728966982271</v>
      </c>
      <c r="X69" s="60">
        <f t="shared" si="11"/>
        <v>25.802712039411258</v>
      </c>
      <c r="Y69" s="60">
        <f t="shared" si="12"/>
        <v>-4.9541550286530756</v>
      </c>
    </row>
    <row r="70" spans="2:25" x14ac:dyDescent="0.2">
      <c r="B70" s="54">
        <v>39</v>
      </c>
      <c r="C70" s="55" t="s">
        <v>112</v>
      </c>
      <c r="D70" s="54">
        <v>6286</v>
      </c>
      <c r="E70" s="56">
        <v>26.584</v>
      </c>
      <c r="F70" s="56">
        <v>-9.0860000000000003</v>
      </c>
      <c r="G70" s="56">
        <v>26.512999999999998</v>
      </c>
      <c r="H70" s="62">
        <v>3.5355339059327882E-2</v>
      </c>
      <c r="I70" s="62">
        <v>7.0710678118665812E-3</v>
      </c>
      <c r="J70" s="56">
        <f t="shared" si="2"/>
        <v>26.584</v>
      </c>
      <c r="K70" s="62">
        <f t="shared" si="3"/>
        <v>-9.0860000000000003</v>
      </c>
      <c r="L70" s="62">
        <f t="shared" si="4"/>
        <v>26.512999999999998</v>
      </c>
      <c r="M70" s="62"/>
      <c r="N70" s="95">
        <f t="shared" si="13"/>
        <v>-9.0860000000000003</v>
      </c>
      <c r="O70" s="95">
        <f t="shared" si="14"/>
        <v>26.512999999999998</v>
      </c>
      <c r="P70" s="62"/>
      <c r="Q70" s="95">
        <f t="shared" si="5"/>
        <v>-9.0855150765379804</v>
      </c>
      <c r="R70" s="95">
        <f t="shared" si="6"/>
        <v>26.523209367478579</v>
      </c>
      <c r="S70" s="95"/>
      <c r="T70" s="62">
        <f t="shared" si="7"/>
        <v>-8.9340216711019131</v>
      </c>
      <c r="U70" s="62">
        <f t="shared" si="8"/>
        <v>26.43095407938128</v>
      </c>
      <c r="V70" s="62">
        <f t="shared" si="9"/>
        <v>-4.3447497071700925</v>
      </c>
      <c r="W70" s="62">
        <f t="shared" si="10"/>
        <v>-8.9541312311756336</v>
      </c>
      <c r="X70" s="62">
        <f t="shared" si="11"/>
        <v>26.601388429333788</v>
      </c>
      <c r="Y70" s="62">
        <f t="shared" si="12"/>
        <v>-4.1794255276078536</v>
      </c>
    </row>
    <row r="71" spans="2:25" x14ac:dyDescent="0.2">
      <c r="B71" s="58">
        <v>40</v>
      </c>
      <c r="C71" s="24" t="s">
        <v>113</v>
      </c>
      <c r="D71" s="58">
        <v>11622</v>
      </c>
      <c r="E71" s="59">
        <v>50.389000000000003</v>
      </c>
      <c r="F71" s="59">
        <v>-8.6460000000000008</v>
      </c>
      <c r="G71" s="59">
        <v>27.737499999999997</v>
      </c>
      <c r="H71" s="60">
        <v>2.8284271247458787E-3</v>
      </c>
      <c r="I71" s="60">
        <v>7.0710678118741173E-4</v>
      </c>
      <c r="J71" s="59">
        <f t="shared" si="2"/>
        <v>50.389000000000003</v>
      </c>
      <c r="K71" s="60">
        <f t="shared" si="3"/>
        <v>-8.6460000000000008</v>
      </c>
      <c r="L71" s="60">
        <f t="shared" si="4"/>
        <v>27.737499999999997</v>
      </c>
      <c r="M71" s="60"/>
      <c r="N71" s="60">
        <f t="shared" si="13"/>
        <v>-8.6460000000000008</v>
      </c>
      <c r="O71" s="60">
        <f t="shared" si="14"/>
        <v>27.737499999999997</v>
      </c>
      <c r="P71" s="60"/>
      <c r="Q71" s="60">
        <f t="shared" si="5"/>
        <v>-8.6455023153942427</v>
      </c>
      <c r="R71" s="60">
        <f t="shared" si="6"/>
        <v>27.747978035043801</v>
      </c>
      <c r="S71" s="60"/>
      <c r="T71" s="60">
        <f t="shared" si="7"/>
        <v>-8.4933928116739672</v>
      </c>
      <c r="U71" s="60">
        <f t="shared" si="8"/>
        <v>27.641187578655554</v>
      </c>
      <c r="V71" s="60">
        <f t="shared" si="9"/>
        <v>-3.1708029035943448</v>
      </c>
      <c r="W71" s="60">
        <f t="shared" si="10"/>
        <v>-8.5135023717476876</v>
      </c>
      <c r="X71" s="60">
        <f t="shared" si="11"/>
        <v>27.811621928608062</v>
      </c>
      <c r="Y71" s="60">
        <f t="shared" si="12"/>
        <v>-3.0054787240321055</v>
      </c>
    </row>
    <row r="72" spans="2:25" x14ac:dyDescent="0.2">
      <c r="B72" s="54">
        <v>41</v>
      </c>
      <c r="C72" s="55" t="s">
        <v>114</v>
      </c>
      <c r="D72" s="54">
        <v>9457</v>
      </c>
      <c r="E72" s="56">
        <v>40.563000000000002</v>
      </c>
      <c r="F72" s="56">
        <v>-8.5839999999999996</v>
      </c>
      <c r="G72" s="56">
        <v>27.420999999999999</v>
      </c>
      <c r="H72" s="62">
        <v>3.3941125496954314E-2</v>
      </c>
      <c r="I72" s="62">
        <v>4.2426406871194462E-3</v>
      </c>
      <c r="J72" s="56">
        <f t="shared" si="2"/>
        <v>40.563000000000002</v>
      </c>
      <c r="K72" s="62">
        <f t="shared" si="3"/>
        <v>-8.5839999999999996</v>
      </c>
      <c r="L72" s="62">
        <f t="shared" si="4"/>
        <v>27.420999999999999</v>
      </c>
      <c r="M72" s="62"/>
      <c r="N72" s="95">
        <f t="shared" si="13"/>
        <v>-8.5839999999999996</v>
      </c>
      <c r="O72" s="95">
        <f t="shared" si="14"/>
        <v>27.420999999999999</v>
      </c>
      <c r="P72" s="62"/>
      <c r="Q72" s="95">
        <f t="shared" si="5"/>
        <v>-8.5834895542505052</v>
      </c>
      <c r="R72" s="95">
        <f t="shared" si="6"/>
        <v>27.431746702609029</v>
      </c>
      <c r="S72" s="95"/>
      <c r="T72" s="62">
        <f t="shared" si="7"/>
        <v>-8.4312932213309111</v>
      </c>
      <c r="U72" s="62">
        <f t="shared" si="8"/>
        <v>27.328709179944134</v>
      </c>
      <c r="V72" s="62">
        <f t="shared" si="9"/>
        <v>-3.4739121941351487</v>
      </c>
      <c r="W72" s="62">
        <f t="shared" si="10"/>
        <v>-8.4514027814046315</v>
      </c>
      <c r="X72" s="62">
        <f t="shared" si="11"/>
        <v>27.499143529896642</v>
      </c>
      <c r="Y72" s="62">
        <f t="shared" si="12"/>
        <v>-3.3085880145729094</v>
      </c>
    </row>
    <row r="73" spans="2:25" x14ac:dyDescent="0.2">
      <c r="B73" s="58">
        <v>42</v>
      </c>
      <c r="C73" s="24" t="s">
        <v>115</v>
      </c>
      <c r="D73" s="58">
        <v>4589</v>
      </c>
      <c r="E73" s="59">
        <v>19.266999999999999</v>
      </c>
      <c r="F73" s="59">
        <v>-9.4705000000000013</v>
      </c>
      <c r="G73" s="59">
        <v>26.555499999999999</v>
      </c>
      <c r="H73" s="60">
        <v>7.7781745930527359E-3</v>
      </c>
      <c r="I73" s="60">
        <v>5.1618795026618251E-2</v>
      </c>
      <c r="J73" s="59">
        <f t="shared" si="2"/>
        <v>19.266999999999999</v>
      </c>
      <c r="K73" s="60">
        <f t="shared" si="3"/>
        <v>-9.4705000000000013</v>
      </c>
      <c r="L73" s="60">
        <f t="shared" si="4"/>
        <v>26.555499999999999</v>
      </c>
      <c r="M73" s="60"/>
      <c r="N73" s="60">
        <f t="shared" si="13"/>
        <v>-9.4705000000000013</v>
      </c>
      <c r="O73" s="60">
        <f t="shared" si="14"/>
        <v>26.555499999999999</v>
      </c>
      <c r="P73" s="60"/>
      <c r="Q73" s="60">
        <f t="shared" si="5"/>
        <v>-9.4699767931067687</v>
      </c>
      <c r="R73" s="60">
        <f t="shared" si="6"/>
        <v>26.566515370174255</v>
      </c>
      <c r="S73" s="60"/>
      <c r="T73" s="60">
        <f t="shared" si="7"/>
        <v>-9.3190217043397574</v>
      </c>
      <c r="U73" s="60">
        <f t="shared" si="8"/>
        <v>26.473746140094391</v>
      </c>
      <c r="V73" s="60">
        <f t="shared" si="9"/>
        <v>-4.3032406901723803</v>
      </c>
      <c r="W73" s="60">
        <f t="shared" si="10"/>
        <v>-9.3391312644134779</v>
      </c>
      <c r="X73" s="60">
        <f t="shared" si="11"/>
        <v>26.644180490046899</v>
      </c>
      <c r="Y73" s="60">
        <f t="shared" si="12"/>
        <v>-4.1379165106101414</v>
      </c>
    </row>
    <row r="74" spans="2:25" x14ac:dyDescent="0.2">
      <c r="B74" s="54">
        <v>43</v>
      </c>
      <c r="C74" s="55" t="s">
        <v>116</v>
      </c>
      <c r="D74" s="54">
        <v>8154</v>
      </c>
      <c r="E74" s="56">
        <v>34.822000000000003</v>
      </c>
      <c r="F74" s="56">
        <v>-9.6984999999999992</v>
      </c>
      <c r="G74" s="56">
        <v>26.310000000000002</v>
      </c>
      <c r="H74" s="62">
        <v>1.6263455967291628E-2</v>
      </c>
      <c r="I74" s="62">
        <v>9.8994949366112035E-3</v>
      </c>
      <c r="J74" s="56">
        <f t="shared" si="2"/>
        <v>34.822000000000003</v>
      </c>
      <c r="K74" s="62">
        <f t="shared" si="3"/>
        <v>-9.6984999999999992</v>
      </c>
      <c r="L74" s="62">
        <f t="shared" si="4"/>
        <v>26.310000000000002</v>
      </c>
      <c r="M74" s="62"/>
      <c r="N74" s="95">
        <f t="shared" si="13"/>
        <v>-9.6984999999999992</v>
      </c>
      <c r="O74" s="95">
        <f t="shared" si="14"/>
        <v>26.310000000000002</v>
      </c>
      <c r="P74" s="62"/>
      <c r="Q74" s="95">
        <f t="shared" si="5"/>
        <v>-9.6979640319630303</v>
      </c>
      <c r="R74" s="95">
        <f t="shared" si="6"/>
        <v>26.321284037739485</v>
      </c>
      <c r="S74" s="95"/>
      <c r="T74" s="62">
        <f t="shared" si="7"/>
        <v>-9.5473281669983336</v>
      </c>
      <c r="U74" s="62">
        <f t="shared" si="8"/>
        <v>26.23142513577427</v>
      </c>
      <c r="V74" s="62">
        <f t="shared" si="9"/>
        <v>-4.5382961308220215</v>
      </c>
      <c r="W74" s="62">
        <f t="shared" si="10"/>
        <v>-9.5674377270720541</v>
      </c>
      <c r="X74" s="62">
        <f t="shared" si="11"/>
        <v>26.401859485726778</v>
      </c>
      <c r="Y74" s="62">
        <f t="shared" si="12"/>
        <v>-4.3729719512597827</v>
      </c>
    </row>
    <row r="75" spans="2:25" x14ac:dyDescent="0.2">
      <c r="B75" s="58">
        <v>44</v>
      </c>
      <c r="C75" s="24" t="s">
        <v>117</v>
      </c>
      <c r="D75" s="58">
        <v>6214</v>
      </c>
      <c r="E75" s="59">
        <v>26.327000000000002</v>
      </c>
      <c r="F75" s="59">
        <v>-9.2545000000000002</v>
      </c>
      <c r="G75" s="59">
        <v>26.374499999999998</v>
      </c>
      <c r="H75" s="60">
        <v>7.77817459305148E-3</v>
      </c>
      <c r="I75" s="60">
        <v>4.9497474683068577E-3</v>
      </c>
      <c r="J75" s="59">
        <f t="shared" si="2"/>
        <v>26.327000000000002</v>
      </c>
      <c r="K75" s="60">
        <f t="shared" si="3"/>
        <v>-9.2545000000000002</v>
      </c>
      <c r="L75" s="60">
        <f t="shared" si="4"/>
        <v>26.374499999999998</v>
      </c>
      <c r="M75" s="60"/>
      <c r="N75" s="60">
        <f t="shared" si="13"/>
        <v>-9.2545000000000002</v>
      </c>
      <c r="O75" s="60">
        <f t="shared" si="14"/>
        <v>26.374499999999998</v>
      </c>
      <c r="P75" s="60"/>
      <c r="Q75" s="60">
        <f t="shared" si="5"/>
        <v>-9.253951270819293</v>
      </c>
      <c r="R75" s="60">
        <f t="shared" si="6"/>
        <v>26.386052705304706</v>
      </c>
      <c r="S75" s="60"/>
      <c r="T75" s="60">
        <f t="shared" si="7"/>
        <v>-9.1026937068393323</v>
      </c>
      <c r="U75" s="60">
        <f t="shared" si="8"/>
        <v>26.295425149218943</v>
      </c>
      <c r="V75" s="60">
        <f t="shared" si="9"/>
        <v>-4.4762150437778834</v>
      </c>
      <c r="W75" s="60">
        <f t="shared" si="10"/>
        <v>-9.1228032669130528</v>
      </c>
      <c r="X75" s="60">
        <f t="shared" si="11"/>
        <v>26.465859499171451</v>
      </c>
      <c r="Y75" s="60">
        <f t="shared" si="12"/>
        <v>-4.3108908642156436</v>
      </c>
    </row>
    <row r="76" spans="2:25" x14ac:dyDescent="0.2">
      <c r="B76" s="54">
        <v>45</v>
      </c>
      <c r="C76" s="55" t="s">
        <v>118</v>
      </c>
      <c r="D76" s="54">
        <v>8392</v>
      </c>
      <c r="E76" s="56">
        <v>36.015999999999998</v>
      </c>
      <c r="F76" s="56">
        <v>-9.0534999999999997</v>
      </c>
      <c r="G76" s="56">
        <v>25.9375</v>
      </c>
      <c r="H76" s="62">
        <v>2.0506096654409819E-2</v>
      </c>
      <c r="I76" s="62">
        <v>2.3334523779156954E-2</v>
      </c>
      <c r="J76" s="56">
        <f t="shared" si="2"/>
        <v>36.015999999999998</v>
      </c>
      <c r="K76" s="62">
        <f t="shared" si="3"/>
        <v>-9.0534999999999997</v>
      </c>
      <c r="L76" s="62">
        <f t="shared" si="4"/>
        <v>25.9375</v>
      </c>
      <c r="M76" s="62"/>
      <c r="N76" s="95">
        <f t="shared" si="13"/>
        <v>-9.0534999999999997</v>
      </c>
      <c r="O76" s="95">
        <f t="shared" si="14"/>
        <v>25.9375</v>
      </c>
      <c r="P76" s="62"/>
      <c r="Q76" s="95">
        <f t="shared" si="5"/>
        <v>-9.0529385096755561</v>
      </c>
      <c r="R76" s="95">
        <f t="shared" si="6"/>
        <v>25.949321372869935</v>
      </c>
      <c r="S76" s="95"/>
      <c r="T76" s="62">
        <f t="shared" si="7"/>
        <v>-8.9013994910920466</v>
      </c>
      <c r="U76" s="62">
        <f t="shared" si="8"/>
        <v>25.863876806505395</v>
      </c>
      <c r="V76" s="62">
        <f t="shared" si="9"/>
        <v>-4.894824178148049</v>
      </c>
      <c r="W76" s="62">
        <f t="shared" si="10"/>
        <v>-8.9215090511657671</v>
      </c>
      <c r="X76" s="62">
        <f t="shared" si="11"/>
        <v>26.034311156457903</v>
      </c>
      <c r="Y76" s="62">
        <f t="shared" si="12"/>
        <v>-4.7294999985858093</v>
      </c>
    </row>
    <row r="77" spans="2:25" x14ac:dyDescent="0.2">
      <c r="B77" s="58">
        <v>46</v>
      </c>
      <c r="C77" s="24" t="s">
        <v>119</v>
      </c>
      <c r="D77" s="58">
        <v>10623</v>
      </c>
      <c r="E77" s="59">
        <v>46.078000000000003</v>
      </c>
      <c r="F77" s="59">
        <v>-9.1189999999999998</v>
      </c>
      <c r="G77" s="59">
        <v>26.316000000000003</v>
      </c>
      <c r="H77" s="60">
        <v>1.4142135623730649E-2</v>
      </c>
      <c r="I77" s="60">
        <v>1.4142135623723114E-3</v>
      </c>
      <c r="J77" s="59">
        <f t="shared" si="2"/>
        <v>46.078000000000003</v>
      </c>
      <c r="K77" s="60">
        <f t="shared" si="3"/>
        <v>-9.1189999999999998</v>
      </c>
      <c r="L77" s="60">
        <f t="shared" si="4"/>
        <v>26.316000000000003</v>
      </c>
      <c r="M77" s="60"/>
      <c r="N77" s="60">
        <f t="shared" si="13"/>
        <v>-9.1189999999999998</v>
      </c>
      <c r="O77" s="60">
        <f t="shared" si="14"/>
        <v>26.316000000000003</v>
      </c>
      <c r="P77" s="60"/>
      <c r="Q77" s="60">
        <f t="shared" si="5"/>
        <v>-9.1184257485318181</v>
      </c>
      <c r="R77" s="60">
        <f t="shared" si="6"/>
        <v>26.328090040435161</v>
      </c>
      <c r="S77" s="60"/>
      <c r="T77" s="60">
        <f t="shared" si="7"/>
        <v>-8.9669784240514367</v>
      </c>
      <c r="U77" s="60">
        <f t="shared" si="8"/>
        <v>26.238150366976363</v>
      </c>
      <c r="V77" s="60">
        <f t="shared" si="9"/>
        <v>-4.5317725436979339</v>
      </c>
      <c r="W77" s="60">
        <f t="shared" si="10"/>
        <v>-8.9870879841251572</v>
      </c>
      <c r="X77" s="60">
        <f t="shared" si="11"/>
        <v>26.408584716928871</v>
      </c>
      <c r="Y77" s="60">
        <f t="shared" si="12"/>
        <v>-4.366448364135695</v>
      </c>
    </row>
    <row r="78" spans="2:25" x14ac:dyDescent="0.2">
      <c r="B78" s="54">
        <v>47</v>
      </c>
      <c r="C78" s="55" t="s">
        <v>8</v>
      </c>
      <c r="D78" s="54">
        <v>12727</v>
      </c>
      <c r="E78" s="56">
        <v>55.862000000000002</v>
      </c>
      <c r="F78" s="56">
        <v>4.2475000000000005</v>
      </c>
      <c r="G78" s="56">
        <v>26.268000000000001</v>
      </c>
      <c r="H78" s="62">
        <v>7.778174593052108E-3</v>
      </c>
      <c r="I78" s="62">
        <v>7.0710678118640685E-3</v>
      </c>
      <c r="J78" s="56">
        <f t="shared" si="2"/>
        <v>55.862000000000002</v>
      </c>
      <c r="K78" s="62">
        <f t="shared" si="3"/>
        <v>4.2475000000000005</v>
      </c>
      <c r="L78" s="62">
        <f t="shared" si="4"/>
        <v>26.268000000000001</v>
      </c>
      <c r="M78" s="62"/>
      <c r="N78" s="95">
        <f t="shared" si="13"/>
        <v>4.2475000000000005</v>
      </c>
      <c r="O78" s="95">
        <f t="shared" si="14"/>
        <v>26.268000000000001</v>
      </c>
      <c r="P78" s="62"/>
      <c r="Q78" s="95">
        <f t="shared" si="5"/>
        <v>4.2480870126119195</v>
      </c>
      <c r="R78" s="95">
        <f t="shared" si="6"/>
        <v>26.280358708000385</v>
      </c>
      <c r="S78" s="95"/>
      <c r="T78" s="62">
        <f t="shared" si="7"/>
        <v>4.4182498978786668</v>
      </c>
      <c r="U78" s="62">
        <f t="shared" si="8"/>
        <v>26.190985494941877</v>
      </c>
      <c r="V78" s="62">
        <f t="shared" si="9"/>
        <v>-4.5775232610587953</v>
      </c>
      <c r="W78" s="62">
        <f t="shared" si="10"/>
        <v>4.3981403378049473</v>
      </c>
      <c r="X78" s="62">
        <f t="shared" si="11"/>
        <v>26.361419844894385</v>
      </c>
      <c r="Y78" s="62">
        <f t="shared" si="12"/>
        <v>-4.4121990814965564</v>
      </c>
    </row>
    <row r="79" spans="2:25" x14ac:dyDescent="0.2">
      <c r="B79" s="58">
        <v>48</v>
      </c>
      <c r="C79" s="24" t="s">
        <v>8</v>
      </c>
      <c r="D79" s="58">
        <v>12500</v>
      </c>
      <c r="E79" s="59">
        <v>54.859000000000002</v>
      </c>
      <c r="F79" s="59">
        <v>4.4480000000000004</v>
      </c>
      <c r="G79" s="59">
        <v>26.273</v>
      </c>
      <c r="H79" s="60">
        <v>8.4852813742382644E-3</v>
      </c>
      <c r="I79" s="60">
        <v>1.1313708498983515E-2</v>
      </c>
      <c r="J79" s="59">
        <f t="shared" si="2"/>
        <v>54.859000000000002</v>
      </c>
      <c r="K79" s="60">
        <f t="shared" si="3"/>
        <v>4.4480000000000004</v>
      </c>
      <c r="L79" s="60">
        <f t="shared" si="4"/>
        <v>26.273</v>
      </c>
      <c r="M79" s="60"/>
      <c r="N79" s="60">
        <f t="shared" si="13"/>
        <v>4.4480000000000004</v>
      </c>
      <c r="O79" s="60">
        <f t="shared" si="14"/>
        <v>26.273</v>
      </c>
      <c r="P79" s="60"/>
      <c r="Q79" s="60">
        <f t="shared" si="5"/>
        <v>4.4485997737556566</v>
      </c>
      <c r="R79" s="60">
        <f t="shared" si="6"/>
        <v>26.28562737556561</v>
      </c>
      <c r="S79" s="60"/>
      <c r="T79" s="60">
        <f t="shared" si="7"/>
        <v>4.6190434135345715</v>
      </c>
      <c r="U79" s="60">
        <f t="shared" si="8"/>
        <v>26.196191635622021</v>
      </c>
      <c r="V79" s="60">
        <f t="shared" si="9"/>
        <v>-4.5724732172332976</v>
      </c>
      <c r="W79" s="60">
        <f t="shared" si="10"/>
        <v>4.5989338534608519</v>
      </c>
      <c r="X79" s="60">
        <f t="shared" si="11"/>
        <v>26.36662598557453</v>
      </c>
      <c r="Y79" s="60">
        <f t="shared" si="12"/>
        <v>-4.4071490376710578</v>
      </c>
    </row>
    <row r="80" spans="2:25" x14ac:dyDescent="0.2">
      <c r="B80" s="54">
        <v>49</v>
      </c>
      <c r="C80" s="55" t="s">
        <v>120</v>
      </c>
      <c r="D80" s="54">
        <v>4933</v>
      </c>
      <c r="E80" s="56">
        <v>20.707000000000001</v>
      </c>
      <c r="F80" s="56">
        <v>-10.062999999999999</v>
      </c>
      <c r="G80" s="56">
        <v>26.310000000000002</v>
      </c>
      <c r="H80" s="62">
        <v>5.0911688245432095E-2</v>
      </c>
      <c r="I80" s="62">
        <v>1.8384776310850094E-2</v>
      </c>
      <c r="J80" s="56">
        <f t="shared" si="2"/>
        <v>20.707000000000001</v>
      </c>
      <c r="K80" s="62">
        <f t="shared" si="3"/>
        <v>-10.062999999999999</v>
      </c>
      <c r="L80" s="62">
        <f t="shared" si="4"/>
        <v>26.310000000000002</v>
      </c>
      <c r="M80" s="62"/>
      <c r="N80" s="95">
        <f t="shared" si="13"/>
        <v>-10.062999999999999</v>
      </c>
      <c r="O80" s="95">
        <f t="shared" si="14"/>
        <v>26.310000000000002</v>
      </c>
      <c r="P80" s="62"/>
      <c r="Q80" s="95">
        <f t="shared" si="5"/>
        <v>-10.062387465100606</v>
      </c>
      <c r="R80" s="95">
        <f t="shared" si="6"/>
        <v>26.322896043130839</v>
      </c>
      <c r="S80" s="95"/>
      <c r="T80" s="62">
        <f t="shared" si="7"/>
        <v>-9.9122618595458789</v>
      </c>
      <c r="U80" s="62">
        <f t="shared" si="8"/>
        <v>26.233018010394016</v>
      </c>
      <c r="V80" s="62">
        <f t="shared" si="9"/>
        <v>-4.5367510157103768</v>
      </c>
      <c r="W80" s="62">
        <f t="shared" si="10"/>
        <v>-9.9323714196195994</v>
      </c>
      <c r="X80" s="62">
        <f t="shared" si="11"/>
        <v>26.403452360346524</v>
      </c>
      <c r="Y80" s="62">
        <f t="shared" si="12"/>
        <v>-4.371426836148137</v>
      </c>
    </row>
    <row r="81" spans="2:25" x14ac:dyDescent="0.2">
      <c r="B81" s="58">
        <v>50</v>
      </c>
      <c r="C81" s="24" t="s">
        <v>121</v>
      </c>
      <c r="D81" s="58">
        <v>9868</v>
      </c>
      <c r="E81" s="59">
        <v>42.552</v>
      </c>
      <c r="F81" s="59">
        <v>-9.6790000000000003</v>
      </c>
      <c r="G81" s="59">
        <v>26.800999999999998</v>
      </c>
      <c r="H81" s="60">
        <v>3.1112698372208432E-2</v>
      </c>
      <c r="I81" s="60">
        <v>4.2426406871194462E-3</v>
      </c>
      <c r="J81" s="59">
        <f t="shared" si="2"/>
        <v>42.552</v>
      </c>
      <c r="K81" s="60">
        <f t="shared" si="3"/>
        <v>-9.6790000000000003</v>
      </c>
      <c r="L81" s="60">
        <f t="shared" si="4"/>
        <v>26.800999999999998</v>
      </c>
      <c r="M81" s="60"/>
      <c r="N81" s="60">
        <f t="shared" si="13"/>
        <v>-9.6790000000000003</v>
      </c>
      <c r="O81" s="60">
        <f t="shared" si="14"/>
        <v>26.800999999999998</v>
      </c>
      <c r="P81" s="60"/>
      <c r="Q81" s="60">
        <f t="shared" si="5"/>
        <v>-9.6783747039568695</v>
      </c>
      <c r="R81" s="60">
        <f t="shared" si="6"/>
        <v>26.814164710696062</v>
      </c>
      <c r="S81" s="60"/>
      <c r="T81" s="60">
        <f t="shared" si="7"/>
        <v>-9.5277114103527367</v>
      </c>
      <c r="U81" s="60">
        <f t="shared" si="8"/>
        <v>26.718456456344146</v>
      </c>
      <c r="V81" s="60">
        <f t="shared" si="9"/>
        <v>-4.0658675768552577</v>
      </c>
      <c r="W81" s="60">
        <f t="shared" si="10"/>
        <v>-9.5478209704264572</v>
      </c>
      <c r="X81" s="60">
        <f t="shared" si="11"/>
        <v>26.888890806296654</v>
      </c>
      <c r="Y81" s="60">
        <f t="shared" si="12"/>
        <v>-3.9005433972930188</v>
      </c>
    </row>
    <row r="82" spans="2:25" x14ac:dyDescent="0.2">
      <c r="B82" s="54">
        <v>51</v>
      </c>
      <c r="C82" s="55" t="s">
        <v>122</v>
      </c>
      <c r="D82" s="54">
        <v>9278</v>
      </c>
      <c r="E82" s="56">
        <v>39.777999999999999</v>
      </c>
      <c r="F82" s="56">
        <v>-9.5299999999999994</v>
      </c>
      <c r="G82" s="56">
        <v>27.640999999999998</v>
      </c>
      <c r="H82" s="62">
        <v>2.6870057685088988E-2</v>
      </c>
      <c r="I82" s="62">
        <v>7.0710678118665812E-3</v>
      </c>
      <c r="J82" s="56">
        <f t="shared" si="2"/>
        <v>39.777999999999999</v>
      </c>
      <c r="K82" s="62">
        <f t="shared" si="3"/>
        <v>-9.5299999999999994</v>
      </c>
      <c r="L82" s="62">
        <f t="shared" si="4"/>
        <v>27.640999999999998</v>
      </c>
      <c r="M82" s="62"/>
      <c r="N82" s="95">
        <f t="shared" si="13"/>
        <v>-9.5299999999999994</v>
      </c>
      <c r="O82" s="95">
        <f t="shared" si="14"/>
        <v>27.640999999999998</v>
      </c>
      <c r="P82" s="62"/>
      <c r="Q82" s="95">
        <f t="shared" si="5"/>
        <v>-9.5293619428131304</v>
      </c>
      <c r="R82" s="95">
        <f t="shared" si="6"/>
        <v>27.654433378261288</v>
      </c>
      <c r="S82" s="95"/>
      <c r="T82" s="62">
        <f t="shared" si="7"/>
        <v>-9.3784900041091888</v>
      </c>
      <c r="U82" s="62">
        <f t="shared" si="8"/>
        <v>27.548753080358527</v>
      </c>
      <c r="V82" s="62">
        <f t="shared" si="9"/>
        <v>-3.2604659181126125</v>
      </c>
      <c r="W82" s="62">
        <f t="shared" si="10"/>
        <v>-9.3985995641829092</v>
      </c>
      <c r="X82" s="62">
        <f t="shared" si="11"/>
        <v>27.719187430311035</v>
      </c>
      <c r="Y82" s="62">
        <f t="shared" si="12"/>
        <v>-3.0951417385503737</v>
      </c>
    </row>
    <row r="83" spans="2:25" x14ac:dyDescent="0.2">
      <c r="B83" s="58">
        <v>52</v>
      </c>
      <c r="C83" s="24" t="s">
        <v>123</v>
      </c>
      <c r="D83" s="58">
        <v>12444</v>
      </c>
      <c r="E83" s="59">
        <v>54.399000000000001</v>
      </c>
      <c r="F83" s="59">
        <v>-9.1389999999999993</v>
      </c>
      <c r="G83" s="59">
        <v>27.961500000000001</v>
      </c>
      <c r="H83" s="60">
        <v>1.1313708498984771E-2</v>
      </c>
      <c r="I83" s="60">
        <v>7.77817459305148E-3</v>
      </c>
      <c r="J83" s="59">
        <f t="shared" si="2"/>
        <v>54.399000000000001</v>
      </c>
      <c r="K83" s="60">
        <f t="shared" si="3"/>
        <v>-9.1389999999999993</v>
      </c>
      <c r="L83" s="60">
        <f t="shared" si="4"/>
        <v>27.961500000000001</v>
      </c>
      <c r="M83" s="60"/>
      <c r="N83" s="60">
        <f t="shared" si="13"/>
        <v>-9.1389999999999993</v>
      </c>
      <c r="O83" s="60">
        <f t="shared" si="14"/>
        <v>27.961500000000001</v>
      </c>
      <c r="P83" s="60"/>
      <c r="Q83" s="60">
        <f t="shared" si="5"/>
        <v>-9.138349181669394</v>
      </c>
      <c r="R83" s="60">
        <f t="shared" si="6"/>
        <v>27.975202045826514</v>
      </c>
      <c r="S83" s="60"/>
      <c r="T83" s="60">
        <f t="shared" si="7"/>
        <v>-8.9869297536366943</v>
      </c>
      <c r="U83" s="60">
        <f t="shared" si="8"/>
        <v>27.865714966538011</v>
      </c>
      <c r="V83" s="60">
        <f t="shared" si="9"/>
        <v>-2.9530075694890816</v>
      </c>
      <c r="W83" s="60">
        <f t="shared" si="10"/>
        <v>-9.0070393137104148</v>
      </c>
      <c r="X83" s="60">
        <f t="shared" si="11"/>
        <v>28.036149316490519</v>
      </c>
      <c r="Y83" s="60">
        <f t="shared" si="12"/>
        <v>-2.7876833899268423</v>
      </c>
    </row>
    <row r="84" spans="2:25" x14ac:dyDescent="0.2">
      <c r="B84" s="54">
        <v>53</v>
      </c>
      <c r="C84" s="55" t="s">
        <v>124</v>
      </c>
      <c r="D84" s="54"/>
      <c r="E84" s="56"/>
      <c r="F84" s="56"/>
      <c r="G84" s="56"/>
      <c r="H84" s="62"/>
      <c r="I84" s="62"/>
      <c r="J84" s="56" t="str">
        <f t="shared" si="2"/>
        <v/>
      </c>
      <c r="K84" s="62" t="str">
        <f t="shared" si="3"/>
        <v/>
      </c>
      <c r="L84" s="62" t="str">
        <f t="shared" si="4"/>
        <v/>
      </c>
      <c r="M84" s="62"/>
      <c r="N84" s="95" t="str">
        <f t="shared" si="13"/>
        <v/>
      </c>
      <c r="O84" s="95" t="str">
        <f t="shared" si="14"/>
        <v/>
      </c>
      <c r="P84" s="62"/>
      <c r="Q84" s="95" t="str">
        <f t="shared" si="5"/>
        <v/>
      </c>
      <c r="R84" s="95" t="str">
        <f t="shared" si="6"/>
        <v/>
      </c>
      <c r="S84" s="95"/>
      <c r="T84" s="62" t="str">
        <f t="shared" si="7"/>
        <v/>
      </c>
      <c r="U84" s="62" t="str">
        <f t="shared" si="8"/>
        <v/>
      </c>
      <c r="V84" s="62" t="str">
        <f t="shared" si="9"/>
        <v/>
      </c>
      <c r="W84" s="62" t="str">
        <f t="shared" si="10"/>
        <v/>
      </c>
      <c r="X84" s="62" t="str">
        <f t="shared" si="11"/>
        <v/>
      </c>
      <c r="Y84" s="62" t="str">
        <f t="shared" si="12"/>
        <v/>
      </c>
    </row>
    <row r="85" spans="2:25" x14ac:dyDescent="0.2">
      <c r="B85" s="58">
        <v>54</v>
      </c>
      <c r="C85" s="24" t="s">
        <v>125</v>
      </c>
      <c r="D85" s="58">
        <v>6887</v>
      </c>
      <c r="E85" s="59">
        <v>29.215</v>
      </c>
      <c r="F85" s="59">
        <v>-9.2489999999999988</v>
      </c>
      <c r="G85" s="59">
        <v>27.026499999999999</v>
      </c>
      <c r="H85" s="60">
        <v>1.1313708498984771E-2</v>
      </c>
      <c r="I85" s="60">
        <v>1.4849242404918061E-2</v>
      </c>
      <c r="J85" s="59">
        <f t="shared" si="2"/>
        <v>29.215</v>
      </c>
      <c r="K85" s="60">
        <f t="shared" si="3"/>
        <v>-9.2489999999999988</v>
      </c>
      <c r="L85" s="60">
        <f t="shared" si="4"/>
        <v>27.026499999999999</v>
      </c>
      <c r="M85" s="60"/>
      <c r="N85" s="60">
        <f t="shared" si="13"/>
        <v>-9.2489999999999988</v>
      </c>
      <c r="O85" s="60">
        <f t="shared" si="14"/>
        <v>27.026499999999999</v>
      </c>
      <c r="P85" s="60"/>
      <c r="Q85" s="60">
        <f t="shared" si="5"/>
        <v>-9.2483236593819189</v>
      </c>
      <c r="R85" s="60">
        <f t="shared" si="6"/>
        <v>27.040739380956964</v>
      </c>
      <c r="S85" s="60"/>
      <c r="T85" s="60">
        <f t="shared" si="7"/>
        <v>-9.0970582157174213</v>
      </c>
      <c r="U85" s="60">
        <f t="shared" si="8"/>
        <v>26.942342209873321</v>
      </c>
      <c r="V85" s="60">
        <f t="shared" si="9"/>
        <v>-3.8486946388401311</v>
      </c>
      <c r="W85" s="60">
        <f t="shared" si="10"/>
        <v>-9.1171677757911418</v>
      </c>
      <c r="X85" s="60">
        <f t="shared" si="11"/>
        <v>27.112776559825829</v>
      </c>
      <c r="Y85" s="60">
        <f t="shared" si="12"/>
        <v>-3.6833704592778918</v>
      </c>
    </row>
    <row r="86" spans="2:25" x14ac:dyDescent="0.2">
      <c r="B86" s="54">
        <v>55</v>
      </c>
      <c r="C86" s="55" t="s">
        <v>126</v>
      </c>
      <c r="D86" s="54">
        <v>6760</v>
      </c>
      <c r="E86" s="56">
        <v>28.756</v>
      </c>
      <c r="F86" s="56">
        <v>-9.6754999999999995</v>
      </c>
      <c r="G86" s="56">
        <v>26.630499999999998</v>
      </c>
      <c r="H86" s="62">
        <v>1.6263455967290372E-2</v>
      </c>
      <c r="I86" s="62">
        <v>2.1920310216784641E-2</v>
      </c>
      <c r="J86" s="56">
        <f t="shared" si="2"/>
        <v>28.756</v>
      </c>
      <c r="K86" s="62">
        <f t="shared" si="3"/>
        <v>-9.6754999999999995</v>
      </c>
      <c r="L86" s="62">
        <f t="shared" si="4"/>
        <v>26.630499999999998</v>
      </c>
      <c r="M86" s="62"/>
      <c r="N86" s="95">
        <f t="shared" si="13"/>
        <v>-9.6754999999999995</v>
      </c>
      <c r="O86" s="95">
        <f t="shared" si="14"/>
        <v>26.630499999999998</v>
      </c>
      <c r="P86" s="62"/>
      <c r="Q86" s="95">
        <f t="shared" si="5"/>
        <v>-9.6748108982381815</v>
      </c>
      <c r="R86" s="95">
        <f t="shared" si="6"/>
        <v>26.64500804852219</v>
      </c>
      <c r="S86" s="95"/>
      <c r="T86" s="62">
        <f t="shared" si="7"/>
        <v>-9.524142614654707</v>
      </c>
      <c r="U86" s="62">
        <f t="shared" si="8"/>
        <v>26.551307292089955</v>
      </c>
      <c r="V86" s="62">
        <f t="shared" si="9"/>
        <v>-4.2280050711604744</v>
      </c>
      <c r="W86" s="62">
        <f t="shared" si="10"/>
        <v>-9.5442521747284275</v>
      </c>
      <c r="X86" s="62">
        <f t="shared" si="11"/>
        <v>26.721741642042463</v>
      </c>
      <c r="Y86" s="62">
        <f t="shared" si="12"/>
        <v>-4.0626808915982355</v>
      </c>
    </row>
    <row r="87" spans="2:25" x14ac:dyDescent="0.2">
      <c r="B87" s="58">
        <v>56</v>
      </c>
      <c r="C87" s="24" t="s">
        <v>127</v>
      </c>
      <c r="D87" s="58">
        <v>4099</v>
      </c>
      <c r="E87" s="59">
        <v>17.239000000000001</v>
      </c>
      <c r="F87" s="59">
        <v>-9.6305000000000014</v>
      </c>
      <c r="G87" s="59">
        <v>26.303000000000001</v>
      </c>
      <c r="H87" s="60">
        <v>7.0710678118615568E-4</v>
      </c>
      <c r="I87" s="60">
        <v>1.9798989873222407E-2</v>
      </c>
      <c r="J87" s="59">
        <f t="shared" si="2"/>
        <v>17.239000000000001</v>
      </c>
      <c r="K87" s="60">
        <f t="shared" si="3"/>
        <v>-9.6305000000000014</v>
      </c>
      <c r="L87" s="60">
        <f t="shared" si="4"/>
        <v>26.303000000000001</v>
      </c>
      <c r="M87" s="60"/>
      <c r="N87" s="60">
        <f t="shared" si="13"/>
        <v>-9.6305000000000014</v>
      </c>
      <c r="O87" s="60">
        <f t="shared" si="14"/>
        <v>26.303000000000001</v>
      </c>
      <c r="P87" s="60"/>
      <c r="Q87" s="60">
        <f t="shared" si="5"/>
        <v>-9.629798137094447</v>
      </c>
      <c r="R87" s="60">
        <f t="shared" si="6"/>
        <v>26.317776716087419</v>
      </c>
      <c r="S87" s="60"/>
      <c r="T87" s="60">
        <f t="shared" si="7"/>
        <v>-9.4790668274186451</v>
      </c>
      <c r="U87" s="60">
        <f t="shared" si="8"/>
        <v>26.227959437909465</v>
      </c>
      <c r="V87" s="60">
        <f t="shared" si="9"/>
        <v>-4.5416579159097639</v>
      </c>
      <c r="W87" s="60">
        <f t="shared" si="10"/>
        <v>-9.4991763874923656</v>
      </c>
      <c r="X87" s="60">
        <f t="shared" si="11"/>
        <v>26.398393787861973</v>
      </c>
      <c r="Y87" s="60">
        <f t="shared" si="12"/>
        <v>-4.376333736347525</v>
      </c>
    </row>
    <row r="88" spans="2:25" x14ac:dyDescent="0.2">
      <c r="B88" s="54">
        <v>57</v>
      </c>
      <c r="C88" s="55" t="s">
        <v>128</v>
      </c>
      <c r="D88" s="54">
        <v>7652</v>
      </c>
      <c r="E88" s="56">
        <v>32.731000000000002</v>
      </c>
      <c r="F88" s="56">
        <v>-9.6314999999999991</v>
      </c>
      <c r="G88" s="56">
        <v>26.044499999999999</v>
      </c>
      <c r="H88" s="62">
        <v>2.1213203435584667E-3</v>
      </c>
      <c r="I88" s="62">
        <v>7.0710678118741173E-4</v>
      </c>
      <c r="J88" s="56">
        <f t="shared" si="2"/>
        <v>32.731000000000002</v>
      </c>
      <c r="K88" s="62">
        <f t="shared" si="3"/>
        <v>-9.6314999999999991</v>
      </c>
      <c r="L88" s="62">
        <f t="shared" si="4"/>
        <v>26.044499999999999</v>
      </c>
      <c r="M88" s="62"/>
      <c r="N88" s="95">
        <f t="shared" si="13"/>
        <v>-9.6314999999999991</v>
      </c>
      <c r="O88" s="95">
        <f t="shared" si="14"/>
        <v>26.044499999999999</v>
      </c>
      <c r="P88" s="62"/>
      <c r="Q88" s="95">
        <f t="shared" si="5"/>
        <v>-9.6307853759507065</v>
      </c>
      <c r="R88" s="95">
        <f t="shared" si="6"/>
        <v>26.059545383652644</v>
      </c>
      <c r="S88" s="95"/>
      <c r="T88" s="62">
        <f t="shared" si="7"/>
        <v>-9.4800554485897344</v>
      </c>
      <c r="U88" s="62">
        <f t="shared" si="8"/>
        <v>25.972792713489522</v>
      </c>
      <c r="V88" s="62">
        <f t="shared" si="9"/>
        <v>-4.7891739206239912</v>
      </c>
      <c r="W88" s="62">
        <f t="shared" si="10"/>
        <v>-9.5001650086634548</v>
      </c>
      <c r="X88" s="62">
        <f t="shared" si="11"/>
        <v>26.14322706344203</v>
      </c>
      <c r="Y88" s="62">
        <f t="shared" si="12"/>
        <v>-4.6238497410617514</v>
      </c>
    </row>
    <row r="89" spans="2:25" x14ac:dyDescent="0.2">
      <c r="B89" s="58">
        <v>58</v>
      </c>
      <c r="C89" s="24" t="s">
        <v>129</v>
      </c>
      <c r="D89" s="58">
        <v>8958</v>
      </c>
      <c r="E89" s="59">
        <v>38.542000000000002</v>
      </c>
      <c r="F89" s="59">
        <v>-8.9359999999999999</v>
      </c>
      <c r="G89" s="59">
        <v>26.141500000000001</v>
      </c>
      <c r="H89" s="60">
        <v>0</v>
      </c>
      <c r="I89" s="60">
        <v>1.3435028842543238E-2</v>
      </c>
      <c r="J89" s="59">
        <f t="shared" si="2"/>
        <v>38.542000000000002</v>
      </c>
      <c r="K89" s="60">
        <f t="shared" si="3"/>
        <v>-8.9359999999999999</v>
      </c>
      <c r="L89" s="60">
        <f t="shared" si="4"/>
        <v>26.141500000000001</v>
      </c>
      <c r="M89" s="60"/>
      <c r="N89" s="60">
        <f t="shared" si="13"/>
        <v>-8.9359999999999999</v>
      </c>
      <c r="O89" s="60">
        <f t="shared" si="14"/>
        <v>26.141500000000001</v>
      </c>
      <c r="P89" s="60"/>
      <c r="Q89" s="60">
        <f t="shared" si="5"/>
        <v>-8.935272614806971</v>
      </c>
      <c r="R89" s="60">
        <f t="shared" si="6"/>
        <v>26.156814051217868</v>
      </c>
      <c r="S89" s="60"/>
      <c r="T89" s="60">
        <f t="shared" si="7"/>
        <v>-8.7835688424655274</v>
      </c>
      <c r="U89" s="60">
        <f t="shared" si="8"/>
        <v>26.068907027183734</v>
      </c>
      <c r="V89" s="60">
        <f t="shared" si="9"/>
        <v>-4.6959414234184038</v>
      </c>
      <c r="W89" s="60">
        <f t="shared" si="10"/>
        <v>-8.8036784025392478</v>
      </c>
      <c r="X89" s="60">
        <f t="shared" si="11"/>
        <v>26.239341377136242</v>
      </c>
      <c r="Y89" s="60">
        <f t="shared" si="12"/>
        <v>-4.530617243856164</v>
      </c>
    </row>
    <row r="90" spans="2:25" x14ac:dyDescent="0.2">
      <c r="B90" s="54">
        <v>59</v>
      </c>
      <c r="C90" s="55" t="s">
        <v>8</v>
      </c>
      <c r="D90" s="54">
        <v>6391</v>
      </c>
      <c r="E90" s="56">
        <v>27.125</v>
      </c>
      <c r="F90" s="56">
        <v>4.2810000000000006</v>
      </c>
      <c r="G90" s="56">
        <v>26.3325</v>
      </c>
      <c r="H90" s="62">
        <v>3.2526911934581369E-2</v>
      </c>
      <c r="I90" s="62">
        <v>6.4346717087976582E-2</v>
      </c>
      <c r="J90" s="56">
        <f t="shared" si="2"/>
        <v>27.125</v>
      </c>
      <c r="K90" s="62">
        <f t="shared" si="3"/>
        <v>4.2810000000000006</v>
      </c>
      <c r="L90" s="62">
        <f t="shared" si="4"/>
        <v>26.3325</v>
      </c>
      <c r="M90" s="62"/>
      <c r="N90" s="95">
        <f t="shared" si="13"/>
        <v>4.2810000000000006</v>
      </c>
      <c r="O90" s="95">
        <f t="shared" si="14"/>
        <v>26.3325</v>
      </c>
      <c r="P90" s="62"/>
      <c r="Q90" s="95">
        <f t="shared" si="5"/>
        <v>4.2817401463367677</v>
      </c>
      <c r="R90" s="95">
        <f t="shared" si="6"/>
        <v>26.348082718783093</v>
      </c>
      <c r="S90" s="95"/>
      <c r="T90" s="62">
        <f t="shared" si="7"/>
        <v>4.4519501521413201</v>
      </c>
      <c r="U90" s="62">
        <f t="shared" si="8"/>
        <v>26.257905778522762</v>
      </c>
      <c r="V90" s="62">
        <f t="shared" si="9"/>
        <v>-4.5126094629766307</v>
      </c>
      <c r="W90" s="62">
        <f t="shared" si="10"/>
        <v>4.4318405920676005</v>
      </c>
      <c r="X90" s="62">
        <f t="shared" si="11"/>
        <v>26.42834012847527</v>
      </c>
      <c r="Y90" s="62">
        <f t="shared" si="12"/>
        <v>-4.3472852834143918</v>
      </c>
    </row>
    <row r="91" spans="2:25" x14ac:dyDescent="0.2">
      <c r="B91" s="58">
        <v>60</v>
      </c>
      <c r="C91" s="24" t="s">
        <v>8</v>
      </c>
      <c r="D91" s="58">
        <v>7386</v>
      </c>
      <c r="E91" s="59">
        <v>31.460999999999999</v>
      </c>
      <c r="F91" s="59">
        <v>4.4195000000000002</v>
      </c>
      <c r="G91" s="59">
        <v>26.294</v>
      </c>
      <c r="H91" s="60">
        <v>4.0305086527633482E-2</v>
      </c>
      <c r="I91" s="60">
        <v>1.1313708498983515E-2</v>
      </c>
      <c r="J91" s="59">
        <f t="shared" si="2"/>
        <v>31.460999999999999</v>
      </c>
      <c r="K91" s="60">
        <f t="shared" si="3"/>
        <v>4.4195000000000002</v>
      </c>
      <c r="L91" s="60">
        <f t="shared" si="4"/>
        <v>26.294</v>
      </c>
      <c r="M91" s="60"/>
      <c r="N91" s="60">
        <f t="shared" si="13"/>
        <v>4.4195000000000002</v>
      </c>
      <c r="O91" s="60">
        <f t="shared" si="14"/>
        <v>26.294</v>
      </c>
      <c r="P91" s="60"/>
      <c r="Q91" s="60">
        <f t="shared" si="5"/>
        <v>4.4202529074805046</v>
      </c>
      <c r="R91" s="60">
        <f t="shared" si="6"/>
        <v>26.309851386348321</v>
      </c>
      <c r="S91" s="60"/>
      <c r="T91" s="60">
        <f t="shared" si="7"/>
        <v>4.5906568564658397</v>
      </c>
      <c r="U91" s="60">
        <f t="shared" si="8"/>
        <v>26.220128163484294</v>
      </c>
      <c r="V91" s="60">
        <f t="shared" si="9"/>
        <v>-4.5492543835210704</v>
      </c>
      <c r="W91" s="60">
        <f t="shared" si="10"/>
        <v>4.5705472963921201</v>
      </c>
      <c r="X91" s="60">
        <f t="shared" si="11"/>
        <v>26.390562513436802</v>
      </c>
      <c r="Y91" s="60">
        <f t="shared" si="12"/>
        <v>-4.3839302039588315</v>
      </c>
    </row>
    <row r="92" spans="2:25" x14ac:dyDescent="0.2">
      <c r="B92" s="54">
        <v>61</v>
      </c>
      <c r="C92" s="55" t="s">
        <v>130</v>
      </c>
      <c r="D92" s="54">
        <v>11150</v>
      </c>
      <c r="E92" s="56">
        <v>48.435000000000002</v>
      </c>
      <c r="F92" s="56">
        <v>-8.3825000000000003</v>
      </c>
      <c r="G92" s="56">
        <v>26.405000000000001</v>
      </c>
      <c r="H92" s="62">
        <v>1.7677669529663941E-2</v>
      </c>
      <c r="I92" s="62">
        <v>1.2727922061358338E-2</v>
      </c>
      <c r="J92" s="56">
        <f t="shared" si="2"/>
        <v>48.435000000000002</v>
      </c>
      <c r="K92" s="62">
        <f t="shared" si="3"/>
        <v>-8.3825000000000003</v>
      </c>
      <c r="L92" s="62">
        <f t="shared" si="4"/>
        <v>26.405000000000001</v>
      </c>
      <c r="M92" s="62"/>
      <c r="N92" s="95">
        <f t="shared" si="13"/>
        <v>-8.3825000000000003</v>
      </c>
      <c r="O92" s="95">
        <f t="shared" si="14"/>
        <v>26.405000000000001</v>
      </c>
      <c r="P92" s="62"/>
      <c r="Q92" s="95">
        <f t="shared" si="5"/>
        <v>-8.3817343313757586</v>
      </c>
      <c r="R92" s="95">
        <f t="shared" si="6"/>
        <v>26.421120053913548</v>
      </c>
      <c r="S92" s="95"/>
      <c r="T92" s="62">
        <f t="shared" si="7"/>
        <v>-8.2292555042704976</v>
      </c>
      <c r="U92" s="62">
        <f t="shared" si="8"/>
        <v>26.330076329593695</v>
      </c>
      <c r="V92" s="62">
        <f t="shared" si="9"/>
        <v>-4.4426028173228564</v>
      </c>
      <c r="W92" s="62">
        <f t="shared" si="10"/>
        <v>-8.249365064344218</v>
      </c>
      <c r="X92" s="62">
        <f t="shared" si="11"/>
        <v>26.500510679546203</v>
      </c>
      <c r="Y92" s="62">
        <f t="shared" si="12"/>
        <v>-4.2772786377606167</v>
      </c>
    </row>
    <row r="93" spans="2:25" x14ac:dyDescent="0.2">
      <c r="B93" s="58">
        <v>62</v>
      </c>
      <c r="C93" s="24" t="s">
        <v>131</v>
      </c>
      <c r="D93" s="58">
        <v>10802</v>
      </c>
      <c r="E93" s="59">
        <v>46.793999999999997</v>
      </c>
      <c r="F93" s="59">
        <v>-8.9649999999999999</v>
      </c>
      <c r="G93" s="59">
        <v>26.596</v>
      </c>
      <c r="H93" s="60">
        <v>1.4142135623723114E-3</v>
      </c>
      <c r="I93" s="60">
        <v>8.4852813742388924E-3</v>
      </c>
      <c r="J93" s="59">
        <f t="shared" si="2"/>
        <v>46.793999999999997</v>
      </c>
      <c r="K93" s="60">
        <f t="shared" si="3"/>
        <v>-8.9649999999999999</v>
      </c>
      <c r="L93" s="60">
        <f t="shared" si="4"/>
        <v>26.596</v>
      </c>
      <c r="M93" s="60"/>
      <c r="N93" s="60">
        <f t="shared" si="13"/>
        <v>-8.9649999999999999</v>
      </c>
      <c r="O93" s="60">
        <f t="shared" si="14"/>
        <v>26.596</v>
      </c>
      <c r="P93" s="60"/>
      <c r="Q93" s="60">
        <f t="shared" si="5"/>
        <v>-8.96422157023202</v>
      </c>
      <c r="R93" s="60">
        <f t="shared" si="6"/>
        <v>26.612388721478773</v>
      </c>
      <c r="S93" s="60"/>
      <c r="T93" s="60">
        <f t="shared" si="7"/>
        <v>-8.812558331719007</v>
      </c>
      <c r="U93" s="60">
        <f t="shared" si="8"/>
        <v>26.519075080932723</v>
      </c>
      <c r="V93" s="60">
        <f t="shared" si="9"/>
        <v>-4.2592708568810833</v>
      </c>
      <c r="W93" s="60">
        <f t="shared" si="10"/>
        <v>-8.8326678917927275</v>
      </c>
      <c r="X93" s="60">
        <f t="shared" si="11"/>
        <v>26.689509430885231</v>
      </c>
      <c r="Y93" s="60">
        <f t="shared" si="12"/>
        <v>-4.0939466773188435</v>
      </c>
    </row>
    <row r="94" spans="2:25" x14ac:dyDescent="0.2">
      <c r="B94" s="54">
        <v>63</v>
      </c>
      <c r="C94" s="55" t="s">
        <v>132</v>
      </c>
      <c r="D94" s="54">
        <v>7460</v>
      </c>
      <c r="E94" s="56">
        <v>31.623000000000001</v>
      </c>
      <c r="F94" s="56">
        <v>-9.6735000000000007</v>
      </c>
      <c r="G94" s="56">
        <v>27.0535</v>
      </c>
      <c r="H94" s="62">
        <v>1.0606601717797358E-2</v>
      </c>
      <c r="I94" s="62">
        <v>4.9497474683043458E-3</v>
      </c>
      <c r="J94" s="56">
        <f t="shared" si="2"/>
        <v>31.623000000000001</v>
      </c>
      <c r="K94" s="62">
        <f t="shared" si="3"/>
        <v>-9.6735000000000007</v>
      </c>
      <c r="L94" s="62">
        <f t="shared" si="4"/>
        <v>27.0535</v>
      </c>
      <c r="M94" s="62"/>
      <c r="N94" s="95">
        <f t="shared" si="13"/>
        <v>-9.6735000000000007</v>
      </c>
      <c r="O94" s="95">
        <f t="shared" si="14"/>
        <v>27.0535</v>
      </c>
      <c r="P94" s="62"/>
      <c r="Q94" s="95">
        <f t="shared" si="5"/>
        <v>-9.6727088090882845</v>
      </c>
      <c r="R94" s="95">
        <f t="shared" si="6"/>
        <v>27.070157389043999</v>
      </c>
      <c r="S94" s="95"/>
      <c r="T94" s="62">
        <f t="shared" si="7"/>
        <v>-9.5220375821958108</v>
      </c>
      <c r="U94" s="62">
        <f t="shared" si="8"/>
        <v>26.971411094317947</v>
      </c>
      <c r="V94" s="62">
        <f t="shared" si="9"/>
        <v>-3.8204973331154544</v>
      </c>
      <c r="W94" s="62">
        <f t="shared" si="10"/>
        <v>-9.5421471422695312</v>
      </c>
      <c r="X94" s="62">
        <f t="shared" si="11"/>
        <v>27.141845444270455</v>
      </c>
      <c r="Y94" s="62">
        <f t="shared" si="12"/>
        <v>-3.655173153553215</v>
      </c>
    </row>
    <row r="95" spans="2:25" x14ac:dyDescent="0.2">
      <c r="B95" s="58">
        <v>64</v>
      </c>
      <c r="C95" s="24" t="s">
        <v>133</v>
      </c>
      <c r="D95" s="58">
        <v>9195</v>
      </c>
      <c r="E95" s="59">
        <v>39.351999999999997</v>
      </c>
      <c r="F95" s="59">
        <v>-9.1735000000000007</v>
      </c>
      <c r="G95" s="59">
        <v>28.0245</v>
      </c>
      <c r="H95" s="60">
        <v>2.0506096654409819E-2</v>
      </c>
      <c r="I95" s="60">
        <v>4.0305086527634738E-2</v>
      </c>
      <c r="J95" s="59">
        <f t="shared" si="2"/>
        <v>39.351999999999997</v>
      </c>
      <c r="K95" s="60">
        <f t="shared" si="3"/>
        <v>-9.1735000000000007</v>
      </c>
      <c r="L95" s="60">
        <f t="shared" si="4"/>
        <v>28.0245</v>
      </c>
      <c r="M95" s="60"/>
      <c r="N95" s="60">
        <f t="shared" si="13"/>
        <v>-9.1735000000000007</v>
      </c>
      <c r="O95" s="60">
        <f t="shared" si="14"/>
        <v>28.0245</v>
      </c>
      <c r="P95" s="60"/>
      <c r="Q95" s="60">
        <f t="shared" si="5"/>
        <v>-9.1726960479445463</v>
      </c>
      <c r="R95" s="60">
        <f t="shared" si="6"/>
        <v>28.041426056609222</v>
      </c>
      <c r="S95" s="60"/>
      <c r="T95" s="60">
        <f t="shared" si="7"/>
        <v>-9.0213247118020128</v>
      </c>
      <c r="U95" s="60">
        <f t="shared" si="8"/>
        <v>27.93115305164584</v>
      </c>
      <c r="V95" s="60">
        <f t="shared" si="9"/>
        <v>-2.889531528798984</v>
      </c>
      <c r="W95" s="60">
        <f t="shared" si="10"/>
        <v>-9.0414342718757332</v>
      </c>
      <c r="X95" s="60">
        <f t="shared" si="11"/>
        <v>28.101587401598348</v>
      </c>
      <c r="Y95" s="60">
        <f t="shared" si="12"/>
        <v>-2.7242073492367447</v>
      </c>
    </row>
    <row r="96" spans="2:25" x14ac:dyDescent="0.2">
      <c r="B96" s="54">
        <v>65</v>
      </c>
      <c r="C96" s="55" t="s">
        <v>134</v>
      </c>
      <c r="D96" s="54">
        <v>11157</v>
      </c>
      <c r="E96" s="56">
        <v>47.805999999999997</v>
      </c>
      <c r="F96" s="56">
        <v>-8.7725000000000009</v>
      </c>
      <c r="G96" s="56">
        <v>27.6935</v>
      </c>
      <c r="H96" s="62">
        <v>4.4547727214752926E-2</v>
      </c>
      <c r="I96" s="62">
        <v>7.7781745930539919E-3</v>
      </c>
      <c r="J96" s="56">
        <f t="shared" si="2"/>
        <v>47.805999999999997</v>
      </c>
      <c r="K96" s="62">
        <f t="shared" si="3"/>
        <v>-8.7725000000000009</v>
      </c>
      <c r="L96" s="62">
        <f t="shared" si="4"/>
        <v>27.6935</v>
      </c>
      <c r="M96" s="62"/>
      <c r="N96" s="95">
        <f t="shared" ref="N96:N127" si="15">IF(D96&lt;&gt;"",IF(OR($E$11="Yes (Manual)",$E$11="Yes (Auto)"),K96-J96*$I$26,K96),"")</f>
        <v>-8.7725000000000009</v>
      </c>
      <c r="O96" s="95">
        <f t="shared" ref="O96:O127" si="16">IF(D96&lt;&gt;"",IF(OR($E$11="Yes (Manual)",$E$11="Yes (Auto)"),L96-J96*$I$27,L96),"")</f>
        <v>27.6935</v>
      </c>
      <c r="P96" s="62"/>
      <c r="Q96" s="95">
        <f t="shared" si="5"/>
        <v>-8.7716832868008101</v>
      </c>
      <c r="R96" s="95">
        <f t="shared" si="6"/>
        <v>27.710694724174449</v>
      </c>
      <c r="S96" s="95"/>
      <c r="T96" s="62">
        <f t="shared" si="7"/>
        <v>-8.6197504595018763</v>
      </c>
      <c r="U96" s="62">
        <f t="shared" si="8"/>
        <v>27.604346734361549</v>
      </c>
      <c r="V96" s="62">
        <f t="shared" si="9"/>
        <v>-3.2065391407964334</v>
      </c>
      <c r="W96" s="62">
        <f t="shared" si="10"/>
        <v>-8.6398600195755968</v>
      </c>
      <c r="X96" s="62">
        <f t="shared" si="11"/>
        <v>27.774781084314057</v>
      </c>
      <c r="Y96" s="62">
        <f t="shared" si="12"/>
        <v>-3.0412149612341941</v>
      </c>
    </row>
    <row r="97" spans="2:25" x14ac:dyDescent="0.2">
      <c r="B97" s="58">
        <v>66</v>
      </c>
      <c r="C97" s="24" t="s">
        <v>135</v>
      </c>
      <c r="D97" s="58">
        <v>9457</v>
      </c>
      <c r="E97" s="59">
        <v>40.121000000000002</v>
      </c>
      <c r="F97" s="59">
        <v>-7.952</v>
      </c>
      <c r="G97" s="59">
        <v>26.942999999999998</v>
      </c>
      <c r="H97" s="60">
        <v>1.4142135623730649E-2</v>
      </c>
      <c r="I97" s="60">
        <v>7.0710678118665812E-3</v>
      </c>
      <c r="J97" s="59">
        <f t="shared" ref="J97:J127" si="17">IF(D97&lt;&gt;"",IF(OR($E$10="Yes (Manual)",$E$10="Yes (Auto)"),E97-AVERAGE(E$134:E$137),E97),"")</f>
        <v>40.121000000000002</v>
      </c>
      <c r="K97" s="60">
        <f t="shared" ref="K97:K127" si="18">IF(D97&lt;&gt;"",IF(OR($E$10="Yes (Manual)",$E$10="Yes (Auto)"),(F97*E97-AVERAGE(F$134:F$137)*AVERAGE(E$134:E$137))/AVERAGE(E$134:E$137),F97),"")</f>
        <v>-7.952</v>
      </c>
      <c r="L97" s="60">
        <f t="shared" ref="L97:L127" si="19">IF(D97&lt;&gt;"",IF(OR($E$10="Yes (Manual)",$E$10="Yes (Auto)"),(G97*E97-AVERAGE(G$134:G$137)*AVERAGE(E$134:E$137))/AVERAGE(E$134:E$137),G97),"")</f>
        <v>26.942999999999998</v>
      </c>
      <c r="M97" s="60"/>
      <c r="N97" s="60">
        <f t="shared" si="15"/>
        <v>-7.952</v>
      </c>
      <c r="O97" s="60">
        <f t="shared" si="16"/>
        <v>26.942999999999998</v>
      </c>
      <c r="P97" s="60"/>
      <c r="Q97" s="60">
        <f t="shared" ref="Q97:Q127" si="20">IF(D97&lt;&gt;"",IF(OR($E$12="Yes (Manual)",$E$12="Yes (Auto)"),N97-(B97-$B$32)*$J$26,N97),"")</f>
        <v>-7.9511705256570711</v>
      </c>
      <c r="R97" s="60">
        <f t="shared" ref="R97:R127" si="21">IF(D97&lt;&gt;"",IF(OR($E$12="Yes (Manual)",$E$12="Yes (Auto)"),O97-(B97-$B$32)*$J$27,O97),"")</f>
        <v>26.960463391739673</v>
      </c>
      <c r="S97" s="60"/>
      <c r="T97" s="60">
        <f t="shared" ref="T97:T127" si="22">IF(D97&lt;&gt;"",Q97*$E$26+$F$26,"")</f>
        <v>-7.798088830532131</v>
      </c>
      <c r="U97" s="60">
        <f t="shared" ref="U97:U127" si="23">IF(D97&lt;&gt;"",R97*$E$27+$F$27,"")</f>
        <v>26.863018910779395</v>
      </c>
      <c r="V97" s="60">
        <f t="shared" ref="V97:V127" si="24">IF(D97&lt;&gt;"",(U97-30.91)/1.03091,"")</f>
        <v>-3.9256395701085496</v>
      </c>
      <c r="W97" s="60">
        <f t="shared" ref="W97:W127" si="25">IF(G97&lt;&gt;"",T97+$G$26,"")</f>
        <v>-7.8181983906058505</v>
      </c>
      <c r="X97" s="60">
        <f t="shared" ref="X97:X127" si="26">IF(G97&lt;&gt;"",U97+$G$27,"")</f>
        <v>27.033453260731903</v>
      </c>
      <c r="Y97" s="60">
        <f t="shared" ref="Y97:Y127" si="27">IF(G97&lt;&gt;"",(X97-30.91)/1.03091,"")</f>
        <v>-3.7603153905463103</v>
      </c>
    </row>
    <row r="98" spans="2:25" x14ac:dyDescent="0.2">
      <c r="B98" s="54">
        <v>67</v>
      </c>
      <c r="C98" s="55" t="s">
        <v>136</v>
      </c>
      <c r="D98" s="54">
        <v>8812</v>
      </c>
      <c r="E98" s="56">
        <v>37.198</v>
      </c>
      <c r="F98" s="56">
        <v>-8.0569999999999986</v>
      </c>
      <c r="G98" s="56">
        <v>26.359500000000001</v>
      </c>
      <c r="H98" s="62">
        <v>2.404163056034311E-2</v>
      </c>
      <c r="I98" s="62">
        <v>6.3639610306791689E-3</v>
      </c>
      <c r="J98" s="56">
        <f t="shared" si="17"/>
        <v>37.198</v>
      </c>
      <c r="K98" s="62">
        <f t="shared" si="18"/>
        <v>-8.0569999999999986</v>
      </c>
      <c r="L98" s="62">
        <f t="shared" si="19"/>
        <v>26.359500000000001</v>
      </c>
      <c r="M98" s="62"/>
      <c r="N98" s="95">
        <f t="shared" si="15"/>
        <v>-8.0569999999999986</v>
      </c>
      <c r="O98" s="95">
        <f t="shared" si="16"/>
        <v>26.359500000000001</v>
      </c>
      <c r="P98" s="62"/>
      <c r="Q98" s="95">
        <f t="shared" si="20"/>
        <v>-8.0561577645133333</v>
      </c>
      <c r="R98" s="95">
        <f t="shared" si="21"/>
        <v>26.377232059304902</v>
      </c>
      <c r="S98" s="95"/>
      <c r="T98" s="62">
        <f t="shared" si="22"/>
        <v>-7.9032230707107063</v>
      </c>
      <c r="U98" s="62">
        <f t="shared" si="23"/>
        <v>26.286709183864094</v>
      </c>
      <c r="V98" s="62">
        <f t="shared" si="24"/>
        <v>-4.4846696764372318</v>
      </c>
      <c r="W98" s="62">
        <f t="shared" si="25"/>
        <v>-7.9233326307844258</v>
      </c>
      <c r="X98" s="62">
        <f t="shared" si="26"/>
        <v>26.457143533816602</v>
      </c>
      <c r="Y98" s="62">
        <f t="shared" si="27"/>
        <v>-4.319345496874992</v>
      </c>
    </row>
    <row r="99" spans="2:25" x14ac:dyDescent="0.2">
      <c r="B99" s="58">
        <v>68</v>
      </c>
      <c r="C99" s="24" t="s">
        <v>137</v>
      </c>
      <c r="D99" s="58">
        <v>12509</v>
      </c>
      <c r="E99" s="59">
        <v>54.966999999999999</v>
      </c>
      <c r="F99" s="59">
        <v>-8.6675000000000004</v>
      </c>
      <c r="G99" s="59">
        <v>26.398499999999999</v>
      </c>
      <c r="H99" s="60">
        <v>2.6162950903902832E-2</v>
      </c>
      <c r="I99" s="60">
        <v>9.192388155426303E-3</v>
      </c>
      <c r="J99" s="59">
        <f t="shared" si="17"/>
        <v>54.966999999999999</v>
      </c>
      <c r="K99" s="60">
        <f t="shared" si="18"/>
        <v>-8.6675000000000004</v>
      </c>
      <c r="L99" s="60">
        <f t="shared" si="19"/>
        <v>26.398499999999999</v>
      </c>
      <c r="M99" s="60"/>
      <c r="N99" s="60">
        <f t="shared" si="15"/>
        <v>-8.6675000000000004</v>
      </c>
      <c r="O99" s="60">
        <f t="shared" si="16"/>
        <v>26.398499999999999</v>
      </c>
      <c r="P99" s="60"/>
      <c r="Q99" s="60">
        <f t="shared" si="20"/>
        <v>-8.666645003369597</v>
      </c>
      <c r="R99" s="60">
        <f t="shared" si="21"/>
        <v>26.416500726870126</v>
      </c>
      <c r="S99" s="60"/>
      <c r="T99" s="60">
        <f t="shared" si="22"/>
        <v>-8.5145651032766132</v>
      </c>
      <c r="U99" s="60">
        <f t="shared" si="23"/>
        <v>26.325511823266826</v>
      </c>
      <c r="V99" s="60">
        <f t="shared" si="24"/>
        <v>-4.4470304650582246</v>
      </c>
      <c r="W99" s="60">
        <f t="shared" si="25"/>
        <v>-8.5346746633503336</v>
      </c>
      <c r="X99" s="60">
        <f t="shared" si="26"/>
        <v>26.495946173219334</v>
      </c>
      <c r="Y99" s="60">
        <f t="shared" si="27"/>
        <v>-4.2817062854959849</v>
      </c>
    </row>
    <row r="100" spans="2:25" x14ac:dyDescent="0.2">
      <c r="B100" s="54">
        <v>69</v>
      </c>
      <c r="C100" s="55" t="s">
        <v>138</v>
      </c>
      <c r="D100" s="54">
        <v>11171</v>
      </c>
      <c r="E100" s="56">
        <v>48.698999999999998</v>
      </c>
      <c r="F100" s="56">
        <v>-9.4215</v>
      </c>
      <c r="G100" s="56">
        <v>26.715499999999999</v>
      </c>
      <c r="H100" s="62">
        <v>6.3639610306791689E-3</v>
      </c>
      <c r="I100" s="62">
        <v>2.7577164466273885E-2</v>
      </c>
      <c r="J100" s="56">
        <f t="shared" si="17"/>
        <v>48.698999999999998</v>
      </c>
      <c r="K100" s="62">
        <f t="shared" si="18"/>
        <v>-9.4215</v>
      </c>
      <c r="L100" s="62">
        <f t="shared" si="19"/>
        <v>26.715499999999999</v>
      </c>
      <c r="M100" s="62"/>
      <c r="N100" s="95">
        <f t="shared" si="15"/>
        <v>-9.4215</v>
      </c>
      <c r="O100" s="95">
        <f t="shared" si="16"/>
        <v>26.715499999999999</v>
      </c>
      <c r="P100" s="62"/>
      <c r="Q100" s="95">
        <f t="shared" si="20"/>
        <v>-9.4206322422258584</v>
      </c>
      <c r="R100" s="95">
        <f t="shared" si="21"/>
        <v>26.733769394435352</v>
      </c>
      <c r="S100" s="95"/>
      <c r="T100" s="62">
        <f t="shared" si="22"/>
        <v>-9.2696080620691923</v>
      </c>
      <c r="U100" s="62">
        <f t="shared" si="23"/>
        <v>26.63901524634252</v>
      </c>
      <c r="V100" s="62">
        <f t="shared" si="24"/>
        <v>-4.1429268836828435</v>
      </c>
      <c r="W100" s="62">
        <f t="shared" si="25"/>
        <v>-9.2897176221429127</v>
      </c>
      <c r="X100" s="62">
        <f t="shared" si="26"/>
        <v>26.809449596295028</v>
      </c>
      <c r="Y100" s="62">
        <f t="shared" si="27"/>
        <v>-3.9776027041206041</v>
      </c>
    </row>
    <row r="101" spans="2:25" x14ac:dyDescent="0.2">
      <c r="B101" s="58">
        <v>70</v>
      </c>
      <c r="C101" s="24" t="s">
        <v>139</v>
      </c>
      <c r="D101" s="58">
        <v>14046</v>
      </c>
      <c r="E101" s="59">
        <v>62.718000000000004</v>
      </c>
      <c r="F101" s="59">
        <v>-8.3309999999999995</v>
      </c>
      <c r="G101" s="59">
        <v>27.657499999999999</v>
      </c>
      <c r="H101" s="60">
        <v>1.9798989873223663E-2</v>
      </c>
      <c r="I101" s="60">
        <v>9.192388155426303E-3</v>
      </c>
      <c r="J101" s="59">
        <f t="shared" si="17"/>
        <v>62.718000000000004</v>
      </c>
      <c r="K101" s="60">
        <f t="shared" si="18"/>
        <v>-8.3309999999999995</v>
      </c>
      <c r="L101" s="60">
        <f t="shared" si="19"/>
        <v>27.657499999999999</v>
      </c>
      <c r="M101" s="60"/>
      <c r="N101" s="60">
        <f t="shared" si="15"/>
        <v>-8.3309999999999995</v>
      </c>
      <c r="O101" s="60">
        <f t="shared" si="16"/>
        <v>27.657499999999999</v>
      </c>
      <c r="P101" s="60"/>
      <c r="Q101" s="60">
        <f t="shared" si="20"/>
        <v>-8.3301194810821215</v>
      </c>
      <c r="R101" s="60">
        <f t="shared" si="21"/>
        <v>27.676038062000575</v>
      </c>
      <c r="S101" s="60"/>
      <c r="T101" s="60">
        <f t="shared" si="22"/>
        <v>-8.1775683837531012</v>
      </c>
      <c r="U101" s="60">
        <f t="shared" si="23"/>
        <v>27.570101366524671</v>
      </c>
      <c r="V101" s="60">
        <f t="shared" si="24"/>
        <v>-3.2397577222796645</v>
      </c>
      <c r="W101" s="60">
        <f t="shared" si="25"/>
        <v>-8.1976779438268217</v>
      </c>
      <c r="X101" s="60">
        <f t="shared" si="26"/>
        <v>27.740535716477179</v>
      </c>
      <c r="Y101" s="60">
        <f t="shared" si="27"/>
        <v>-3.0744335427174252</v>
      </c>
    </row>
    <row r="102" spans="2:25" x14ac:dyDescent="0.2">
      <c r="B102" s="54">
        <v>71</v>
      </c>
      <c r="C102" s="55" t="s">
        <v>8</v>
      </c>
      <c r="D102" s="54">
        <v>12936</v>
      </c>
      <c r="E102" s="56">
        <v>57.182000000000002</v>
      </c>
      <c r="F102" s="56">
        <v>4.3055000000000003</v>
      </c>
      <c r="G102" s="56">
        <v>26.204999999999998</v>
      </c>
      <c r="H102" s="62">
        <v>9.1923881554250471E-3</v>
      </c>
      <c r="I102" s="62">
        <v>7.0710678118665812E-3</v>
      </c>
      <c r="J102" s="56">
        <f t="shared" si="17"/>
        <v>57.182000000000002</v>
      </c>
      <c r="K102" s="62">
        <f t="shared" si="18"/>
        <v>4.3055000000000003</v>
      </c>
      <c r="L102" s="62">
        <f t="shared" si="19"/>
        <v>26.204999999999998</v>
      </c>
      <c r="M102" s="62"/>
      <c r="N102" s="95">
        <f t="shared" si="15"/>
        <v>4.3055000000000003</v>
      </c>
      <c r="O102" s="95">
        <f t="shared" si="16"/>
        <v>26.204999999999998</v>
      </c>
      <c r="P102" s="62"/>
      <c r="Q102" s="95">
        <f t="shared" si="20"/>
        <v>4.3063932800616156</v>
      </c>
      <c r="R102" s="95">
        <f t="shared" si="21"/>
        <v>26.223806729565801</v>
      </c>
      <c r="S102" s="95"/>
      <c r="T102" s="62">
        <f t="shared" si="22"/>
        <v>4.4766378047590942</v>
      </c>
      <c r="U102" s="62">
        <f t="shared" si="23"/>
        <v>26.135104657552539</v>
      </c>
      <c r="V102" s="62">
        <f t="shared" si="24"/>
        <v>-4.6317286110790095</v>
      </c>
      <c r="W102" s="62">
        <f t="shared" si="25"/>
        <v>4.4565282446853747</v>
      </c>
      <c r="X102" s="62">
        <f t="shared" si="26"/>
        <v>26.305539007505047</v>
      </c>
      <c r="Y102" s="62">
        <f t="shared" si="27"/>
        <v>-4.4664044315167697</v>
      </c>
    </row>
    <row r="103" spans="2:25" x14ac:dyDescent="0.2">
      <c r="B103" s="58">
        <v>72</v>
      </c>
      <c r="C103" s="24" t="s">
        <v>8</v>
      </c>
      <c r="D103" s="58">
        <v>5929</v>
      </c>
      <c r="E103" s="59">
        <v>25.23</v>
      </c>
      <c r="F103" s="59">
        <v>4.3725000000000005</v>
      </c>
      <c r="G103" s="59">
        <v>26.523499999999999</v>
      </c>
      <c r="H103" s="60">
        <v>1.4849242404917433E-2</v>
      </c>
      <c r="I103" s="60">
        <v>6.3639610306791689E-3</v>
      </c>
      <c r="J103" s="59">
        <f t="shared" si="17"/>
        <v>25.23</v>
      </c>
      <c r="K103" s="60">
        <f t="shared" si="18"/>
        <v>4.3725000000000005</v>
      </c>
      <c r="L103" s="60">
        <f t="shared" si="19"/>
        <v>26.523499999999999</v>
      </c>
      <c r="M103" s="60"/>
      <c r="N103" s="60">
        <f t="shared" si="15"/>
        <v>4.3725000000000005</v>
      </c>
      <c r="O103" s="60">
        <f t="shared" si="16"/>
        <v>26.523499999999999</v>
      </c>
      <c r="P103" s="60"/>
      <c r="Q103" s="60">
        <f t="shared" si="20"/>
        <v>4.373406041205353</v>
      </c>
      <c r="R103" s="60">
        <f t="shared" si="21"/>
        <v>26.542575397131028</v>
      </c>
      <c r="S103" s="60"/>
      <c r="T103" s="60">
        <f t="shared" si="22"/>
        <v>4.5437443960159705</v>
      </c>
      <c r="U103" s="60">
        <f t="shared" si="23"/>
        <v>26.450090279101286</v>
      </c>
      <c r="V103" s="60">
        <f t="shared" si="24"/>
        <v>-4.3261872723115644</v>
      </c>
      <c r="W103" s="60">
        <f t="shared" si="25"/>
        <v>4.5236348359422509</v>
      </c>
      <c r="X103" s="60">
        <f t="shared" si="26"/>
        <v>26.620524629053794</v>
      </c>
      <c r="Y103" s="60">
        <f t="shared" si="27"/>
        <v>-4.1608630927493246</v>
      </c>
    </row>
    <row r="104" spans="2:25" x14ac:dyDescent="0.2">
      <c r="B104" s="54">
        <v>73</v>
      </c>
      <c r="C104" s="55" t="s">
        <v>140</v>
      </c>
      <c r="D104" s="54">
        <v>12819</v>
      </c>
      <c r="E104" s="56">
        <v>56.418999999999997</v>
      </c>
      <c r="F104" s="56">
        <v>-8.3195000000000014</v>
      </c>
      <c r="G104" s="56">
        <v>26.7165</v>
      </c>
      <c r="H104" s="62">
        <v>1.7677669529663941E-2</v>
      </c>
      <c r="I104" s="62">
        <v>3.5355339059345461E-3</v>
      </c>
      <c r="J104" s="56">
        <f t="shared" si="17"/>
        <v>56.418999999999997</v>
      </c>
      <c r="K104" s="62">
        <f t="shared" si="18"/>
        <v>-8.3195000000000014</v>
      </c>
      <c r="L104" s="62">
        <f t="shared" si="19"/>
        <v>26.7165</v>
      </c>
      <c r="M104" s="62"/>
      <c r="N104" s="95">
        <f t="shared" si="15"/>
        <v>-8.3195000000000014</v>
      </c>
      <c r="O104" s="95">
        <f t="shared" si="16"/>
        <v>26.7165</v>
      </c>
      <c r="P104" s="62"/>
      <c r="Q104" s="95">
        <f t="shared" si="20"/>
        <v>-8.3185811976509108</v>
      </c>
      <c r="R104" s="95">
        <f t="shared" si="21"/>
        <v>26.735844064696256</v>
      </c>
      <c r="S104" s="95"/>
      <c r="T104" s="62">
        <f t="shared" si="22"/>
        <v>-8.1660139446162994</v>
      </c>
      <c r="U104" s="62">
        <f t="shared" si="23"/>
        <v>26.641065295071055</v>
      </c>
      <c r="V104" s="62">
        <f t="shared" si="24"/>
        <v>-4.1409383020137014</v>
      </c>
      <c r="W104" s="62">
        <f t="shared" si="25"/>
        <v>-8.1861235046900198</v>
      </c>
      <c r="X104" s="62">
        <f t="shared" si="26"/>
        <v>26.811499645023563</v>
      </c>
      <c r="Y104" s="62">
        <f t="shared" si="27"/>
        <v>-3.9756141224514625</v>
      </c>
    </row>
    <row r="105" spans="2:25" x14ac:dyDescent="0.2">
      <c r="B105" s="58">
        <v>74</v>
      </c>
      <c r="C105" s="24" t="s">
        <v>141</v>
      </c>
      <c r="D105" s="58">
        <v>11773</v>
      </c>
      <c r="E105" s="59">
        <v>51.334000000000003</v>
      </c>
      <c r="F105" s="59">
        <v>-8.9365000000000006</v>
      </c>
      <c r="G105" s="59">
        <v>26.310499999999998</v>
      </c>
      <c r="H105" s="60">
        <v>6.3639610306791689E-3</v>
      </c>
      <c r="I105" s="60">
        <v>2.0506096654409816E-2</v>
      </c>
      <c r="J105" s="59">
        <f t="shared" si="17"/>
        <v>51.334000000000003</v>
      </c>
      <c r="K105" s="60">
        <f t="shared" si="18"/>
        <v>-8.9365000000000006</v>
      </c>
      <c r="L105" s="60">
        <f t="shared" si="19"/>
        <v>26.310499999999998</v>
      </c>
      <c r="M105" s="60"/>
      <c r="N105" s="60">
        <f t="shared" si="15"/>
        <v>-8.9365000000000006</v>
      </c>
      <c r="O105" s="60">
        <f t="shared" si="16"/>
        <v>26.310499999999998</v>
      </c>
      <c r="P105" s="60"/>
      <c r="Q105" s="60">
        <f t="shared" si="20"/>
        <v>-8.9355684365071735</v>
      </c>
      <c r="R105" s="60">
        <f t="shared" si="21"/>
        <v>26.33011273226148</v>
      </c>
      <c r="S105" s="60"/>
      <c r="T105" s="60">
        <f t="shared" si="22"/>
        <v>-8.7838650783701766</v>
      </c>
      <c r="U105" s="60">
        <f t="shared" si="23"/>
        <v>26.240149054133983</v>
      </c>
      <c r="V105" s="60">
        <f t="shared" si="24"/>
        <v>-4.5298337836144933</v>
      </c>
      <c r="W105" s="60">
        <f t="shared" si="25"/>
        <v>-8.803974638443897</v>
      </c>
      <c r="X105" s="60">
        <f t="shared" si="26"/>
        <v>26.410583404086491</v>
      </c>
      <c r="Y105" s="60">
        <f t="shared" si="27"/>
        <v>-4.3645096040522535</v>
      </c>
    </row>
    <row r="106" spans="2:25" x14ac:dyDescent="0.2">
      <c r="B106" s="54">
        <v>75</v>
      </c>
      <c r="C106" s="55" t="s">
        <v>142</v>
      </c>
      <c r="D106" s="54">
        <v>10040</v>
      </c>
      <c r="E106" s="56">
        <v>43.418999999999997</v>
      </c>
      <c r="F106" s="56">
        <v>-9.3919999999999995</v>
      </c>
      <c r="G106" s="56">
        <v>26.3</v>
      </c>
      <c r="H106" s="62">
        <v>1.1313708498984771E-2</v>
      </c>
      <c r="I106" s="62">
        <v>1.1313708498983515E-2</v>
      </c>
      <c r="J106" s="56">
        <f t="shared" si="17"/>
        <v>43.418999999999997</v>
      </c>
      <c r="K106" s="62">
        <f t="shared" si="18"/>
        <v>-9.3919999999999995</v>
      </c>
      <c r="L106" s="62">
        <f t="shared" si="19"/>
        <v>26.3</v>
      </c>
      <c r="M106" s="62"/>
      <c r="N106" s="95">
        <f t="shared" si="15"/>
        <v>-9.3919999999999995</v>
      </c>
      <c r="O106" s="95">
        <f t="shared" si="16"/>
        <v>26.3</v>
      </c>
      <c r="P106" s="62"/>
      <c r="Q106" s="95">
        <f t="shared" si="20"/>
        <v>-9.3910556753634342</v>
      </c>
      <c r="R106" s="95">
        <f t="shared" si="21"/>
        <v>26.319881399826706</v>
      </c>
      <c r="S106" s="95"/>
      <c r="T106" s="62">
        <f t="shared" si="22"/>
        <v>-9.2399900826076227</v>
      </c>
      <c r="U106" s="62">
        <f t="shared" si="23"/>
        <v>26.230039143925886</v>
      </c>
      <c r="V106" s="62">
        <f t="shared" si="24"/>
        <v>-4.5396405661736852</v>
      </c>
      <c r="W106" s="62">
        <f t="shared" si="25"/>
        <v>-9.2600996426813431</v>
      </c>
      <c r="X106" s="62">
        <f t="shared" si="26"/>
        <v>26.400473493878394</v>
      </c>
      <c r="Y106" s="62">
        <f t="shared" si="27"/>
        <v>-4.3743163866114463</v>
      </c>
    </row>
    <row r="107" spans="2:25" x14ac:dyDescent="0.2">
      <c r="B107" s="58">
        <v>76</v>
      </c>
      <c r="C107" s="24" t="s">
        <v>143</v>
      </c>
      <c r="D107" s="58">
        <v>9250</v>
      </c>
      <c r="E107" s="59">
        <v>39.837000000000003</v>
      </c>
      <c r="F107" s="59">
        <v>-9.2375000000000007</v>
      </c>
      <c r="G107" s="59">
        <v>26.540500000000002</v>
      </c>
      <c r="H107" s="60">
        <v>9.1923881554250471E-3</v>
      </c>
      <c r="I107" s="60">
        <v>2.1920310216784641E-2</v>
      </c>
      <c r="J107" s="59">
        <f t="shared" si="17"/>
        <v>39.837000000000003</v>
      </c>
      <c r="K107" s="60">
        <f t="shared" si="18"/>
        <v>-9.2375000000000007</v>
      </c>
      <c r="L107" s="60">
        <f t="shared" si="19"/>
        <v>26.540500000000002</v>
      </c>
      <c r="M107" s="60"/>
      <c r="N107" s="60">
        <f t="shared" si="15"/>
        <v>-9.2375000000000007</v>
      </c>
      <c r="O107" s="60">
        <f t="shared" si="16"/>
        <v>26.540500000000002</v>
      </c>
      <c r="P107" s="60"/>
      <c r="Q107" s="60">
        <f t="shared" si="20"/>
        <v>-9.2365429142196991</v>
      </c>
      <c r="R107" s="60">
        <f t="shared" si="21"/>
        <v>26.560650067391933</v>
      </c>
      <c r="S107" s="60"/>
      <c r="T107" s="60">
        <f t="shared" si="22"/>
        <v>-9.0852609753588744</v>
      </c>
      <c r="U107" s="60">
        <f t="shared" si="23"/>
        <v>26.467950444875747</v>
      </c>
      <c r="V107" s="60">
        <f t="shared" si="24"/>
        <v>-4.3088626117937094</v>
      </c>
      <c r="W107" s="60">
        <f t="shared" si="25"/>
        <v>-9.1053705354325949</v>
      </c>
      <c r="X107" s="60">
        <f t="shared" si="26"/>
        <v>26.638384794828255</v>
      </c>
      <c r="Y107" s="60">
        <f t="shared" si="27"/>
        <v>-4.1435384322314706</v>
      </c>
    </row>
    <row r="108" spans="2:25" x14ac:dyDescent="0.2">
      <c r="B108" s="54">
        <v>77</v>
      </c>
      <c r="C108" s="55" t="s">
        <v>144</v>
      </c>
      <c r="D108" s="54">
        <v>5854</v>
      </c>
      <c r="E108" s="56">
        <v>24.85</v>
      </c>
      <c r="F108" s="56">
        <v>-9.4565000000000001</v>
      </c>
      <c r="G108" s="56">
        <v>26.795500000000001</v>
      </c>
      <c r="H108" s="62">
        <v>2.3334523779156954E-2</v>
      </c>
      <c r="I108" s="62">
        <v>1.7677669529662685E-2</v>
      </c>
      <c r="J108" s="56">
        <f t="shared" si="17"/>
        <v>24.85</v>
      </c>
      <c r="K108" s="62">
        <f t="shared" si="18"/>
        <v>-9.4565000000000001</v>
      </c>
      <c r="L108" s="62">
        <f t="shared" si="19"/>
        <v>26.795500000000001</v>
      </c>
      <c r="M108" s="62"/>
      <c r="N108" s="95">
        <f t="shared" si="15"/>
        <v>-9.4565000000000001</v>
      </c>
      <c r="O108" s="95">
        <f t="shared" si="16"/>
        <v>26.795500000000001</v>
      </c>
      <c r="P108" s="62"/>
      <c r="Q108" s="95">
        <f t="shared" si="20"/>
        <v>-9.4555301530759603</v>
      </c>
      <c r="R108" s="95">
        <f t="shared" si="21"/>
        <v>26.815918734957158</v>
      </c>
      <c r="S108" s="95"/>
      <c r="T108" s="62">
        <f t="shared" si="22"/>
        <v>-9.3045548363725743</v>
      </c>
      <c r="U108" s="62">
        <f t="shared" si="23"/>
        <v>26.720189664398479</v>
      </c>
      <c r="V108" s="62">
        <f t="shared" si="24"/>
        <v>-4.0641863359570873</v>
      </c>
      <c r="W108" s="62">
        <f t="shared" si="25"/>
        <v>-9.3246643964462947</v>
      </c>
      <c r="X108" s="62">
        <f t="shared" si="26"/>
        <v>26.890624014350987</v>
      </c>
      <c r="Y108" s="62">
        <f t="shared" si="27"/>
        <v>-3.8988621563948485</v>
      </c>
    </row>
    <row r="109" spans="2:25" x14ac:dyDescent="0.2">
      <c r="B109" s="58">
        <v>78</v>
      </c>
      <c r="C109" s="24" t="s">
        <v>145</v>
      </c>
      <c r="D109" s="58">
        <v>5222</v>
      </c>
      <c r="E109" s="59">
        <v>22.131</v>
      </c>
      <c r="F109" s="59">
        <v>-9.5644999999999989</v>
      </c>
      <c r="G109" s="59">
        <v>27.181999999999999</v>
      </c>
      <c r="H109" s="60">
        <v>9.1923881554250471E-3</v>
      </c>
      <c r="I109" s="60">
        <v>4.2426406871194462E-3</v>
      </c>
      <c r="J109" s="59">
        <f t="shared" si="17"/>
        <v>22.131</v>
      </c>
      <c r="K109" s="60">
        <f t="shared" si="18"/>
        <v>-9.5644999999999989</v>
      </c>
      <c r="L109" s="60">
        <f t="shared" si="19"/>
        <v>27.181999999999999</v>
      </c>
      <c r="M109" s="60"/>
      <c r="N109" s="60">
        <f t="shared" si="15"/>
        <v>-9.5644999999999989</v>
      </c>
      <c r="O109" s="60">
        <f t="shared" si="16"/>
        <v>27.181999999999999</v>
      </c>
      <c r="P109" s="60"/>
      <c r="Q109" s="60">
        <f t="shared" si="20"/>
        <v>-9.5635173919322227</v>
      </c>
      <c r="R109" s="60">
        <f t="shared" si="21"/>
        <v>27.202687402522383</v>
      </c>
      <c r="S109" s="60"/>
      <c r="T109" s="60">
        <f t="shared" si="22"/>
        <v>-9.4126932770994429</v>
      </c>
      <c r="U109" s="60">
        <f t="shared" si="23"/>
        <v>27.102368283392405</v>
      </c>
      <c r="V109" s="60">
        <f t="shared" si="24"/>
        <v>-3.6934666620826215</v>
      </c>
      <c r="W109" s="60">
        <f t="shared" si="25"/>
        <v>-9.4328028371731634</v>
      </c>
      <c r="X109" s="60">
        <f t="shared" si="26"/>
        <v>27.272802633344913</v>
      </c>
      <c r="Y109" s="60">
        <f t="shared" si="27"/>
        <v>-3.5281424825203822</v>
      </c>
    </row>
    <row r="110" spans="2:25" x14ac:dyDescent="0.2">
      <c r="B110" s="54">
        <v>79</v>
      </c>
      <c r="C110" s="55" t="s">
        <v>146</v>
      </c>
      <c r="D110" s="54">
        <v>4123</v>
      </c>
      <c r="E110" s="56">
        <v>17.366</v>
      </c>
      <c r="F110" s="56">
        <v>-9.7110000000000003</v>
      </c>
      <c r="G110" s="56">
        <v>26.609000000000002</v>
      </c>
      <c r="H110" s="62">
        <v>2.1213203435597228E-2</v>
      </c>
      <c r="I110" s="62">
        <v>2.2627416997969541E-2</v>
      </c>
      <c r="J110" s="56">
        <f t="shared" si="17"/>
        <v>17.366</v>
      </c>
      <c r="K110" s="62">
        <f t="shared" si="18"/>
        <v>-9.7110000000000003</v>
      </c>
      <c r="L110" s="62">
        <f t="shared" si="19"/>
        <v>26.609000000000002</v>
      </c>
      <c r="M110" s="62"/>
      <c r="N110" s="95">
        <f t="shared" si="15"/>
        <v>-9.7110000000000003</v>
      </c>
      <c r="O110" s="95">
        <f t="shared" si="16"/>
        <v>26.609000000000002</v>
      </c>
      <c r="P110" s="62"/>
      <c r="Q110" s="95">
        <f t="shared" si="20"/>
        <v>-9.710004630788486</v>
      </c>
      <c r="R110" s="95">
        <f t="shared" si="21"/>
        <v>26.629956070087612</v>
      </c>
      <c r="S110" s="95"/>
      <c r="T110" s="62">
        <f t="shared" si="22"/>
        <v>-9.5593856248627382</v>
      </c>
      <c r="U110" s="62">
        <f t="shared" si="23"/>
        <v>26.536433945788492</v>
      </c>
      <c r="V110" s="62">
        <f t="shared" si="24"/>
        <v>-4.2424324666668367</v>
      </c>
      <c r="W110" s="62">
        <f t="shared" si="25"/>
        <v>-9.5794951849364587</v>
      </c>
      <c r="X110" s="62">
        <f t="shared" si="26"/>
        <v>26.706868295741</v>
      </c>
      <c r="Y110" s="62">
        <f t="shared" si="27"/>
        <v>-4.0771082871045969</v>
      </c>
    </row>
    <row r="111" spans="2:25" x14ac:dyDescent="0.2">
      <c r="B111" s="58">
        <v>80</v>
      </c>
      <c r="C111" s="24" t="s">
        <v>147</v>
      </c>
      <c r="D111" s="58">
        <v>4882</v>
      </c>
      <c r="E111" s="59">
        <v>20.654</v>
      </c>
      <c r="F111" s="59">
        <v>-9.5295000000000005</v>
      </c>
      <c r="G111" s="59">
        <v>26.263999999999999</v>
      </c>
      <c r="H111" s="60">
        <v>1.2020815280170927E-2</v>
      </c>
      <c r="I111" s="60">
        <v>2.8284271247446227E-3</v>
      </c>
      <c r="J111" s="59">
        <f t="shared" si="17"/>
        <v>20.654</v>
      </c>
      <c r="K111" s="60">
        <f t="shared" si="18"/>
        <v>-9.5295000000000005</v>
      </c>
      <c r="L111" s="60">
        <f t="shared" si="19"/>
        <v>26.263999999999999</v>
      </c>
      <c r="M111" s="60"/>
      <c r="N111" s="60">
        <f t="shared" si="15"/>
        <v>-9.5295000000000005</v>
      </c>
      <c r="O111" s="60">
        <f t="shared" si="16"/>
        <v>26.263999999999999</v>
      </c>
      <c r="P111" s="60"/>
      <c r="Q111" s="60">
        <f t="shared" si="20"/>
        <v>-9.528491869644748</v>
      </c>
      <c r="R111" s="60">
        <f t="shared" si="21"/>
        <v>26.285224737652836</v>
      </c>
      <c r="S111" s="60"/>
      <c r="T111" s="60">
        <f t="shared" si="22"/>
        <v>-9.3776187126793538</v>
      </c>
      <c r="U111" s="60">
        <f t="shared" si="23"/>
        <v>26.195793776089015</v>
      </c>
      <c r="V111" s="60">
        <f t="shared" si="24"/>
        <v>-4.57285914765691</v>
      </c>
      <c r="W111" s="60">
        <f t="shared" si="25"/>
        <v>-9.3977282727530742</v>
      </c>
      <c r="X111" s="60">
        <f t="shared" si="26"/>
        <v>26.366228126041523</v>
      </c>
      <c r="Y111" s="60">
        <f t="shared" si="27"/>
        <v>-4.4075349680946703</v>
      </c>
    </row>
    <row r="112" spans="2:25" x14ac:dyDescent="0.2">
      <c r="B112" s="54">
        <v>81</v>
      </c>
      <c r="C112" s="55" t="s">
        <v>148</v>
      </c>
      <c r="D112" s="54">
        <v>3330</v>
      </c>
      <c r="E112" s="56">
        <v>13.920999999999999</v>
      </c>
      <c r="F112" s="56">
        <v>-9.4489999999999998</v>
      </c>
      <c r="G112" s="56">
        <v>26.042000000000002</v>
      </c>
      <c r="H112" s="62">
        <v>4.2426406871191945E-2</v>
      </c>
      <c r="I112" s="62">
        <v>2.6870057685088988E-2</v>
      </c>
      <c r="J112" s="56">
        <f t="shared" si="17"/>
        <v>13.920999999999999</v>
      </c>
      <c r="K112" s="62">
        <f t="shared" si="18"/>
        <v>-9.4489999999999998</v>
      </c>
      <c r="L112" s="62">
        <f t="shared" si="19"/>
        <v>26.042000000000002</v>
      </c>
      <c r="M112" s="62"/>
      <c r="N112" s="95">
        <f t="shared" si="15"/>
        <v>-9.4489999999999998</v>
      </c>
      <c r="O112" s="95">
        <f t="shared" si="16"/>
        <v>26.042000000000002</v>
      </c>
      <c r="P112" s="62"/>
      <c r="Q112" s="95">
        <f t="shared" si="20"/>
        <v>-9.447979108501011</v>
      </c>
      <c r="R112" s="95">
        <f t="shared" si="21"/>
        <v>26.063493405218061</v>
      </c>
      <c r="S112" s="95"/>
      <c r="T112" s="62">
        <f t="shared" si="22"/>
        <v>-9.2969932189551585</v>
      </c>
      <c r="U112" s="62">
        <f t="shared" si="23"/>
        <v>25.97669388118009</v>
      </c>
      <c r="V112" s="62">
        <f t="shared" si="24"/>
        <v>-4.7853897224975119</v>
      </c>
      <c r="W112" s="62">
        <f t="shared" si="25"/>
        <v>-9.317102779028879</v>
      </c>
      <c r="X112" s="62">
        <f t="shared" si="26"/>
        <v>26.147128231132598</v>
      </c>
      <c r="Y112" s="62">
        <f t="shared" si="27"/>
        <v>-4.6200655429352731</v>
      </c>
    </row>
    <row r="113" spans="2:25" x14ac:dyDescent="0.2">
      <c r="B113" s="58">
        <v>82</v>
      </c>
      <c r="C113" s="24" t="s">
        <v>149</v>
      </c>
      <c r="D113" s="58">
        <v>7369</v>
      </c>
      <c r="E113" s="59">
        <v>31.363</v>
      </c>
      <c r="F113" s="59">
        <v>-9.1820000000000004</v>
      </c>
      <c r="G113" s="59">
        <v>25.896999999999998</v>
      </c>
      <c r="H113" s="60">
        <v>2.8284271247461298E-2</v>
      </c>
      <c r="I113" s="60">
        <v>3.8183766184072501E-2</v>
      </c>
      <c r="J113" s="59">
        <f t="shared" si="17"/>
        <v>31.363</v>
      </c>
      <c r="K113" s="60">
        <f t="shared" si="18"/>
        <v>-9.1820000000000004</v>
      </c>
      <c r="L113" s="60">
        <f t="shared" si="19"/>
        <v>25.896999999999998</v>
      </c>
      <c r="M113" s="60"/>
      <c r="N113" s="60">
        <f t="shared" si="15"/>
        <v>-9.1820000000000004</v>
      </c>
      <c r="O113" s="60">
        <f t="shared" si="16"/>
        <v>25.896999999999998</v>
      </c>
      <c r="P113" s="60"/>
      <c r="Q113" s="60">
        <f t="shared" si="20"/>
        <v>-9.1809663473572733</v>
      </c>
      <c r="R113" s="60">
        <f t="shared" si="21"/>
        <v>25.918762072783284</v>
      </c>
      <c r="S113" s="60"/>
      <c r="T113" s="60">
        <f t="shared" si="22"/>
        <v>-9.0296065911454306</v>
      </c>
      <c r="U113" s="60">
        <f t="shared" si="23"/>
        <v>25.833680174554676</v>
      </c>
      <c r="V113" s="60">
        <f t="shared" si="24"/>
        <v>-4.9241154178786939</v>
      </c>
      <c r="W113" s="60">
        <f t="shared" si="25"/>
        <v>-9.0497161512191511</v>
      </c>
      <c r="X113" s="60">
        <f t="shared" si="26"/>
        <v>26.004114524507184</v>
      </c>
      <c r="Y113" s="60">
        <f t="shared" si="27"/>
        <v>-4.758791238316455</v>
      </c>
    </row>
    <row r="114" spans="2:25" x14ac:dyDescent="0.2">
      <c r="B114" s="54">
        <v>83</v>
      </c>
      <c r="C114" s="55" t="s">
        <v>8</v>
      </c>
      <c r="D114" s="54">
        <v>9257</v>
      </c>
      <c r="E114" s="56">
        <v>39.756999999999998</v>
      </c>
      <c r="F114" s="56">
        <v>4.2770000000000001</v>
      </c>
      <c r="G114" s="56">
        <v>26.499500000000001</v>
      </c>
      <c r="H114" s="62">
        <v>8.4852813742388924E-3</v>
      </c>
      <c r="I114" s="62">
        <v>1.4849242404918061E-2</v>
      </c>
      <c r="J114" s="56">
        <f t="shared" si="17"/>
        <v>39.756999999999998</v>
      </c>
      <c r="K114" s="62">
        <f t="shared" si="18"/>
        <v>4.2770000000000001</v>
      </c>
      <c r="L114" s="62">
        <f t="shared" si="19"/>
        <v>26.499500000000001</v>
      </c>
      <c r="M114" s="62"/>
      <c r="N114" s="95">
        <f t="shared" si="15"/>
        <v>4.2770000000000001</v>
      </c>
      <c r="O114" s="95">
        <f t="shared" si="16"/>
        <v>26.499500000000001</v>
      </c>
      <c r="P114" s="62"/>
      <c r="Q114" s="95">
        <f t="shared" si="20"/>
        <v>4.2780464137864644</v>
      </c>
      <c r="R114" s="95">
        <f t="shared" si="21"/>
        <v>26.521530740348513</v>
      </c>
      <c r="S114" s="95"/>
      <c r="T114" s="62">
        <f t="shared" si="22"/>
        <v>4.4482512476903642</v>
      </c>
      <c r="U114" s="62">
        <f t="shared" si="23"/>
        <v>26.429295373668605</v>
      </c>
      <c r="V114" s="62">
        <f t="shared" si="24"/>
        <v>-4.3463586795466096</v>
      </c>
      <c r="W114" s="62">
        <f t="shared" si="25"/>
        <v>4.4281416876166446</v>
      </c>
      <c r="X114" s="62">
        <f t="shared" si="26"/>
        <v>26.599729723621113</v>
      </c>
      <c r="Y114" s="62">
        <f t="shared" si="27"/>
        <v>-4.1810344999843698</v>
      </c>
    </row>
    <row r="115" spans="2:25" x14ac:dyDescent="0.2">
      <c r="B115" s="58">
        <v>84</v>
      </c>
      <c r="C115" s="24" t="s">
        <v>8</v>
      </c>
      <c r="D115" s="58">
        <v>14813</v>
      </c>
      <c r="E115" s="59">
        <v>66.242999999999995</v>
      </c>
      <c r="F115" s="59">
        <v>4.3889999999999993</v>
      </c>
      <c r="G115" s="59">
        <v>26.462</v>
      </c>
      <c r="H115" s="60">
        <v>2.8284271247465066E-3</v>
      </c>
      <c r="I115" s="60">
        <v>9.8994949366137154E-3</v>
      </c>
      <c r="J115" s="59">
        <f t="shared" si="17"/>
        <v>66.242999999999995</v>
      </c>
      <c r="K115" s="60">
        <f t="shared" si="18"/>
        <v>4.3889999999999993</v>
      </c>
      <c r="L115" s="60">
        <f t="shared" si="19"/>
        <v>26.462</v>
      </c>
      <c r="M115" s="60"/>
      <c r="N115" s="60">
        <f t="shared" si="15"/>
        <v>4.3889999999999993</v>
      </c>
      <c r="O115" s="60">
        <f t="shared" si="16"/>
        <v>26.462</v>
      </c>
      <c r="P115" s="60"/>
      <c r="Q115" s="60">
        <f t="shared" si="20"/>
        <v>4.3900591749302009</v>
      </c>
      <c r="R115" s="60">
        <f t="shared" si="21"/>
        <v>26.484299407913738</v>
      </c>
      <c r="S115" s="60"/>
      <c r="T115" s="60">
        <f t="shared" si="22"/>
        <v>4.5604208471716312</v>
      </c>
      <c r="U115" s="60">
        <f t="shared" si="23"/>
        <v>26.392505890945507</v>
      </c>
      <c r="V115" s="60">
        <f t="shared" si="24"/>
        <v>-4.3820450951630043</v>
      </c>
      <c r="W115" s="60">
        <f t="shared" si="25"/>
        <v>4.5403112870979117</v>
      </c>
      <c r="X115" s="60">
        <f t="shared" si="26"/>
        <v>26.562940240898016</v>
      </c>
      <c r="Y115" s="60">
        <f t="shared" si="27"/>
        <v>-4.2167209156007646</v>
      </c>
    </row>
    <row r="116" spans="2:25" x14ac:dyDescent="0.2">
      <c r="B116" s="54">
        <v>85</v>
      </c>
      <c r="C116" s="55" t="s">
        <v>150</v>
      </c>
      <c r="D116" s="54">
        <v>8676</v>
      </c>
      <c r="E116" s="56">
        <v>37.054000000000002</v>
      </c>
      <c r="F116" s="56">
        <v>-9.0719999999999992</v>
      </c>
      <c r="G116" s="56">
        <v>25.847000000000001</v>
      </c>
      <c r="H116" s="62">
        <v>7.0710678118653244E-3</v>
      </c>
      <c r="I116" s="62">
        <v>3.5355339059327882E-2</v>
      </c>
      <c r="J116" s="56">
        <f t="shared" si="17"/>
        <v>37.054000000000002</v>
      </c>
      <c r="K116" s="62">
        <f t="shared" si="18"/>
        <v>-9.0719999999999992</v>
      </c>
      <c r="L116" s="62">
        <f t="shared" si="19"/>
        <v>25.847000000000001</v>
      </c>
      <c r="M116" s="62"/>
      <c r="N116" s="95">
        <f t="shared" si="15"/>
        <v>-9.0719999999999992</v>
      </c>
      <c r="O116" s="95">
        <f t="shared" si="16"/>
        <v>25.847000000000001</v>
      </c>
      <c r="P116" s="62"/>
      <c r="Q116" s="95">
        <f t="shared" si="20"/>
        <v>-9.0709280639260612</v>
      </c>
      <c r="R116" s="95">
        <f t="shared" si="21"/>
        <v>25.869568075478966</v>
      </c>
      <c r="S116" s="95"/>
      <c r="T116" s="62">
        <f t="shared" si="22"/>
        <v>-8.91941423400635</v>
      </c>
      <c r="U116" s="62">
        <f t="shared" si="23"/>
        <v>25.785069996096038</v>
      </c>
      <c r="V116" s="62">
        <f t="shared" si="24"/>
        <v>-4.9712681067250903</v>
      </c>
      <c r="W116" s="62">
        <f t="shared" si="25"/>
        <v>-8.9395237940800705</v>
      </c>
      <c r="X116" s="62">
        <f t="shared" si="26"/>
        <v>25.955504346048546</v>
      </c>
      <c r="Y116" s="62">
        <f t="shared" si="27"/>
        <v>-4.8059439271628506</v>
      </c>
    </row>
    <row r="117" spans="2:25" x14ac:dyDescent="0.2">
      <c r="B117" s="58">
        <v>86</v>
      </c>
      <c r="C117" s="24" t="s">
        <v>151</v>
      </c>
      <c r="D117" s="58">
        <v>7280</v>
      </c>
      <c r="E117" s="59">
        <v>30.788</v>
      </c>
      <c r="F117" s="59">
        <v>-8.9384999999999994</v>
      </c>
      <c r="G117" s="59">
        <v>25.9405</v>
      </c>
      <c r="H117" s="60">
        <v>3.464823227814047E-2</v>
      </c>
      <c r="I117" s="60">
        <v>4.7376154339498801E-2</v>
      </c>
      <c r="J117" s="59">
        <f t="shared" si="17"/>
        <v>30.788</v>
      </c>
      <c r="K117" s="60">
        <f t="shared" si="18"/>
        <v>-8.9384999999999994</v>
      </c>
      <c r="L117" s="60">
        <f t="shared" si="19"/>
        <v>25.9405</v>
      </c>
      <c r="M117" s="60"/>
      <c r="N117" s="60">
        <f t="shared" si="15"/>
        <v>-8.9384999999999994</v>
      </c>
      <c r="O117" s="60">
        <f t="shared" si="16"/>
        <v>25.9405</v>
      </c>
      <c r="P117" s="60"/>
      <c r="Q117" s="60">
        <f t="shared" si="20"/>
        <v>-8.9374153027823233</v>
      </c>
      <c r="R117" s="60">
        <f t="shared" si="21"/>
        <v>25.963336743044191</v>
      </c>
      <c r="S117" s="60"/>
      <c r="T117" s="60">
        <f t="shared" si="22"/>
        <v>-8.7857145305956514</v>
      </c>
      <c r="U117" s="60">
        <f t="shared" si="23"/>
        <v>25.877725846686456</v>
      </c>
      <c r="V117" s="60">
        <f t="shared" si="24"/>
        <v>-4.8813903767676559</v>
      </c>
      <c r="W117" s="60">
        <f t="shared" si="25"/>
        <v>-8.8058240906693719</v>
      </c>
      <c r="X117" s="60">
        <f t="shared" si="26"/>
        <v>26.048160196638964</v>
      </c>
      <c r="Y117" s="60">
        <f t="shared" si="27"/>
        <v>-4.716066197205417</v>
      </c>
    </row>
    <row r="118" spans="2:25" x14ac:dyDescent="0.2">
      <c r="B118" s="54">
        <v>87</v>
      </c>
      <c r="C118" s="55" t="s">
        <v>152</v>
      </c>
      <c r="D118" s="54">
        <v>8208</v>
      </c>
      <c r="E118" s="56">
        <v>34.996000000000002</v>
      </c>
      <c r="F118" s="56">
        <v>-8.8099999999999987</v>
      </c>
      <c r="G118" s="56">
        <v>26.5975</v>
      </c>
      <c r="H118" s="62">
        <v>2.1213203435595972E-2</v>
      </c>
      <c r="I118" s="62">
        <v>2.8991378028646198E-2</v>
      </c>
      <c r="J118" s="56">
        <f t="shared" si="17"/>
        <v>34.996000000000002</v>
      </c>
      <c r="K118" s="62">
        <f t="shared" si="18"/>
        <v>-8.8099999999999987</v>
      </c>
      <c r="L118" s="62">
        <f t="shared" si="19"/>
        <v>26.5975</v>
      </c>
      <c r="M118" s="62"/>
      <c r="N118" s="95">
        <f t="shared" si="15"/>
        <v>-8.8099999999999987</v>
      </c>
      <c r="O118" s="95">
        <f t="shared" si="16"/>
        <v>26.5975</v>
      </c>
      <c r="P118" s="62"/>
      <c r="Q118" s="95">
        <f t="shared" si="20"/>
        <v>-8.8089025416385862</v>
      </c>
      <c r="R118" s="95">
        <f t="shared" si="21"/>
        <v>26.620605410609414</v>
      </c>
      <c r="S118" s="95"/>
      <c r="T118" s="62">
        <f t="shared" si="22"/>
        <v>-8.6570218280987739</v>
      </c>
      <c r="U118" s="62">
        <f t="shared" si="23"/>
        <v>26.527194256988061</v>
      </c>
      <c r="V118" s="62">
        <f t="shared" si="24"/>
        <v>-4.2513951198571549</v>
      </c>
      <c r="W118" s="62">
        <f t="shared" si="25"/>
        <v>-8.6771313881724943</v>
      </c>
      <c r="X118" s="62">
        <f t="shared" si="26"/>
        <v>26.697628606940569</v>
      </c>
      <c r="Y118" s="62">
        <f t="shared" si="27"/>
        <v>-4.0860709402949151</v>
      </c>
    </row>
    <row r="119" spans="2:25" x14ac:dyDescent="0.2">
      <c r="B119" s="58">
        <v>88</v>
      </c>
      <c r="C119" s="24" t="s">
        <v>153</v>
      </c>
      <c r="D119" s="58">
        <v>10768</v>
      </c>
      <c r="E119" s="59">
        <v>46.622999999999998</v>
      </c>
      <c r="F119" s="59">
        <v>-8.8945000000000007</v>
      </c>
      <c r="G119" s="59">
        <v>27.222999999999999</v>
      </c>
      <c r="H119" s="60">
        <v>1.4849242404916804E-2</v>
      </c>
      <c r="I119" s="60">
        <v>1.1313708498986027E-2</v>
      </c>
      <c r="J119" s="59">
        <f t="shared" si="17"/>
        <v>46.622999999999998</v>
      </c>
      <c r="K119" s="60">
        <f t="shared" si="18"/>
        <v>-8.8945000000000007</v>
      </c>
      <c r="L119" s="60">
        <f t="shared" si="19"/>
        <v>27.222999999999999</v>
      </c>
      <c r="M119" s="60"/>
      <c r="N119" s="60">
        <f t="shared" si="15"/>
        <v>-8.8945000000000007</v>
      </c>
      <c r="O119" s="60">
        <f t="shared" si="16"/>
        <v>27.222999999999999</v>
      </c>
      <c r="P119" s="60"/>
      <c r="Q119" s="60">
        <f t="shared" si="20"/>
        <v>-8.8933897804948501</v>
      </c>
      <c r="R119" s="60">
        <f t="shared" si="21"/>
        <v>27.24637407817464</v>
      </c>
      <c r="S119" s="60"/>
      <c r="T119" s="60">
        <f t="shared" si="22"/>
        <v>-8.7416273645306823</v>
      </c>
      <c r="U119" s="60">
        <f t="shared" si="23"/>
        <v>27.145536499355504</v>
      </c>
      <c r="V119" s="60">
        <f t="shared" si="24"/>
        <v>-3.6515927681800506</v>
      </c>
      <c r="W119" s="60">
        <f t="shared" si="25"/>
        <v>-8.7617369246044028</v>
      </c>
      <c r="X119" s="60">
        <f t="shared" si="26"/>
        <v>27.315970849308012</v>
      </c>
      <c r="Y119" s="60">
        <f t="shared" si="27"/>
        <v>-3.4862685886178113</v>
      </c>
    </row>
    <row r="120" spans="2:25" x14ac:dyDescent="0.2">
      <c r="B120" s="54">
        <v>89</v>
      </c>
      <c r="C120" s="55" t="s">
        <v>154</v>
      </c>
      <c r="D120" s="54">
        <v>12089</v>
      </c>
      <c r="E120" s="56">
        <v>52.780999999999999</v>
      </c>
      <c r="F120" s="56">
        <v>-8.9879999999999995</v>
      </c>
      <c r="G120" s="56">
        <v>27.407</v>
      </c>
      <c r="H120" s="62">
        <v>7.0710678118653244E-3</v>
      </c>
      <c r="I120" s="62">
        <v>1.555634918610296E-2</v>
      </c>
      <c r="J120" s="56">
        <f t="shared" si="17"/>
        <v>52.780999999999999</v>
      </c>
      <c r="K120" s="62">
        <f t="shared" si="18"/>
        <v>-8.9879999999999995</v>
      </c>
      <c r="L120" s="62">
        <f t="shared" si="19"/>
        <v>27.407</v>
      </c>
      <c r="M120" s="62"/>
      <c r="N120" s="95">
        <f t="shared" si="15"/>
        <v>-8.9879999999999995</v>
      </c>
      <c r="O120" s="95">
        <f t="shared" si="16"/>
        <v>27.407</v>
      </c>
      <c r="P120" s="62"/>
      <c r="Q120" s="95">
        <f t="shared" si="20"/>
        <v>-8.9868770193511107</v>
      </c>
      <c r="R120" s="95">
        <f t="shared" si="21"/>
        <v>27.430642745739867</v>
      </c>
      <c r="S120" s="95"/>
      <c r="T120" s="62">
        <f t="shared" si="22"/>
        <v>-8.8352455026074708</v>
      </c>
      <c r="U120" s="62">
        <f t="shared" si="23"/>
        <v>27.327618324486942</v>
      </c>
      <c r="V120" s="62">
        <f t="shared" si="24"/>
        <v>-3.4749703422345877</v>
      </c>
      <c r="W120" s="62">
        <f t="shared" si="25"/>
        <v>-8.8553550626811912</v>
      </c>
      <c r="X120" s="62">
        <f t="shared" si="26"/>
        <v>27.49805267443945</v>
      </c>
      <c r="Y120" s="62">
        <f t="shared" si="27"/>
        <v>-3.3096461626723483</v>
      </c>
    </row>
    <row r="121" spans="2:25" x14ac:dyDescent="0.2">
      <c r="B121" s="58">
        <v>90</v>
      </c>
      <c r="C121" s="24" t="s">
        <v>155</v>
      </c>
      <c r="D121" s="58">
        <v>10289</v>
      </c>
      <c r="E121" s="59">
        <v>44.472000000000001</v>
      </c>
      <c r="F121" s="59">
        <v>-8.9260000000000002</v>
      </c>
      <c r="G121" s="59">
        <v>26.997500000000002</v>
      </c>
      <c r="H121" s="60">
        <v>8.4852813742388924E-3</v>
      </c>
      <c r="I121" s="60">
        <v>3.7476659402887601E-2</v>
      </c>
      <c r="J121" s="59">
        <f t="shared" si="17"/>
        <v>44.472000000000001</v>
      </c>
      <c r="K121" s="60">
        <f t="shared" si="18"/>
        <v>-8.9260000000000002</v>
      </c>
      <c r="L121" s="60">
        <f t="shared" si="19"/>
        <v>26.997500000000002</v>
      </c>
      <c r="M121" s="60"/>
      <c r="N121" s="60">
        <f t="shared" si="15"/>
        <v>-8.9260000000000002</v>
      </c>
      <c r="O121" s="60">
        <f t="shared" si="16"/>
        <v>26.997500000000002</v>
      </c>
      <c r="P121" s="60"/>
      <c r="Q121" s="60">
        <f t="shared" si="20"/>
        <v>-8.9248642582073749</v>
      </c>
      <c r="R121" s="60">
        <f t="shared" si="21"/>
        <v>27.021411413305096</v>
      </c>
      <c r="S121" s="60"/>
      <c r="T121" s="60">
        <f t="shared" si="22"/>
        <v>-8.7731459122644146</v>
      </c>
      <c r="U121" s="60">
        <f t="shared" si="23"/>
        <v>26.92324362044608</v>
      </c>
      <c r="V121" s="60">
        <f t="shared" si="24"/>
        <v>-3.8672205910835284</v>
      </c>
      <c r="W121" s="60">
        <f t="shared" si="25"/>
        <v>-8.7932554723381351</v>
      </c>
      <c r="X121" s="60">
        <f t="shared" si="26"/>
        <v>27.093677970398588</v>
      </c>
      <c r="Y121" s="60">
        <f t="shared" si="27"/>
        <v>-3.7018964115212896</v>
      </c>
    </row>
    <row r="122" spans="2:25" x14ac:dyDescent="0.2">
      <c r="B122" s="54">
        <v>91</v>
      </c>
      <c r="C122" s="55" t="s">
        <v>156</v>
      </c>
      <c r="D122" s="54">
        <v>5348</v>
      </c>
      <c r="E122" s="56">
        <v>22.568999999999999</v>
      </c>
      <c r="F122" s="56">
        <v>-8.9050000000000011</v>
      </c>
      <c r="G122" s="56">
        <v>26.558500000000002</v>
      </c>
      <c r="H122" s="62">
        <v>2.9698484809834867E-2</v>
      </c>
      <c r="I122" s="62">
        <v>6.5760930650348895E-2</v>
      </c>
      <c r="J122" s="56">
        <f t="shared" si="17"/>
        <v>22.568999999999999</v>
      </c>
      <c r="K122" s="62">
        <f t="shared" si="18"/>
        <v>-8.9050000000000011</v>
      </c>
      <c r="L122" s="62">
        <f t="shared" si="19"/>
        <v>26.558500000000002</v>
      </c>
      <c r="M122" s="62"/>
      <c r="N122" s="95">
        <f t="shared" si="15"/>
        <v>-8.9050000000000011</v>
      </c>
      <c r="O122" s="95">
        <f t="shared" si="16"/>
        <v>26.558500000000002</v>
      </c>
      <c r="P122" s="62"/>
      <c r="Q122" s="95">
        <f t="shared" si="20"/>
        <v>-8.9038514970636378</v>
      </c>
      <c r="R122" s="95">
        <f t="shared" si="21"/>
        <v>26.582680080870322</v>
      </c>
      <c r="S122" s="95"/>
      <c r="T122" s="62">
        <f t="shared" si="22"/>
        <v>-8.7521037294146957</v>
      </c>
      <c r="U122" s="62">
        <f t="shared" si="23"/>
        <v>26.489719013101787</v>
      </c>
      <c r="V122" s="62">
        <f t="shared" si="24"/>
        <v>-4.2877467353097876</v>
      </c>
      <c r="W122" s="62">
        <f t="shared" si="25"/>
        <v>-8.7722132894884162</v>
      </c>
      <c r="X122" s="62">
        <f t="shared" si="26"/>
        <v>26.660153363054295</v>
      </c>
      <c r="Y122" s="62">
        <f t="shared" si="27"/>
        <v>-4.1224225557475478</v>
      </c>
    </row>
    <row r="123" spans="2:25" x14ac:dyDescent="0.2">
      <c r="B123" s="58">
        <v>92</v>
      </c>
      <c r="C123" s="24" t="s">
        <v>157</v>
      </c>
      <c r="D123" s="58">
        <v>10367</v>
      </c>
      <c r="E123" s="59">
        <v>44.926000000000002</v>
      </c>
      <c r="F123" s="59">
        <v>-8.5644999999999989</v>
      </c>
      <c r="G123" s="59">
        <v>26.384999999999998</v>
      </c>
      <c r="H123" s="60">
        <v>3.5355339059332906E-3</v>
      </c>
      <c r="I123" s="60">
        <v>2.5455844122714164E-2</v>
      </c>
      <c r="J123" s="59">
        <f t="shared" si="17"/>
        <v>44.926000000000002</v>
      </c>
      <c r="K123" s="60">
        <f t="shared" si="18"/>
        <v>-8.5644999999999989</v>
      </c>
      <c r="L123" s="60">
        <f t="shared" si="19"/>
        <v>26.384999999999998</v>
      </c>
      <c r="M123" s="60"/>
      <c r="N123" s="60">
        <f t="shared" si="15"/>
        <v>-8.5644999999999989</v>
      </c>
      <c r="O123" s="60">
        <f t="shared" si="16"/>
        <v>26.384999999999998</v>
      </c>
      <c r="P123" s="60"/>
      <c r="Q123" s="60">
        <f t="shared" si="20"/>
        <v>-8.5633387359198991</v>
      </c>
      <c r="R123" s="60">
        <f t="shared" si="21"/>
        <v>26.409448748435544</v>
      </c>
      <c r="S123" s="60"/>
      <c r="T123" s="60">
        <f t="shared" si="22"/>
        <v>-8.4111141881717941</v>
      </c>
      <c r="U123" s="60">
        <f t="shared" si="23"/>
        <v>26.31854353548832</v>
      </c>
      <c r="V123" s="60">
        <f t="shared" si="24"/>
        <v>-4.4537898211402354</v>
      </c>
      <c r="W123" s="60">
        <f t="shared" si="25"/>
        <v>-8.4312237482455146</v>
      </c>
      <c r="X123" s="60">
        <f t="shared" si="26"/>
        <v>26.488977885440828</v>
      </c>
      <c r="Y123" s="60">
        <f t="shared" si="27"/>
        <v>-4.2884656415779956</v>
      </c>
    </row>
    <row r="124" spans="2:25" x14ac:dyDescent="0.2">
      <c r="B124" s="54">
        <v>93</v>
      </c>
      <c r="C124" s="55" t="s">
        <v>158</v>
      </c>
      <c r="D124" s="54">
        <v>9974</v>
      </c>
      <c r="E124" s="56">
        <v>43.180999999999997</v>
      </c>
      <c r="F124" s="56">
        <v>-9.2259999999999991</v>
      </c>
      <c r="G124" s="56">
        <v>26.541</v>
      </c>
      <c r="H124" s="62">
        <v>8.4852813742376364E-3</v>
      </c>
      <c r="I124" s="62">
        <v>7.0710678118640685E-3</v>
      </c>
      <c r="J124" s="56">
        <f t="shared" si="17"/>
        <v>43.180999999999997</v>
      </c>
      <c r="K124" s="62">
        <f t="shared" si="18"/>
        <v>-9.2259999999999991</v>
      </c>
      <c r="L124" s="62">
        <f t="shared" si="19"/>
        <v>26.541</v>
      </c>
      <c r="M124" s="62"/>
      <c r="N124" s="95">
        <f t="shared" si="15"/>
        <v>-9.2259999999999991</v>
      </c>
      <c r="O124" s="95">
        <f t="shared" si="16"/>
        <v>26.541</v>
      </c>
      <c r="P124" s="62"/>
      <c r="Q124" s="95">
        <f t="shared" si="20"/>
        <v>-9.2248259747761612</v>
      </c>
      <c r="R124" s="95">
        <f t="shared" si="21"/>
        <v>26.565717416000769</v>
      </c>
      <c r="S124" s="95"/>
      <c r="T124" s="62">
        <f t="shared" si="22"/>
        <v>-9.0735276300586776</v>
      </c>
      <c r="U124" s="62">
        <f t="shared" si="23"/>
        <v>26.472957655789386</v>
      </c>
      <c r="V124" s="62">
        <f t="shared" si="24"/>
        <v>-4.3040055331800193</v>
      </c>
      <c r="W124" s="62">
        <f t="shared" si="25"/>
        <v>-9.093637190132398</v>
      </c>
      <c r="X124" s="62">
        <f t="shared" si="26"/>
        <v>26.643392005741894</v>
      </c>
      <c r="Y124" s="62">
        <f t="shared" si="27"/>
        <v>-4.1386813536177804</v>
      </c>
    </row>
    <row r="125" spans="2:25" x14ac:dyDescent="0.2">
      <c r="B125" s="58">
        <v>94</v>
      </c>
      <c r="C125" s="24" t="s">
        <v>159</v>
      </c>
      <c r="D125" s="58">
        <v>10270</v>
      </c>
      <c r="E125" s="59">
        <v>44.634</v>
      </c>
      <c r="F125" s="59">
        <v>-9.3195000000000014</v>
      </c>
      <c r="G125" s="59">
        <v>27.1845</v>
      </c>
      <c r="H125" s="60">
        <v>4.9497474683056018E-3</v>
      </c>
      <c r="I125" s="60">
        <v>2.7577164466276401E-2</v>
      </c>
      <c r="J125" s="59">
        <f t="shared" si="17"/>
        <v>44.634</v>
      </c>
      <c r="K125" s="60">
        <f t="shared" si="18"/>
        <v>-9.3195000000000014</v>
      </c>
      <c r="L125" s="60">
        <f t="shared" si="19"/>
        <v>27.1845</v>
      </c>
      <c r="M125" s="60"/>
      <c r="N125" s="60">
        <f t="shared" si="15"/>
        <v>-9.3195000000000014</v>
      </c>
      <c r="O125" s="60">
        <f t="shared" si="16"/>
        <v>27.1845</v>
      </c>
      <c r="P125" s="60"/>
      <c r="Q125" s="60">
        <f t="shared" si="20"/>
        <v>-9.3183132136324271</v>
      </c>
      <c r="R125" s="60">
        <f t="shared" si="21"/>
        <v>27.209486083565995</v>
      </c>
      <c r="S125" s="60"/>
      <c r="T125" s="60">
        <f t="shared" si="22"/>
        <v>-9.1671457681354696</v>
      </c>
      <c r="U125" s="60">
        <f t="shared" si="23"/>
        <v>27.109086279833495</v>
      </c>
      <c r="V125" s="60">
        <f t="shared" si="24"/>
        <v>-3.6869500927981158</v>
      </c>
      <c r="W125" s="60">
        <f t="shared" si="25"/>
        <v>-9.18725532820919</v>
      </c>
      <c r="X125" s="60">
        <f t="shared" si="26"/>
        <v>27.279520629786003</v>
      </c>
      <c r="Y125" s="60">
        <f t="shared" si="27"/>
        <v>-3.5216259132358765</v>
      </c>
    </row>
    <row r="126" spans="2:25" x14ac:dyDescent="0.2">
      <c r="B126" s="54">
        <v>95</v>
      </c>
      <c r="C126" s="55" t="s">
        <v>8</v>
      </c>
      <c r="D126" s="54">
        <v>10067</v>
      </c>
      <c r="E126" s="56">
        <v>43.39</v>
      </c>
      <c r="F126" s="56">
        <v>4.2794999999999996</v>
      </c>
      <c r="G126" s="56">
        <v>26.426000000000002</v>
      </c>
      <c r="H126" s="62">
        <v>9.1923881554250471E-3</v>
      </c>
      <c r="I126" s="62">
        <v>3.1112698372208432E-2</v>
      </c>
      <c r="J126" s="56">
        <f t="shared" si="17"/>
        <v>43.39</v>
      </c>
      <c r="K126" s="62">
        <f t="shared" si="18"/>
        <v>4.2794999999999996</v>
      </c>
      <c r="L126" s="62">
        <f t="shared" si="19"/>
        <v>26.426000000000002</v>
      </c>
      <c r="M126" s="62"/>
      <c r="N126" s="95">
        <f t="shared" si="15"/>
        <v>4.2794999999999996</v>
      </c>
      <c r="O126" s="95">
        <f t="shared" si="16"/>
        <v>26.426000000000002</v>
      </c>
      <c r="P126" s="62"/>
      <c r="Q126" s="95">
        <f t="shared" si="20"/>
        <v>4.2806995475113121</v>
      </c>
      <c r="R126" s="95">
        <f t="shared" si="21"/>
        <v>26.451254751131223</v>
      </c>
      <c r="S126" s="95"/>
      <c r="T126" s="62">
        <f t="shared" si="22"/>
        <v>4.4509080962873249</v>
      </c>
      <c r="U126" s="62">
        <f t="shared" si="23"/>
        <v>26.359853397728383</v>
      </c>
      <c r="V126" s="62">
        <f t="shared" si="24"/>
        <v>-4.4137185615345835</v>
      </c>
      <c r="W126" s="62">
        <f t="shared" si="25"/>
        <v>4.4307985362136053</v>
      </c>
      <c r="X126" s="62">
        <f t="shared" si="26"/>
        <v>26.530287747680891</v>
      </c>
      <c r="Y126" s="62">
        <f t="shared" si="27"/>
        <v>-4.2483943819723438</v>
      </c>
    </row>
    <row r="127" spans="2:25" x14ac:dyDescent="0.2">
      <c r="B127" s="58">
        <v>96</v>
      </c>
      <c r="C127" s="24" t="s">
        <v>8</v>
      </c>
      <c r="D127" s="58">
        <v>11265</v>
      </c>
      <c r="E127" s="59">
        <v>48.996000000000002</v>
      </c>
      <c r="F127" s="59">
        <v>4.3919999999999995</v>
      </c>
      <c r="G127" s="59">
        <v>26.424500000000002</v>
      </c>
      <c r="H127" s="60">
        <v>1.272792206135771E-2</v>
      </c>
      <c r="I127" s="60">
        <v>7.0710678118741173E-4</v>
      </c>
      <c r="J127" s="59">
        <f t="shared" si="17"/>
        <v>48.996000000000002</v>
      </c>
      <c r="K127" s="60">
        <f t="shared" si="18"/>
        <v>4.3919999999999995</v>
      </c>
      <c r="L127" s="60">
        <f t="shared" si="19"/>
        <v>26.424500000000002</v>
      </c>
      <c r="M127" s="60"/>
      <c r="N127" s="60">
        <f t="shared" si="15"/>
        <v>4.3919999999999995</v>
      </c>
      <c r="O127" s="60">
        <f t="shared" si="16"/>
        <v>26.424500000000002</v>
      </c>
      <c r="P127" s="60"/>
      <c r="Q127" s="60">
        <f t="shared" si="20"/>
        <v>4.3932123086550492</v>
      </c>
      <c r="R127" s="60">
        <f t="shared" si="21"/>
        <v>26.45002341869645</v>
      </c>
      <c r="S127" s="60"/>
      <c r="T127" s="60">
        <f t="shared" si="22"/>
        <v>4.5635783958599738</v>
      </c>
      <c r="U127" s="60">
        <f t="shared" si="23"/>
        <v>26.358636678358618</v>
      </c>
      <c r="V127" s="60">
        <f t="shared" si="24"/>
        <v>-4.4148987997413762</v>
      </c>
      <c r="W127" s="60">
        <f t="shared" si="25"/>
        <v>4.5434688357862543</v>
      </c>
      <c r="X127" s="60">
        <f t="shared" si="26"/>
        <v>26.529071028311126</v>
      </c>
      <c r="Y127" s="60">
        <f t="shared" si="27"/>
        <v>-4.2495746201791373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>
        <v>1</v>
      </c>
      <c r="C134" s="55" t="s">
        <v>82</v>
      </c>
      <c r="D134" s="54">
        <v>316</v>
      </c>
      <c r="E134" s="56">
        <v>1.347</v>
      </c>
      <c r="F134" s="56">
        <v>-11.14</v>
      </c>
      <c r="G134" s="56">
        <v>38.755000000000003</v>
      </c>
      <c r="H134" s="62"/>
      <c r="I134" s="62"/>
      <c r="J134" s="56">
        <f>IF(B134&lt;&gt;"",IF(OR($E$10="Yes (Manual)",$E$10="Yes (Auto)"),E134-AVERAGE(E$134:E$137),E134),"")</f>
        <v>1.347</v>
      </c>
      <c r="K134" s="62">
        <f>IF(B134&lt;&gt;"",IF(OR($E$10="Yes (Manual)",$E$10="Yes (Auto)"),(F134*E134-AVERAGE(F$134:F$137)*AVERAGE(E$134:E$137))/AVERAGE(E$134:E$137),F134),"")</f>
        <v>-11.14</v>
      </c>
      <c r="L134" s="62">
        <f>IF(B134&lt;&gt;"",IF(OR($E$10="Yes (Manual)",$E$10="Yes (Auto)"),(G134*E134-AVERAGE(G$134:G$137)*AVERAGE(E$134:E$137))/AVERAGE(E$134:E$137),G134),"")</f>
        <v>38.755000000000003</v>
      </c>
      <c r="M134" s="62"/>
      <c r="N134" s="95">
        <f>IF(B134&lt;&gt;"",IF(OR($E$11="Yes (Manual)",$E$11="Yes (Auto)"),K134-J134*$I$26,K134),"")</f>
        <v>-11.14</v>
      </c>
      <c r="O134" s="95">
        <f>IF(B134&lt;&gt;"",IF(OR($E$11="Yes (Manual)",$E$11="Yes (Auto)"),L134-J134*$I$27,L134),"")</f>
        <v>38.755000000000003</v>
      </c>
      <c r="P134" s="62"/>
      <c r="Q134" s="95">
        <f>IF(B134&lt;&gt;"",IF(OR($E$12="Yes (Manual)",$E$12="Yes (Auto)"),N134-(B134-$B$32)*$J$26,N134),"")</f>
        <v>-11.14</v>
      </c>
      <c r="R134" s="95">
        <f>IF(B134&lt;&gt;"",IF(OR($E$12="Yes (Manual)",$E$12="Yes (Auto)"),O134-(B134-$B$32)*$J$27,O134),"")</f>
        <v>38.755000000000003</v>
      </c>
      <c r="S134" s="95"/>
      <c r="T134" s="62">
        <f>IF(B134&lt;&gt;"",Q134*$E$26+$F$26,"")</f>
        <v>-10.991383248943187</v>
      </c>
      <c r="U134" s="62">
        <f>IF(B134&lt;&gt;"",R134*$E$27+$F$27,"")</f>
        <v>38.517581678219969</v>
      </c>
      <c r="V134" s="62">
        <f>IF(B134&lt;&gt;"",(U134-30.91)/1.03091,"")</f>
        <v>7.3794818929101167</v>
      </c>
      <c r="W134" s="62">
        <f t="shared" ref="W134:W137" si="28">IF(G134&lt;&gt;"",T134+$G$26,"")</f>
        <v>-11.011492809016907</v>
      </c>
      <c r="X134" s="62">
        <f t="shared" ref="X134:X137" si="29">IF(G134&lt;&gt;"",U134+$G$27,"")</f>
        <v>38.688016028172477</v>
      </c>
      <c r="Y134" s="62">
        <f t="shared" ref="Y134:Y137" si="30">IF(G134&lt;&gt;"",(X134-30.91)/1.03091,"")</f>
        <v>7.5448060724723565</v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9406</v>
      </c>
      <c r="E144" s="56">
        <v>39.226999999999997</v>
      </c>
      <c r="F144" s="56">
        <v>4.4119999999999999</v>
      </c>
      <c r="G144" s="56">
        <v>26.459</v>
      </c>
      <c r="H144" s="62">
        <v>8.4852813742388924E-3</v>
      </c>
      <c r="I144" s="62">
        <v>1.9798989873222407E-2</v>
      </c>
      <c r="J144" s="56">
        <f>IF(B144&lt;&gt;"",IF(OR($E$10="Yes (Manual)",$E$10="Yes (Auto)"),E144-AVERAGE(E$134:E$137),E144),"")</f>
        <v>39.226999999999997</v>
      </c>
      <c r="K144" s="62">
        <f>IF(B144&lt;&gt;"",IF(OR($E$10="Yes (Manual)",$E$10="Yes (Auto)"),(F144*E144-AVERAGE(F$134:F$137)*AVERAGE(E$134:E$137))/AVERAGE(E$134:E$137),F144),"")</f>
        <v>4.4119999999999999</v>
      </c>
      <c r="L144" s="62">
        <f>IF(B144&lt;&gt;"",IF(OR($E$10="Yes (Manual)",$E$10="Yes (Auto)"),(G144*E144-AVERAGE(G$134:G$137)*AVERAGE(E$134:E$137))/AVERAGE(E$134:E$137),G144),"")</f>
        <v>26.459</v>
      </c>
      <c r="M144" s="62"/>
      <c r="N144" s="95">
        <f t="shared" ref="N144:N167" si="36">IF(B144&lt;&gt;"",IF(OR($E$11="Yes (Manual)",$E$11="Yes (Auto)"),K144-J144*$I$26,K144),"")</f>
        <v>4.4119999999999999</v>
      </c>
      <c r="O144" s="95">
        <f t="shared" ref="O144:O167" si="37">IF(B144&lt;&gt;"",IF(OR($E$11="Yes (Manual)",$E$11="Yes (Auto)"),L144-J144*$I$27,L144),"")</f>
        <v>26.459</v>
      </c>
      <c r="P144" s="62"/>
      <c r="Q144" s="95">
        <f>IF(B144&lt;&gt;"",IF(OR($E$12="Yes (Manual)",$E$12="Yes (Auto)"),N144-(B144-$B$32)*$J$26,N144),"")</f>
        <v>4.4120638057186872</v>
      </c>
      <c r="R144" s="95">
        <f>IF(B144&lt;&gt;"",IF(OR($E$12="Yes (Manual)",$E$12="Yes (Auto)"),O144-(B144-$B$32)*$J$27,O144),"")</f>
        <v>26.460343337826128</v>
      </c>
      <c r="S144" s="95"/>
      <c r="T144" s="62">
        <f>IF(B144&lt;&gt;"",Q144*$E$26+$F$26,"")</f>
        <v>4.582456288464881</v>
      </c>
      <c r="U144" s="62">
        <f>IF(B144&lt;&gt;"",R144*$E$27+$F$27,"")</f>
        <v>26.368834123942662</v>
      </c>
      <c r="V144" s="62">
        <f>IF(B144&lt;&gt;"",(U144-30.91)/1.03091,"")</f>
        <v>-4.4050071063985587</v>
      </c>
      <c r="W144" s="62">
        <f t="shared" ref="W144:W147" si="38">IF(G144&lt;&gt;"",T144+$G$26,"")</f>
        <v>4.5623467283911614</v>
      </c>
      <c r="X144" s="62">
        <f t="shared" ref="X144:X147" si="39">IF(G144&lt;&gt;"",U144+$G$27,"")</f>
        <v>26.53926847389517</v>
      </c>
      <c r="Y144" s="62">
        <f t="shared" ref="Y144:Y147" si="40">IF(G144&lt;&gt;"",(X144-30.91)/1.03091,"")</f>
        <v>-4.2396829268363199</v>
      </c>
    </row>
    <row r="145" spans="2:25" x14ac:dyDescent="0.2">
      <c r="B145" s="58">
        <v>7</v>
      </c>
      <c r="C145" s="24" t="s">
        <v>8</v>
      </c>
      <c r="D145" s="58">
        <v>6938</v>
      </c>
      <c r="E145" s="59">
        <v>28.44</v>
      </c>
      <c r="F145" s="59">
        <v>4.2904999999999998</v>
      </c>
      <c r="G145" s="59">
        <v>26.436500000000002</v>
      </c>
      <c r="H145" s="60">
        <v>1.0606601717797986E-2</v>
      </c>
      <c r="I145" s="60">
        <v>4.9497474683068577E-3</v>
      </c>
      <c r="J145" s="59">
        <f>IF(B145&lt;&gt;"",IF(OR($E$10="Yes (Manual)",$E$10="Yes (Auto)"),E145-AVERAGE(E$134:E$137),E145),"")</f>
        <v>28.44</v>
      </c>
      <c r="K145" s="60">
        <f>IF(B145&lt;&gt;"",IF(OR($E$10="Yes (Manual)",$E$10="Yes (Auto)"),(F145*E145-AVERAGE(F$134:F$137)*AVERAGE(E$134:E$137))/AVERAGE(E$134:E$137),F145),"")</f>
        <v>4.2904999999999998</v>
      </c>
      <c r="L145" s="60">
        <f>IF(B145&lt;&gt;"",IF(OR($E$10="Yes (Manual)",$E$10="Yes (Auto)"),(G145*E145-AVERAGE(G$134:G$137)*AVERAGE(E$134:E$137))/AVERAGE(E$134:E$137),G145),"")</f>
        <v>26.436500000000002</v>
      </c>
      <c r="M145" s="60"/>
      <c r="N145" s="60">
        <f t="shared" si="36"/>
        <v>4.2904999999999998</v>
      </c>
      <c r="O145" s="60">
        <f t="shared" si="37"/>
        <v>26.436500000000002</v>
      </c>
      <c r="P145" s="60"/>
      <c r="Q145" s="60">
        <f t="shared" ref="Q145:Q146" si="41">IF(B145&lt;&gt;"",IF(OR($E$12="Yes (Manual)",$E$12="Yes (Auto)"),N145-(B145-$B$32)*$J$26,N145),"")</f>
        <v>4.2905765668624243</v>
      </c>
      <c r="R145" s="60">
        <f t="shared" ref="R145:R146" si="42">IF(B145&lt;&gt;"",IF(OR($E$12="Yes (Manual)",$E$12="Yes (Auto)"),O145-(B145-$B$32)*$J$27,O145),"")</f>
        <v>26.438112005391357</v>
      </c>
      <c r="S145" s="60"/>
      <c r="T145" s="60">
        <f t="shared" ref="T145:T146" si="43">IF(B145&lt;&gt;"",Q145*$E$26+$F$26,"")</f>
        <v>4.4607989452706942</v>
      </c>
      <c r="U145" s="60">
        <f t="shared" ref="U145:U146" si="44">IF(B145&lt;&gt;"",R145*$E$27+$F$27,"")</f>
        <v>26.346866625950124</v>
      </c>
      <c r="V145" s="60">
        <f t="shared" ref="V145:V146" si="45">IF(B145&lt;&gt;"",(U145-30.91)/1.03091,"")</f>
        <v>-4.426315948094282</v>
      </c>
      <c r="W145" s="60">
        <f t="shared" si="38"/>
        <v>4.4406893851969746</v>
      </c>
      <c r="X145" s="60">
        <f t="shared" si="39"/>
        <v>26.517300975902632</v>
      </c>
      <c r="Y145" s="60">
        <f t="shared" si="40"/>
        <v>-4.2609917685320422</v>
      </c>
    </row>
    <row r="146" spans="2:25" x14ac:dyDescent="0.2">
      <c r="B146" s="54">
        <v>23</v>
      </c>
      <c r="C146" s="55" t="s">
        <v>8</v>
      </c>
      <c r="D146" s="54">
        <v>10630</v>
      </c>
      <c r="E146" s="56">
        <v>45.802</v>
      </c>
      <c r="F146" s="56">
        <v>4.2614999999999998</v>
      </c>
      <c r="G146" s="56">
        <v>26.2195</v>
      </c>
      <c r="H146" s="62">
        <v>1.6263455967290372E-2</v>
      </c>
      <c r="I146" s="62">
        <v>2.1920310216782129E-2</v>
      </c>
      <c r="J146" s="56">
        <f t="shared" ref="J146:J159" si="46">IF(B146&lt;&gt;"",IF(OR($E$10="Yes (Manual)",$E$10="Yes (Auto)"),E146-AVERAGE(E$134:E$137),E146),"")</f>
        <v>45.802</v>
      </c>
      <c r="K146" s="62">
        <f t="shared" ref="K146:K159" si="47">IF(B146&lt;&gt;"",IF(OR($E$10="Yes (Manual)",$E$10="Yes (Auto)"),(F146*E146-AVERAGE(F$134:F$137)*AVERAGE(E$134:E$137))/AVERAGE(E$134:E$137),F146),"")</f>
        <v>4.2614999999999998</v>
      </c>
      <c r="L146" s="62">
        <f t="shared" ref="L146:L159" si="48">IF(B146&lt;&gt;"",IF(OR($E$10="Yes (Manual)",$E$10="Yes (Auto)"),(G146*E146-AVERAGE(G$134:G$137)*AVERAGE(E$134:E$137))/AVERAGE(E$134:E$137),G146),"")</f>
        <v>26.2195</v>
      </c>
      <c r="M146" s="62"/>
      <c r="N146" s="95">
        <f t="shared" si="36"/>
        <v>4.2614999999999998</v>
      </c>
      <c r="O146" s="95">
        <f t="shared" si="37"/>
        <v>26.2195</v>
      </c>
      <c r="P146" s="62"/>
      <c r="Q146" s="95">
        <f t="shared" si="41"/>
        <v>4.2617807451622216</v>
      </c>
      <c r="R146" s="95">
        <f t="shared" si="42"/>
        <v>26.225410686434966</v>
      </c>
      <c r="S146" s="95"/>
      <c r="T146" s="62">
        <f t="shared" si="43"/>
        <v>4.4319628041572647</v>
      </c>
      <c r="U146" s="62">
        <f t="shared" si="44"/>
        <v>26.13668957916742</v>
      </c>
      <c r="V146" s="62">
        <f t="shared" si="45"/>
        <v>-4.6301912105155445</v>
      </c>
      <c r="W146" s="62">
        <f t="shared" si="38"/>
        <v>4.4118532440835452</v>
      </c>
      <c r="X146" s="62">
        <f t="shared" si="39"/>
        <v>26.307123929119928</v>
      </c>
      <c r="Y146" s="62">
        <f t="shared" si="40"/>
        <v>-4.4648670309533047</v>
      </c>
    </row>
    <row r="147" spans="2:25" x14ac:dyDescent="0.2">
      <c r="B147" s="58">
        <v>24</v>
      </c>
      <c r="C147" s="24" t="s">
        <v>8</v>
      </c>
      <c r="D147" s="58">
        <v>11936</v>
      </c>
      <c r="E147" s="59">
        <v>51.837000000000003</v>
      </c>
      <c r="F147" s="59">
        <v>4.3849999999999998</v>
      </c>
      <c r="G147" s="59">
        <v>26.662500000000001</v>
      </c>
      <c r="H147" s="60">
        <v>2.8284271247458787E-3</v>
      </c>
      <c r="I147" s="60">
        <v>2.1920310216784641E-2</v>
      </c>
      <c r="J147" s="59">
        <f t="shared" si="46"/>
        <v>51.837000000000003</v>
      </c>
      <c r="K147" s="60">
        <f t="shared" si="47"/>
        <v>4.3849999999999998</v>
      </c>
      <c r="L147" s="60">
        <f t="shared" si="48"/>
        <v>26.662500000000001</v>
      </c>
      <c r="M147" s="60"/>
      <c r="N147" s="60">
        <f t="shared" si="36"/>
        <v>4.3849999999999998</v>
      </c>
      <c r="O147" s="60">
        <f t="shared" si="37"/>
        <v>26.662500000000001</v>
      </c>
      <c r="P147" s="60"/>
      <c r="Q147" s="60">
        <f t="shared" ref="Q147:Q159" si="49">IF(B147&lt;&gt;"",IF(OR($E$12="Yes (Manual)",$E$12="Yes (Auto)"),N147-(B147-$B$32)*$J$26,N147),"")</f>
        <v>4.3852935063059588</v>
      </c>
      <c r="R147" s="60">
        <f t="shared" ref="R147:R159" si="50">IF(B147&lt;&gt;"",IF(OR($E$12="Yes (Manual)",$E$12="Yes (Auto)"),O147-(B147-$B$32)*$J$27,O147),"")</f>
        <v>26.668679354000194</v>
      </c>
      <c r="S147" s="60"/>
      <c r="T147" s="60">
        <f t="shared" ref="T147:T159" si="51">IF(B147&lt;&gt;"",Q147*$E$26+$F$26,"")</f>
        <v>4.5556485057403213</v>
      </c>
      <c r="U147" s="60">
        <f t="shared" ref="U147:U159" si="52">IF(B147&lt;&gt;"",R147*$E$27+$F$27,"")</f>
        <v>26.574697673979777</v>
      </c>
      <c r="V147" s="60">
        <f t="shared" ref="V147:V159" si="53">IF(B147&lt;&gt;"",(U147-30.91)/1.03091,"")</f>
        <v>-4.2053160082065579</v>
      </c>
      <c r="W147" s="60">
        <f t="shared" si="38"/>
        <v>4.5355389456666018</v>
      </c>
      <c r="X147" s="60">
        <f t="shared" si="39"/>
        <v>26.745132023932285</v>
      </c>
      <c r="Y147" s="60">
        <f t="shared" si="40"/>
        <v>-4.039991828644319</v>
      </c>
    </row>
    <row r="148" spans="2:25" x14ac:dyDescent="0.2">
      <c r="B148" s="54">
        <v>35</v>
      </c>
      <c r="C148" s="55" t="s">
        <v>8</v>
      </c>
      <c r="D148" s="54">
        <v>17632</v>
      </c>
      <c r="E148" s="56">
        <v>80.676000000000002</v>
      </c>
      <c r="F148" s="56">
        <v>4.2229999999999999</v>
      </c>
      <c r="G148" s="56">
        <v>26.288499999999999</v>
      </c>
      <c r="H148" s="62">
        <v>2.2627416997969541E-2</v>
      </c>
      <c r="I148" s="62">
        <v>2.4748737341529263E-2</v>
      </c>
      <c r="J148" s="56">
        <f t="shared" si="46"/>
        <v>80.676000000000002</v>
      </c>
      <c r="K148" s="62">
        <f t="shared" si="47"/>
        <v>4.2229999999999999</v>
      </c>
      <c r="L148" s="62">
        <f t="shared" si="48"/>
        <v>26.288499999999999</v>
      </c>
      <c r="M148" s="62"/>
      <c r="N148" s="95">
        <f t="shared" si="36"/>
        <v>4.2229999999999999</v>
      </c>
      <c r="O148" s="95">
        <f t="shared" si="37"/>
        <v>26.288499999999999</v>
      </c>
      <c r="P148" s="62"/>
      <c r="Q148" s="95">
        <f t="shared" si="49"/>
        <v>4.2234338788870707</v>
      </c>
      <c r="R148" s="95">
        <f t="shared" si="50"/>
        <v>26.297634697217674</v>
      </c>
      <c r="S148" s="95"/>
      <c r="T148" s="62">
        <f t="shared" si="51"/>
        <v>4.3935622452608918</v>
      </c>
      <c r="U148" s="62">
        <f t="shared" si="52"/>
        <v>26.208056458167469</v>
      </c>
      <c r="V148" s="62">
        <f t="shared" si="53"/>
        <v>-4.5609641402571812</v>
      </c>
      <c r="W148" s="62">
        <f t="shared" ref="W148:W167" si="54">IF(G148&lt;&gt;"",T148+$G$26,"")</f>
        <v>4.3734526851871722</v>
      </c>
      <c r="X148" s="62">
        <f t="shared" ref="X148:X167" si="55">IF(G148&lt;&gt;"",U148+$G$27,"")</f>
        <v>26.378490808119977</v>
      </c>
      <c r="Y148" s="62">
        <f t="shared" ref="Y148:Y167" si="56">IF(G148&lt;&gt;"",(X148-30.91)/1.03091,"")</f>
        <v>-4.3956399606949423</v>
      </c>
    </row>
    <row r="149" spans="2:25" x14ac:dyDescent="0.2">
      <c r="B149" s="58">
        <v>36</v>
      </c>
      <c r="C149" s="24" t="s">
        <v>8</v>
      </c>
      <c r="D149" s="58">
        <v>12628</v>
      </c>
      <c r="E149" s="59">
        <v>55.662999999999997</v>
      </c>
      <c r="F149" s="59">
        <v>4.4429999999999996</v>
      </c>
      <c r="G149" s="59">
        <v>26.695500000000003</v>
      </c>
      <c r="H149" s="60">
        <v>5.6568542494923853E-3</v>
      </c>
      <c r="I149" s="60">
        <v>4.9497474683068577E-3</v>
      </c>
      <c r="J149" s="59">
        <f t="shared" si="46"/>
        <v>55.662999999999997</v>
      </c>
      <c r="K149" s="60">
        <f t="shared" si="47"/>
        <v>4.4429999999999996</v>
      </c>
      <c r="L149" s="60">
        <f t="shared" si="48"/>
        <v>26.695500000000003</v>
      </c>
      <c r="M149" s="60"/>
      <c r="N149" s="60">
        <f t="shared" si="36"/>
        <v>4.4429999999999996</v>
      </c>
      <c r="O149" s="60">
        <f t="shared" si="37"/>
        <v>26.695500000000003</v>
      </c>
      <c r="P149" s="60"/>
      <c r="Q149" s="60">
        <f t="shared" si="49"/>
        <v>4.4434466400308077</v>
      </c>
      <c r="R149" s="60">
        <f t="shared" si="50"/>
        <v>26.704903364782904</v>
      </c>
      <c r="S149" s="60"/>
      <c r="T149" s="60">
        <f t="shared" si="51"/>
        <v>4.6138830644806985</v>
      </c>
      <c r="U149" s="60">
        <f t="shared" si="52"/>
        <v>26.610491789626497</v>
      </c>
      <c r="V149" s="60">
        <f t="shared" si="53"/>
        <v>-4.1705951153577931</v>
      </c>
      <c r="W149" s="60">
        <f t="shared" si="54"/>
        <v>4.593773504406979</v>
      </c>
      <c r="X149" s="60">
        <f t="shared" si="55"/>
        <v>26.780926139579005</v>
      </c>
      <c r="Y149" s="60">
        <f t="shared" si="56"/>
        <v>-4.0052709357955543</v>
      </c>
    </row>
    <row r="150" spans="2:25" x14ac:dyDescent="0.2">
      <c r="B150" s="54">
        <v>47</v>
      </c>
      <c r="C150" s="55" t="s">
        <v>8</v>
      </c>
      <c r="D150" s="54">
        <v>12727</v>
      </c>
      <c r="E150" s="56">
        <v>55.862000000000002</v>
      </c>
      <c r="F150" s="56">
        <v>4.2475000000000005</v>
      </c>
      <c r="G150" s="56">
        <v>26.268000000000001</v>
      </c>
      <c r="H150" s="62">
        <v>7.778174593052108E-3</v>
      </c>
      <c r="I150" s="62">
        <v>7.0710678118640685E-3</v>
      </c>
      <c r="J150" s="56">
        <f t="shared" si="46"/>
        <v>55.862000000000002</v>
      </c>
      <c r="K150" s="62">
        <f t="shared" si="47"/>
        <v>4.2475000000000005</v>
      </c>
      <c r="L150" s="62">
        <f t="shared" si="48"/>
        <v>26.268000000000001</v>
      </c>
      <c r="M150" s="62"/>
      <c r="N150" s="95">
        <f t="shared" si="36"/>
        <v>4.2475000000000005</v>
      </c>
      <c r="O150" s="95">
        <f t="shared" si="37"/>
        <v>26.268000000000001</v>
      </c>
      <c r="P150" s="62"/>
      <c r="Q150" s="95">
        <f t="shared" si="49"/>
        <v>4.2480870126119195</v>
      </c>
      <c r="R150" s="95">
        <f t="shared" si="50"/>
        <v>26.280358708000385</v>
      </c>
      <c r="S150" s="95"/>
      <c r="T150" s="62">
        <f t="shared" si="51"/>
        <v>4.4182498978786668</v>
      </c>
      <c r="U150" s="62">
        <f t="shared" si="52"/>
        <v>26.190985494941877</v>
      </c>
      <c r="V150" s="62">
        <f t="shared" si="53"/>
        <v>-4.5775232610587953</v>
      </c>
      <c r="W150" s="62">
        <f t="shared" si="54"/>
        <v>4.3981403378049473</v>
      </c>
      <c r="X150" s="62">
        <f t="shared" si="55"/>
        <v>26.361419844894385</v>
      </c>
      <c r="Y150" s="62">
        <f t="shared" si="56"/>
        <v>-4.4121990814965564</v>
      </c>
    </row>
    <row r="151" spans="2:25" x14ac:dyDescent="0.2">
      <c r="B151" s="58">
        <v>48</v>
      </c>
      <c r="C151" s="24" t="s">
        <v>8</v>
      </c>
      <c r="D151" s="58">
        <v>12500</v>
      </c>
      <c r="E151" s="59">
        <v>54.859000000000002</v>
      </c>
      <c r="F151" s="59">
        <v>4.4480000000000004</v>
      </c>
      <c r="G151" s="59">
        <v>26.273</v>
      </c>
      <c r="H151" s="60">
        <v>8.4852813742382644E-3</v>
      </c>
      <c r="I151" s="60">
        <v>1.1313708498983515E-2</v>
      </c>
      <c r="J151" s="59">
        <f t="shared" si="46"/>
        <v>54.859000000000002</v>
      </c>
      <c r="K151" s="60">
        <f t="shared" si="47"/>
        <v>4.4480000000000004</v>
      </c>
      <c r="L151" s="60">
        <f t="shared" si="48"/>
        <v>26.273</v>
      </c>
      <c r="M151" s="60"/>
      <c r="N151" s="60">
        <f t="shared" si="36"/>
        <v>4.4480000000000004</v>
      </c>
      <c r="O151" s="60">
        <f t="shared" si="37"/>
        <v>26.273</v>
      </c>
      <c r="P151" s="60"/>
      <c r="Q151" s="60">
        <f t="shared" si="49"/>
        <v>4.4485997737556566</v>
      </c>
      <c r="R151" s="60">
        <f t="shared" si="50"/>
        <v>26.28562737556561</v>
      </c>
      <c r="S151" s="60"/>
      <c r="T151" s="60">
        <f t="shared" si="51"/>
        <v>4.6190434135345715</v>
      </c>
      <c r="U151" s="60">
        <f t="shared" si="52"/>
        <v>26.196191635622021</v>
      </c>
      <c r="V151" s="60">
        <f t="shared" si="53"/>
        <v>-4.5724732172332976</v>
      </c>
      <c r="W151" s="60">
        <f t="shared" si="54"/>
        <v>4.5989338534608519</v>
      </c>
      <c r="X151" s="60">
        <f t="shared" si="55"/>
        <v>26.36662598557453</v>
      </c>
      <c r="Y151" s="60">
        <f t="shared" si="56"/>
        <v>-4.4071490376710578</v>
      </c>
    </row>
    <row r="152" spans="2:25" x14ac:dyDescent="0.2">
      <c r="B152" s="54">
        <v>59</v>
      </c>
      <c r="C152" s="55" t="s">
        <v>8</v>
      </c>
      <c r="D152" s="54">
        <v>6391</v>
      </c>
      <c r="E152" s="56">
        <v>27.125</v>
      </c>
      <c r="F152" s="56">
        <v>4.2810000000000006</v>
      </c>
      <c r="G152" s="56">
        <v>26.3325</v>
      </c>
      <c r="H152" s="62">
        <v>3.2526911934581369E-2</v>
      </c>
      <c r="I152" s="62">
        <v>6.4346717087976582E-2</v>
      </c>
      <c r="J152" s="56">
        <f t="shared" si="46"/>
        <v>27.125</v>
      </c>
      <c r="K152" s="62">
        <f t="shared" si="47"/>
        <v>4.2810000000000006</v>
      </c>
      <c r="L152" s="62">
        <f t="shared" si="48"/>
        <v>26.3325</v>
      </c>
      <c r="M152" s="62"/>
      <c r="N152" s="95">
        <f t="shared" si="36"/>
        <v>4.2810000000000006</v>
      </c>
      <c r="O152" s="95">
        <f t="shared" si="37"/>
        <v>26.3325</v>
      </c>
      <c r="P152" s="62"/>
      <c r="Q152" s="95">
        <f t="shared" si="49"/>
        <v>4.2817401463367677</v>
      </c>
      <c r="R152" s="95">
        <f t="shared" si="50"/>
        <v>26.348082718783093</v>
      </c>
      <c r="S152" s="95"/>
      <c r="T152" s="62">
        <f t="shared" si="51"/>
        <v>4.4519501521413201</v>
      </c>
      <c r="U152" s="62">
        <f t="shared" si="52"/>
        <v>26.257905778522762</v>
      </c>
      <c r="V152" s="62">
        <f t="shared" si="53"/>
        <v>-4.5126094629766307</v>
      </c>
      <c r="W152" s="62">
        <f t="shared" si="54"/>
        <v>4.4318405920676005</v>
      </c>
      <c r="X152" s="62">
        <f t="shared" si="55"/>
        <v>26.42834012847527</v>
      </c>
      <c r="Y152" s="62">
        <f t="shared" si="56"/>
        <v>-4.3472852834143918</v>
      </c>
    </row>
    <row r="153" spans="2:25" x14ac:dyDescent="0.2">
      <c r="B153" s="58">
        <v>60</v>
      </c>
      <c r="C153" s="24" t="s">
        <v>8</v>
      </c>
      <c r="D153" s="58">
        <v>7386</v>
      </c>
      <c r="E153" s="59">
        <v>31.460999999999999</v>
      </c>
      <c r="F153" s="59">
        <v>4.4195000000000002</v>
      </c>
      <c r="G153" s="59">
        <v>26.294</v>
      </c>
      <c r="H153" s="60">
        <v>4.0305086527633482E-2</v>
      </c>
      <c r="I153" s="60">
        <v>1.1313708498983515E-2</v>
      </c>
      <c r="J153" s="59">
        <f t="shared" si="46"/>
        <v>31.460999999999999</v>
      </c>
      <c r="K153" s="60">
        <f t="shared" si="47"/>
        <v>4.4195000000000002</v>
      </c>
      <c r="L153" s="60">
        <f t="shared" si="48"/>
        <v>26.294</v>
      </c>
      <c r="M153" s="60"/>
      <c r="N153" s="60">
        <f t="shared" si="36"/>
        <v>4.4195000000000002</v>
      </c>
      <c r="O153" s="60">
        <f t="shared" si="37"/>
        <v>26.294</v>
      </c>
      <c r="P153" s="60"/>
      <c r="Q153" s="60">
        <f t="shared" si="49"/>
        <v>4.4202529074805046</v>
      </c>
      <c r="R153" s="60">
        <f t="shared" si="50"/>
        <v>26.309851386348321</v>
      </c>
      <c r="S153" s="60"/>
      <c r="T153" s="60">
        <f t="shared" si="51"/>
        <v>4.5906568564658397</v>
      </c>
      <c r="U153" s="60">
        <f t="shared" si="52"/>
        <v>26.220128163484294</v>
      </c>
      <c r="V153" s="60">
        <f t="shared" si="53"/>
        <v>-4.5492543835210704</v>
      </c>
      <c r="W153" s="60">
        <f t="shared" si="54"/>
        <v>4.5705472963921201</v>
      </c>
      <c r="X153" s="60">
        <f t="shared" si="55"/>
        <v>26.390562513436802</v>
      </c>
      <c r="Y153" s="60">
        <f t="shared" si="56"/>
        <v>-4.3839302039588315</v>
      </c>
    </row>
    <row r="154" spans="2:25" x14ac:dyDescent="0.2">
      <c r="B154" s="54">
        <v>71</v>
      </c>
      <c r="C154" s="55" t="s">
        <v>8</v>
      </c>
      <c r="D154" s="54">
        <v>12936</v>
      </c>
      <c r="E154" s="56">
        <v>57.182000000000002</v>
      </c>
      <c r="F154" s="56">
        <v>4.3055000000000003</v>
      </c>
      <c r="G154" s="56">
        <v>26.204999999999998</v>
      </c>
      <c r="H154" s="62">
        <v>9.1923881554250471E-3</v>
      </c>
      <c r="I154" s="62">
        <v>7.0710678118665812E-3</v>
      </c>
      <c r="J154" s="56">
        <f t="shared" si="46"/>
        <v>57.182000000000002</v>
      </c>
      <c r="K154" s="62">
        <f t="shared" si="47"/>
        <v>4.3055000000000003</v>
      </c>
      <c r="L154" s="62">
        <f t="shared" si="48"/>
        <v>26.204999999999998</v>
      </c>
      <c r="M154" s="62"/>
      <c r="N154" s="95">
        <f t="shared" si="36"/>
        <v>4.3055000000000003</v>
      </c>
      <c r="O154" s="95">
        <f t="shared" si="37"/>
        <v>26.204999999999998</v>
      </c>
      <c r="P154" s="62"/>
      <c r="Q154" s="95">
        <f t="shared" si="49"/>
        <v>4.3063932800616156</v>
      </c>
      <c r="R154" s="95">
        <f t="shared" si="50"/>
        <v>26.223806729565801</v>
      </c>
      <c r="S154" s="95"/>
      <c r="T154" s="62">
        <f t="shared" si="51"/>
        <v>4.4766378047590942</v>
      </c>
      <c r="U154" s="62">
        <f t="shared" si="52"/>
        <v>26.135104657552539</v>
      </c>
      <c r="V154" s="62">
        <f t="shared" si="53"/>
        <v>-4.6317286110790095</v>
      </c>
      <c r="W154" s="62">
        <f t="shared" si="54"/>
        <v>4.4565282446853747</v>
      </c>
      <c r="X154" s="62">
        <f t="shared" si="55"/>
        <v>26.305539007505047</v>
      </c>
      <c r="Y154" s="62">
        <f t="shared" si="56"/>
        <v>-4.4664044315167697</v>
      </c>
    </row>
    <row r="155" spans="2:25" x14ac:dyDescent="0.2">
      <c r="B155" s="58">
        <v>72</v>
      </c>
      <c r="C155" s="24" t="s">
        <v>8</v>
      </c>
      <c r="D155" s="58">
        <v>5929</v>
      </c>
      <c r="E155" s="59">
        <v>25.23</v>
      </c>
      <c r="F155" s="59">
        <v>4.3725000000000005</v>
      </c>
      <c r="G155" s="59">
        <v>26.523499999999999</v>
      </c>
      <c r="H155" s="60">
        <v>1.4849242404917433E-2</v>
      </c>
      <c r="I155" s="60">
        <v>6.3639610306791689E-3</v>
      </c>
      <c r="J155" s="59">
        <f t="shared" si="46"/>
        <v>25.23</v>
      </c>
      <c r="K155" s="60">
        <f t="shared" si="47"/>
        <v>4.3725000000000005</v>
      </c>
      <c r="L155" s="60">
        <f t="shared" si="48"/>
        <v>26.523499999999999</v>
      </c>
      <c r="M155" s="60"/>
      <c r="N155" s="60">
        <f t="shared" si="36"/>
        <v>4.3725000000000005</v>
      </c>
      <c r="O155" s="60">
        <f t="shared" si="37"/>
        <v>26.523499999999999</v>
      </c>
      <c r="P155" s="60"/>
      <c r="Q155" s="60">
        <f t="shared" si="49"/>
        <v>4.373406041205353</v>
      </c>
      <c r="R155" s="60">
        <f t="shared" si="50"/>
        <v>26.542575397131028</v>
      </c>
      <c r="S155" s="60"/>
      <c r="T155" s="60">
        <f t="shared" si="51"/>
        <v>4.5437443960159705</v>
      </c>
      <c r="U155" s="60">
        <f t="shared" si="52"/>
        <v>26.450090279101286</v>
      </c>
      <c r="V155" s="60">
        <f t="shared" si="53"/>
        <v>-4.3261872723115644</v>
      </c>
      <c r="W155" s="60">
        <f t="shared" si="54"/>
        <v>4.5236348359422509</v>
      </c>
      <c r="X155" s="60">
        <f t="shared" si="55"/>
        <v>26.620524629053794</v>
      </c>
      <c r="Y155" s="60">
        <f t="shared" si="56"/>
        <v>-4.1608630927493246</v>
      </c>
    </row>
    <row r="156" spans="2:25" x14ac:dyDescent="0.2">
      <c r="B156" s="54">
        <v>83</v>
      </c>
      <c r="C156" s="55" t="s">
        <v>8</v>
      </c>
      <c r="D156" s="54">
        <v>9257</v>
      </c>
      <c r="E156" s="56">
        <v>39.756999999999998</v>
      </c>
      <c r="F156" s="56">
        <v>4.2770000000000001</v>
      </c>
      <c r="G156" s="56">
        <v>26.499500000000001</v>
      </c>
      <c r="H156" s="62">
        <v>8.4852813742388924E-3</v>
      </c>
      <c r="I156" s="62">
        <v>1.4849242404918061E-2</v>
      </c>
      <c r="J156" s="56">
        <f t="shared" si="46"/>
        <v>39.756999999999998</v>
      </c>
      <c r="K156" s="62">
        <f t="shared" si="47"/>
        <v>4.2770000000000001</v>
      </c>
      <c r="L156" s="62">
        <f t="shared" si="48"/>
        <v>26.499500000000001</v>
      </c>
      <c r="M156" s="62"/>
      <c r="N156" s="95">
        <f t="shared" si="36"/>
        <v>4.2770000000000001</v>
      </c>
      <c r="O156" s="95">
        <f t="shared" si="37"/>
        <v>26.499500000000001</v>
      </c>
      <c r="P156" s="62"/>
      <c r="Q156" s="95">
        <f t="shared" si="49"/>
        <v>4.2780464137864644</v>
      </c>
      <c r="R156" s="95">
        <f t="shared" si="50"/>
        <v>26.521530740348513</v>
      </c>
      <c r="S156" s="95"/>
      <c r="T156" s="62">
        <f t="shared" si="51"/>
        <v>4.4482512476903642</v>
      </c>
      <c r="U156" s="62">
        <f t="shared" si="52"/>
        <v>26.429295373668605</v>
      </c>
      <c r="V156" s="62">
        <f t="shared" si="53"/>
        <v>-4.3463586795466096</v>
      </c>
      <c r="W156" s="62">
        <f t="shared" si="54"/>
        <v>4.4281416876166446</v>
      </c>
      <c r="X156" s="62">
        <f t="shared" si="55"/>
        <v>26.599729723621113</v>
      </c>
      <c r="Y156" s="62">
        <f t="shared" si="56"/>
        <v>-4.1810344999843698</v>
      </c>
    </row>
    <row r="157" spans="2:25" x14ac:dyDescent="0.2">
      <c r="B157" s="58">
        <v>84</v>
      </c>
      <c r="C157" s="24" t="s">
        <v>8</v>
      </c>
      <c r="D157" s="58">
        <v>14813</v>
      </c>
      <c r="E157" s="59">
        <v>66.242999999999995</v>
      </c>
      <c r="F157" s="59">
        <v>4.3889999999999993</v>
      </c>
      <c r="G157" s="59">
        <v>26.462</v>
      </c>
      <c r="H157" s="60">
        <v>2.8284271247465066E-3</v>
      </c>
      <c r="I157" s="60">
        <v>9.8994949366137154E-3</v>
      </c>
      <c r="J157" s="59">
        <f t="shared" si="46"/>
        <v>66.242999999999995</v>
      </c>
      <c r="K157" s="60">
        <f t="shared" si="47"/>
        <v>4.3889999999999993</v>
      </c>
      <c r="L157" s="60">
        <f t="shared" si="48"/>
        <v>26.462</v>
      </c>
      <c r="M157" s="60"/>
      <c r="N157" s="60">
        <f t="shared" si="36"/>
        <v>4.3889999999999993</v>
      </c>
      <c r="O157" s="60">
        <f t="shared" si="37"/>
        <v>26.462</v>
      </c>
      <c r="P157" s="60"/>
      <c r="Q157" s="60">
        <f t="shared" si="49"/>
        <v>4.3900591749302009</v>
      </c>
      <c r="R157" s="60">
        <f t="shared" si="50"/>
        <v>26.484299407913738</v>
      </c>
      <c r="S157" s="60"/>
      <c r="T157" s="60">
        <f t="shared" si="51"/>
        <v>4.5604208471716312</v>
      </c>
      <c r="U157" s="60">
        <f t="shared" si="52"/>
        <v>26.392505890945507</v>
      </c>
      <c r="V157" s="60">
        <f t="shared" si="53"/>
        <v>-4.3820450951630043</v>
      </c>
      <c r="W157" s="60">
        <f t="shared" si="54"/>
        <v>4.5403112870979117</v>
      </c>
      <c r="X157" s="60">
        <f t="shared" si="55"/>
        <v>26.562940240898016</v>
      </c>
      <c r="Y157" s="60">
        <f t="shared" si="56"/>
        <v>-4.2167209156007646</v>
      </c>
    </row>
    <row r="158" spans="2:25" x14ac:dyDescent="0.2">
      <c r="B158" s="54">
        <v>95</v>
      </c>
      <c r="C158" s="55" t="s">
        <v>8</v>
      </c>
      <c r="D158" s="54">
        <v>10067</v>
      </c>
      <c r="E158" s="56">
        <v>43.39</v>
      </c>
      <c r="F158" s="56">
        <v>4.2794999999999996</v>
      </c>
      <c r="G158" s="56">
        <v>26.426000000000002</v>
      </c>
      <c r="H158" s="62">
        <v>9.1923881554250471E-3</v>
      </c>
      <c r="I158" s="62">
        <v>3.1112698372208432E-2</v>
      </c>
      <c r="J158" s="56">
        <f t="shared" si="46"/>
        <v>43.39</v>
      </c>
      <c r="K158" s="62">
        <f t="shared" si="47"/>
        <v>4.2794999999999996</v>
      </c>
      <c r="L158" s="62">
        <f t="shared" si="48"/>
        <v>26.426000000000002</v>
      </c>
      <c r="M158" s="62"/>
      <c r="N158" s="95">
        <f t="shared" si="36"/>
        <v>4.2794999999999996</v>
      </c>
      <c r="O158" s="95">
        <f t="shared" si="37"/>
        <v>26.426000000000002</v>
      </c>
      <c r="P158" s="62"/>
      <c r="Q158" s="95">
        <f t="shared" si="49"/>
        <v>4.2806995475113121</v>
      </c>
      <c r="R158" s="95">
        <f t="shared" si="50"/>
        <v>26.451254751131223</v>
      </c>
      <c r="S158" s="95"/>
      <c r="T158" s="62">
        <f t="shared" si="51"/>
        <v>4.4509080962873249</v>
      </c>
      <c r="U158" s="62">
        <f t="shared" si="52"/>
        <v>26.359853397728383</v>
      </c>
      <c r="V158" s="62">
        <f t="shared" si="53"/>
        <v>-4.4137185615345835</v>
      </c>
      <c r="W158" s="62">
        <f t="shared" si="54"/>
        <v>4.4307985362136053</v>
      </c>
      <c r="X158" s="62">
        <f t="shared" si="55"/>
        <v>26.530287747680891</v>
      </c>
      <c r="Y158" s="62">
        <f t="shared" si="56"/>
        <v>-4.2483943819723438</v>
      </c>
    </row>
    <row r="159" spans="2:25" x14ac:dyDescent="0.2">
      <c r="B159" s="58">
        <v>96</v>
      </c>
      <c r="C159" s="24" t="s">
        <v>8</v>
      </c>
      <c r="D159" s="58">
        <v>11265</v>
      </c>
      <c r="E159" s="59">
        <v>48.996000000000002</v>
      </c>
      <c r="F159" s="59">
        <v>4.3919999999999995</v>
      </c>
      <c r="G159" s="59">
        <v>26.424500000000002</v>
      </c>
      <c r="H159" s="60">
        <v>1.272792206135771E-2</v>
      </c>
      <c r="I159" s="60">
        <v>7.0710678118741173E-4</v>
      </c>
      <c r="J159" s="59">
        <f t="shared" si="46"/>
        <v>48.996000000000002</v>
      </c>
      <c r="K159" s="60">
        <f t="shared" si="47"/>
        <v>4.3919999999999995</v>
      </c>
      <c r="L159" s="60">
        <f t="shared" si="48"/>
        <v>26.424500000000002</v>
      </c>
      <c r="M159" s="60"/>
      <c r="N159" s="60">
        <f t="shared" si="36"/>
        <v>4.3919999999999995</v>
      </c>
      <c r="O159" s="60">
        <f t="shared" si="37"/>
        <v>26.424500000000002</v>
      </c>
      <c r="P159" s="60"/>
      <c r="Q159" s="60">
        <f t="shared" si="49"/>
        <v>4.3932123086550492</v>
      </c>
      <c r="R159" s="60">
        <f t="shared" si="50"/>
        <v>26.45002341869645</v>
      </c>
      <c r="S159" s="60"/>
      <c r="T159" s="60">
        <f t="shared" si="51"/>
        <v>4.5635783958599738</v>
      </c>
      <c r="U159" s="60">
        <f t="shared" si="52"/>
        <v>26.358636678358618</v>
      </c>
      <c r="V159" s="60">
        <f t="shared" si="53"/>
        <v>-4.4148987997413762</v>
      </c>
      <c r="W159" s="60">
        <f t="shared" si="54"/>
        <v>4.5434688357862543</v>
      </c>
      <c r="X159" s="60">
        <f t="shared" si="55"/>
        <v>26.529071028311126</v>
      </c>
      <c r="Y159" s="60">
        <f t="shared" si="56"/>
        <v>-4.2495746201791373</v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4.5101095600737198</v>
      </c>
      <c r="U168" s="75">
        <f t="shared" si="70"/>
        <v>26.327270850047491</v>
      </c>
      <c r="V168" s="76">
        <f t="shared" si="70"/>
        <v>-4.4453241795622409</v>
      </c>
      <c r="W168" s="78">
        <f t="shared" si="70"/>
        <v>4.49</v>
      </c>
      <c r="X168" s="75">
        <f t="shared" si="70"/>
        <v>26.497705200000002</v>
      </c>
      <c r="Y168" s="76">
        <f t="shared" si="70"/>
        <v>-4.280000000000002</v>
      </c>
    </row>
    <row r="169" spans="2:25" x14ac:dyDescent="0.2">
      <c r="S169" s="89" t="s">
        <v>54</v>
      </c>
      <c r="T169" s="79">
        <f t="shared" ref="T169:Y169" si="71">STDEV(T144:T167)</f>
        <v>7.543065073926726E-2</v>
      </c>
      <c r="U169" s="40">
        <f t="shared" si="71"/>
        <v>0.14487879122503564</v>
      </c>
      <c r="V169" s="77">
        <f t="shared" si="71"/>
        <v>0.14053485874134086</v>
      </c>
      <c r="W169" s="79">
        <f t="shared" si="71"/>
        <v>7.543065073926726E-2</v>
      </c>
      <c r="X169" s="40">
        <f t="shared" si="71"/>
        <v>0.14487879122503564</v>
      </c>
      <c r="Y169" s="77">
        <f t="shared" si="71"/>
        <v>0.14053485874134078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4808</v>
      </c>
      <c r="E174" s="56">
        <v>20.974</v>
      </c>
      <c r="F174" s="56">
        <v>-5.1705000000000005</v>
      </c>
      <c r="G174" s="56">
        <v>6.98</v>
      </c>
      <c r="H174" s="62">
        <v>7.778174593052108E-3</v>
      </c>
      <c r="I174" s="62">
        <v>5.091168824543147E-2</v>
      </c>
      <c r="J174" s="56">
        <f>IF(B174&lt;&gt;"",IF(OR($E$10="Yes (Manual)",$E$10="Yes (Auto)"),E174-AVERAGE(E$134:E$137),E174),"")</f>
        <v>20.974</v>
      </c>
      <c r="K174" s="62">
        <f>IF(B174&lt;&gt;"",IF(OR($E$10="Yes (Manual)",$E$10="Yes (Auto)"),(F174*E174-AVERAGE(F$134:F$137)*AVERAGE(E$134:E$137))/AVERAGE(E$134:E$137),F174),"")</f>
        <v>-5.1705000000000005</v>
      </c>
      <c r="L174" s="62">
        <f>IF(B174&lt;&gt;"",IF(OR($E$10="Yes (Manual)",$E$10="Yes (Auto)"),(G174*E174-AVERAGE(G$134:G$137)*AVERAGE(E$134:E$137))/AVERAGE(E$134:E$137),G174),"")</f>
        <v>6.98</v>
      </c>
      <c r="M174" s="62"/>
      <c r="N174" s="95">
        <f>IF(B174&lt;&gt;"",IF(OR($E$11="Yes (Manual)",$E$11="Yes (Auto)"),K174-J174*$I$26,K174),"")</f>
        <v>-5.1705000000000005</v>
      </c>
      <c r="O174" s="95">
        <f>IF(B174&lt;&gt;"",IF(OR($E$11="Yes (Manual)",$E$11="Yes (Auto)"),L174-J174*$I$27,L174),"")</f>
        <v>6.98</v>
      </c>
      <c r="P174" s="62"/>
      <c r="Q174" s="95">
        <f>IF(B174&lt;&gt;"",IF(OR($E$12="Yes (Manual)",$E$12="Yes (Auto)"),N174-(B174-$B$32)*$J$26,N174),"")</f>
        <v>-5.1704872388562633</v>
      </c>
      <c r="R174" s="95">
        <f>IF(B174&lt;&gt;"",IF(OR($E$12="Yes (Manual)",$E$12="Yes (Auto)"),O174-(B174-$B$32)*$J$27,O174),"")</f>
        <v>6.9802686675652259</v>
      </c>
      <c r="S174" s="95"/>
      <c r="T174" s="62">
        <f>IF(B174&lt;&gt;"",Q174*$E$26+$F$26,"")</f>
        <v>-5.0135120789202894</v>
      </c>
      <c r="U174" s="62">
        <f>IF(B174&lt;&gt;"",R174*$E$27+$F$27,"")</f>
        <v>7.1199428364305568</v>
      </c>
      <c r="V174" s="62">
        <f>IF(B174&lt;&gt;"",(U174-30.91)/1.03091,"")</f>
        <v>-23.076754676518263</v>
      </c>
      <c r="W174" s="62">
        <f t="shared" ref="W174:W177" si="72">IF(G174&lt;&gt;"",T174+$G$26,"")</f>
        <v>-5.0336216389940089</v>
      </c>
      <c r="X174" s="62">
        <f t="shared" ref="X174:X177" si="73">IF(G174&lt;&gt;"",U174+$G$27,"")</f>
        <v>7.2903771863830649</v>
      </c>
      <c r="Y174" s="62">
        <f t="shared" ref="Y174:Y177" si="74">IF(G174&lt;&gt;"",(X174-30.91)/1.03091,"")</f>
        <v>-22.911430496956026</v>
      </c>
    </row>
    <row r="175" spans="2:25" x14ac:dyDescent="0.2">
      <c r="B175" s="58">
        <v>4</v>
      </c>
      <c r="C175" s="24" t="s">
        <v>83</v>
      </c>
      <c r="D175" s="58">
        <v>7166</v>
      </c>
      <c r="E175" s="59">
        <v>29.305</v>
      </c>
      <c r="F175" s="59">
        <v>-5.1715</v>
      </c>
      <c r="G175" s="59">
        <v>7.1414999999999997</v>
      </c>
      <c r="H175" s="60">
        <v>1.9091883092036251E-2</v>
      </c>
      <c r="I175" s="60">
        <v>3.8890872965259914E-2</v>
      </c>
      <c r="J175" s="59">
        <f>IF(B175&lt;&gt;"",IF(OR($E$10="Yes (Manual)",$E$10="Yes (Auto)"),E175-AVERAGE(E$134:E$137),E175),"")</f>
        <v>29.305</v>
      </c>
      <c r="K175" s="60">
        <f>IF(B175&lt;&gt;"",IF(OR($E$10="Yes (Manual)",$E$10="Yes (Auto)"),(F175*E175-AVERAGE(F$134:F$137)*AVERAGE(E$134:E$137))/AVERAGE(E$134:E$137),F175),"")</f>
        <v>-5.1715</v>
      </c>
      <c r="L175" s="60">
        <f>IF(B175&lt;&gt;"",IF(OR($E$10="Yes (Manual)",$E$10="Yes (Auto)"),(G175*E175-AVERAGE(G$134:G$137)*AVERAGE(E$134:E$137))/AVERAGE(E$134:E$137),G175),"")</f>
        <v>7.1414999999999997</v>
      </c>
      <c r="M175" s="60"/>
      <c r="N175" s="60">
        <f>IF(B175&lt;&gt;"",IF(OR($E$11="Yes (Manual)",$E$11="Yes (Auto)"),K175-J175*$I$26,K175),"")</f>
        <v>-5.1715</v>
      </c>
      <c r="O175" s="60">
        <f>IF(B175&lt;&gt;"",IF(OR($E$11="Yes (Manual)",$E$11="Yes (Auto)"),L175-J175*$I$27,L175),"")</f>
        <v>7.1414999999999997</v>
      </c>
      <c r="P175" s="60"/>
      <c r="Q175" s="60">
        <f t="shared" ref="Q175:Q177" si="75">IF(B175&lt;&gt;"",IF(OR($E$12="Yes (Manual)",$E$12="Yes (Auto)"),N175-(B175-$B$32)*$J$26,N175),"")</f>
        <v>-5.1714617165687882</v>
      </c>
      <c r="R175" s="60">
        <f t="shared" ref="R175:R177" si="76">IF(B175&lt;&gt;"",IF(OR($E$12="Yes (Manual)",$E$12="Yes (Auto)"),O175-(B175-$B$32)*$J$27,O175),"")</f>
        <v>7.1423060026956771</v>
      </c>
      <c r="S175" s="60"/>
      <c r="T175" s="60">
        <f t="shared" ref="T175:T177" si="77">IF(B175&lt;&gt;"",Q175*$E$26+$F$26,"")</f>
        <v>-5.0144879210797111</v>
      </c>
      <c r="U175" s="60">
        <f t="shared" ref="U175:U177" si="78">IF(B175&lt;&gt;"",R175*$E$27+$F$27,"")</f>
        <v>7.2800571635694507</v>
      </c>
      <c r="V175" s="60">
        <f t="shared" ref="V175:V177" si="79">IF(B175&lt;&gt;"",(U175-30.91)/1.03091,"")</f>
        <v>-22.92144109226853</v>
      </c>
      <c r="W175" s="60">
        <f t="shared" si="72"/>
        <v>-5.0345974811534306</v>
      </c>
      <c r="X175" s="60">
        <f t="shared" si="73"/>
        <v>7.4504915135219587</v>
      </c>
      <c r="Y175" s="60">
        <f t="shared" si="74"/>
        <v>-22.756116912706293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3</v>
      </c>
      <c r="C184" s="55" t="s">
        <v>84</v>
      </c>
      <c r="D184" s="54">
        <v>3221</v>
      </c>
      <c r="E184" s="56">
        <v>13.996</v>
      </c>
      <c r="F184" s="56">
        <v>1.7725</v>
      </c>
      <c r="G184" s="56">
        <v>28.654499999999999</v>
      </c>
      <c r="H184" s="62">
        <v>2.1213203435597231E-3</v>
      </c>
      <c r="I184" s="62">
        <v>1.9091883092037507E-2</v>
      </c>
      <c r="J184" s="56">
        <f>IF(B184&lt;&gt;"",IF(OR($E$10="Yes (Manual)",$E$10="Yes (Auto)"),E184-AVERAGE(E$134:E$137),E184),"")</f>
        <v>13.996</v>
      </c>
      <c r="K184" s="62">
        <f>IF(B184&lt;&gt;"",IF(OR($E$10="Yes (Manual)",$E$10="Yes (Auto)"),(F184*E184-AVERAGE(F$134:F$137)*AVERAGE(E$134:E$137))/AVERAGE(E$134:E$137),F184),"")</f>
        <v>1.7725</v>
      </c>
      <c r="L184" s="62">
        <f>IF(B184&lt;&gt;"",IF(OR($E$10="Yes (Manual)",$E$10="Yes (Auto)"),(G184*E184-AVERAGE(G$134:G$137)*AVERAGE(E$134:E$137))/AVERAGE(E$134:E$137),G184),"")</f>
        <v>28.654499999999999</v>
      </c>
      <c r="M184" s="62"/>
      <c r="N184" s="95">
        <f>IF(B184&lt;&gt;"",IF(OR($E$11="Yes (Manual)",$E$11="Yes (Auto)"),K184-J184*$I$26,K184),"")</f>
        <v>1.7725</v>
      </c>
      <c r="O184" s="95">
        <f>IF(B184&lt;&gt;"",IF(OR($E$11="Yes (Manual)",$E$11="Yes (Auto)"),L184-J184*$I$27,L184),"")</f>
        <v>28.654499999999999</v>
      </c>
      <c r="P184" s="62"/>
      <c r="Q184" s="95">
        <f>IF(B184&lt;&gt;"",IF(OR($E$12="Yes (Manual)",$E$12="Yes (Auto)"),N184-(B184-$B$32)*$J$26,N184),"")</f>
        <v>1.7725255222874747</v>
      </c>
      <c r="R184" s="95">
        <f>IF(B184&lt;&gt;"",IF(OR($E$12="Yes (Manual)",$E$12="Yes (Auto)"),O184-(B184-$B$32)*$J$27,O184),"")</f>
        <v>28.655037335130451</v>
      </c>
      <c r="S184" s="95"/>
      <c r="T184" s="62">
        <f>IF(B184&lt;&gt;"",Q184*$E$26+$F$26,"")</f>
        <v>1.9392221690236136</v>
      </c>
      <c r="U184" s="62">
        <f>IF(B184&lt;&gt;"",R184*$E$27+$F$27,"")</f>
        <v>28.537482185028381</v>
      </c>
      <c r="V184" s="62">
        <f>IF(B184&lt;&gt;"",(U184-30.91)/1.03091,"")</f>
        <v>-2.3013820944327046</v>
      </c>
      <c r="W184" s="62">
        <f t="shared" ref="W184:W187" si="80">IF(G184&lt;&gt;"",T184+$G$26,"")</f>
        <v>1.919112608949894</v>
      </c>
      <c r="X184" s="62">
        <f t="shared" ref="X184:X187" si="81">IF(G184&lt;&gt;"",U184+$G$27,"")</f>
        <v>28.707916534980889</v>
      </c>
      <c r="Y184" s="62">
        <f t="shared" ref="Y184:Y187" si="82">IF(G184&lt;&gt;"",(X184-30.91)/1.03091,"")</f>
        <v>-2.1360579148704653</v>
      </c>
    </row>
    <row r="185" spans="2:25" x14ac:dyDescent="0.2">
      <c r="B185" s="58">
        <v>5</v>
      </c>
      <c r="C185" s="24" t="s">
        <v>84</v>
      </c>
      <c r="D185" s="58">
        <v>3197</v>
      </c>
      <c r="E185" s="59">
        <v>13.047000000000001</v>
      </c>
      <c r="F185" s="59">
        <v>1.794</v>
      </c>
      <c r="G185" s="59">
        <v>28.7805</v>
      </c>
      <c r="H185" s="60">
        <v>0</v>
      </c>
      <c r="I185" s="60">
        <v>1.3435028842543238E-2</v>
      </c>
      <c r="J185" s="59">
        <f>IF(B185&lt;&gt;"",IF(OR($E$10="Yes (Manual)",$E$10="Yes (Auto)"),E185-AVERAGE(E$134:E$137),E185),"")</f>
        <v>13.047000000000001</v>
      </c>
      <c r="K185" s="60">
        <f>IF(B185&lt;&gt;"",IF(OR($E$10="Yes (Manual)",$E$10="Yes (Auto)"),(F185*E185-AVERAGE(F$134:F$137)*AVERAGE(E$134:E$137))/AVERAGE(E$134:E$137),F185),"")</f>
        <v>1.794</v>
      </c>
      <c r="L185" s="60">
        <f>IF(B185&lt;&gt;"",IF(OR($E$10="Yes (Manual)",$E$10="Yes (Auto)"),(G185*E185-AVERAGE(G$134:G$137)*AVERAGE(E$134:E$137))/AVERAGE(E$134:E$137),G185),"")</f>
        <v>28.7805</v>
      </c>
      <c r="M185" s="60"/>
      <c r="N185" s="60">
        <f>IF(B185&lt;&gt;"",IF(OR($E$11="Yes (Manual)",$E$11="Yes (Auto)"),K185-J185*$I$26,K185),"")</f>
        <v>1.794</v>
      </c>
      <c r="O185" s="60">
        <f>IF(B185&lt;&gt;"",IF(OR($E$11="Yes (Manual)",$E$11="Yes (Auto)"),L185-J185*$I$27,L185),"")</f>
        <v>28.7805</v>
      </c>
      <c r="P185" s="60"/>
      <c r="Q185" s="60">
        <f t="shared" ref="Q185:Q187" si="83">IF(B185&lt;&gt;"",IF(OR($E$12="Yes (Manual)",$E$12="Yes (Auto)"),N185-(B185-$B$32)*$J$26,N185),"")</f>
        <v>1.7940510445749496</v>
      </c>
      <c r="R185" s="60">
        <f t="shared" ref="R185:R187" si="84">IF(B185&lt;&gt;"",IF(OR($E$12="Yes (Manual)",$E$12="Yes (Auto)"),O185-(B185-$B$32)*$J$27,O185),"")</f>
        <v>28.781574670260902</v>
      </c>
      <c r="S185" s="60"/>
      <c r="T185" s="60">
        <f t="shared" ref="T185:T187" si="85">IF(B185&lt;&gt;"",Q185*$E$26+$F$26,"")</f>
        <v>1.960777830976387</v>
      </c>
      <c r="U185" s="60">
        <f t="shared" ref="U185:U187" si="86">IF(B185&lt;&gt;"",R185*$E$27+$F$27,"")</f>
        <v>28.662517814971626</v>
      </c>
      <c r="V185" s="60">
        <f t="shared" ref="V185:V187" si="87">IF(B185&lt;&gt;"",(U185-30.91)/1.03091,"")</f>
        <v>-2.1800954351285511</v>
      </c>
      <c r="W185" s="60">
        <f t="shared" si="80"/>
        <v>1.9406682709026675</v>
      </c>
      <c r="X185" s="60">
        <f t="shared" si="81"/>
        <v>28.832952164924134</v>
      </c>
      <c r="Y185" s="60">
        <f t="shared" si="82"/>
        <v>-2.0147712555663118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3.5703125" customWidth="1"/>
    <col min="2" max="2" width="8.5703125" customWidth="1"/>
    <col min="3" max="3" width="11.28515625" bestFit="1" customWidth="1"/>
    <col min="5" max="5" width="13.28515625" bestFit="1" customWidth="1"/>
  </cols>
  <sheetData>
    <row r="1" spans="1:3" x14ac:dyDescent="0.2">
      <c r="A1" t="s">
        <v>165</v>
      </c>
      <c r="B1" s="1" t="s">
        <v>166</v>
      </c>
      <c r="C1" t="s">
        <v>167</v>
      </c>
    </row>
    <row r="2" spans="1:3" x14ac:dyDescent="0.2">
      <c r="A2">
        <v>1</v>
      </c>
      <c r="B2" t="s">
        <v>82</v>
      </c>
    </row>
    <row r="3" spans="1:3" x14ac:dyDescent="0.2">
      <c r="A3">
        <v>2</v>
      </c>
      <c r="B3" t="s">
        <v>83</v>
      </c>
    </row>
    <row r="4" spans="1:3" x14ac:dyDescent="0.2">
      <c r="A4">
        <v>3</v>
      </c>
      <c r="B4" t="s">
        <v>84</v>
      </c>
    </row>
    <row r="5" spans="1:3" x14ac:dyDescent="0.2">
      <c r="A5">
        <v>4</v>
      </c>
      <c r="B5" t="s">
        <v>83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</v>
      </c>
    </row>
    <row r="8" spans="1:3" x14ac:dyDescent="0.2">
      <c r="A8">
        <v>7</v>
      </c>
      <c r="B8" t="s">
        <v>8</v>
      </c>
    </row>
    <row r="9" spans="1:3" x14ac:dyDescent="0.2">
      <c r="A9">
        <v>8</v>
      </c>
      <c r="B9" t="s">
        <v>85</v>
      </c>
    </row>
    <row r="10" spans="1:3" x14ac:dyDescent="0.2">
      <c r="A10">
        <v>9</v>
      </c>
      <c r="B10" t="s">
        <v>86</v>
      </c>
    </row>
    <row r="11" spans="1:3" x14ac:dyDescent="0.2">
      <c r="A11">
        <v>10</v>
      </c>
      <c r="B11" t="s">
        <v>87</v>
      </c>
    </row>
    <row r="12" spans="1:3" x14ac:dyDescent="0.2">
      <c r="A12">
        <v>11</v>
      </c>
      <c r="B12" t="s">
        <v>88</v>
      </c>
    </row>
    <row r="13" spans="1:3" x14ac:dyDescent="0.2">
      <c r="A13">
        <v>12</v>
      </c>
      <c r="B13" t="s">
        <v>89</v>
      </c>
    </row>
    <row r="14" spans="1:3" x14ac:dyDescent="0.2">
      <c r="A14">
        <v>13</v>
      </c>
      <c r="B14" t="s">
        <v>90</v>
      </c>
    </row>
    <row r="15" spans="1:3" x14ac:dyDescent="0.2">
      <c r="A15">
        <v>14</v>
      </c>
      <c r="B15" t="s">
        <v>91</v>
      </c>
    </row>
    <row r="16" spans="1:3" x14ac:dyDescent="0.2">
      <c r="A16">
        <v>15</v>
      </c>
      <c r="B16" t="s">
        <v>92</v>
      </c>
    </row>
    <row r="17" spans="1:3" x14ac:dyDescent="0.2">
      <c r="A17">
        <v>16</v>
      </c>
      <c r="B17" t="s">
        <v>93</v>
      </c>
    </row>
    <row r="18" spans="1:3" x14ac:dyDescent="0.2">
      <c r="A18">
        <v>17</v>
      </c>
      <c r="B18" t="s">
        <v>94</v>
      </c>
    </row>
    <row r="19" spans="1:3" s="5" customFormat="1" x14ac:dyDescent="0.2">
      <c r="A19" s="66">
        <v>18</v>
      </c>
      <c r="B19" s="66" t="s">
        <v>95</v>
      </c>
      <c r="C19" s="66"/>
    </row>
    <row r="20" spans="1:3" x14ac:dyDescent="0.2">
      <c r="A20">
        <v>19</v>
      </c>
      <c r="B20" t="s">
        <v>96</v>
      </c>
    </row>
    <row r="21" spans="1:3" s="5" customFormat="1" x14ac:dyDescent="0.2">
      <c r="A21" s="66">
        <v>20</v>
      </c>
      <c r="B21" s="66" t="s">
        <v>97</v>
      </c>
      <c r="C21" s="66"/>
    </row>
    <row r="22" spans="1:3" x14ac:dyDescent="0.2">
      <c r="A22">
        <v>21</v>
      </c>
      <c r="B22" t="s">
        <v>98</v>
      </c>
    </row>
    <row r="23" spans="1:3" s="5" customFormat="1" x14ac:dyDescent="0.2">
      <c r="A23" s="66">
        <v>22</v>
      </c>
      <c r="B23" s="66" t="s">
        <v>99</v>
      </c>
      <c r="C23" s="66"/>
    </row>
    <row r="24" spans="1:3" s="5" customFormat="1" x14ac:dyDescent="0.2">
      <c r="A24" s="66">
        <v>23</v>
      </c>
      <c r="B24" s="66" t="s">
        <v>8</v>
      </c>
      <c r="C24" s="66"/>
    </row>
    <row r="25" spans="1:3" x14ac:dyDescent="0.2">
      <c r="A25">
        <v>24</v>
      </c>
      <c r="B25" t="s">
        <v>8</v>
      </c>
    </row>
    <row r="26" spans="1:3" x14ac:dyDescent="0.2">
      <c r="A26">
        <v>25</v>
      </c>
      <c r="B26" t="s">
        <v>100</v>
      </c>
    </row>
    <row r="27" spans="1:3" x14ac:dyDescent="0.2">
      <c r="A27">
        <v>26</v>
      </c>
      <c r="B27" t="s">
        <v>101</v>
      </c>
    </row>
    <row r="28" spans="1:3" x14ac:dyDescent="0.2">
      <c r="A28">
        <v>27</v>
      </c>
      <c r="B28" t="s">
        <v>102</v>
      </c>
    </row>
    <row r="29" spans="1:3" x14ac:dyDescent="0.2">
      <c r="A29">
        <v>28</v>
      </c>
      <c r="B29" t="s">
        <v>103</v>
      </c>
    </row>
    <row r="30" spans="1:3" x14ac:dyDescent="0.2">
      <c r="A30">
        <v>29</v>
      </c>
      <c r="B30" t="s">
        <v>104</v>
      </c>
    </row>
    <row r="31" spans="1:3" x14ac:dyDescent="0.2">
      <c r="A31">
        <v>30</v>
      </c>
      <c r="B31" t="s">
        <v>105</v>
      </c>
    </row>
    <row r="32" spans="1:3" x14ac:dyDescent="0.2">
      <c r="A32">
        <v>31</v>
      </c>
      <c r="B32" t="s">
        <v>106</v>
      </c>
    </row>
    <row r="33" spans="1:3" x14ac:dyDescent="0.2">
      <c r="A33">
        <v>32</v>
      </c>
      <c r="B33" t="s">
        <v>107</v>
      </c>
    </row>
    <row r="34" spans="1:3" x14ac:dyDescent="0.2">
      <c r="A34">
        <v>33</v>
      </c>
      <c r="B34" t="s">
        <v>108</v>
      </c>
    </row>
    <row r="35" spans="1:3" x14ac:dyDescent="0.2">
      <c r="A35">
        <v>34</v>
      </c>
      <c r="B35" t="s">
        <v>109</v>
      </c>
    </row>
    <row r="36" spans="1:3" x14ac:dyDescent="0.2">
      <c r="A36">
        <v>35</v>
      </c>
      <c r="B36" t="s">
        <v>8</v>
      </c>
    </row>
    <row r="37" spans="1:3" x14ac:dyDescent="0.2">
      <c r="A37">
        <v>36</v>
      </c>
      <c r="B37" t="s">
        <v>8</v>
      </c>
    </row>
    <row r="38" spans="1:3" x14ac:dyDescent="0.2">
      <c r="A38">
        <v>37</v>
      </c>
      <c r="B38" t="s">
        <v>110</v>
      </c>
    </row>
    <row r="39" spans="1:3" x14ac:dyDescent="0.2">
      <c r="A39">
        <v>38</v>
      </c>
      <c r="B39" t="s">
        <v>111</v>
      </c>
    </row>
    <row r="40" spans="1:3" x14ac:dyDescent="0.2">
      <c r="A40">
        <v>39</v>
      </c>
      <c r="B40" t="s">
        <v>112</v>
      </c>
    </row>
    <row r="41" spans="1:3" x14ac:dyDescent="0.2">
      <c r="A41">
        <v>40</v>
      </c>
      <c r="B41" t="s">
        <v>113</v>
      </c>
    </row>
    <row r="42" spans="1:3" x14ac:dyDescent="0.2">
      <c r="A42">
        <v>41</v>
      </c>
      <c r="B42" t="s">
        <v>114</v>
      </c>
    </row>
    <row r="43" spans="1:3" x14ac:dyDescent="0.2">
      <c r="A43">
        <v>42</v>
      </c>
      <c r="B43" t="s">
        <v>115</v>
      </c>
    </row>
    <row r="44" spans="1:3" x14ac:dyDescent="0.2">
      <c r="A44">
        <v>43</v>
      </c>
      <c r="B44" t="s">
        <v>116</v>
      </c>
    </row>
    <row r="45" spans="1:3" x14ac:dyDescent="0.2">
      <c r="A45">
        <v>44</v>
      </c>
      <c r="B45" t="s">
        <v>117</v>
      </c>
    </row>
    <row r="46" spans="1:3" s="5" customFormat="1" x14ac:dyDescent="0.2">
      <c r="A46" s="66">
        <v>45</v>
      </c>
      <c r="B46" s="66" t="s">
        <v>118</v>
      </c>
      <c r="C46" s="66"/>
    </row>
    <row r="47" spans="1:3" x14ac:dyDescent="0.2">
      <c r="A47">
        <v>46</v>
      </c>
      <c r="B47" t="s">
        <v>119</v>
      </c>
    </row>
    <row r="48" spans="1:3" x14ac:dyDescent="0.2">
      <c r="A48">
        <v>47</v>
      </c>
      <c r="B48" t="s">
        <v>8</v>
      </c>
    </row>
    <row r="49" spans="1:3" x14ac:dyDescent="0.2">
      <c r="A49">
        <v>48</v>
      </c>
      <c r="B49" t="s">
        <v>8</v>
      </c>
    </row>
    <row r="50" spans="1:3" x14ac:dyDescent="0.2">
      <c r="A50">
        <v>49</v>
      </c>
      <c r="B50" t="s">
        <v>120</v>
      </c>
    </row>
    <row r="51" spans="1:3" x14ac:dyDescent="0.2">
      <c r="A51">
        <v>50</v>
      </c>
      <c r="B51" t="s">
        <v>121</v>
      </c>
    </row>
    <row r="52" spans="1:3" x14ac:dyDescent="0.2">
      <c r="A52">
        <v>51</v>
      </c>
      <c r="B52" t="s">
        <v>122</v>
      </c>
    </row>
    <row r="53" spans="1:3" x14ac:dyDescent="0.2">
      <c r="A53">
        <v>52</v>
      </c>
      <c r="B53" t="s">
        <v>123</v>
      </c>
    </row>
    <row r="54" spans="1:3" x14ac:dyDescent="0.2">
      <c r="A54">
        <v>53</v>
      </c>
      <c r="B54" t="s">
        <v>124</v>
      </c>
      <c r="C54" t="s">
        <v>168</v>
      </c>
    </row>
    <row r="55" spans="1:3" x14ac:dyDescent="0.2">
      <c r="A55">
        <v>54</v>
      </c>
      <c r="B55" t="s">
        <v>125</v>
      </c>
    </row>
    <row r="56" spans="1:3" x14ac:dyDescent="0.2">
      <c r="A56">
        <v>55</v>
      </c>
      <c r="B56" t="s">
        <v>126</v>
      </c>
    </row>
    <row r="57" spans="1:3" x14ac:dyDescent="0.2">
      <c r="A57">
        <v>56</v>
      </c>
      <c r="B57" t="s">
        <v>127</v>
      </c>
    </row>
    <row r="58" spans="1:3" s="5" customFormat="1" x14ac:dyDescent="0.2">
      <c r="A58" s="66">
        <v>57</v>
      </c>
      <c r="B58" s="66" t="s">
        <v>128</v>
      </c>
      <c r="C58" s="66"/>
    </row>
    <row r="59" spans="1:3" x14ac:dyDescent="0.2">
      <c r="A59">
        <v>58</v>
      </c>
      <c r="B59" t="s">
        <v>129</v>
      </c>
    </row>
    <row r="60" spans="1:3" x14ac:dyDescent="0.2">
      <c r="A60">
        <v>59</v>
      </c>
      <c r="B60" t="s">
        <v>8</v>
      </c>
    </row>
    <row r="61" spans="1:3" x14ac:dyDescent="0.2">
      <c r="A61">
        <v>60</v>
      </c>
      <c r="B61" t="s">
        <v>8</v>
      </c>
    </row>
    <row r="62" spans="1:3" x14ac:dyDescent="0.2">
      <c r="A62">
        <v>61</v>
      </c>
      <c r="B62" t="s">
        <v>130</v>
      </c>
    </row>
    <row r="63" spans="1:3" x14ac:dyDescent="0.2">
      <c r="A63">
        <v>62</v>
      </c>
      <c r="B63" t="s">
        <v>131</v>
      </c>
    </row>
    <row r="64" spans="1:3" x14ac:dyDescent="0.2">
      <c r="A64">
        <v>63</v>
      </c>
      <c r="B64" t="s">
        <v>132</v>
      </c>
    </row>
    <row r="65" spans="1:2" x14ac:dyDescent="0.2">
      <c r="A65">
        <v>64</v>
      </c>
      <c r="B65" t="s">
        <v>133</v>
      </c>
    </row>
    <row r="66" spans="1:2" x14ac:dyDescent="0.2">
      <c r="A66">
        <v>65</v>
      </c>
      <c r="B66" t="s">
        <v>134</v>
      </c>
    </row>
    <row r="67" spans="1:2" x14ac:dyDescent="0.2">
      <c r="A67">
        <v>66</v>
      </c>
      <c r="B67" t="s">
        <v>135</v>
      </c>
    </row>
    <row r="68" spans="1:2" x14ac:dyDescent="0.2">
      <c r="A68">
        <v>67</v>
      </c>
      <c r="B68" t="s">
        <v>136</v>
      </c>
    </row>
    <row r="69" spans="1:2" x14ac:dyDescent="0.2">
      <c r="A69">
        <v>68</v>
      </c>
      <c r="B69" t="s">
        <v>137</v>
      </c>
    </row>
    <row r="70" spans="1:2" x14ac:dyDescent="0.2">
      <c r="A70">
        <v>69</v>
      </c>
      <c r="B70" t="s">
        <v>138</v>
      </c>
    </row>
    <row r="71" spans="1:2" x14ac:dyDescent="0.2">
      <c r="A71">
        <v>70</v>
      </c>
      <c r="B71" t="s">
        <v>139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140</v>
      </c>
    </row>
    <row r="75" spans="1:2" x14ac:dyDescent="0.2">
      <c r="A75">
        <v>74</v>
      </c>
      <c r="B75" t="s">
        <v>141</v>
      </c>
    </row>
    <row r="76" spans="1:2" x14ac:dyDescent="0.2">
      <c r="A76">
        <v>75</v>
      </c>
      <c r="B76" t="s">
        <v>142</v>
      </c>
    </row>
    <row r="77" spans="1:2" x14ac:dyDescent="0.2">
      <c r="A77">
        <v>76</v>
      </c>
      <c r="B77" t="s">
        <v>143</v>
      </c>
    </row>
    <row r="78" spans="1:2" x14ac:dyDescent="0.2">
      <c r="A78">
        <v>77</v>
      </c>
      <c r="B78" t="s">
        <v>144</v>
      </c>
    </row>
    <row r="79" spans="1:2" x14ac:dyDescent="0.2">
      <c r="A79">
        <v>78</v>
      </c>
      <c r="B79" t="s">
        <v>145</v>
      </c>
    </row>
    <row r="80" spans="1:2" x14ac:dyDescent="0.2">
      <c r="A80">
        <v>79</v>
      </c>
      <c r="B80" t="s">
        <v>146</v>
      </c>
    </row>
    <row r="81" spans="1:3" x14ac:dyDescent="0.2">
      <c r="A81">
        <v>80</v>
      </c>
      <c r="B81" t="s">
        <v>147</v>
      </c>
      <c r="C81" t="s">
        <v>169</v>
      </c>
    </row>
    <row r="82" spans="1:3" x14ac:dyDescent="0.2">
      <c r="A82">
        <v>81</v>
      </c>
      <c r="B82" t="s">
        <v>148</v>
      </c>
    </row>
    <row r="83" spans="1:3" x14ac:dyDescent="0.2">
      <c r="A83">
        <v>82</v>
      </c>
      <c r="B83" t="s">
        <v>149</v>
      </c>
    </row>
    <row r="84" spans="1:3" x14ac:dyDescent="0.2">
      <c r="A84">
        <v>83</v>
      </c>
      <c r="B84" t="s">
        <v>8</v>
      </c>
    </row>
    <row r="85" spans="1:3" x14ac:dyDescent="0.2">
      <c r="A85">
        <v>84</v>
      </c>
      <c r="B85" t="s">
        <v>8</v>
      </c>
    </row>
    <row r="86" spans="1:3" x14ac:dyDescent="0.2">
      <c r="A86">
        <v>85</v>
      </c>
      <c r="B86" t="s">
        <v>150</v>
      </c>
    </row>
    <row r="87" spans="1:3" x14ac:dyDescent="0.2">
      <c r="A87">
        <v>86</v>
      </c>
      <c r="B87" t="s">
        <v>151</v>
      </c>
    </row>
    <row r="88" spans="1:3" x14ac:dyDescent="0.2">
      <c r="A88">
        <v>87</v>
      </c>
      <c r="B88" t="s">
        <v>152</v>
      </c>
    </row>
    <row r="89" spans="1:3" x14ac:dyDescent="0.2">
      <c r="A89">
        <v>88</v>
      </c>
      <c r="B89" t="s">
        <v>153</v>
      </c>
    </row>
    <row r="90" spans="1:3" x14ac:dyDescent="0.2">
      <c r="A90">
        <v>89</v>
      </c>
      <c r="B90" t="s">
        <v>154</v>
      </c>
    </row>
    <row r="91" spans="1:3" x14ac:dyDescent="0.2">
      <c r="A91">
        <v>90</v>
      </c>
      <c r="B91" t="s">
        <v>155</v>
      </c>
    </row>
    <row r="92" spans="1:3" x14ac:dyDescent="0.2">
      <c r="A92">
        <v>91</v>
      </c>
      <c r="B92" t="s">
        <v>156</v>
      </c>
    </row>
    <row r="93" spans="1:3" x14ac:dyDescent="0.2">
      <c r="A93">
        <v>92</v>
      </c>
      <c r="B93" t="s">
        <v>157</v>
      </c>
    </row>
    <row r="94" spans="1:3" x14ac:dyDescent="0.2">
      <c r="A94">
        <v>93</v>
      </c>
      <c r="B94" t="s">
        <v>158</v>
      </c>
    </row>
    <row r="95" spans="1:3" x14ac:dyDescent="0.2">
      <c r="A95">
        <v>94</v>
      </c>
      <c r="B95" t="s">
        <v>159</v>
      </c>
    </row>
    <row r="96" spans="1:3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160</v>
      </c>
      <c r="D1" s="65" t="s">
        <v>161</v>
      </c>
      <c r="E1" s="65" t="s">
        <v>162</v>
      </c>
      <c r="F1" s="65" t="s">
        <v>163</v>
      </c>
      <c r="G1" s="65" t="s">
        <v>164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2714</v>
      </c>
      <c r="D2" s="65">
        <v>38.536000000000001</v>
      </c>
      <c r="E2" s="65">
        <v>-41.692999999999998</v>
      </c>
      <c r="F2" s="65">
        <v>2.968</v>
      </c>
      <c r="G2" s="108">
        <v>0.85988425925925915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2714</v>
      </c>
      <c r="D3" s="65">
        <v>38.99</v>
      </c>
      <c r="E3" s="65">
        <v>-41.7</v>
      </c>
      <c r="F3" s="65">
        <v>2.9</v>
      </c>
      <c r="G3" s="108">
        <v>0.85988425925925915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2712</v>
      </c>
      <c r="D4" s="65">
        <v>38.981000000000002</v>
      </c>
      <c r="E4" s="65">
        <v>-41.701999999999998</v>
      </c>
      <c r="F4" s="65">
        <v>2.915</v>
      </c>
      <c r="G4" s="108">
        <v>0.85988425925925915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2710</v>
      </c>
      <c r="D5" s="65">
        <v>38.987000000000002</v>
      </c>
      <c r="E5" s="65">
        <v>-41.725999999999999</v>
      </c>
      <c r="F5" s="65">
        <v>2.9350000000000001</v>
      </c>
      <c r="G5" s="108">
        <v>0.85988425925925915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2713</v>
      </c>
      <c r="D6" s="65">
        <v>39.030999999999999</v>
      </c>
      <c r="E6" s="65">
        <v>-41.715000000000003</v>
      </c>
      <c r="F6" s="65">
        <v>2.9390000000000001</v>
      </c>
      <c r="G6" s="108">
        <v>0.85988425925925915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60</v>
      </c>
      <c r="D7" s="65">
        <v>0.32400000000000001</v>
      </c>
      <c r="E7" s="65">
        <v>160.976</v>
      </c>
      <c r="F7" s="65">
        <v>2865.056</v>
      </c>
      <c r="G7" s="108">
        <v>0.85988425925925915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>
        <v>112</v>
      </c>
      <c r="D8" s="65">
        <v>0.47399999999999998</v>
      </c>
      <c r="E8" s="65">
        <v>-12.259</v>
      </c>
      <c r="F8" s="65">
        <v>48.762999999999998</v>
      </c>
      <c r="G8" s="108">
        <v>0.85988425925925915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1</v>
      </c>
      <c r="B9" s="65" t="s">
        <v>82</v>
      </c>
      <c r="C9" s="65">
        <v>316</v>
      </c>
      <c r="D9" s="65">
        <v>1.347</v>
      </c>
      <c r="E9" s="65">
        <v>-11.14</v>
      </c>
      <c r="F9" s="65">
        <v>38.755000000000003</v>
      </c>
      <c r="G9" s="108">
        <v>0.85988425925925915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83</v>
      </c>
      <c r="C10" s="65">
        <v>2696</v>
      </c>
      <c r="D10" s="65">
        <v>38.206000000000003</v>
      </c>
      <c r="E10" s="65">
        <v>-41.64</v>
      </c>
      <c r="F10" s="65">
        <v>2.9689999999999999</v>
      </c>
      <c r="G10" s="108">
        <v>0.86938657407407405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2695</v>
      </c>
      <c r="D11" s="65">
        <v>38.731999999999999</v>
      </c>
      <c r="E11" s="65">
        <v>-41.7</v>
      </c>
      <c r="F11" s="65">
        <v>2.9</v>
      </c>
      <c r="G11" s="108">
        <v>0.86938657407407405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2698</v>
      </c>
      <c r="D12" s="65">
        <v>38.741999999999997</v>
      </c>
      <c r="E12" s="65">
        <v>-41.682000000000002</v>
      </c>
      <c r="F12" s="65">
        <v>2.827</v>
      </c>
      <c r="G12" s="108">
        <v>0.86938657407407405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2695</v>
      </c>
      <c r="D13" s="65">
        <v>38.768000000000001</v>
      </c>
      <c r="E13" s="65">
        <v>-41.639000000000003</v>
      </c>
      <c r="F13" s="65">
        <v>2.8460000000000001</v>
      </c>
      <c r="G13" s="108">
        <v>0.86938657407407405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2695</v>
      </c>
      <c r="D14" s="65">
        <v>38.762999999999998</v>
      </c>
      <c r="E14" s="65">
        <v>-41.680999999999997</v>
      </c>
      <c r="F14" s="65">
        <v>2.8679999999999999</v>
      </c>
      <c r="G14" s="108">
        <v>0.86938657407407405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2160</v>
      </c>
      <c r="D15" s="65">
        <v>8.3889999999999993</v>
      </c>
      <c r="E15" s="65">
        <v>-5.0730000000000004</v>
      </c>
      <c r="F15" s="65">
        <v>7.4509999999999996</v>
      </c>
      <c r="G15" s="108">
        <v>0.86938657407407405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6224</v>
      </c>
      <c r="D16" s="65">
        <v>27.280999999999999</v>
      </c>
      <c r="E16" s="65">
        <v>-5.101</v>
      </c>
      <c r="F16" s="65">
        <v>7.0190000000000001</v>
      </c>
      <c r="G16" s="108">
        <v>0.86938657407407405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5967</v>
      </c>
      <c r="D17" s="65">
        <v>26.164999999999999</v>
      </c>
      <c r="E17" s="65">
        <v>-5.0860000000000003</v>
      </c>
      <c r="F17" s="65">
        <v>6.9770000000000003</v>
      </c>
      <c r="G17" s="108">
        <v>0.86938657407407405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5721</v>
      </c>
      <c r="D18" s="65">
        <v>25.056999999999999</v>
      </c>
      <c r="E18" s="65">
        <v>-5.0819999999999999</v>
      </c>
      <c r="F18" s="65">
        <v>7.0259999999999998</v>
      </c>
      <c r="G18" s="108">
        <v>0.86938657407407405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5486</v>
      </c>
      <c r="D19" s="65">
        <v>23.99</v>
      </c>
      <c r="E19" s="65">
        <v>-5.1050000000000004</v>
      </c>
      <c r="F19" s="65">
        <v>7.0149999999999997</v>
      </c>
      <c r="G19" s="108">
        <v>0.86938657407407405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5251</v>
      </c>
      <c r="D20" s="65">
        <v>22.954000000000001</v>
      </c>
      <c r="E20" s="65">
        <v>-5.1260000000000003</v>
      </c>
      <c r="F20" s="65">
        <v>7.0359999999999996</v>
      </c>
      <c r="G20" s="108">
        <v>0.86938657407407405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>
        <v>5023</v>
      </c>
      <c r="D21" s="65">
        <v>21.954000000000001</v>
      </c>
      <c r="E21" s="65">
        <v>-5.1260000000000003</v>
      </c>
      <c r="F21" s="65">
        <v>7.0069999999999997</v>
      </c>
      <c r="G21" s="108">
        <v>0.86938657407407405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>
        <v>4808</v>
      </c>
      <c r="D22" s="65">
        <v>20.974</v>
      </c>
      <c r="E22" s="65">
        <v>-5.165</v>
      </c>
      <c r="F22" s="65">
        <v>7.016</v>
      </c>
      <c r="G22" s="108">
        <v>0.86938657407407405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2</v>
      </c>
      <c r="B23" s="65" t="s">
        <v>83</v>
      </c>
      <c r="C23" s="65">
        <v>4596</v>
      </c>
      <c r="D23" s="65">
        <v>20.068000000000001</v>
      </c>
      <c r="E23" s="65">
        <v>-5.1760000000000002</v>
      </c>
      <c r="F23" s="65">
        <v>6.944</v>
      </c>
      <c r="G23" s="108">
        <v>0.86938657407407405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84</v>
      </c>
      <c r="C24" s="65">
        <v>2717</v>
      </c>
      <c r="D24" s="65">
        <v>38.585000000000001</v>
      </c>
      <c r="E24" s="65">
        <v>-41.704999999999998</v>
      </c>
      <c r="F24" s="65">
        <v>2.9660000000000002</v>
      </c>
      <c r="G24" s="108">
        <v>0.8793981481481481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84</v>
      </c>
      <c r="C25" s="65">
        <v>2717</v>
      </c>
      <c r="D25" s="65">
        <v>39.084000000000003</v>
      </c>
      <c r="E25" s="65">
        <v>-41.7</v>
      </c>
      <c r="F25" s="65">
        <v>2.9</v>
      </c>
      <c r="G25" s="108">
        <v>0.8793981481481481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84</v>
      </c>
      <c r="C26" s="65">
        <v>2719</v>
      </c>
      <c r="D26" s="65">
        <v>39.085999999999999</v>
      </c>
      <c r="E26" s="65">
        <v>-41.710999999999999</v>
      </c>
      <c r="F26" s="65">
        <v>2.9089999999999998</v>
      </c>
      <c r="G26" s="108">
        <v>0.8793981481481481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84</v>
      </c>
      <c r="C27" s="65">
        <v>2719</v>
      </c>
      <c r="D27" s="65">
        <v>39.091999999999999</v>
      </c>
      <c r="E27" s="65">
        <v>-41.713999999999999</v>
      </c>
      <c r="F27" s="65">
        <v>2.911</v>
      </c>
      <c r="G27" s="108">
        <v>0.8793981481481481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84</v>
      </c>
      <c r="C28" s="65">
        <v>2718</v>
      </c>
      <c r="D28" s="65">
        <v>39.082999999999998</v>
      </c>
      <c r="E28" s="65">
        <v>-41.725999999999999</v>
      </c>
      <c r="F28" s="65">
        <v>2.883</v>
      </c>
      <c r="G28" s="108">
        <v>0.8793981481481481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84</v>
      </c>
      <c r="C29" s="65">
        <v>730</v>
      </c>
      <c r="D29" s="65">
        <v>2.7810000000000001</v>
      </c>
      <c r="E29" s="65">
        <v>2.08</v>
      </c>
      <c r="F29" s="65">
        <v>29.991</v>
      </c>
      <c r="G29" s="108">
        <v>0.8793981481481481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84</v>
      </c>
      <c r="C30" s="65">
        <v>4211</v>
      </c>
      <c r="D30" s="65">
        <v>18.265000000000001</v>
      </c>
      <c r="E30" s="65">
        <v>1.7829999999999999</v>
      </c>
      <c r="F30" s="65">
        <v>28.779</v>
      </c>
      <c r="G30" s="108">
        <v>0.8793981481481481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84</v>
      </c>
      <c r="C31" s="65">
        <v>4041</v>
      </c>
      <c r="D31" s="65">
        <v>17.553000000000001</v>
      </c>
      <c r="E31" s="65">
        <v>1.786</v>
      </c>
      <c r="F31" s="65">
        <v>28.683</v>
      </c>
      <c r="G31" s="108">
        <v>0.8793981481481481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84</v>
      </c>
      <c r="C32" s="65">
        <v>3864</v>
      </c>
      <c r="D32" s="65">
        <v>16.805</v>
      </c>
      <c r="E32" s="65">
        <v>1.752</v>
      </c>
      <c r="F32" s="65">
        <v>28.734000000000002</v>
      </c>
      <c r="G32" s="108">
        <v>0.8793981481481481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84</v>
      </c>
      <c r="C33" s="65">
        <v>3702</v>
      </c>
      <c r="D33" s="65">
        <v>16.088000000000001</v>
      </c>
      <c r="E33" s="65">
        <v>1.702</v>
      </c>
      <c r="F33" s="65">
        <v>28.792000000000002</v>
      </c>
      <c r="G33" s="108">
        <v>0.8793981481481481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84</v>
      </c>
      <c r="C34" s="65">
        <v>3532</v>
      </c>
      <c r="D34" s="65">
        <v>15.367000000000001</v>
      </c>
      <c r="E34" s="65">
        <v>1.7589999999999999</v>
      </c>
      <c r="F34" s="65">
        <v>28.795999999999999</v>
      </c>
      <c r="G34" s="108">
        <v>0.8793981481481481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84</v>
      </c>
      <c r="C35" s="65">
        <v>3378</v>
      </c>
      <c r="D35" s="65">
        <v>14.677</v>
      </c>
      <c r="E35" s="65">
        <v>1.736</v>
      </c>
      <c r="F35" s="65">
        <v>28.754999999999999</v>
      </c>
      <c r="G35" s="108">
        <v>0.8793981481481481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84</v>
      </c>
      <c r="C36" s="65">
        <v>3221</v>
      </c>
      <c r="D36" s="65">
        <v>13.996</v>
      </c>
      <c r="E36" s="65">
        <v>1.7709999999999999</v>
      </c>
      <c r="F36" s="65">
        <v>28.640999999999998</v>
      </c>
      <c r="G36" s="108">
        <v>0.8793981481481481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84</v>
      </c>
      <c r="C37" s="65">
        <v>3079</v>
      </c>
      <c r="D37" s="65">
        <v>13.38</v>
      </c>
      <c r="E37" s="65">
        <v>1.774</v>
      </c>
      <c r="F37" s="65">
        <v>28.667999999999999</v>
      </c>
      <c r="G37" s="108">
        <v>0.8793981481481481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83</v>
      </c>
      <c r="C38" s="65">
        <v>2700</v>
      </c>
      <c r="D38" s="65">
        <v>38.274000000000001</v>
      </c>
      <c r="E38" s="65">
        <v>-41.715000000000003</v>
      </c>
      <c r="F38" s="65">
        <v>2.9510000000000001</v>
      </c>
      <c r="G38" s="108">
        <v>0.88890046296296299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83</v>
      </c>
      <c r="C39" s="65">
        <v>2701</v>
      </c>
      <c r="D39" s="65">
        <v>38.819000000000003</v>
      </c>
      <c r="E39" s="65">
        <v>-41.7</v>
      </c>
      <c r="F39" s="65">
        <v>2.9</v>
      </c>
      <c r="G39" s="108">
        <v>0.88890046296296299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83</v>
      </c>
      <c r="C40" s="65">
        <v>2699</v>
      </c>
      <c r="D40" s="65">
        <v>38.811999999999998</v>
      </c>
      <c r="E40" s="65">
        <v>-41.718000000000004</v>
      </c>
      <c r="F40" s="65">
        <v>2.827</v>
      </c>
      <c r="G40" s="108">
        <v>0.88890046296296299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83</v>
      </c>
      <c r="C41" s="65">
        <v>2701</v>
      </c>
      <c r="D41" s="65">
        <v>38.826000000000001</v>
      </c>
      <c r="E41" s="65">
        <v>-41.710999999999999</v>
      </c>
      <c r="F41" s="65">
        <v>2.855</v>
      </c>
      <c r="G41" s="108">
        <v>0.88890046296296299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83</v>
      </c>
      <c r="C42" s="65">
        <v>2699</v>
      </c>
      <c r="D42" s="65">
        <v>38.805</v>
      </c>
      <c r="E42" s="65">
        <v>-41.709000000000003</v>
      </c>
      <c r="F42" s="65">
        <v>2.863</v>
      </c>
      <c r="G42" s="108">
        <v>0.88890046296296299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83</v>
      </c>
      <c r="C43" s="65">
        <v>651</v>
      </c>
      <c r="D43" s="65">
        <v>2.5129999999999999</v>
      </c>
      <c r="E43" s="65">
        <v>-5.6180000000000003</v>
      </c>
      <c r="F43" s="65">
        <v>6.8369999999999997</v>
      </c>
      <c r="G43" s="108">
        <v>0.88890046296296299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83</v>
      </c>
      <c r="C44" s="65">
        <v>4195</v>
      </c>
      <c r="D44" s="65">
        <v>16.710999999999999</v>
      </c>
      <c r="E44" s="65">
        <v>-5.1070000000000002</v>
      </c>
      <c r="F44" s="65">
        <v>7.3730000000000002</v>
      </c>
      <c r="G44" s="108">
        <v>0.88890046296296299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6697</v>
      </c>
      <c r="D45" s="65">
        <v>27.228000000000002</v>
      </c>
      <c r="E45" s="65">
        <v>-5.0380000000000003</v>
      </c>
      <c r="F45" s="65">
        <v>7.3070000000000004</v>
      </c>
      <c r="G45" s="108">
        <v>0.88890046296296299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7166</v>
      </c>
      <c r="D46" s="65">
        <v>29.305</v>
      </c>
      <c r="E46" s="65">
        <v>-5.1580000000000004</v>
      </c>
      <c r="F46" s="65">
        <v>7.1689999999999996</v>
      </c>
      <c r="G46" s="108">
        <v>0.88890046296296299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7296</v>
      </c>
      <c r="D47" s="65">
        <v>29.864999999999998</v>
      </c>
      <c r="E47" s="65">
        <v>-5.1849999999999996</v>
      </c>
      <c r="F47" s="65">
        <v>7.1139999999999999</v>
      </c>
      <c r="G47" s="108">
        <v>0.88890046296296299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5</v>
      </c>
      <c r="B48" s="65" t="s">
        <v>84</v>
      </c>
      <c r="C48" s="65">
        <v>2721</v>
      </c>
      <c r="D48" s="65">
        <v>38.581000000000003</v>
      </c>
      <c r="E48" s="65">
        <v>-41.679000000000002</v>
      </c>
      <c r="F48" s="65">
        <v>2.9740000000000002</v>
      </c>
      <c r="G48" s="108">
        <v>0.89891203703703704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5</v>
      </c>
      <c r="B49" s="65" t="s">
        <v>84</v>
      </c>
      <c r="C49" s="65">
        <v>2719</v>
      </c>
      <c r="D49" s="65">
        <v>39.081000000000003</v>
      </c>
      <c r="E49" s="65">
        <v>-41.7</v>
      </c>
      <c r="F49" s="65">
        <v>2.9</v>
      </c>
      <c r="G49" s="108">
        <v>0.89891203703703704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5</v>
      </c>
      <c r="B50" s="65" t="s">
        <v>84</v>
      </c>
      <c r="C50" s="65">
        <v>2721</v>
      </c>
      <c r="D50" s="65">
        <v>39.097000000000001</v>
      </c>
      <c r="E50" s="65">
        <v>-41.716000000000001</v>
      </c>
      <c r="F50" s="65">
        <v>2.8809999999999998</v>
      </c>
      <c r="G50" s="108">
        <v>0.89891203703703704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5</v>
      </c>
      <c r="B51" s="65" t="s">
        <v>84</v>
      </c>
      <c r="C51" s="65">
        <v>2720</v>
      </c>
      <c r="D51" s="65">
        <v>39.104999999999997</v>
      </c>
      <c r="E51" s="65">
        <v>-41.685000000000002</v>
      </c>
      <c r="F51" s="65">
        <v>2.8490000000000002</v>
      </c>
      <c r="G51" s="108">
        <v>0.89891203703703704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5</v>
      </c>
      <c r="B52" s="65" t="s">
        <v>84</v>
      </c>
      <c r="C52" s="65">
        <v>2721</v>
      </c>
      <c r="D52" s="65">
        <v>39.116999999999997</v>
      </c>
      <c r="E52" s="65">
        <v>-41.715000000000003</v>
      </c>
      <c r="F52" s="65">
        <v>2.9060000000000001</v>
      </c>
      <c r="G52" s="108">
        <v>0.89891203703703704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5</v>
      </c>
      <c r="B53" s="65" t="s">
        <v>84</v>
      </c>
      <c r="C53" s="65">
        <v>1010</v>
      </c>
      <c r="D53" s="65">
        <v>3.9529999999999998</v>
      </c>
      <c r="E53" s="65">
        <v>1.79</v>
      </c>
      <c r="F53" s="65">
        <v>29.196000000000002</v>
      </c>
      <c r="G53" s="108">
        <v>0.89891203703703704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2767</v>
      </c>
      <c r="D54" s="65">
        <v>11.157999999999999</v>
      </c>
      <c r="E54" s="65">
        <v>1.911</v>
      </c>
      <c r="F54" s="65">
        <v>29.131</v>
      </c>
      <c r="G54" s="108">
        <v>0.89891203703703704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3157</v>
      </c>
      <c r="D55" s="65">
        <v>12.829000000000001</v>
      </c>
      <c r="E55" s="65">
        <v>1.9510000000000001</v>
      </c>
      <c r="F55" s="65">
        <v>28.966999999999999</v>
      </c>
      <c r="G55" s="108">
        <v>0.89891203703703704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3197</v>
      </c>
      <c r="D56" s="65">
        <v>13.047000000000001</v>
      </c>
      <c r="E56" s="65">
        <v>1.794</v>
      </c>
      <c r="F56" s="65">
        <v>28.771000000000001</v>
      </c>
      <c r="G56" s="108">
        <v>0.89891203703703704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3208</v>
      </c>
      <c r="D57" s="65">
        <v>13.092000000000001</v>
      </c>
      <c r="E57" s="65">
        <v>1.794</v>
      </c>
      <c r="F57" s="65">
        <v>28.79</v>
      </c>
      <c r="G57" s="108">
        <v>0.89891203703703704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6</v>
      </c>
      <c r="B58" s="65" t="s">
        <v>8</v>
      </c>
      <c r="C58" s="65">
        <v>2702</v>
      </c>
      <c r="D58" s="65">
        <v>38.271000000000001</v>
      </c>
      <c r="E58" s="65">
        <v>-41.67</v>
      </c>
      <c r="F58" s="65">
        <v>2.9729999999999999</v>
      </c>
      <c r="G58" s="108">
        <v>0.90841435185185182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6</v>
      </c>
      <c r="B59" s="65" t="s">
        <v>8</v>
      </c>
      <c r="C59" s="65">
        <v>2702</v>
      </c>
      <c r="D59" s="65">
        <v>38.850999999999999</v>
      </c>
      <c r="E59" s="65">
        <v>-41.7</v>
      </c>
      <c r="F59" s="65">
        <v>2.9</v>
      </c>
      <c r="G59" s="108">
        <v>0.90841435185185182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6</v>
      </c>
      <c r="B60" s="65" t="s">
        <v>8</v>
      </c>
      <c r="C60" s="65">
        <v>2703</v>
      </c>
      <c r="D60" s="65">
        <v>38.838000000000001</v>
      </c>
      <c r="E60" s="65">
        <v>-41.646000000000001</v>
      </c>
      <c r="F60" s="65">
        <v>2.89</v>
      </c>
      <c r="G60" s="108">
        <v>0.90841435185185182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6</v>
      </c>
      <c r="B61" s="65" t="s">
        <v>8</v>
      </c>
      <c r="C61" s="65">
        <v>2704</v>
      </c>
      <c r="D61" s="65">
        <v>38.844000000000001</v>
      </c>
      <c r="E61" s="65">
        <v>-41.66</v>
      </c>
      <c r="F61" s="65">
        <v>2.847</v>
      </c>
      <c r="G61" s="108">
        <v>0.90841435185185182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6</v>
      </c>
      <c r="B62" s="65" t="s">
        <v>8</v>
      </c>
      <c r="C62" s="65">
        <v>2703</v>
      </c>
      <c r="D62" s="65">
        <v>38.863</v>
      </c>
      <c r="E62" s="65">
        <v>-41.686</v>
      </c>
      <c r="F62" s="65">
        <v>2.8490000000000002</v>
      </c>
      <c r="G62" s="108">
        <v>0.90841435185185182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6</v>
      </c>
      <c r="B63" s="65" t="s">
        <v>8</v>
      </c>
      <c r="C63" s="65">
        <v>969</v>
      </c>
      <c r="D63" s="65">
        <v>3.754</v>
      </c>
      <c r="E63" s="65">
        <v>3.9649999999999999</v>
      </c>
      <c r="F63" s="65">
        <v>25.914999999999999</v>
      </c>
      <c r="G63" s="108">
        <v>0.90841435185185182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6</v>
      </c>
      <c r="B64" s="65" t="s">
        <v>8</v>
      </c>
      <c r="C64" s="65">
        <v>6244</v>
      </c>
      <c r="D64" s="65">
        <v>25.271999999999998</v>
      </c>
      <c r="E64" s="65">
        <v>4.4359999999999999</v>
      </c>
      <c r="F64" s="65">
        <v>26.675000000000001</v>
      </c>
      <c r="G64" s="108">
        <v>0.90841435185185182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6</v>
      </c>
      <c r="B65" s="65" t="s">
        <v>8</v>
      </c>
      <c r="C65" s="65">
        <v>9002</v>
      </c>
      <c r="D65" s="65">
        <v>37.360999999999997</v>
      </c>
      <c r="E65" s="65">
        <v>4.4530000000000003</v>
      </c>
      <c r="F65" s="65">
        <v>26.538</v>
      </c>
      <c r="G65" s="108">
        <v>0.90841435185185182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6</v>
      </c>
      <c r="B66" s="65" t="s">
        <v>8</v>
      </c>
      <c r="C66" s="65">
        <v>9406</v>
      </c>
      <c r="D66" s="65">
        <v>39.226999999999997</v>
      </c>
      <c r="E66" s="65">
        <v>4.4059999999999997</v>
      </c>
      <c r="F66" s="65">
        <v>26.472999999999999</v>
      </c>
      <c r="G66" s="108">
        <v>0.90841435185185182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6</v>
      </c>
      <c r="B67" s="65" t="s">
        <v>8</v>
      </c>
      <c r="C67" s="65">
        <v>9459</v>
      </c>
      <c r="D67" s="65">
        <v>39.44</v>
      </c>
      <c r="E67" s="65">
        <v>4.4180000000000001</v>
      </c>
      <c r="F67" s="65">
        <v>26.445</v>
      </c>
      <c r="G67" s="108">
        <v>0.90841435185185182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7</v>
      </c>
      <c r="B68" s="65" t="s">
        <v>8</v>
      </c>
      <c r="C68" s="65">
        <v>2724</v>
      </c>
      <c r="D68" s="65">
        <v>38.631</v>
      </c>
      <c r="E68" s="65">
        <v>-41.689</v>
      </c>
      <c r="F68" s="65">
        <v>2.944</v>
      </c>
      <c r="G68" s="108">
        <v>0.91842592592592587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7</v>
      </c>
      <c r="B69" s="65" t="s">
        <v>8</v>
      </c>
      <c r="C69" s="65">
        <v>2724</v>
      </c>
      <c r="D69" s="65">
        <v>39.177999999999997</v>
      </c>
      <c r="E69" s="65">
        <v>-41.7</v>
      </c>
      <c r="F69" s="65">
        <v>2.9</v>
      </c>
      <c r="G69" s="108">
        <v>0.91842592592592587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7</v>
      </c>
      <c r="B70" s="65" t="s">
        <v>8</v>
      </c>
      <c r="C70" s="65">
        <v>2722</v>
      </c>
      <c r="D70" s="65">
        <v>39.14</v>
      </c>
      <c r="E70" s="65">
        <v>-41.701999999999998</v>
      </c>
      <c r="F70" s="65">
        <v>2.8879999999999999</v>
      </c>
      <c r="G70" s="108">
        <v>0.91842592592592587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7</v>
      </c>
      <c r="B71" s="65" t="s">
        <v>8</v>
      </c>
      <c r="C71" s="65">
        <v>2723</v>
      </c>
      <c r="D71" s="65">
        <v>39.155999999999999</v>
      </c>
      <c r="E71" s="65">
        <v>-41.686999999999998</v>
      </c>
      <c r="F71" s="65">
        <v>2.887</v>
      </c>
      <c r="G71" s="108">
        <v>0.91842592592592587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7</v>
      </c>
      <c r="B72" s="65" t="s">
        <v>8</v>
      </c>
      <c r="C72" s="65">
        <v>2724</v>
      </c>
      <c r="D72" s="65">
        <v>39.158000000000001</v>
      </c>
      <c r="E72" s="65">
        <v>-41.704000000000001</v>
      </c>
      <c r="F72" s="65">
        <v>2.9009999999999998</v>
      </c>
      <c r="G72" s="108">
        <v>0.91842592592592587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7</v>
      </c>
      <c r="B73" s="65" t="s">
        <v>8</v>
      </c>
      <c r="C73" s="65">
        <v>429</v>
      </c>
      <c r="D73" s="65">
        <v>1.65</v>
      </c>
      <c r="E73" s="65">
        <v>3.7909999999999999</v>
      </c>
      <c r="F73" s="65">
        <v>25.384</v>
      </c>
      <c r="G73" s="108">
        <v>0.91842592592592587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7</v>
      </c>
      <c r="B74" s="65" t="s">
        <v>8</v>
      </c>
      <c r="C74" s="65">
        <v>3922</v>
      </c>
      <c r="D74" s="65">
        <v>15.667</v>
      </c>
      <c r="E74" s="65">
        <v>4.4379999999999997</v>
      </c>
      <c r="F74" s="65">
        <v>26.678999999999998</v>
      </c>
      <c r="G74" s="108">
        <v>0.91842592592592587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7</v>
      </c>
      <c r="B75" s="65" t="s">
        <v>8</v>
      </c>
      <c r="C75" s="65">
        <v>6486</v>
      </c>
      <c r="D75" s="65">
        <v>26.512</v>
      </c>
      <c r="E75" s="65">
        <v>4.431</v>
      </c>
      <c r="F75" s="65">
        <v>26.559000000000001</v>
      </c>
      <c r="G75" s="108">
        <v>0.91842592592592587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7</v>
      </c>
      <c r="B76" s="65" t="s">
        <v>8</v>
      </c>
      <c r="C76" s="65">
        <v>6938</v>
      </c>
      <c r="D76" s="65">
        <v>28.44</v>
      </c>
      <c r="E76" s="65">
        <v>4.298</v>
      </c>
      <c r="F76" s="65">
        <v>26.433</v>
      </c>
      <c r="G76" s="108">
        <v>0.91842592592592587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7</v>
      </c>
      <c r="B77" s="65" t="s">
        <v>8</v>
      </c>
      <c r="C77" s="65">
        <v>6970</v>
      </c>
      <c r="D77" s="65">
        <v>28.577000000000002</v>
      </c>
      <c r="E77" s="65">
        <v>4.2830000000000004</v>
      </c>
      <c r="F77" s="65">
        <v>26.44</v>
      </c>
      <c r="G77" s="108">
        <v>0.91842592592592587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8</v>
      </c>
      <c r="B78" s="65" t="s">
        <v>85</v>
      </c>
      <c r="C78" s="65">
        <v>2708</v>
      </c>
      <c r="D78" s="65">
        <v>38.323</v>
      </c>
      <c r="E78" s="65">
        <v>-41.695999999999998</v>
      </c>
      <c r="F78" s="65">
        <v>2.8570000000000002</v>
      </c>
      <c r="G78" s="108">
        <v>0.92793981481481491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8</v>
      </c>
      <c r="B79" s="65" t="s">
        <v>85</v>
      </c>
      <c r="C79" s="65">
        <v>2708</v>
      </c>
      <c r="D79" s="65">
        <v>38.92</v>
      </c>
      <c r="E79" s="65">
        <v>-41.7</v>
      </c>
      <c r="F79" s="65">
        <v>2.9</v>
      </c>
      <c r="G79" s="108">
        <v>0.92793981481481491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8</v>
      </c>
      <c r="B80" s="65" t="s">
        <v>85</v>
      </c>
      <c r="C80" s="65">
        <v>2707</v>
      </c>
      <c r="D80" s="65">
        <v>38.899000000000001</v>
      </c>
      <c r="E80" s="65">
        <v>-41.701000000000001</v>
      </c>
      <c r="F80" s="65">
        <v>2.8849999999999998</v>
      </c>
      <c r="G80" s="108">
        <v>0.92793981481481491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8</v>
      </c>
      <c r="B81" s="65" t="s">
        <v>85</v>
      </c>
      <c r="C81" s="65">
        <v>2707</v>
      </c>
      <c r="D81" s="65">
        <v>38.914000000000001</v>
      </c>
      <c r="E81" s="65">
        <v>-41.686</v>
      </c>
      <c r="F81" s="65">
        <v>2.8660000000000001</v>
      </c>
      <c r="G81" s="108">
        <v>0.92793981481481491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8</v>
      </c>
      <c r="B82" s="65" t="s">
        <v>85</v>
      </c>
      <c r="C82" s="65">
        <v>2708</v>
      </c>
      <c r="D82" s="65">
        <v>38.921999999999997</v>
      </c>
      <c r="E82" s="65">
        <v>-41.713999999999999</v>
      </c>
      <c r="F82" s="65">
        <v>2.8849999999999998</v>
      </c>
      <c r="G82" s="108">
        <v>0.92793981481481491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8</v>
      </c>
      <c r="B83" s="65" t="s">
        <v>85</v>
      </c>
      <c r="C83" s="65">
        <v>80</v>
      </c>
      <c r="D83" s="65">
        <v>0.307</v>
      </c>
      <c r="E83" s="65">
        <v>-8.6869999999999994</v>
      </c>
      <c r="F83" s="65">
        <v>31.24</v>
      </c>
      <c r="G83" s="108">
        <v>0.92793981481481491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8</v>
      </c>
      <c r="B84" s="65" t="s">
        <v>85</v>
      </c>
      <c r="C84" s="65">
        <v>968</v>
      </c>
      <c r="D84" s="65">
        <v>3.8170000000000002</v>
      </c>
      <c r="E84" s="65">
        <v>-8.1170000000000009</v>
      </c>
      <c r="F84" s="65">
        <v>27.425999999999998</v>
      </c>
      <c r="G84" s="108">
        <v>0.92793981481481491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8</v>
      </c>
      <c r="B85" s="65" t="s">
        <v>85</v>
      </c>
      <c r="C85" s="65">
        <v>1736</v>
      </c>
      <c r="D85" s="65">
        <v>6.9630000000000001</v>
      </c>
      <c r="E85" s="65">
        <v>-8.0370000000000008</v>
      </c>
      <c r="F85" s="65">
        <v>27.175000000000001</v>
      </c>
      <c r="G85" s="108">
        <v>0.92793981481481491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8</v>
      </c>
      <c r="B86" s="65" t="s">
        <v>85</v>
      </c>
      <c r="C86" s="65">
        <v>1858</v>
      </c>
      <c r="D86" s="65">
        <v>7.468</v>
      </c>
      <c r="E86" s="65">
        <v>-8.0860000000000003</v>
      </c>
      <c r="F86" s="65">
        <v>26.815999999999999</v>
      </c>
      <c r="G86" s="108">
        <v>0.92793981481481491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8</v>
      </c>
      <c r="B87" s="65" t="s">
        <v>85</v>
      </c>
      <c r="C87" s="65">
        <v>1887</v>
      </c>
      <c r="D87" s="65">
        <v>7.5949999999999998</v>
      </c>
      <c r="E87" s="65">
        <v>-8.1300000000000008</v>
      </c>
      <c r="F87" s="65">
        <v>26.728000000000002</v>
      </c>
      <c r="G87" s="108">
        <v>0.92793981481481491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9</v>
      </c>
      <c r="B88" s="65" t="s">
        <v>86</v>
      </c>
      <c r="C88" s="65">
        <v>2727</v>
      </c>
      <c r="D88" s="65">
        <v>38.680999999999997</v>
      </c>
      <c r="E88" s="65">
        <v>-41.683</v>
      </c>
      <c r="F88" s="65">
        <v>2.9580000000000002</v>
      </c>
      <c r="G88" s="108">
        <v>0.93795138888888896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9</v>
      </c>
      <c r="B89" s="65" t="s">
        <v>86</v>
      </c>
      <c r="C89" s="65">
        <v>2728</v>
      </c>
      <c r="D89" s="65">
        <v>39.219000000000001</v>
      </c>
      <c r="E89" s="65">
        <v>-41.7</v>
      </c>
      <c r="F89" s="65">
        <v>2.9</v>
      </c>
      <c r="G89" s="108">
        <v>0.93795138888888896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9</v>
      </c>
      <c r="B90" s="65" t="s">
        <v>86</v>
      </c>
      <c r="C90" s="65">
        <v>2728</v>
      </c>
      <c r="D90" s="65">
        <v>39.210999999999999</v>
      </c>
      <c r="E90" s="65">
        <v>-41.692999999999998</v>
      </c>
      <c r="F90" s="65">
        <v>2.8820000000000001</v>
      </c>
      <c r="G90" s="108">
        <v>0.93795138888888896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9</v>
      </c>
      <c r="B91" s="65" t="s">
        <v>86</v>
      </c>
      <c r="C91" s="65">
        <v>2726</v>
      </c>
      <c r="D91" s="65">
        <v>39.216999999999999</v>
      </c>
      <c r="E91" s="65">
        <v>-41.704999999999998</v>
      </c>
      <c r="F91" s="65">
        <v>2.911</v>
      </c>
      <c r="G91" s="108">
        <v>0.93795138888888896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9</v>
      </c>
      <c r="B92" s="65" t="s">
        <v>86</v>
      </c>
      <c r="C92" s="65">
        <v>2729</v>
      </c>
      <c r="D92" s="65">
        <v>39.225000000000001</v>
      </c>
      <c r="E92" s="65">
        <v>-41.695</v>
      </c>
      <c r="F92" s="65">
        <v>2.891</v>
      </c>
      <c r="G92" s="108">
        <v>0.93795138888888896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9</v>
      </c>
      <c r="B93" s="65" t="s">
        <v>86</v>
      </c>
      <c r="C93" s="65">
        <v>384</v>
      </c>
      <c r="D93" s="65">
        <v>1.478</v>
      </c>
      <c r="E93" s="65">
        <v>-9.3209999999999997</v>
      </c>
      <c r="F93" s="65">
        <v>25.981000000000002</v>
      </c>
      <c r="G93" s="108">
        <v>0.93795138888888896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9</v>
      </c>
      <c r="B94" s="65" t="s">
        <v>86</v>
      </c>
      <c r="C94" s="65">
        <v>4319</v>
      </c>
      <c r="D94" s="65">
        <v>17.260999999999999</v>
      </c>
      <c r="E94" s="65">
        <v>-8.7249999999999996</v>
      </c>
      <c r="F94" s="65">
        <v>26.228000000000002</v>
      </c>
      <c r="G94" s="108">
        <v>0.93795138888888896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9</v>
      </c>
      <c r="B95" s="65" t="s">
        <v>86</v>
      </c>
      <c r="C95" s="65">
        <v>7611</v>
      </c>
      <c r="D95" s="65">
        <v>31.276</v>
      </c>
      <c r="E95" s="65">
        <v>-8.7620000000000005</v>
      </c>
      <c r="F95" s="65">
        <v>26.227</v>
      </c>
      <c r="G95" s="108">
        <v>0.93795138888888896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9</v>
      </c>
      <c r="B96" s="65" t="s">
        <v>86</v>
      </c>
      <c r="C96" s="65">
        <v>8160</v>
      </c>
      <c r="D96" s="65">
        <v>33.728000000000002</v>
      </c>
      <c r="E96" s="65">
        <v>-8.907</v>
      </c>
      <c r="F96" s="65">
        <v>25.984000000000002</v>
      </c>
      <c r="G96" s="108">
        <v>0.93795138888888896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9</v>
      </c>
      <c r="B97" s="65" t="s">
        <v>86</v>
      </c>
      <c r="C97" s="65">
        <v>8169</v>
      </c>
      <c r="D97" s="65">
        <v>33.822000000000003</v>
      </c>
      <c r="E97" s="65">
        <v>-8.91</v>
      </c>
      <c r="F97" s="65">
        <v>25.997</v>
      </c>
      <c r="G97" s="108">
        <v>0.93795138888888896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10</v>
      </c>
      <c r="B98" s="65" t="s">
        <v>87</v>
      </c>
      <c r="C98" s="65">
        <v>2707</v>
      </c>
      <c r="D98" s="65">
        <v>38.39</v>
      </c>
      <c r="E98" s="65">
        <v>-41.683999999999997</v>
      </c>
      <c r="F98" s="65">
        <v>3.0230000000000001</v>
      </c>
      <c r="G98" s="108">
        <v>0.94745370370370363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10</v>
      </c>
      <c r="B99" s="65" t="s">
        <v>87</v>
      </c>
      <c r="C99" s="65">
        <v>2708</v>
      </c>
      <c r="D99" s="65">
        <v>38.936</v>
      </c>
      <c r="E99" s="65">
        <v>-41.7</v>
      </c>
      <c r="F99" s="65">
        <v>2.9</v>
      </c>
      <c r="G99" s="108">
        <v>0.94745370370370363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10</v>
      </c>
      <c r="B100" s="65" t="s">
        <v>87</v>
      </c>
      <c r="C100" s="65">
        <v>2709</v>
      </c>
      <c r="D100" s="65">
        <v>38.963000000000001</v>
      </c>
      <c r="E100" s="65">
        <v>-41.744</v>
      </c>
      <c r="F100" s="65">
        <v>2.8809999999999998</v>
      </c>
      <c r="G100" s="108">
        <v>0.94745370370370363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10</v>
      </c>
      <c r="B101" s="65" t="s">
        <v>87</v>
      </c>
      <c r="C101" s="65">
        <v>2709</v>
      </c>
      <c r="D101" s="65">
        <v>38.956000000000003</v>
      </c>
      <c r="E101" s="65">
        <v>-41.697000000000003</v>
      </c>
      <c r="F101" s="65">
        <v>2.9009999999999998</v>
      </c>
      <c r="G101" s="108">
        <v>0.94745370370370363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10</v>
      </c>
      <c r="B102" s="65" t="s">
        <v>87</v>
      </c>
      <c r="C102" s="65">
        <v>2709</v>
      </c>
      <c r="D102" s="65">
        <v>38.947000000000003</v>
      </c>
      <c r="E102" s="65">
        <v>-41.698999999999998</v>
      </c>
      <c r="F102" s="65">
        <v>2.9180000000000001</v>
      </c>
      <c r="G102" s="108">
        <v>0.94745370370370363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10</v>
      </c>
      <c r="B103" s="65" t="s">
        <v>87</v>
      </c>
      <c r="C103" s="65">
        <v>230</v>
      </c>
      <c r="D103" s="65">
        <v>0.88700000000000001</v>
      </c>
      <c r="E103" s="65">
        <v>-10.688000000000001</v>
      </c>
      <c r="F103" s="65">
        <v>26.597000000000001</v>
      </c>
      <c r="G103" s="108">
        <v>0.94745370370370363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10</v>
      </c>
      <c r="B104" s="65" t="s">
        <v>87</v>
      </c>
      <c r="C104" s="65">
        <v>1629</v>
      </c>
      <c r="D104" s="65">
        <v>6.3710000000000004</v>
      </c>
      <c r="E104" s="65">
        <v>-10.076000000000001</v>
      </c>
      <c r="F104" s="65">
        <v>26.664000000000001</v>
      </c>
      <c r="G104" s="108">
        <v>0.94745370370370363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10</v>
      </c>
      <c r="B105" s="65" t="s">
        <v>87</v>
      </c>
      <c r="C105" s="65">
        <v>3443</v>
      </c>
      <c r="D105" s="65">
        <v>13.619</v>
      </c>
      <c r="E105" s="65">
        <v>-9.8650000000000002</v>
      </c>
      <c r="F105" s="65">
        <v>26.844999999999999</v>
      </c>
      <c r="G105" s="108">
        <v>0.94745370370370363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10</v>
      </c>
      <c r="B106" s="65" t="s">
        <v>87</v>
      </c>
      <c r="C106" s="65">
        <v>4372</v>
      </c>
      <c r="D106" s="65">
        <v>17.408000000000001</v>
      </c>
      <c r="E106" s="65">
        <v>-9.8699999999999992</v>
      </c>
      <c r="F106" s="65">
        <v>26.859000000000002</v>
      </c>
      <c r="G106" s="108">
        <v>0.94745370370370363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11</v>
      </c>
      <c r="B107" s="65" t="s">
        <v>88</v>
      </c>
      <c r="C107" s="65">
        <v>2731</v>
      </c>
      <c r="D107" s="65">
        <v>38.713999999999999</v>
      </c>
      <c r="E107" s="65">
        <v>-41.676000000000002</v>
      </c>
      <c r="F107" s="65">
        <v>2.8450000000000002</v>
      </c>
      <c r="G107" s="108">
        <v>0.95746527777777779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11</v>
      </c>
      <c r="B108" s="65" t="s">
        <v>88</v>
      </c>
      <c r="C108" s="65">
        <v>2731</v>
      </c>
      <c r="D108" s="65">
        <v>39.259</v>
      </c>
      <c r="E108" s="65">
        <v>-41.7</v>
      </c>
      <c r="F108" s="65">
        <v>2.9</v>
      </c>
      <c r="G108" s="108">
        <v>0.95746527777777779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11</v>
      </c>
      <c r="B109" s="65" t="s">
        <v>88</v>
      </c>
      <c r="C109" s="65">
        <v>2732</v>
      </c>
      <c r="D109" s="65">
        <v>39.283999999999999</v>
      </c>
      <c r="E109" s="65">
        <v>-41.715000000000003</v>
      </c>
      <c r="F109" s="65">
        <v>2.8450000000000002</v>
      </c>
      <c r="G109" s="108">
        <v>0.95746527777777779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11</v>
      </c>
      <c r="B110" s="65" t="s">
        <v>88</v>
      </c>
      <c r="C110" s="65">
        <v>2731</v>
      </c>
      <c r="D110" s="65">
        <v>39.21</v>
      </c>
      <c r="E110" s="65">
        <v>-41.698999999999998</v>
      </c>
      <c r="F110" s="65">
        <v>2.8330000000000002</v>
      </c>
      <c r="G110" s="108">
        <v>0.95746527777777779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11</v>
      </c>
      <c r="B111" s="65" t="s">
        <v>88</v>
      </c>
      <c r="C111" s="65">
        <v>2730</v>
      </c>
      <c r="D111" s="65">
        <v>39.220999999999997</v>
      </c>
      <c r="E111" s="65">
        <v>-41.685000000000002</v>
      </c>
      <c r="F111" s="65">
        <v>2.8889999999999998</v>
      </c>
      <c r="G111" s="108">
        <v>0.95746527777777779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11</v>
      </c>
      <c r="B112" s="65" t="s">
        <v>88</v>
      </c>
      <c r="C112" s="65">
        <v>303</v>
      </c>
      <c r="D112" s="65">
        <v>1.161</v>
      </c>
      <c r="E112" s="65">
        <v>-10.497999999999999</v>
      </c>
      <c r="F112" s="65">
        <v>29.86</v>
      </c>
      <c r="G112" s="108">
        <v>0.95746527777777779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11</v>
      </c>
      <c r="B113" s="65" t="s">
        <v>88</v>
      </c>
      <c r="C113" s="65">
        <v>3063</v>
      </c>
      <c r="D113" s="65">
        <v>12.3</v>
      </c>
      <c r="E113" s="65">
        <v>-9.9730000000000008</v>
      </c>
      <c r="F113" s="65">
        <v>26.925000000000001</v>
      </c>
      <c r="G113" s="108">
        <v>0.95746527777777779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11</v>
      </c>
      <c r="B114" s="65" t="s">
        <v>88</v>
      </c>
      <c r="C114" s="65">
        <v>4434</v>
      </c>
      <c r="D114" s="65">
        <v>18.158000000000001</v>
      </c>
      <c r="E114" s="65">
        <v>-9.9700000000000006</v>
      </c>
      <c r="F114" s="65">
        <v>26.599</v>
      </c>
      <c r="G114" s="108">
        <v>0.95746527777777779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11</v>
      </c>
      <c r="B115" s="65" t="s">
        <v>88</v>
      </c>
      <c r="C115" s="65">
        <v>4589</v>
      </c>
      <c r="D115" s="65">
        <v>18.88</v>
      </c>
      <c r="E115" s="65">
        <v>-9.9909999999999997</v>
      </c>
      <c r="F115" s="65">
        <v>26.641999999999999</v>
      </c>
      <c r="G115" s="108">
        <v>0.95746527777777779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11</v>
      </c>
      <c r="B116" s="65" t="s">
        <v>88</v>
      </c>
      <c r="C116" s="65">
        <v>4632</v>
      </c>
      <c r="D116" s="65">
        <v>19.103999999999999</v>
      </c>
      <c r="E116" s="65">
        <v>-10.106</v>
      </c>
      <c r="F116" s="65">
        <v>26.292000000000002</v>
      </c>
      <c r="G116" s="108">
        <v>0.95746527777777779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11</v>
      </c>
      <c r="B117" s="65" t="s">
        <v>88</v>
      </c>
      <c r="C117" s="65">
        <v>4632</v>
      </c>
      <c r="D117" s="65">
        <v>19.120999999999999</v>
      </c>
      <c r="E117" s="65">
        <v>-10.151</v>
      </c>
      <c r="F117" s="65">
        <v>26.233000000000001</v>
      </c>
      <c r="G117" s="108">
        <v>0.95746527777777779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12</v>
      </c>
      <c r="B118" s="65" t="s">
        <v>89</v>
      </c>
      <c r="C118" s="65">
        <v>2716</v>
      </c>
      <c r="D118" s="65">
        <v>38.481999999999999</v>
      </c>
      <c r="E118" s="65">
        <v>-41.676000000000002</v>
      </c>
      <c r="F118" s="65">
        <v>2.9420000000000002</v>
      </c>
      <c r="G118" s="108">
        <v>0.96696759259259257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12</v>
      </c>
      <c r="B119" s="65" t="s">
        <v>89</v>
      </c>
      <c r="C119" s="65">
        <v>2713</v>
      </c>
      <c r="D119" s="65">
        <v>38.963999999999999</v>
      </c>
      <c r="E119" s="65">
        <v>-41.7</v>
      </c>
      <c r="F119" s="65">
        <v>2.9</v>
      </c>
      <c r="G119" s="108">
        <v>0.96696759259259257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12</v>
      </c>
      <c r="B120" s="65" t="s">
        <v>89</v>
      </c>
      <c r="C120" s="65">
        <v>2713</v>
      </c>
      <c r="D120" s="65">
        <v>39.033999999999999</v>
      </c>
      <c r="E120" s="65">
        <v>-41.719000000000001</v>
      </c>
      <c r="F120" s="65">
        <v>2.899</v>
      </c>
      <c r="G120" s="108">
        <v>0.96696759259259257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12</v>
      </c>
      <c r="B121" s="65" t="s">
        <v>89</v>
      </c>
      <c r="C121" s="65">
        <v>2715</v>
      </c>
      <c r="D121" s="65">
        <v>39.023000000000003</v>
      </c>
      <c r="E121" s="65">
        <v>-41.698</v>
      </c>
      <c r="F121" s="65">
        <v>2.8969999999999998</v>
      </c>
      <c r="G121" s="108">
        <v>0.96696759259259257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12</v>
      </c>
      <c r="B122" s="65" t="s">
        <v>89</v>
      </c>
      <c r="C122" s="65">
        <v>2715</v>
      </c>
      <c r="D122" s="65">
        <v>39.051000000000002</v>
      </c>
      <c r="E122" s="65">
        <v>-41.698</v>
      </c>
      <c r="F122" s="65">
        <v>2.8889999999999998</v>
      </c>
      <c r="G122" s="108">
        <v>0.96696759259259257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12</v>
      </c>
      <c r="B123" s="65" t="s">
        <v>89</v>
      </c>
      <c r="C123" s="65">
        <v>572</v>
      </c>
      <c r="D123" s="65">
        <v>2.2189999999999999</v>
      </c>
      <c r="E123" s="65">
        <v>-9.7439999999999998</v>
      </c>
      <c r="F123" s="65">
        <v>27.960999999999999</v>
      </c>
      <c r="G123" s="108">
        <v>0.96696759259259257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12</v>
      </c>
      <c r="B124" s="65" t="s">
        <v>89</v>
      </c>
      <c r="C124" s="65">
        <v>2805</v>
      </c>
      <c r="D124" s="65">
        <v>11.25</v>
      </c>
      <c r="E124" s="65">
        <v>-9.6189999999999998</v>
      </c>
      <c r="F124" s="65">
        <v>27.739000000000001</v>
      </c>
      <c r="G124" s="108">
        <v>0.96696759259259257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12</v>
      </c>
      <c r="B125" s="65" t="s">
        <v>89</v>
      </c>
      <c r="C125" s="65">
        <v>3630</v>
      </c>
      <c r="D125" s="65">
        <v>14.741</v>
      </c>
      <c r="E125" s="65">
        <v>-9.6329999999999991</v>
      </c>
      <c r="F125" s="65">
        <v>27.413</v>
      </c>
      <c r="G125" s="108">
        <v>0.96696759259259257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12</v>
      </c>
      <c r="B126" s="65" t="s">
        <v>89</v>
      </c>
      <c r="C126" s="65">
        <v>3734</v>
      </c>
      <c r="D126" s="65">
        <v>15.164999999999999</v>
      </c>
      <c r="E126" s="65">
        <v>-9.8439999999999994</v>
      </c>
      <c r="F126" s="65">
        <v>27.120999999999999</v>
      </c>
      <c r="G126" s="108">
        <v>0.96696759259259257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12</v>
      </c>
      <c r="B127" s="65" t="s">
        <v>89</v>
      </c>
      <c r="C127" s="65">
        <v>3745</v>
      </c>
      <c r="D127" s="65">
        <v>15.234999999999999</v>
      </c>
      <c r="E127" s="65">
        <v>-9.8529999999999998</v>
      </c>
      <c r="F127" s="65">
        <v>27.045000000000002</v>
      </c>
      <c r="G127" s="108">
        <v>0.96696759259259257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13</v>
      </c>
      <c r="B128" s="65" t="s">
        <v>90</v>
      </c>
      <c r="C128" s="65">
        <v>2737</v>
      </c>
      <c r="D128" s="65">
        <v>38.831000000000003</v>
      </c>
      <c r="E128" s="65">
        <v>-41.692</v>
      </c>
      <c r="F128" s="65">
        <v>2.9540000000000002</v>
      </c>
      <c r="G128" s="108">
        <v>0.97697916666666673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13</v>
      </c>
      <c r="B129" s="65" t="s">
        <v>90</v>
      </c>
      <c r="C129" s="65">
        <v>2735</v>
      </c>
      <c r="D129" s="65">
        <v>39.314999999999998</v>
      </c>
      <c r="E129" s="65">
        <v>-41.7</v>
      </c>
      <c r="F129" s="65">
        <v>2.9</v>
      </c>
      <c r="G129" s="108">
        <v>0.97697916666666673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13</v>
      </c>
      <c r="B130" s="65" t="s">
        <v>90</v>
      </c>
      <c r="C130" s="65">
        <v>2736</v>
      </c>
      <c r="D130" s="65">
        <v>39.334000000000003</v>
      </c>
      <c r="E130" s="65">
        <v>-41.712000000000003</v>
      </c>
      <c r="F130" s="65">
        <v>2.9289999999999998</v>
      </c>
      <c r="G130" s="108">
        <v>0.97697916666666673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13</v>
      </c>
      <c r="B131" s="65" t="s">
        <v>90</v>
      </c>
      <c r="C131" s="65">
        <v>2737</v>
      </c>
      <c r="D131" s="65">
        <v>39.31</v>
      </c>
      <c r="E131" s="65">
        <v>-41.713000000000001</v>
      </c>
      <c r="F131" s="65">
        <v>2.9249999999999998</v>
      </c>
      <c r="G131" s="108">
        <v>0.97697916666666673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13</v>
      </c>
      <c r="B132" s="65" t="s">
        <v>90</v>
      </c>
      <c r="C132" s="65">
        <v>2737</v>
      </c>
      <c r="D132" s="65">
        <v>39.345999999999997</v>
      </c>
      <c r="E132" s="65">
        <v>-41.73</v>
      </c>
      <c r="F132" s="65">
        <v>2.9220000000000002</v>
      </c>
      <c r="G132" s="108">
        <v>0.97697916666666673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13</v>
      </c>
      <c r="B133" s="65" t="s">
        <v>90</v>
      </c>
      <c r="C133" s="65">
        <v>395</v>
      </c>
      <c r="D133" s="65">
        <v>1.5580000000000001</v>
      </c>
      <c r="E133" s="65">
        <v>-9.4019999999999992</v>
      </c>
      <c r="F133" s="65">
        <v>29.719000000000001</v>
      </c>
      <c r="G133" s="108">
        <v>0.97697916666666673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13</v>
      </c>
      <c r="B134" s="65" t="s">
        <v>90</v>
      </c>
      <c r="C134" s="65">
        <v>623</v>
      </c>
      <c r="D134" s="65">
        <v>2.4940000000000002</v>
      </c>
      <c r="E134" s="65">
        <v>-9.3919999999999995</v>
      </c>
      <c r="F134" s="65">
        <v>28.538</v>
      </c>
      <c r="G134" s="108">
        <v>0.97697916666666673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13</v>
      </c>
      <c r="B135" s="65" t="s">
        <v>90</v>
      </c>
      <c r="C135" s="65">
        <v>652</v>
      </c>
      <c r="D135" s="65">
        <v>2.6240000000000001</v>
      </c>
      <c r="E135" s="65">
        <v>-9.4700000000000006</v>
      </c>
      <c r="F135" s="65">
        <v>27.141999999999999</v>
      </c>
      <c r="G135" s="108">
        <v>0.97697916666666673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13</v>
      </c>
      <c r="B136" s="65" t="s">
        <v>90</v>
      </c>
      <c r="C136" s="65">
        <v>658</v>
      </c>
      <c r="D136" s="65">
        <v>2.6520000000000001</v>
      </c>
      <c r="E136" s="65">
        <v>-9.5440000000000005</v>
      </c>
      <c r="F136" s="65">
        <v>27.311</v>
      </c>
      <c r="G136" s="108">
        <v>0.97697916666666673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14</v>
      </c>
      <c r="B137" s="65" t="s">
        <v>91</v>
      </c>
      <c r="C137" s="65">
        <v>2717</v>
      </c>
      <c r="D137" s="65">
        <v>38.524000000000001</v>
      </c>
      <c r="E137" s="65">
        <v>-41.606999999999999</v>
      </c>
      <c r="F137" s="65">
        <v>3.0390000000000001</v>
      </c>
      <c r="G137" s="108">
        <v>0.9864814814814814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14</v>
      </c>
      <c r="B138" s="65" t="s">
        <v>91</v>
      </c>
      <c r="C138" s="65">
        <v>2717</v>
      </c>
      <c r="D138" s="65">
        <v>39.088000000000001</v>
      </c>
      <c r="E138" s="65">
        <v>-41.7</v>
      </c>
      <c r="F138" s="65">
        <v>2.9</v>
      </c>
      <c r="G138" s="108">
        <v>0.9864814814814814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14</v>
      </c>
      <c r="B139" s="65" t="s">
        <v>91</v>
      </c>
      <c r="C139" s="65">
        <v>2718</v>
      </c>
      <c r="D139" s="65">
        <v>39.036999999999999</v>
      </c>
      <c r="E139" s="65">
        <v>-41.677</v>
      </c>
      <c r="F139" s="65">
        <v>2.875</v>
      </c>
      <c r="G139" s="108">
        <v>0.9864814814814814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14</v>
      </c>
      <c r="B140" s="65" t="s">
        <v>91</v>
      </c>
      <c r="C140" s="65">
        <v>2715</v>
      </c>
      <c r="D140" s="65">
        <v>39.082000000000001</v>
      </c>
      <c r="E140" s="65">
        <v>-41.661000000000001</v>
      </c>
      <c r="F140" s="65">
        <v>2.8690000000000002</v>
      </c>
      <c r="G140" s="108">
        <v>0.9864814814814814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14</v>
      </c>
      <c r="B141" s="65" t="s">
        <v>91</v>
      </c>
      <c r="C141" s="65">
        <v>2717</v>
      </c>
      <c r="D141" s="65">
        <v>39.088999999999999</v>
      </c>
      <c r="E141" s="65">
        <v>-41.706000000000003</v>
      </c>
      <c r="F141" s="65">
        <v>2.88</v>
      </c>
      <c r="G141" s="108">
        <v>0.9864814814814814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14</v>
      </c>
      <c r="B142" s="65" t="s">
        <v>91</v>
      </c>
      <c r="C142" s="65">
        <v>287</v>
      </c>
      <c r="D142" s="65">
        <v>1.107</v>
      </c>
      <c r="E142" s="65">
        <v>-9.7509999999999994</v>
      </c>
      <c r="F142" s="65">
        <v>26.995999999999999</v>
      </c>
      <c r="G142" s="108">
        <v>0.9864814814814814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14</v>
      </c>
      <c r="B143" s="65" t="s">
        <v>91</v>
      </c>
      <c r="C143" s="65">
        <v>1655</v>
      </c>
      <c r="D143" s="65">
        <v>6.6239999999999997</v>
      </c>
      <c r="E143" s="65">
        <v>-9.3010000000000002</v>
      </c>
      <c r="F143" s="65">
        <v>26.995999999999999</v>
      </c>
      <c r="G143" s="108">
        <v>0.9864814814814814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14</v>
      </c>
      <c r="B144" s="65" t="s">
        <v>91</v>
      </c>
      <c r="C144" s="65">
        <v>2189</v>
      </c>
      <c r="D144" s="65">
        <v>8.8689999999999998</v>
      </c>
      <c r="E144" s="65">
        <v>-9.34</v>
      </c>
      <c r="F144" s="65">
        <v>26.771000000000001</v>
      </c>
      <c r="G144" s="108">
        <v>0.9864814814814814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14</v>
      </c>
      <c r="B145" s="65" t="s">
        <v>91</v>
      </c>
      <c r="C145" s="65">
        <v>2248</v>
      </c>
      <c r="D145" s="65">
        <v>9.1210000000000004</v>
      </c>
      <c r="E145" s="65">
        <v>-9.4480000000000004</v>
      </c>
      <c r="F145" s="65">
        <v>26.701000000000001</v>
      </c>
      <c r="G145" s="108">
        <v>0.9864814814814814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14</v>
      </c>
      <c r="B146" s="65" t="s">
        <v>91</v>
      </c>
      <c r="C146" s="65">
        <v>2266</v>
      </c>
      <c r="D146" s="65">
        <v>9.2200000000000006</v>
      </c>
      <c r="E146" s="65">
        <v>-9.4770000000000003</v>
      </c>
      <c r="F146" s="65">
        <v>26.645</v>
      </c>
      <c r="G146" s="108">
        <v>0.9864814814814814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15</v>
      </c>
      <c r="B147" s="65" t="s">
        <v>92</v>
      </c>
      <c r="C147" s="65">
        <v>2738</v>
      </c>
      <c r="D147" s="65">
        <v>38.832000000000001</v>
      </c>
      <c r="E147" s="65">
        <v>-41.685000000000002</v>
      </c>
      <c r="F147" s="65">
        <v>2.9620000000000002</v>
      </c>
      <c r="G147" s="108">
        <v>0.99649305555555545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15</v>
      </c>
      <c r="B148" s="65" t="s">
        <v>92</v>
      </c>
      <c r="C148" s="65">
        <v>2736</v>
      </c>
      <c r="D148" s="65">
        <v>39.354999999999997</v>
      </c>
      <c r="E148" s="65">
        <v>-41.7</v>
      </c>
      <c r="F148" s="65">
        <v>2.9</v>
      </c>
      <c r="G148" s="108">
        <v>0.99649305555555545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15</v>
      </c>
      <c r="B149" s="65" t="s">
        <v>92</v>
      </c>
      <c r="C149" s="65">
        <v>2737</v>
      </c>
      <c r="D149" s="65">
        <v>39.348999999999997</v>
      </c>
      <c r="E149" s="65">
        <v>-41.707000000000001</v>
      </c>
      <c r="F149" s="65">
        <v>2.9380000000000002</v>
      </c>
      <c r="G149" s="108">
        <v>0.99649305555555545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15</v>
      </c>
      <c r="B150" s="65" t="s">
        <v>92</v>
      </c>
      <c r="C150" s="65">
        <v>2738</v>
      </c>
      <c r="D150" s="65">
        <v>39.365000000000002</v>
      </c>
      <c r="E150" s="65">
        <v>-41.716000000000001</v>
      </c>
      <c r="F150" s="65">
        <v>2.9220000000000002</v>
      </c>
      <c r="G150" s="108">
        <v>0.99649305555555545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15</v>
      </c>
      <c r="B151" s="65" t="s">
        <v>92</v>
      </c>
      <c r="C151" s="65">
        <v>2738</v>
      </c>
      <c r="D151" s="65">
        <v>39.344000000000001</v>
      </c>
      <c r="E151" s="65">
        <v>-41.71</v>
      </c>
      <c r="F151" s="65">
        <v>2.883</v>
      </c>
      <c r="G151" s="108">
        <v>0.99649305555555545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15</v>
      </c>
      <c r="B152" s="65" t="s">
        <v>92</v>
      </c>
      <c r="C152" s="65">
        <v>57</v>
      </c>
      <c r="D152" s="65">
        <v>0.215</v>
      </c>
      <c r="E152" s="65">
        <v>-9.6560000000000006</v>
      </c>
      <c r="F152" s="65">
        <v>35.838999999999999</v>
      </c>
      <c r="G152" s="108">
        <v>0.99649305555555545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15</v>
      </c>
      <c r="B153" s="65" t="s">
        <v>92</v>
      </c>
      <c r="C153" s="65">
        <v>2399</v>
      </c>
      <c r="D153" s="65">
        <v>9.5259999999999998</v>
      </c>
      <c r="E153" s="65">
        <v>-9.4770000000000003</v>
      </c>
      <c r="F153" s="65">
        <v>26.556999999999999</v>
      </c>
      <c r="G153" s="108">
        <v>0.99649305555555545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15</v>
      </c>
      <c r="B154" s="65" t="s">
        <v>92</v>
      </c>
      <c r="C154" s="65">
        <v>5608</v>
      </c>
      <c r="D154" s="65">
        <v>23.058</v>
      </c>
      <c r="E154" s="65">
        <v>-9.423</v>
      </c>
      <c r="F154" s="65">
        <v>26.501000000000001</v>
      </c>
      <c r="G154" s="108">
        <v>0.99649305555555545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15</v>
      </c>
      <c r="B155" s="65" t="s">
        <v>92</v>
      </c>
      <c r="C155" s="65">
        <v>6042</v>
      </c>
      <c r="D155" s="65">
        <v>25.006</v>
      </c>
      <c r="E155" s="65">
        <v>-9.4749999999999996</v>
      </c>
      <c r="F155" s="65">
        <v>26.326000000000001</v>
      </c>
      <c r="G155" s="108">
        <v>0.99649305555555545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15</v>
      </c>
      <c r="B156" s="65" t="s">
        <v>92</v>
      </c>
      <c r="C156" s="65">
        <v>6094</v>
      </c>
      <c r="D156" s="65">
        <v>25.263000000000002</v>
      </c>
      <c r="E156" s="65">
        <v>-9.4779999999999998</v>
      </c>
      <c r="F156" s="65">
        <v>26.248000000000001</v>
      </c>
      <c r="G156" s="108">
        <v>0.99649305555555545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15</v>
      </c>
      <c r="B157" s="65" t="s">
        <v>92</v>
      </c>
      <c r="C157" s="65">
        <v>6098</v>
      </c>
      <c r="D157" s="65">
        <v>25.282</v>
      </c>
      <c r="E157" s="65">
        <v>-9.4619999999999997</v>
      </c>
      <c r="F157" s="65">
        <v>26.163</v>
      </c>
      <c r="G157" s="108">
        <v>0.99649305555555545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16</v>
      </c>
      <c r="B158" s="65" t="s">
        <v>93</v>
      </c>
      <c r="C158" s="65">
        <v>2717</v>
      </c>
      <c r="D158" s="65">
        <v>38.499000000000002</v>
      </c>
      <c r="E158" s="65">
        <v>-41.725000000000001</v>
      </c>
      <c r="F158" s="65">
        <v>2.9609999999999999</v>
      </c>
      <c r="G158" s="108">
        <v>5.9953703703703697E-3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16</v>
      </c>
      <c r="B159" s="65" t="s">
        <v>93</v>
      </c>
      <c r="C159" s="65">
        <v>2717</v>
      </c>
      <c r="D159" s="65">
        <v>39.067</v>
      </c>
      <c r="E159" s="65">
        <v>-41.7</v>
      </c>
      <c r="F159" s="65">
        <v>2.9</v>
      </c>
      <c r="G159" s="108">
        <v>5.9953703703703697E-3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16</v>
      </c>
      <c r="B160" s="65" t="s">
        <v>93</v>
      </c>
      <c r="C160" s="65">
        <v>2716</v>
      </c>
      <c r="D160" s="65">
        <v>39.06</v>
      </c>
      <c r="E160" s="65">
        <v>-41.743000000000002</v>
      </c>
      <c r="F160" s="65">
        <v>2.9260000000000002</v>
      </c>
      <c r="G160" s="108">
        <v>5.9953703703703697E-3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16</v>
      </c>
      <c r="B161" s="65" t="s">
        <v>93</v>
      </c>
      <c r="C161" s="65">
        <v>2717</v>
      </c>
      <c r="D161" s="65">
        <v>39.06</v>
      </c>
      <c r="E161" s="65">
        <v>-41.734000000000002</v>
      </c>
      <c r="F161" s="65">
        <v>2.9390000000000001</v>
      </c>
      <c r="G161" s="108">
        <v>5.9953703703703697E-3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16</v>
      </c>
      <c r="B162" s="65" t="s">
        <v>93</v>
      </c>
      <c r="C162" s="65">
        <v>2716</v>
      </c>
      <c r="D162" s="65">
        <v>39.064999999999998</v>
      </c>
      <c r="E162" s="65">
        <v>-41.731999999999999</v>
      </c>
      <c r="F162" s="65">
        <v>2.927</v>
      </c>
      <c r="G162" s="108">
        <v>5.9953703703703697E-3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16</v>
      </c>
      <c r="B163" s="65" t="s">
        <v>93</v>
      </c>
      <c r="C163" s="65">
        <v>52</v>
      </c>
      <c r="D163" s="65">
        <v>0.27400000000000002</v>
      </c>
      <c r="E163" s="65">
        <v>174.85599999999999</v>
      </c>
      <c r="F163" s="65">
        <v>3102.2730000000001</v>
      </c>
      <c r="G163" s="108">
        <v>5.9953703703703697E-3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16</v>
      </c>
      <c r="B164" s="65" t="s">
        <v>93</v>
      </c>
      <c r="C164" s="65">
        <v>72</v>
      </c>
      <c r="D164" s="65">
        <v>0.57399999999999995</v>
      </c>
      <c r="E164" s="65">
        <v>75.093000000000004</v>
      </c>
      <c r="F164" s="65">
        <v>2353.1660000000002</v>
      </c>
      <c r="G164" s="108">
        <v>5.9953703703703697E-3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16</v>
      </c>
      <c r="B165" s="65" t="s">
        <v>93</v>
      </c>
      <c r="C165" s="65">
        <v>319</v>
      </c>
      <c r="D165" s="65">
        <v>1.712</v>
      </c>
      <c r="E165" s="65">
        <v>8.0739999999999998</v>
      </c>
      <c r="F165" s="65">
        <v>874.13900000000001</v>
      </c>
      <c r="G165" s="108">
        <v>5.9953703703703697E-3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16</v>
      </c>
      <c r="B166" s="65" t="s">
        <v>93</v>
      </c>
      <c r="C166" s="65">
        <v>460</v>
      </c>
      <c r="D166" s="65">
        <v>2.3530000000000002</v>
      </c>
      <c r="E166" s="65">
        <v>-0.30499999999999999</v>
      </c>
      <c r="F166" s="65">
        <v>665.69600000000003</v>
      </c>
      <c r="G166" s="108">
        <v>5.9953703703703697E-3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16</v>
      </c>
      <c r="B167" s="65" t="s">
        <v>93</v>
      </c>
      <c r="C167" s="65">
        <v>451</v>
      </c>
      <c r="D167" s="65">
        <v>1.8939999999999999</v>
      </c>
      <c r="E167" s="65">
        <v>-10.836</v>
      </c>
      <c r="F167" s="65">
        <v>27.451000000000001</v>
      </c>
      <c r="G167" s="108">
        <v>5.9953703703703697E-3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16</v>
      </c>
      <c r="B168" s="65" t="s">
        <v>93</v>
      </c>
      <c r="C168" s="65">
        <v>453</v>
      </c>
      <c r="D168" s="65">
        <v>1.92</v>
      </c>
      <c r="E168" s="65">
        <v>-11.063000000000001</v>
      </c>
      <c r="F168" s="65">
        <v>29.763999999999999</v>
      </c>
      <c r="G168" s="108">
        <v>5.9953703703703697E-3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17</v>
      </c>
      <c r="B169" s="65" t="s">
        <v>94</v>
      </c>
      <c r="C169" s="65">
        <v>2738</v>
      </c>
      <c r="D169" s="65">
        <v>38.832999999999998</v>
      </c>
      <c r="E169" s="65">
        <v>-41.652999999999999</v>
      </c>
      <c r="F169" s="65">
        <v>2.972</v>
      </c>
      <c r="G169" s="108">
        <v>1.6006944444444445E-2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17</v>
      </c>
      <c r="B170" s="65" t="s">
        <v>94</v>
      </c>
      <c r="C170" s="65">
        <v>2736</v>
      </c>
      <c r="D170" s="65">
        <v>39.331000000000003</v>
      </c>
      <c r="E170" s="65">
        <v>-41.7</v>
      </c>
      <c r="F170" s="65">
        <v>2.9</v>
      </c>
      <c r="G170" s="108">
        <v>1.6006944444444445E-2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17</v>
      </c>
      <c r="B171" s="65" t="s">
        <v>94</v>
      </c>
      <c r="C171" s="65">
        <v>2735</v>
      </c>
      <c r="D171" s="65">
        <v>39.33</v>
      </c>
      <c r="E171" s="65">
        <v>-41.676000000000002</v>
      </c>
      <c r="F171" s="65">
        <v>2.879</v>
      </c>
      <c r="G171" s="108">
        <v>1.6006944444444445E-2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17</v>
      </c>
      <c r="B172" s="65" t="s">
        <v>94</v>
      </c>
      <c r="C172" s="65">
        <v>2736</v>
      </c>
      <c r="D172" s="65">
        <v>39.348999999999997</v>
      </c>
      <c r="E172" s="65">
        <v>-41.685000000000002</v>
      </c>
      <c r="F172" s="65">
        <v>2.9</v>
      </c>
      <c r="G172" s="108">
        <v>1.6006944444444445E-2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17</v>
      </c>
      <c r="B173" s="65" t="s">
        <v>94</v>
      </c>
      <c r="C173" s="65">
        <v>2736</v>
      </c>
      <c r="D173" s="65">
        <v>39.351999999999997</v>
      </c>
      <c r="E173" s="65">
        <v>-41.695</v>
      </c>
      <c r="F173" s="65">
        <v>2.92</v>
      </c>
      <c r="G173" s="108">
        <v>1.6006944444444445E-2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17</v>
      </c>
      <c r="B174" s="65" t="s">
        <v>94</v>
      </c>
      <c r="C174" s="65">
        <v>2039</v>
      </c>
      <c r="D174" s="65">
        <v>8.0009999999999994</v>
      </c>
      <c r="E174" s="65">
        <v>-8.94</v>
      </c>
      <c r="F174" s="65">
        <v>26.059000000000001</v>
      </c>
      <c r="G174" s="108">
        <v>1.6006944444444445E-2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17</v>
      </c>
      <c r="B175" s="65" t="s">
        <v>94</v>
      </c>
      <c r="C175" s="65">
        <v>7953</v>
      </c>
      <c r="D175" s="65">
        <v>32.945</v>
      </c>
      <c r="E175" s="65">
        <v>-8.82</v>
      </c>
      <c r="F175" s="65">
        <v>26.501000000000001</v>
      </c>
      <c r="G175" s="108">
        <v>1.6006944444444445E-2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17</v>
      </c>
      <c r="B176" s="65" t="s">
        <v>94</v>
      </c>
      <c r="C176" s="65">
        <v>9404</v>
      </c>
      <c r="D176" s="65">
        <v>39.540999999999997</v>
      </c>
      <c r="E176" s="65">
        <v>-8.8949999999999996</v>
      </c>
      <c r="F176" s="65">
        <v>26.390999999999998</v>
      </c>
      <c r="G176" s="108">
        <v>1.6006944444444445E-2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17</v>
      </c>
      <c r="B177" s="65" t="s">
        <v>94</v>
      </c>
      <c r="C177" s="65">
        <v>9602</v>
      </c>
      <c r="D177" s="65">
        <v>40.533999999999999</v>
      </c>
      <c r="E177" s="65">
        <v>-8.9730000000000008</v>
      </c>
      <c r="F177" s="65">
        <v>26.302</v>
      </c>
      <c r="G177" s="108">
        <v>1.6006944444444445E-2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17</v>
      </c>
      <c r="B178" s="65" t="s">
        <v>94</v>
      </c>
      <c r="C178" s="65">
        <v>9660</v>
      </c>
      <c r="D178" s="65">
        <v>40.880000000000003</v>
      </c>
      <c r="E178" s="65">
        <v>-8.9779999999999998</v>
      </c>
      <c r="F178" s="65">
        <v>26.295999999999999</v>
      </c>
      <c r="G178" s="108">
        <v>1.6006944444444445E-2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18</v>
      </c>
      <c r="B179" s="65" t="s">
        <v>95</v>
      </c>
      <c r="C179" s="65">
        <v>2718</v>
      </c>
      <c r="D179" s="65">
        <v>38.533000000000001</v>
      </c>
      <c r="E179" s="65">
        <v>-41.664999999999999</v>
      </c>
      <c r="F179" s="65">
        <v>2.9430000000000001</v>
      </c>
      <c r="G179" s="108">
        <v>2.5509259259259259E-2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18</v>
      </c>
      <c r="B180" s="65" t="s">
        <v>95</v>
      </c>
      <c r="C180" s="65">
        <v>2718</v>
      </c>
      <c r="D180" s="65">
        <v>39.076000000000001</v>
      </c>
      <c r="E180" s="65">
        <v>-41.7</v>
      </c>
      <c r="F180" s="65">
        <v>2.9</v>
      </c>
      <c r="G180" s="108">
        <v>2.5509259259259259E-2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18</v>
      </c>
      <c r="B181" s="65" t="s">
        <v>95</v>
      </c>
      <c r="C181" s="65">
        <v>2719</v>
      </c>
      <c r="D181" s="65">
        <v>39.090000000000003</v>
      </c>
      <c r="E181" s="65">
        <v>-41.680999999999997</v>
      </c>
      <c r="F181" s="65">
        <v>2.8530000000000002</v>
      </c>
      <c r="G181" s="108">
        <v>2.5509259259259259E-2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18</v>
      </c>
      <c r="B182" s="65" t="s">
        <v>95</v>
      </c>
      <c r="C182" s="65">
        <v>2720</v>
      </c>
      <c r="D182" s="65">
        <v>39.100999999999999</v>
      </c>
      <c r="E182" s="65">
        <v>-41.692</v>
      </c>
      <c r="F182" s="65">
        <v>2.8809999999999998</v>
      </c>
      <c r="G182" s="108">
        <v>2.5509259259259259E-2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18</v>
      </c>
      <c r="B183" s="65" t="s">
        <v>95</v>
      </c>
      <c r="C183" s="65">
        <v>2719</v>
      </c>
      <c r="D183" s="65">
        <v>39.098999999999997</v>
      </c>
      <c r="E183" s="65">
        <v>-41.674999999999997</v>
      </c>
      <c r="F183" s="65">
        <v>2.8210000000000002</v>
      </c>
      <c r="G183" s="108">
        <v>2.5509259259259259E-2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18</v>
      </c>
      <c r="B184" s="65" t="s">
        <v>95</v>
      </c>
      <c r="C184" s="65">
        <v>280</v>
      </c>
      <c r="D184" s="65">
        <v>1.0840000000000001</v>
      </c>
      <c r="E184" s="65">
        <v>-9.1020000000000003</v>
      </c>
      <c r="F184" s="65">
        <v>28.640999999999998</v>
      </c>
      <c r="G184" s="108">
        <v>2.5509259259259259E-2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18</v>
      </c>
      <c r="B185" s="65" t="s">
        <v>95</v>
      </c>
      <c r="C185" s="65">
        <v>1170</v>
      </c>
      <c r="D185" s="65">
        <v>4.7089999999999996</v>
      </c>
      <c r="E185" s="65">
        <v>-8.8729999999999993</v>
      </c>
      <c r="F185" s="65">
        <v>27.902000000000001</v>
      </c>
      <c r="G185" s="108">
        <v>2.5509259259259259E-2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18</v>
      </c>
      <c r="B186" s="65" t="s">
        <v>95</v>
      </c>
      <c r="C186" s="65">
        <v>1391</v>
      </c>
      <c r="D186" s="65">
        <v>5.6509999999999998</v>
      </c>
      <c r="E186" s="65">
        <v>-8.8819999999999997</v>
      </c>
      <c r="F186" s="65">
        <v>27.702000000000002</v>
      </c>
      <c r="G186" s="108">
        <v>2.5509259259259259E-2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18</v>
      </c>
      <c r="B187" s="65" t="s">
        <v>95</v>
      </c>
      <c r="C187" s="65">
        <v>1426</v>
      </c>
      <c r="D187" s="65">
        <v>5.8109999999999999</v>
      </c>
      <c r="E187" s="65">
        <v>-9.0709999999999997</v>
      </c>
      <c r="F187" s="65">
        <v>27.172999999999998</v>
      </c>
      <c r="G187" s="108">
        <v>2.5509259259259259E-2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18</v>
      </c>
      <c r="B188" s="65" t="s">
        <v>95</v>
      </c>
      <c r="C188" s="65">
        <v>1430</v>
      </c>
      <c r="D188" s="65">
        <v>5.8339999999999996</v>
      </c>
      <c r="E188" s="65">
        <v>-9.0890000000000004</v>
      </c>
      <c r="F188" s="65">
        <v>27.152000000000001</v>
      </c>
      <c r="G188" s="108">
        <v>2.5509259259259259E-2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19</v>
      </c>
      <c r="B189" s="65" t="s">
        <v>96</v>
      </c>
      <c r="C189" s="65">
        <v>2738</v>
      </c>
      <c r="D189" s="65">
        <v>38.840000000000003</v>
      </c>
      <c r="E189" s="65">
        <v>-41.680999999999997</v>
      </c>
      <c r="F189" s="65">
        <v>2.964</v>
      </c>
      <c r="G189" s="108">
        <v>3.5520833333333328E-2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19</v>
      </c>
      <c r="B190" s="65" t="s">
        <v>96</v>
      </c>
      <c r="C190" s="65">
        <v>2738</v>
      </c>
      <c r="D190" s="65">
        <v>39.378999999999998</v>
      </c>
      <c r="E190" s="65">
        <v>-41.7</v>
      </c>
      <c r="F190" s="65">
        <v>2.9</v>
      </c>
      <c r="G190" s="108">
        <v>3.5520833333333328E-2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19</v>
      </c>
      <c r="B191" s="65" t="s">
        <v>96</v>
      </c>
      <c r="C191" s="65">
        <v>2738</v>
      </c>
      <c r="D191" s="65">
        <v>39.369999999999997</v>
      </c>
      <c r="E191" s="65">
        <v>-41.707000000000001</v>
      </c>
      <c r="F191" s="65">
        <v>2.8809999999999998</v>
      </c>
      <c r="G191" s="108">
        <v>3.5520833333333328E-2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19</v>
      </c>
      <c r="B192" s="65" t="s">
        <v>96</v>
      </c>
      <c r="C192" s="65">
        <v>2739</v>
      </c>
      <c r="D192" s="65">
        <v>39.389000000000003</v>
      </c>
      <c r="E192" s="65">
        <v>-41.698</v>
      </c>
      <c r="F192" s="65">
        <v>2.9510000000000001</v>
      </c>
      <c r="G192" s="108">
        <v>3.5520833333333328E-2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19</v>
      </c>
      <c r="B193" s="65" t="s">
        <v>96</v>
      </c>
      <c r="C193" s="65">
        <v>2740</v>
      </c>
      <c r="D193" s="65">
        <v>39.404000000000003</v>
      </c>
      <c r="E193" s="65">
        <v>-41.72</v>
      </c>
      <c r="F193" s="65">
        <v>2.919</v>
      </c>
      <c r="G193" s="108">
        <v>3.5520833333333328E-2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19</v>
      </c>
      <c r="B194" s="65" t="s">
        <v>96</v>
      </c>
      <c r="C194" s="65">
        <v>609</v>
      </c>
      <c r="D194" s="65">
        <v>2.347</v>
      </c>
      <c r="E194" s="65">
        <v>-8.9540000000000006</v>
      </c>
      <c r="F194" s="65">
        <v>25.414999999999999</v>
      </c>
      <c r="G194" s="108">
        <v>3.5520833333333328E-2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19</v>
      </c>
      <c r="B195" s="65" t="s">
        <v>96</v>
      </c>
      <c r="C195" s="65">
        <v>8029</v>
      </c>
      <c r="D195" s="65">
        <v>33.103999999999999</v>
      </c>
      <c r="E195" s="65">
        <v>-8.3960000000000008</v>
      </c>
      <c r="F195" s="65">
        <v>26.629000000000001</v>
      </c>
      <c r="G195" s="108">
        <v>3.5520833333333328E-2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19</v>
      </c>
      <c r="B196" s="65" t="s">
        <v>96</v>
      </c>
      <c r="C196" s="65">
        <v>12290</v>
      </c>
      <c r="D196" s="65">
        <v>52.83</v>
      </c>
      <c r="E196" s="65">
        <v>-8.4440000000000008</v>
      </c>
      <c r="F196" s="65">
        <v>26.456</v>
      </c>
      <c r="G196" s="108">
        <v>3.5520833333333328E-2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19</v>
      </c>
      <c r="B197" s="65" t="s">
        <v>96</v>
      </c>
      <c r="C197" s="65">
        <v>12940</v>
      </c>
      <c r="D197" s="65">
        <v>56.048999999999999</v>
      </c>
      <c r="E197" s="65">
        <v>-8.4629999999999992</v>
      </c>
      <c r="F197" s="65">
        <v>26.361999999999998</v>
      </c>
      <c r="G197" s="108">
        <v>3.5520833333333328E-2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19</v>
      </c>
      <c r="B198" s="65" t="s">
        <v>96</v>
      </c>
      <c r="C198" s="65">
        <v>12984</v>
      </c>
      <c r="D198" s="65">
        <v>56.286999999999999</v>
      </c>
      <c r="E198" s="65">
        <v>-8.577</v>
      </c>
      <c r="F198" s="65">
        <v>26.356000000000002</v>
      </c>
      <c r="G198" s="108">
        <v>3.5520833333333328E-2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19</v>
      </c>
      <c r="B199" s="65" t="s">
        <v>96</v>
      </c>
      <c r="C199" s="65">
        <v>12972</v>
      </c>
      <c r="D199" s="65">
        <v>56.249000000000002</v>
      </c>
      <c r="E199" s="65">
        <v>-8.577</v>
      </c>
      <c r="F199" s="65">
        <v>26.358000000000001</v>
      </c>
      <c r="G199" s="108">
        <v>3.5520833333333328E-2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20</v>
      </c>
      <c r="B200" s="65" t="s">
        <v>97</v>
      </c>
      <c r="C200" s="65">
        <v>2717</v>
      </c>
      <c r="D200" s="65">
        <v>38.518000000000001</v>
      </c>
      <c r="E200" s="65">
        <v>-41.676000000000002</v>
      </c>
      <c r="F200" s="65">
        <v>2.9460000000000002</v>
      </c>
      <c r="G200" s="108">
        <v>4.5023148148148145E-2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20</v>
      </c>
      <c r="B201" s="65" t="s">
        <v>97</v>
      </c>
      <c r="C201" s="65">
        <v>2720</v>
      </c>
      <c r="D201" s="65">
        <v>39.093000000000004</v>
      </c>
      <c r="E201" s="65">
        <v>-41.7</v>
      </c>
      <c r="F201" s="65">
        <v>2.9</v>
      </c>
      <c r="G201" s="108">
        <v>4.5023148148148145E-2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20</v>
      </c>
      <c r="B202" s="65" t="s">
        <v>97</v>
      </c>
      <c r="C202" s="65">
        <v>2719</v>
      </c>
      <c r="D202" s="65">
        <v>39.070999999999998</v>
      </c>
      <c r="E202" s="65">
        <v>-41.686999999999998</v>
      </c>
      <c r="F202" s="65">
        <v>2.8639999999999999</v>
      </c>
      <c r="G202" s="108">
        <v>4.5023148148148145E-2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20</v>
      </c>
      <c r="B203" s="65" t="s">
        <v>97</v>
      </c>
      <c r="C203" s="65">
        <v>2720</v>
      </c>
      <c r="D203" s="65">
        <v>39.091000000000001</v>
      </c>
      <c r="E203" s="65">
        <v>-41.651000000000003</v>
      </c>
      <c r="F203" s="65">
        <v>2.8929999999999998</v>
      </c>
      <c r="G203" s="108">
        <v>4.5023148148148145E-2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20</v>
      </c>
      <c r="B204" s="65" t="s">
        <v>97</v>
      </c>
      <c r="C204" s="65">
        <v>2719</v>
      </c>
      <c r="D204" s="65">
        <v>39.085000000000001</v>
      </c>
      <c r="E204" s="65">
        <v>-41.682000000000002</v>
      </c>
      <c r="F204" s="65">
        <v>2.8660000000000001</v>
      </c>
      <c r="G204" s="108">
        <v>4.5023148148148145E-2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20</v>
      </c>
      <c r="B205" s="65" t="s">
        <v>97</v>
      </c>
      <c r="C205" s="65">
        <v>2200</v>
      </c>
      <c r="D205" s="65">
        <v>8.67</v>
      </c>
      <c r="E205" s="65">
        <v>-8.5310000000000006</v>
      </c>
      <c r="F205" s="65">
        <v>26.33</v>
      </c>
      <c r="G205" s="108">
        <v>4.5023148148148145E-2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20</v>
      </c>
      <c r="B206" s="65" t="s">
        <v>97</v>
      </c>
      <c r="C206" s="65">
        <v>8014</v>
      </c>
      <c r="D206" s="65">
        <v>33.203000000000003</v>
      </c>
      <c r="E206" s="65">
        <v>-8.359</v>
      </c>
      <c r="F206" s="65">
        <v>26.797999999999998</v>
      </c>
      <c r="G206" s="108">
        <v>4.5023148148148145E-2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20</v>
      </c>
      <c r="B207" s="65" t="s">
        <v>97</v>
      </c>
      <c r="C207" s="65">
        <v>9443</v>
      </c>
      <c r="D207" s="65">
        <v>39.722999999999999</v>
      </c>
      <c r="E207" s="65">
        <v>-8.3369999999999997</v>
      </c>
      <c r="F207" s="65">
        <v>26.641999999999999</v>
      </c>
      <c r="G207" s="108">
        <v>4.5023148148148145E-2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20</v>
      </c>
      <c r="B208" s="65" t="s">
        <v>97</v>
      </c>
      <c r="C208" s="65">
        <v>9641</v>
      </c>
      <c r="D208" s="65">
        <v>40.634999999999998</v>
      </c>
      <c r="E208" s="65">
        <v>-8.3659999999999997</v>
      </c>
      <c r="F208" s="65">
        <v>26.559000000000001</v>
      </c>
      <c r="G208" s="108">
        <v>4.5023148148148145E-2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20</v>
      </c>
      <c r="B209" s="65" t="s">
        <v>97</v>
      </c>
      <c r="C209" s="65">
        <v>9650</v>
      </c>
      <c r="D209" s="65">
        <v>40.741</v>
      </c>
      <c r="E209" s="65">
        <v>-8.35</v>
      </c>
      <c r="F209" s="65">
        <v>26.532</v>
      </c>
      <c r="G209" s="108">
        <v>4.5023148148148145E-2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21</v>
      </c>
      <c r="B210" s="65" t="s">
        <v>98</v>
      </c>
      <c r="C210" s="65">
        <v>2741</v>
      </c>
      <c r="D210" s="65">
        <v>38.89</v>
      </c>
      <c r="E210" s="65">
        <v>-41.682000000000002</v>
      </c>
      <c r="F210" s="65">
        <v>3.0019999999999998</v>
      </c>
      <c r="G210" s="108">
        <v>5.5034722222222221E-2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21</v>
      </c>
      <c r="B211" s="65" t="s">
        <v>98</v>
      </c>
      <c r="C211" s="65">
        <v>2740</v>
      </c>
      <c r="D211" s="65">
        <v>39.384999999999998</v>
      </c>
      <c r="E211" s="65">
        <v>-41.7</v>
      </c>
      <c r="F211" s="65">
        <v>2.9</v>
      </c>
      <c r="G211" s="108">
        <v>5.5034722222222221E-2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21</v>
      </c>
      <c r="B212" s="65" t="s">
        <v>98</v>
      </c>
      <c r="C212" s="65">
        <v>2743</v>
      </c>
      <c r="D212" s="65">
        <v>39.412999999999997</v>
      </c>
      <c r="E212" s="65">
        <v>-41.695</v>
      </c>
      <c r="F212" s="65">
        <v>2.923</v>
      </c>
      <c r="G212" s="108">
        <v>5.5034722222222221E-2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21</v>
      </c>
      <c r="B213" s="65" t="s">
        <v>98</v>
      </c>
      <c r="C213" s="65">
        <v>2741</v>
      </c>
      <c r="D213" s="65">
        <v>39.39</v>
      </c>
      <c r="E213" s="65">
        <v>-41.726999999999997</v>
      </c>
      <c r="F213" s="65">
        <v>2.9220000000000002</v>
      </c>
      <c r="G213" s="108">
        <v>5.5034722222222221E-2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21</v>
      </c>
      <c r="B214" s="65" t="s">
        <v>98</v>
      </c>
      <c r="C214" s="65">
        <v>2740</v>
      </c>
      <c r="D214" s="65">
        <v>39.396999999999998</v>
      </c>
      <c r="E214" s="65">
        <v>-41.725999999999999</v>
      </c>
      <c r="F214" s="65">
        <v>2.9009999999999998</v>
      </c>
      <c r="G214" s="108">
        <v>5.5034722222222221E-2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21</v>
      </c>
      <c r="B215" s="65" t="s">
        <v>98</v>
      </c>
      <c r="C215" s="65">
        <v>1407</v>
      </c>
      <c r="D215" s="65">
        <v>5.4939999999999998</v>
      </c>
      <c r="E215" s="65">
        <v>-9.2629999999999999</v>
      </c>
      <c r="F215" s="65">
        <v>27.126000000000001</v>
      </c>
      <c r="G215" s="108">
        <v>5.5034722222222221E-2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21</v>
      </c>
      <c r="B216" s="65" t="s">
        <v>98</v>
      </c>
      <c r="C216" s="65">
        <v>7156</v>
      </c>
      <c r="D216" s="65">
        <v>29.434999999999999</v>
      </c>
      <c r="E216" s="65">
        <v>-9.0359999999999996</v>
      </c>
      <c r="F216" s="65">
        <v>27.664999999999999</v>
      </c>
      <c r="G216" s="108">
        <v>5.5034722222222221E-2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21</v>
      </c>
      <c r="B217" s="65" t="s">
        <v>98</v>
      </c>
      <c r="C217" s="65">
        <v>9156</v>
      </c>
      <c r="D217" s="65">
        <v>38.42</v>
      </c>
      <c r="E217" s="65">
        <v>-9.0909999999999993</v>
      </c>
      <c r="F217" s="65">
        <v>27.488</v>
      </c>
      <c r="G217" s="108">
        <v>5.5034722222222221E-2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21</v>
      </c>
      <c r="B218" s="65" t="s">
        <v>98</v>
      </c>
      <c r="C218" s="65">
        <v>9340</v>
      </c>
      <c r="D218" s="65">
        <v>39.356999999999999</v>
      </c>
      <c r="E218" s="65">
        <v>-9.1950000000000003</v>
      </c>
      <c r="F218" s="65">
        <v>27.396000000000001</v>
      </c>
      <c r="G218" s="108">
        <v>5.5034722222222221E-2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21</v>
      </c>
      <c r="B219" s="65" t="s">
        <v>98</v>
      </c>
      <c r="C219" s="65">
        <v>9434</v>
      </c>
      <c r="D219" s="65">
        <v>39.786000000000001</v>
      </c>
      <c r="E219" s="65">
        <v>-9.1980000000000004</v>
      </c>
      <c r="F219" s="65">
        <v>27.350999999999999</v>
      </c>
      <c r="G219" s="108">
        <v>5.5034722222222221E-2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22</v>
      </c>
      <c r="B220" s="65" t="s">
        <v>99</v>
      </c>
      <c r="C220" s="65">
        <v>2718</v>
      </c>
      <c r="D220" s="65">
        <v>38.506999999999998</v>
      </c>
      <c r="E220" s="65">
        <v>-41.679000000000002</v>
      </c>
      <c r="F220" s="65">
        <v>2.9630000000000001</v>
      </c>
      <c r="G220" s="108">
        <v>6.4537037037037046E-2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22</v>
      </c>
      <c r="B221" s="65" t="s">
        <v>99</v>
      </c>
      <c r="C221" s="65">
        <v>2719</v>
      </c>
      <c r="D221" s="65">
        <v>39.079000000000001</v>
      </c>
      <c r="E221" s="65">
        <v>-41.7</v>
      </c>
      <c r="F221" s="65">
        <v>2.9</v>
      </c>
      <c r="G221" s="108">
        <v>6.4537037037037046E-2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22</v>
      </c>
      <c r="B222" s="65" t="s">
        <v>99</v>
      </c>
      <c r="C222" s="65">
        <v>2720</v>
      </c>
      <c r="D222" s="65">
        <v>39.113999999999997</v>
      </c>
      <c r="E222" s="65">
        <v>-41.750999999999998</v>
      </c>
      <c r="F222" s="65">
        <v>2.8919999999999999</v>
      </c>
      <c r="G222" s="108">
        <v>6.4537037037037046E-2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22</v>
      </c>
      <c r="B223" s="65" t="s">
        <v>99</v>
      </c>
      <c r="C223" s="65">
        <v>2721</v>
      </c>
      <c r="D223" s="65">
        <v>39.107999999999997</v>
      </c>
      <c r="E223" s="65">
        <v>-41.707999999999998</v>
      </c>
      <c r="F223" s="65">
        <v>2.8650000000000002</v>
      </c>
      <c r="G223" s="108">
        <v>6.4537037037037046E-2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22</v>
      </c>
      <c r="B224" s="65" t="s">
        <v>99</v>
      </c>
      <c r="C224" s="65">
        <v>2720</v>
      </c>
      <c r="D224" s="65">
        <v>39.112000000000002</v>
      </c>
      <c r="E224" s="65">
        <v>-41.719000000000001</v>
      </c>
      <c r="F224" s="65">
        <v>2.8769999999999998</v>
      </c>
      <c r="G224" s="108">
        <v>6.4537037037037046E-2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22</v>
      </c>
      <c r="B225" s="65" t="s">
        <v>99</v>
      </c>
      <c r="C225" s="65">
        <v>473</v>
      </c>
      <c r="D225" s="65">
        <v>1.8220000000000001</v>
      </c>
      <c r="E225" s="65">
        <v>-9.1270000000000007</v>
      </c>
      <c r="F225" s="65">
        <v>26.431999999999999</v>
      </c>
      <c r="G225" s="108">
        <v>6.4537037037037046E-2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22</v>
      </c>
      <c r="B226" s="65" t="s">
        <v>99</v>
      </c>
      <c r="C226" s="65">
        <v>8299</v>
      </c>
      <c r="D226" s="65">
        <v>34.432000000000002</v>
      </c>
      <c r="E226" s="65">
        <v>-8.5670000000000002</v>
      </c>
      <c r="F226" s="65">
        <v>27.321000000000002</v>
      </c>
      <c r="G226" s="108">
        <v>6.4537037037037046E-2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22</v>
      </c>
      <c r="B227" s="65" t="s">
        <v>99</v>
      </c>
      <c r="C227" s="65">
        <v>12546</v>
      </c>
      <c r="D227" s="65">
        <v>54.433</v>
      </c>
      <c r="E227" s="65">
        <v>-8.5250000000000004</v>
      </c>
      <c r="F227" s="65">
        <v>27.216999999999999</v>
      </c>
      <c r="G227" s="108">
        <v>6.4537037037037046E-2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22</v>
      </c>
      <c r="B228" s="65" t="s">
        <v>99</v>
      </c>
      <c r="C228" s="65">
        <v>13011</v>
      </c>
      <c r="D228" s="65">
        <v>56.805999999999997</v>
      </c>
      <c r="E228" s="65">
        <v>-8.5310000000000006</v>
      </c>
      <c r="F228" s="65">
        <v>27.192</v>
      </c>
      <c r="G228" s="108">
        <v>6.4537037037037046E-2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22</v>
      </c>
      <c r="B229" s="65" t="s">
        <v>99</v>
      </c>
      <c r="C229" s="65">
        <v>13119</v>
      </c>
      <c r="D229" s="65">
        <v>57.466999999999999</v>
      </c>
      <c r="E229" s="65">
        <v>-8.5410000000000004</v>
      </c>
      <c r="F229" s="65">
        <v>27.119</v>
      </c>
      <c r="G229" s="108">
        <v>6.4537037037037046E-2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22</v>
      </c>
      <c r="B230" s="65" t="s">
        <v>99</v>
      </c>
      <c r="C230" s="65">
        <v>13081</v>
      </c>
      <c r="D230" s="65">
        <v>57.365000000000002</v>
      </c>
      <c r="E230" s="65">
        <v>-8.5519999999999996</v>
      </c>
      <c r="F230" s="65">
        <v>27.12</v>
      </c>
      <c r="G230" s="108">
        <v>6.4537037037037046E-2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23</v>
      </c>
      <c r="B231" s="65" t="s">
        <v>8</v>
      </c>
      <c r="C231" s="65">
        <v>2743</v>
      </c>
      <c r="D231" s="65">
        <v>38.866999999999997</v>
      </c>
      <c r="E231" s="65">
        <v>-41.665999999999997</v>
      </c>
      <c r="F231" s="65">
        <v>2.9820000000000002</v>
      </c>
      <c r="G231" s="108">
        <v>7.4548611111111107E-2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23</v>
      </c>
      <c r="B232" s="65" t="s">
        <v>8</v>
      </c>
      <c r="C232" s="65">
        <v>2741</v>
      </c>
      <c r="D232" s="65">
        <v>39.424999999999997</v>
      </c>
      <c r="E232" s="65">
        <v>-41.7</v>
      </c>
      <c r="F232" s="65">
        <v>2.9</v>
      </c>
      <c r="G232" s="108">
        <v>7.4548611111111107E-2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23</v>
      </c>
      <c r="B233" s="65" t="s">
        <v>8</v>
      </c>
      <c r="C233" s="65">
        <v>2742</v>
      </c>
      <c r="D233" s="65">
        <v>39.421999999999997</v>
      </c>
      <c r="E233" s="65">
        <v>-41.704000000000001</v>
      </c>
      <c r="F233" s="65">
        <v>2.859</v>
      </c>
      <c r="G233" s="108">
        <v>7.4548611111111107E-2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23</v>
      </c>
      <c r="B234" s="65" t="s">
        <v>8</v>
      </c>
      <c r="C234" s="65">
        <v>2743</v>
      </c>
      <c r="D234" s="65">
        <v>39.43</v>
      </c>
      <c r="E234" s="65">
        <v>-41.703000000000003</v>
      </c>
      <c r="F234" s="65">
        <v>2.8889999999999998</v>
      </c>
      <c r="G234" s="108">
        <v>7.4548611111111107E-2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23</v>
      </c>
      <c r="B235" s="65" t="s">
        <v>8</v>
      </c>
      <c r="C235" s="65">
        <v>2744</v>
      </c>
      <c r="D235" s="65">
        <v>39.442999999999998</v>
      </c>
      <c r="E235" s="65">
        <v>-41.677999999999997</v>
      </c>
      <c r="F235" s="65">
        <v>2.879</v>
      </c>
      <c r="G235" s="108">
        <v>7.4548611111111107E-2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23</v>
      </c>
      <c r="B236" s="65" t="s">
        <v>8</v>
      </c>
      <c r="C236" s="65">
        <v>293</v>
      </c>
      <c r="D236" s="65">
        <v>1.123</v>
      </c>
      <c r="E236" s="65">
        <v>3.234</v>
      </c>
      <c r="F236" s="65">
        <v>27.832999999999998</v>
      </c>
      <c r="G236" s="108">
        <v>7.4548611111111107E-2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23</v>
      </c>
      <c r="B237" s="65" t="s">
        <v>8</v>
      </c>
      <c r="C237" s="65">
        <v>6422</v>
      </c>
      <c r="D237" s="65">
        <v>26.329000000000001</v>
      </c>
      <c r="E237" s="65">
        <v>4.4059999999999997</v>
      </c>
      <c r="F237" s="65">
        <v>26.507999999999999</v>
      </c>
      <c r="G237" s="108">
        <v>7.4548611111111107E-2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23</v>
      </c>
      <c r="B238" s="65" t="s">
        <v>8</v>
      </c>
      <c r="C238" s="65">
        <v>10214</v>
      </c>
      <c r="D238" s="65">
        <v>43.655000000000001</v>
      </c>
      <c r="E238" s="65">
        <v>4.375</v>
      </c>
      <c r="F238" s="65">
        <v>26.353000000000002</v>
      </c>
      <c r="G238" s="108">
        <v>7.4548611111111107E-2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23</v>
      </c>
      <c r="B239" s="65" t="s">
        <v>8</v>
      </c>
      <c r="C239" s="65">
        <v>10601</v>
      </c>
      <c r="D239" s="65">
        <v>45.640999999999998</v>
      </c>
      <c r="E239" s="65">
        <v>4.3310000000000004</v>
      </c>
      <c r="F239" s="65">
        <v>26.303999999999998</v>
      </c>
      <c r="G239" s="108">
        <v>7.4548611111111107E-2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23</v>
      </c>
      <c r="B240" s="65" t="s">
        <v>8</v>
      </c>
      <c r="C240" s="65">
        <v>10630</v>
      </c>
      <c r="D240" s="65">
        <v>45.802</v>
      </c>
      <c r="E240" s="65">
        <v>4.2729999999999997</v>
      </c>
      <c r="F240" s="65">
        <v>26.234999999999999</v>
      </c>
      <c r="G240" s="108">
        <v>7.4548611111111107E-2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23</v>
      </c>
      <c r="B241" s="65" t="s">
        <v>8</v>
      </c>
      <c r="C241" s="65">
        <v>10647</v>
      </c>
      <c r="D241" s="65">
        <v>45.945999999999998</v>
      </c>
      <c r="E241" s="65">
        <v>4.25</v>
      </c>
      <c r="F241" s="65">
        <v>26.204000000000001</v>
      </c>
      <c r="G241" s="108">
        <v>7.4548611111111107E-2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24</v>
      </c>
      <c r="B242" s="65" t="s">
        <v>8</v>
      </c>
      <c r="C242" s="65">
        <v>2721</v>
      </c>
      <c r="D242" s="65">
        <v>38.558</v>
      </c>
      <c r="E242" s="65">
        <v>-41.73</v>
      </c>
      <c r="F242" s="65">
        <v>2.9510000000000001</v>
      </c>
      <c r="G242" s="108">
        <v>8.4062499999999998E-2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24</v>
      </c>
      <c r="B243" s="65" t="s">
        <v>8</v>
      </c>
      <c r="C243" s="65">
        <v>2722</v>
      </c>
      <c r="D243" s="65">
        <v>39.078000000000003</v>
      </c>
      <c r="E243" s="65">
        <v>-41.7</v>
      </c>
      <c r="F243" s="65">
        <v>2.9</v>
      </c>
      <c r="G243" s="108">
        <v>8.4062499999999998E-2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24</v>
      </c>
      <c r="B244" s="65" t="s">
        <v>8</v>
      </c>
      <c r="C244" s="65">
        <v>2723</v>
      </c>
      <c r="D244" s="65">
        <v>39.127000000000002</v>
      </c>
      <c r="E244" s="65">
        <v>-41.707999999999998</v>
      </c>
      <c r="F244" s="65">
        <v>2.879</v>
      </c>
      <c r="G244" s="108">
        <v>8.4062499999999998E-2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24</v>
      </c>
      <c r="B245" s="65" t="s">
        <v>8</v>
      </c>
      <c r="C245" s="65">
        <v>2721</v>
      </c>
      <c r="D245" s="65">
        <v>39.116999999999997</v>
      </c>
      <c r="E245" s="65">
        <v>-41.725000000000001</v>
      </c>
      <c r="F245" s="65">
        <v>2.8959999999999999</v>
      </c>
      <c r="G245" s="108">
        <v>8.4062499999999998E-2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24</v>
      </c>
      <c r="B246" s="65" t="s">
        <v>8</v>
      </c>
      <c r="C246" s="65">
        <v>2722</v>
      </c>
      <c r="D246" s="65">
        <v>39.136000000000003</v>
      </c>
      <c r="E246" s="65">
        <v>-41.718000000000004</v>
      </c>
      <c r="F246" s="65">
        <v>2.9039999999999999</v>
      </c>
      <c r="G246" s="108">
        <v>8.4062499999999998E-2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24</v>
      </c>
      <c r="B247" s="65" t="s">
        <v>8</v>
      </c>
      <c r="C247" s="65">
        <v>484</v>
      </c>
      <c r="D247" s="65">
        <v>1.8620000000000001</v>
      </c>
      <c r="E247" s="65">
        <v>3.6459999999999999</v>
      </c>
      <c r="F247" s="65">
        <v>25.97</v>
      </c>
      <c r="G247" s="108">
        <v>8.4062499999999998E-2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24</v>
      </c>
      <c r="B248" s="65" t="s">
        <v>8</v>
      </c>
      <c r="C248" s="65">
        <v>7759</v>
      </c>
      <c r="D248" s="65">
        <v>32.151000000000003</v>
      </c>
      <c r="E248" s="65">
        <v>4.5209999999999999</v>
      </c>
      <c r="F248" s="65">
        <v>26.928000000000001</v>
      </c>
      <c r="G248" s="108">
        <v>8.4062499999999998E-2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24</v>
      </c>
      <c r="B249" s="65" t="s">
        <v>8</v>
      </c>
      <c r="C249" s="65">
        <v>11479</v>
      </c>
      <c r="D249" s="65">
        <v>49.518000000000001</v>
      </c>
      <c r="E249" s="65">
        <v>4.5010000000000003</v>
      </c>
      <c r="F249" s="65">
        <v>26.736999999999998</v>
      </c>
      <c r="G249" s="108">
        <v>8.4062499999999998E-2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24</v>
      </c>
      <c r="B250" s="65" t="s">
        <v>8</v>
      </c>
      <c r="C250" s="65">
        <v>11842</v>
      </c>
      <c r="D250" s="65">
        <v>51.424999999999997</v>
      </c>
      <c r="E250" s="65">
        <v>4.49</v>
      </c>
      <c r="F250" s="65">
        <v>26.738</v>
      </c>
      <c r="G250" s="108">
        <v>8.4062499999999998E-2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24</v>
      </c>
      <c r="B251" s="65" t="s">
        <v>8</v>
      </c>
      <c r="C251" s="65">
        <v>11936</v>
      </c>
      <c r="D251" s="65">
        <v>51.837000000000003</v>
      </c>
      <c r="E251" s="65">
        <v>4.3869999999999996</v>
      </c>
      <c r="F251" s="65">
        <v>26.678000000000001</v>
      </c>
      <c r="G251" s="108">
        <v>8.4062499999999998E-2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24</v>
      </c>
      <c r="B252" s="65" t="s">
        <v>8</v>
      </c>
      <c r="C252" s="65">
        <v>11928</v>
      </c>
      <c r="D252" s="65">
        <v>51.941000000000003</v>
      </c>
      <c r="E252" s="65">
        <v>4.383</v>
      </c>
      <c r="F252" s="65">
        <v>26.646999999999998</v>
      </c>
      <c r="G252" s="108">
        <v>8.4062499999999998E-2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25</v>
      </c>
      <c r="B253" s="65" t="s">
        <v>100</v>
      </c>
      <c r="C253" s="65">
        <v>2744</v>
      </c>
      <c r="D253" s="65">
        <v>38.911000000000001</v>
      </c>
      <c r="E253" s="65">
        <v>-41.723999999999997</v>
      </c>
      <c r="F253" s="65">
        <v>2.8879999999999999</v>
      </c>
      <c r="G253" s="108">
        <v>9.4074074074074074E-2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25</v>
      </c>
      <c r="B254" s="65" t="s">
        <v>100</v>
      </c>
      <c r="C254" s="65">
        <v>2742</v>
      </c>
      <c r="D254" s="65">
        <v>39.442999999999998</v>
      </c>
      <c r="E254" s="65">
        <v>-41.7</v>
      </c>
      <c r="F254" s="65">
        <v>2.9</v>
      </c>
      <c r="G254" s="108">
        <v>9.4074074074074074E-2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25</v>
      </c>
      <c r="B255" s="65" t="s">
        <v>100</v>
      </c>
      <c r="C255" s="65">
        <v>2744</v>
      </c>
      <c r="D255" s="65">
        <v>39.470999999999997</v>
      </c>
      <c r="E255" s="65">
        <v>-41.716999999999999</v>
      </c>
      <c r="F255" s="65">
        <v>2.883</v>
      </c>
      <c r="G255" s="108">
        <v>9.4074074074074074E-2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25</v>
      </c>
      <c r="B256" s="65" t="s">
        <v>100</v>
      </c>
      <c r="C256" s="65">
        <v>2743</v>
      </c>
      <c r="D256" s="65">
        <v>39.457000000000001</v>
      </c>
      <c r="E256" s="65">
        <v>-41.737000000000002</v>
      </c>
      <c r="F256" s="65">
        <v>2.8370000000000002</v>
      </c>
      <c r="G256" s="108">
        <v>9.4074074074074074E-2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25</v>
      </c>
      <c r="B257" s="65" t="s">
        <v>100</v>
      </c>
      <c r="C257" s="65">
        <v>2745</v>
      </c>
      <c r="D257" s="65">
        <v>39.451000000000001</v>
      </c>
      <c r="E257" s="65">
        <v>-41.726999999999997</v>
      </c>
      <c r="F257" s="65">
        <v>2.8559999999999999</v>
      </c>
      <c r="G257" s="108">
        <v>9.4074074074074074E-2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25</v>
      </c>
      <c r="B258" s="65" t="s">
        <v>100</v>
      </c>
      <c r="C258" s="65">
        <v>502</v>
      </c>
      <c r="D258" s="65">
        <v>1.956</v>
      </c>
      <c r="E258" s="65">
        <v>-9.0760000000000005</v>
      </c>
      <c r="F258" s="65">
        <v>27.497</v>
      </c>
      <c r="G258" s="108">
        <v>9.4074074074074074E-2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25</v>
      </c>
      <c r="B259" s="65" t="s">
        <v>100</v>
      </c>
      <c r="C259" s="65">
        <v>2073</v>
      </c>
      <c r="D259" s="65">
        <v>8.407</v>
      </c>
      <c r="E259" s="65">
        <v>-8.8689999999999998</v>
      </c>
      <c r="F259" s="65">
        <v>26.841999999999999</v>
      </c>
      <c r="G259" s="108">
        <v>9.4074074074074074E-2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25</v>
      </c>
      <c r="B260" s="65" t="s">
        <v>100</v>
      </c>
      <c r="C260" s="65">
        <v>2450</v>
      </c>
      <c r="D260" s="65">
        <v>10.021000000000001</v>
      </c>
      <c r="E260" s="65">
        <v>-8.8650000000000002</v>
      </c>
      <c r="F260" s="65">
        <v>26.678000000000001</v>
      </c>
      <c r="G260" s="108">
        <v>9.4074074074074074E-2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25</v>
      </c>
      <c r="B261" s="65" t="s">
        <v>100</v>
      </c>
      <c r="C261" s="65">
        <v>2482</v>
      </c>
      <c r="D261" s="65">
        <v>10.188000000000001</v>
      </c>
      <c r="E261" s="65">
        <v>-8.8659999999999997</v>
      </c>
      <c r="F261" s="65">
        <v>26.137</v>
      </c>
      <c r="G261" s="108">
        <v>9.4074074074074074E-2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25</v>
      </c>
      <c r="B262" s="65" t="s">
        <v>100</v>
      </c>
      <c r="C262" s="65">
        <v>2506</v>
      </c>
      <c r="D262" s="65">
        <v>10.318</v>
      </c>
      <c r="E262" s="65">
        <v>-8.9350000000000005</v>
      </c>
      <c r="F262" s="65">
        <v>26.257000000000001</v>
      </c>
      <c r="G262" s="108">
        <v>9.4074074074074074E-2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26</v>
      </c>
      <c r="B263" s="65" t="s">
        <v>101</v>
      </c>
      <c r="C263" s="65">
        <v>2724</v>
      </c>
      <c r="D263" s="65">
        <v>38.622999999999998</v>
      </c>
      <c r="E263" s="65">
        <v>-41.692</v>
      </c>
      <c r="F263" s="65">
        <v>2.9590000000000001</v>
      </c>
      <c r="G263" s="108">
        <v>0.10357638888888888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26</v>
      </c>
      <c r="B264" s="65" t="s">
        <v>101</v>
      </c>
      <c r="C264" s="65">
        <v>2724</v>
      </c>
      <c r="D264" s="65">
        <v>39.156999999999996</v>
      </c>
      <c r="E264" s="65">
        <v>-41.7</v>
      </c>
      <c r="F264" s="65">
        <v>2.9</v>
      </c>
      <c r="G264" s="108">
        <v>0.10357638888888888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26</v>
      </c>
      <c r="B265" s="65" t="s">
        <v>101</v>
      </c>
      <c r="C265" s="65">
        <v>2724</v>
      </c>
      <c r="D265" s="65">
        <v>39.152999999999999</v>
      </c>
      <c r="E265" s="65">
        <v>-41.701000000000001</v>
      </c>
      <c r="F265" s="65">
        <v>2.8610000000000002</v>
      </c>
      <c r="G265" s="108">
        <v>0.10357638888888888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26</v>
      </c>
      <c r="B266" s="65" t="s">
        <v>101</v>
      </c>
      <c r="C266" s="65">
        <v>2725</v>
      </c>
      <c r="D266" s="65">
        <v>39.170999999999999</v>
      </c>
      <c r="E266" s="65">
        <v>-41.674999999999997</v>
      </c>
      <c r="F266" s="65">
        <v>2.8940000000000001</v>
      </c>
      <c r="G266" s="108">
        <v>0.10357638888888888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26</v>
      </c>
      <c r="B267" s="65" t="s">
        <v>101</v>
      </c>
      <c r="C267" s="65">
        <v>2724</v>
      </c>
      <c r="D267" s="65">
        <v>39.158000000000001</v>
      </c>
      <c r="E267" s="65">
        <v>-41.701000000000001</v>
      </c>
      <c r="F267" s="65">
        <v>2.911</v>
      </c>
      <c r="G267" s="108">
        <v>0.10357638888888888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26</v>
      </c>
      <c r="B268" s="65" t="s">
        <v>101</v>
      </c>
      <c r="C268" s="65">
        <v>688</v>
      </c>
      <c r="D268" s="65">
        <v>2.6549999999999998</v>
      </c>
      <c r="E268" s="65">
        <v>-9.3740000000000006</v>
      </c>
      <c r="F268" s="65">
        <v>25.085000000000001</v>
      </c>
      <c r="G268" s="108">
        <v>0.10357638888888888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26</v>
      </c>
      <c r="B269" s="65" t="s">
        <v>101</v>
      </c>
      <c r="C269" s="65">
        <v>10247</v>
      </c>
      <c r="D269" s="65">
        <v>43.304000000000002</v>
      </c>
      <c r="E269" s="65">
        <v>-8.657</v>
      </c>
      <c r="F269" s="65">
        <v>26.367999999999999</v>
      </c>
      <c r="G269" s="108">
        <v>0.10357638888888888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26</v>
      </c>
      <c r="B270" s="65" t="s">
        <v>101</v>
      </c>
      <c r="C270" s="65">
        <v>14563</v>
      </c>
      <c r="D270" s="65">
        <v>64.588999999999999</v>
      </c>
      <c r="E270" s="65">
        <v>-8.6189999999999998</v>
      </c>
      <c r="F270" s="65">
        <v>26.231999999999999</v>
      </c>
      <c r="G270" s="108">
        <v>0.10357638888888888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26</v>
      </c>
      <c r="B271" s="65" t="s">
        <v>101</v>
      </c>
      <c r="C271" s="65">
        <v>15001</v>
      </c>
      <c r="D271" s="65">
        <v>66.992000000000004</v>
      </c>
      <c r="E271" s="65">
        <v>-8.65</v>
      </c>
      <c r="F271" s="65">
        <v>26.190999999999999</v>
      </c>
      <c r="G271" s="108">
        <v>0.10357638888888888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26</v>
      </c>
      <c r="B272" s="65" t="s">
        <v>101</v>
      </c>
      <c r="C272" s="65">
        <v>15094</v>
      </c>
      <c r="D272" s="65">
        <v>67.438999999999993</v>
      </c>
      <c r="E272" s="65">
        <v>-8.7260000000000009</v>
      </c>
      <c r="F272" s="65">
        <v>26.199000000000002</v>
      </c>
      <c r="G272" s="108">
        <v>0.10357638888888888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26</v>
      </c>
      <c r="B273" s="65" t="s">
        <v>101</v>
      </c>
      <c r="C273" s="65">
        <v>15120</v>
      </c>
      <c r="D273" s="65">
        <v>67.59</v>
      </c>
      <c r="E273" s="65">
        <v>-8.7490000000000006</v>
      </c>
      <c r="F273" s="65">
        <v>26.170999999999999</v>
      </c>
      <c r="G273" s="108">
        <v>0.10357638888888888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27</v>
      </c>
      <c r="B274" s="65" t="s">
        <v>102</v>
      </c>
      <c r="C274" s="65">
        <v>2745</v>
      </c>
      <c r="D274" s="65">
        <v>38.960999999999999</v>
      </c>
      <c r="E274" s="65">
        <v>-41.731999999999999</v>
      </c>
      <c r="F274" s="65">
        <v>2.9870000000000001</v>
      </c>
      <c r="G274" s="108">
        <v>0.11358796296296296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27</v>
      </c>
      <c r="B275" s="65" t="s">
        <v>102</v>
      </c>
      <c r="C275" s="65">
        <v>2743</v>
      </c>
      <c r="D275" s="65">
        <v>39.427</v>
      </c>
      <c r="E275" s="65">
        <v>-41.7</v>
      </c>
      <c r="F275" s="65">
        <v>2.9</v>
      </c>
      <c r="G275" s="108">
        <v>0.11358796296296296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27</v>
      </c>
      <c r="B276" s="65" t="s">
        <v>102</v>
      </c>
      <c r="C276" s="65">
        <v>2744</v>
      </c>
      <c r="D276" s="65">
        <v>39.451999999999998</v>
      </c>
      <c r="E276" s="65">
        <v>-41.734000000000002</v>
      </c>
      <c r="F276" s="65">
        <v>2.863</v>
      </c>
      <c r="G276" s="108">
        <v>0.11358796296296296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27</v>
      </c>
      <c r="B277" s="65" t="s">
        <v>102</v>
      </c>
      <c r="C277" s="65">
        <v>2746</v>
      </c>
      <c r="D277" s="65">
        <v>39.473999999999997</v>
      </c>
      <c r="E277" s="65">
        <v>-41.694000000000003</v>
      </c>
      <c r="F277" s="65">
        <v>2.919</v>
      </c>
      <c r="G277" s="108">
        <v>0.11358796296296296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27</v>
      </c>
      <c r="B278" s="65" t="s">
        <v>102</v>
      </c>
      <c r="C278" s="65">
        <v>2745</v>
      </c>
      <c r="D278" s="65">
        <v>39.472000000000001</v>
      </c>
      <c r="E278" s="65">
        <v>-41.715000000000003</v>
      </c>
      <c r="F278" s="65">
        <v>2.89</v>
      </c>
      <c r="G278" s="108">
        <v>0.11358796296296296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27</v>
      </c>
      <c r="B279" s="65" t="s">
        <v>102</v>
      </c>
      <c r="C279" s="65">
        <v>204</v>
      </c>
      <c r="D279" s="65">
        <v>0.78400000000000003</v>
      </c>
      <c r="E279" s="65">
        <v>-10.762</v>
      </c>
      <c r="F279" s="65">
        <v>28.265000000000001</v>
      </c>
      <c r="G279" s="108">
        <v>0.11358796296296296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27</v>
      </c>
      <c r="B280" s="65" t="s">
        <v>102</v>
      </c>
      <c r="C280" s="65">
        <v>6866</v>
      </c>
      <c r="D280" s="65">
        <v>28.27</v>
      </c>
      <c r="E280" s="65">
        <v>-9.7789999999999999</v>
      </c>
      <c r="F280" s="65">
        <v>26.584</v>
      </c>
      <c r="G280" s="108">
        <v>0.11358796296296296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27</v>
      </c>
      <c r="B281" s="65" t="s">
        <v>102</v>
      </c>
      <c r="C281" s="65">
        <v>11770</v>
      </c>
      <c r="D281" s="65">
        <v>50.933999999999997</v>
      </c>
      <c r="E281" s="65">
        <v>-9.8469999999999995</v>
      </c>
      <c r="F281" s="65">
        <v>26.471</v>
      </c>
      <c r="G281" s="108">
        <v>0.11358796296296296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27</v>
      </c>
      <c r="B282" s="65" t="s">
        <v>102</v>
      </c>
      <c r="C282" s="65">
        <v>12234</v>
      </c>
      <c r="D282" s="65">
        <v>53.292000000000002</v>
      </c>
      <c r="E282" s="65">
        <v>-9.8230000000000004</v>
      </c>
      <c r="F282" s="65">
        <v>26.446000000000002</v>
      </c>
      <c r="G282" s="108">
        <v>0.11358796296296296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27</v>
      </c>
      <c r="B283" s="65" t="s">
        <v>102</v>
      </c>
      <c r="C283" s="65">
        <v>12273</v>
      </c>
      <c r="D283" s="65">
        <v>53.636000000000003</v>
      </c>
      <c r="E283" s="65">
        <v>-9.7959999999999994</v>
      </c>
      <c r="F283" s="65">
        <v>26.372</v>
      </c>
      <c r="G283" s="108">
        <v>0.11358796296296296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27</v>
      </c>
      <c r="B284" s="65" t="s">
        <v>102</v>
      </c>
      <c r="C284" s="65">
        <v>12305</v>
      </c>
      <c r="D284" s="65">
        <v>53.765000000000001</v>
      </c>
      <c r="E284" s="65">
        <v>-9.8160000000000007</v>
      </c>
      <c r="F284" s="65">
        <v>26.361000000000001</v>
      </c>
      <c r="G284" s="108">
        <v>0.11358796296296296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28</v>
      </c>
      <c r="B285" s="65" t="s">
        <v>103</v>
      </c>
      <c r="C285" s="65">
        <v>2724</v>
      </c>
      <c r="D285" s="65">
        <v>38.615000000000002</v>
      </c>
      <c r="E285" s="65">
        <v>-41.655000000000001</v>
      </c>
      <c r="F285" s="65">
        <v>2.9159999999999999</v>
      </c>
      <c r="G285" s="108">
        <v>0.12309027777777777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28</v>
      </c>
      <c r="B286" s="65" t="s">
        <v>103</v>
      </c>
      <c r="C286" s="65">
        <v>2725</v>
      </c>
      <c r="D286" s="65">
        <v>39.171999999999997</v>
      </c>
      <c r="E286" s="65">
        <v>-41.7</v>
      </c>
      <c r="F286" s="65">
        <v>2.9</v>
      </c>
      <c r="G286" s="108">
        <v>0.12309027777777777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28</v>
      </c>
      <c r="B287" s="65" t="s">
        <v>103</v>
      </c>
      <c r="C287" s="65">
        <v>2725</v>
      </c>
      <c r="D287" s="65">
        <v>39.207000000000001</v>
      </c>
      <c r="E287" s="65">
        <v>-41.652999999999999</v>
      </c>
      <c r="F287" s="65">
        <v>2.855</v>
      </c>
      <c r="G287" s="108">
        <v>0.12309027777777777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28</v>
      </c>
      <c r="B288" s="65" t="s">
        <v>103</v>
      </c>
      <c r="C288" s="65">
        <v>2727</v>
      </c>
      <c r="D288" s="65">
        <v>39.167999999999999</v>
      </c>
      <c r="E288" s="65">
        <v>-41.673999999999999</v>
      </c>
      <c r="F288" s="65">
        <v>2.8380000000000001</v>
      </c>
      <c r="G288" s="108">
        <v>0.12309027777777777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28</v>
      </c>
      <c r="B289" s="65" t="s">
        <v>103</v>
      </c>
      <c r="C289" s="65">
        <v>2723</v>
      </c>
      <c r="D289" s="65">
        <v>39.188000000000002</v>
      </c>
      <c r="E289" s="65">
        <v>-41.661000000000001</v>
      </c>
      <c r="F289" s="65">
        <v>2.8940000000000001</v>
      </c>
      <c r="G289" s="108">
        <v>0.12309027777777777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28</v>
      </c>
      <c r="B290" s="65" t="s">
        <v>103</v>
      </c>
      <c r="C290" s="65">
        <v>71</v>
      </c>
      <c r="D290" s="65">
        <v>0.27200000000000002</v>
      </c>
      <c r="E290" s="65">
        <v>-10.722</v>
      </c>
      <c r="F290" s="65">
        <v>29.942</v>
      </c>
      <c r="G290" s="108">
        <v>0.12309027777777777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28</v>
      </c>
      <c r="B291" s="65" t="s">
        <v>103</v>
      </c>
      <c r="C291" s="65">
        <v>1750</v>
      </c>
      <c r="D291" s="65">
        <v>7.0469999999999997</v>
      </c>
      <c r="E291" s="65">
        <v>-9.7420000000000009</v>
      </c>
      <c r="F291" s="65">
        <v>27.259</v>
      </c>
      <c r="G291" s="108">
        <v>0.12309027777777777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28</v>
      </c>
      <c r="B292" s="65" t="s">
        <v>103</v>
      </c>
      <c r="C292" s="65">
        <v>2919</v>
      </c>
      <c r="D292" s="65">
        <v>12.079000000000001</v>
      </c>
      <c r="E292" s="65">
        <v>-9.7469999999999999</v>
      </c>
      <c r="F292" s="65">
        <v>27.163</v>
      </c>
      <c r="G292" s="108">
        <v>0.12309027777777777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28</v>
      </c>
      <c r="B293" s="65" t="s">
        <v>103</v>
      </c>
      <c r="C293" s="65">
        <v>3040</v>
      </c>
      <c r="D293" s="65">
        <v>12.654</v>
      </c>
      <c r="E293" s="65">
        <v>-9.7409999999999997</v>
      </c>
      <c r="F293" s="65">
        <v>27.084</v>
      </c>
      <c r="G293" s="108">
        <v>0.12309027777777777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28</v>
      </c>
      <c r="B294" s="65" t="s">
        <v>103</v>
      </c>
      <c r="C294" s="65">
        <v>3051</v>
      </c>
      <c r="D294" s="65">
        <v>12.718</v>
      </c>
      <c r="E294" s="65">
        <v>-9.7940000000000005</v>
      </c>
      <c r="F294" s="65">
        <v>26.849</v>
      </c>
      <c r="G294" s="108">
        <v>0.12309027777777777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28</v>
      </c>
      <c r="B295" s="65" t="s">
        <v>103</v>
      </c>
      <c r="C295" s="65">
        <v>3046</v>
      </c>
      <c r="D295" s="65">
        <v>12.706</v>
      </c>
      <c r="E295" s="65">
        <v>-9.8889999999999993</v>
      </c>
      <c r="F295" s="65">
        <v>26.907</v>
      </c>
      <c r="G295" s="108">
        <v>0.12309027777777777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29</v>
      </c>
      <c r="B296" s="65" t="s">
        <v>104</v>
      </c>
      <c r="C296" s="65">
        <v>2746</v>
      </c>
      <c r="D296" s="65">
        <v>38.945</v>
      </c>
      <c r="E296" s="65">
        <v>-41.694000000000003</v>
      </c>
      <c r="F296" s="65">
        <v>2.9740000000000002</v>
      </c>
      <c r="G296" s="108">
        <v>0.13310185185185186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29</v>
      </c>
      <c r="B297" s="65" t="s">
        <v>104</v>
      </c>
      <c r="C297" s="65">
        <v>2745</v>
      </c>
      <c r="D297" s="65">
        <v>39.475999999999999</v>
      </c>
      <c r="E297" s="65">
        <v>-41.7</v>
      </c>
      <c r="F297" s="65">
        <v>2.9</v>
      </c>
      <c r="G297" s="108">
        <v>0.13310185185185186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29</v>
      </c>
      <c r="B298" s="65" t="s">
        <v>104</v>
      </c>
      <c r="C298" s="65">
        <v>2746</v>
      </c>
      <c r="D298" s="65">
        <v>39.481000000000002</v>
      </c>
      <c r="E298" s="65">
        <v>-41.707000000000001</v>
      </c>
      <c r="F298" s="65">
        <v>2.9220000000000002</v>
      </c>
      <c r="G298" s="108">
        <v>0.13310185185185186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29</v>
      </c>
      <c r="B299" s="65" t="s">
        <v>104</v>
      </c>
      <c r="C299" s="65">
        <v>2746</v>
      </c>
      <c r="D299" s="65">
        <v>39.466000000000001</v>
      </c>
      <c r="E299" s="65">
        <v>-41.692999999999998</v>
      </c>
      <c r="F299" s="65">
        <v>2.8980000000000001</v>
      </c>
      <c r="G299" s="108">
        <v>0.13310185185185186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29</v>
      </c>
      <c r="B300" s="65" t="s">
        <v>104</v>
      </c>
      <c r="C300" s="65">
        <v>2744</v>
      </c>
      <c r="D300" s="65">
        <v>39.438000000000002</v>
      </c>
      <c r="E300" s="65">
        <v>-41.697000000000003</v>
      </c>
      <c r="F300" s="65">
        <v>2.9060000000000001</v>
      </c>
      <c r="G300" s="108">
        <v>0.13310185185185186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29</v>
      </c>
      <c r="B301" s="65" t="s">
        <v>104</v>
      </c>
      <c r="C301" s="65">
        <v>1142</v>
      </c>
      <c r="D301" s="65">
        <v>4.532</v>
      </c>
      <c r="E301" s="65">
        <v>-9.7200000000000006</v>
      </c>
      <c r="F301" s="65">
        <v>27.87</v>
      </c>
      <c r="G301" s="108">
        <v>0.13310185185185186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29</v>
      </c>
      <c r="B302" s="65" t="s">
        <v>104</v>
      </c>
      <c r="C302" s="65">
        <v>2740</v>
      </c>
      <c r="D302" s="65">
        <v>11.308999999999999</v>
      </c>
      <c r="E302" s="65">
        <v>-9.6969999999999992</v>
      </c>
      <c r="F302" s="65">
        <v>27.501000000000001</v>
      </c>
      <c r="G302" s="108">
        <v>0.13310185185185186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29</v>
      </c>
      <c r="B303" s="65" t="s">
        <v>104</v>
      </c>
      <c r="C303" s="65">
        <v>2923</v>
      </c>
      <c r="D303" s="65">
        <v>12.146000000000001</v>
      </c>
      <c r="E303" s="65">
        <v>-9.7270000000000003</v>
      </c>
      <c r="F303" s="65">
        <v>27.477</v>
      </c>
      <c r="G303" s="108">
        <v>0.13310185185185186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29</v>
      </c>
      <c r="B304" s="65" t="s">
        <v>104</v>
      </c>
      <c r="C304" s="65">
        <v>2945</v>
      </c>
      <c r="D304" s="65">
        <v>12.288</v>
      </c>
      <c r="E304" s="65">
        <v>-9.7889999999999997</v>
      </c>
      <c r="F304" s="65">
        <v>27.141999999999999</v>
      </c>
      <c r="G304" s="108">
        <v>0.13310185185185186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29</v>
      </c>
      <c r="B305" s="65" t="s">
        <v>104</v>
      </c>
      <c r="C305" s="65">
        <v>2933</v>
      </c>
      <c r="D305" s="65">
        <v>12.266</v>
      </c>
      <c r="E305" s="65">
        <v>-9.7550000000000008</v>
      </c>
      <c r="F305" s="65">
        <v>27.062999999999999</v>
      </c>
      <c r="G305" s="108">
        <v>0.13310185185185186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30</v>
      </c>
      <c r="B306" s="65" t="s">
        <v>105</v>
      </c>
      <c r="C306" s="65">
        <v>2724</v>
      </c>
      <c r="D306" s="65">
        <v>38.594000000000001</v>
      </c>
      <c r="E306" s="65">
        <v>-41.671999999999997</v>
      </c>
      <c r="F306" s="65">
        <v>3.0019999999999998</v>
      </c>
      <c r="G306" s="108">
        <v>0.14260416666666667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30</v>
      </c>
      <c r="B307" s="65" t="s">
        <v>105</v>
      </c>
      <c r="C307" s="65">
        <v>2722</v>
      </c>
      <c r="D307" s="65">
        <v>39.134999999999998</v>
      </c>
      <c r="E307" s="65">
        <v>-41.7</v>
      </c>
      <c r="F307" s="65">
        <v>2.9</v>
      </c>
      <c r="G307" s="108">
        <v>0.14260416666666667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30</v>
      </c>
      <c r="B308" s="65" t="s">
        <v>105</v>
      </c>
      <c r="C308" s="65">
        <v>2723</v>
      </c>
      <c r="D308" s="65">
        <v>39.155000000000001</v>
      </c>
      <c r="E308" s="65">
        <v>-41.652999999999999</v>
      </c>
      <c r="F308" s="65">
        <v>2.93</v>
      </c>
      <c r="G308" s="108">
        <v>0.14260416666666667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30</v>
      </c>
      <c r="B309" s="65" t="s">
        <v>105</v>
      </c>
      <c r="C309" s="65">
        <v>2723</v>
      </c>
      <c r="D309" s="65">
        <v>39.146999999999998</v>
      </c>
      <c r="E309" s="65">
        <v>-41.719000000000001</v>
      </c>
      <c r="F309" s="65">
        <v>2.899</v>
      </c>
      <c r="G309" s="108">
        <v>0.14260416666666667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30</v>
      </c>
      <c r="B310" s="65" t="s">
        <v>105</v>
      </c>
      <c r="C310" s="65">
        <v>2725</v>
      </c>
      <c r="D310" s="65">
        <v>39.177</v>
      </c>
      <c r="E310" s="65">
        <v>-41.686</v>
      </c>
      <c r="F310" s="65">
        <v>2.9470000000000001</v>
      </c>
      <c r="G310" s="108">
        <v>0.14260416666666667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30</v>
      </c>
      <c r="B311" s="65" t="s">
        <v>105</v>
      </c>
      <c r="C311" s="65">
        <v>546</v>
      </c>
      <c r="D311" s="65">
        <v>2.2149999999999999</v>
      </c>
      <c r="E311" s="65">
        <v>-9.8539999999999992</v>
      </c>
      <c r="F311" s="65">
        <v>27.581</v>
      </c>
      <c r="G311" s="108">
        <v>0.14260416666666667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30</v>
      </c>
      <c r="B312" s="65" t="s">
        <v>105</v>
      </c>
      <c r="C312" s="65">
        <v>763</v>
      </c>
      <c r="D312" s="65">
        <v>3.1669999999999998</v>
      </c>
      <c r="E312" s="65">
        <v>-9.9009999999999998</v>
      </c>
      <c r="F312" s="65">
        <v>27.053000000000001</v>
      </c>
      <c r="G312" s="108">
        <v>0.14260416666666667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30</v>
      </c>
      <c r="B313" s="65" t="s">
        <v>105</v>
      </c>
      <c r="C313" s="65">
        <v>783</v>
      </c>
      <c r="D313" s="65">
        <v>3.26</v>
      </c>
      <c r="E313" s="65">
        <v>-9.7560000000000002</v>
      </c>
      <c r="F313" s="65">
        <v>27.074000000000002</v>
      </c>
      <c r="G313" s="108">
        <v>0.14260416666666667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30</v>
      </c>
      <c r="B314" s="65" t="s">
        <v>105</v>
      </c>
      <c r="C314" s="65">
        <v>789</v>
      </c>
      <c r="D314" s="65">
        <v>3.2890000000000001</v>
      </c>
      <c r="E314" s="65">
        <v>-10.042</v>
      </c>
      <c r="F314" s="65">
        <v>26.341000000000001</v>
      </c>
      <c r="G314" s="108">
        <v>0.14260416666666667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30</v>
      </c>
      <c r="B315" s="65" t="s">
        <v>105</v>
      </c>
      <c r="C315" s="65">
        <v>784</v>
      </c>
      <c r="D315" s="65">
        <v>3.2770000000000001</v>
      </c>
      <c r="E315" s="65">
        <v>-10.1</v>
      </c>
      <c r="F315" s="65">
        <v>26.231000000000002</v>
      </c>
      <c r="G315" s="108">
        <v>0.14260416666666667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31</v>
      </c>
      <c r="B316" s="65" t="s">
        <v>106</v>
      </c>
      <c r="C316" s="65">
        <v>2744</v>
      </c>
      <c r="D316" s="65">
        <v>38.911999999999999</v>
      </c>
      <c r="E316" s="65">
        <v>-41.706000000000003</v>
      </c>
      <c r="F316" s="65">
        <v>2.931</v>
      </c>
      <c r="G316" s="108">
        <v>0.15261574074074075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31</v>
      </c>
      <c r="B317" s="65" t="s">
        <v>106</v>
      </c>
      <c r="C317" s="65">
        <v>2743</v>
      </c>
      <c r="D317" s="65">
        <v>39.438000000000002</v>
      </c>
      <c r="E317" s="65">
        <v>-41.7</v>
      </c>
      <c r="F317" s="65">
        <v>2.9</v>
      </c>
      <c r="G317" s="108">
        <v>0.15261574074074075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31</v>
      </c>
      <c r="B318" s="65" t="s">
        <v>106</v>
      </c>
      <c r="C318" s="65">
        <v>2745</v>
      </c>
      <c r="D318" s="65">
        <v>39.473999999999997</v>
      </c>
      <c r="E318" s="65">
        <v>-41.710999999999999</v>
      </c>
      <c r="F318" s="65">
        <v>2.867</v>
      </c>
      <c r="G318" s="108">
        <v>0.15261574074074075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31</v>
      </c>
      <c r="B319" s="65" t="s">
        <v>106</v>
      </c>
      <c r="C319" s="65">
        <v>2744</v>
      </c>
      <c r="D319" s="65">
        <v>39.453000000000003</v>
      </c>
      <c r="E319" s="65">
        <v>-41.707999999999998</v>
      </c>
      <c r="F319" s="65">
        <v>2.891</v>
      </c>
      <c r="G319" s="108">
        <v>0.15261574074074075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31</v>
      </c>
      <c r="B320" s="65" t="s">
        <v>106</v>
      </c>
      <c r="C320" s="65">
        <v>2744</v>
      </c>
      <c r="D320" s="65">
        <v>39.453000000000003</v>
      </c>
      <c r="E320" s="65">
        <v>-41.701999999999998</v>
      </c>
      <c r="F320" s="65">
        <v>2.85</v>
      </c>
      <c r="G320" s="108">
        <v>0.15261574074074075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31</v>
      </c>
      <c r="B321" s="65" t="s">
        <v>106</v>
      </c>
      <c r="C321" s="65">
        <v>130</v>
      </c>
      <c r="D321" s="65">
        <v>0.499</v>
      </c>
      <c r="E321" s="65">
        <v>-11.204000000000001</v>
      </c>
      <c r="F321" s="65">
        <v>28.012</v>
      </c>
      <c r="G321" s="108">
        <v>0.15261574074074075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31</v>
      </c>
      <c r="B322" s="65" t="s">
        <v>106</v>
      </c>
      <c r="C322" s="65">
        <v>2509</v>
      </c>
      <c r="D322" s="65">
        <v>10.238</v>
      </c>
      <c r="E322" s="65">
        <v>-10.428000000000001</v>
      </c>
      <c r="F322" s="65">
        <v>26.329000000000001</v>
      </c>
      <c r="G322" s="108">
        <v>0.15261574074074075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31</v>
      </c>
      <c r="B323" s="65" t="s">
        <v>106</v>
      </c>
      <c r="C323" s="65">
        <v>3661</v>
      </c>
      <c r="D323" s="65">
        <v>15.340999999999999</v>
      </c>
      <c r="E323" s="65">
        <v>-10.455</v>
      </c>
      <c r="F323" s="65">
        <v>26.1</v>
      </c>
      <c r="G323" s="108">
        <v>0.15261574074074075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31</v>
      </c>
      <c r="B324" s="65" t="s">
        <v>106</v>
      </c>
      <c r="C324" s="65">
        <v>3791</v>
      </c>
      <c r="D324" s="65">
        <v>15.939</v>
      </c>
      <c r="E324" s="65">
        <v>-10.487</v>
      </c>
      <c r="F324" s="65">
        <v>26.181000000000001</v>
      </c>
      <c r="G324" s="108">
        <v>0.15261574074074075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31</v>
      </c>
      <c r="B325" s="65" t="s">
        <v>106</v>
      </c>
      <c r="C325" s="65">
        <v>3796</v>
      </c>
      <c r="D325" s="65">
        <v>16.007000000000001</v>
      </c>
      <c r="E325" s="65">
        <v>-10.6</v>
      </c>
      <c r="F325" s="65">
        <v>25.873000000000001</v>
      </c>
      <c r="G325" s="108">
        <v>0.15261574074074075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31</v>
      </c>
      <c r="B326" s="65" t="s">
        <v>106</v>
      </c>
      <c r="C326" s="65">
        <v>3799</v>
      </c>
      <c r="D326" s="65">
        <v>16.05</v>
      </c>
      <c r="E326" s="65">
        <v>-10.586</v>
      </c>
      <c r="F326" s="65">
        <v>25.917999999999999</v>
      </c>
      <c r="G326" s="108">
        <v>0.15261574074074075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32</v>
      </c>
      <c r="B327" s="65" t="s">
        <v>107</v>
      </c>
      <c r="C327" s="65">
        <v>2723</v>
      </c>
      <c r="D327" s="65">
        <v>38.585999999999999</v>
      </c>
      <c r="E327" s="65">
        <v>-41.661999999999999</v>
      </c>
      <c r="F327" s="65">
        <v>2.9649999999999999</v>
      </c>
      <c r="G327" s="108">
        <v>0.16212962962962962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32</v>
      </c>
      <c r="B328" s="65" t="s">
        <v>107</v>
      </c>
      <c r="C328" s="65">
        <v>2722</v>
      </c>
      <c r="D328" s="65">
        <v>39.128999999999998</v>
      </c>
      <c r="E328" s="65">
        <v>-41.7</v>
      </c>
      <c r="F328" s="65">
        <v>2.9</v>
      </c>
      <c r="G328" s="108">
        <v>0.16212962962962962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32</v>
      </c>
      <c r="B329" s="65" t="s">
        <v>107</v>
      </c>
      <c r="C329" s="65">
        <v>2722</v>
      </c>
      <c r="D329" s="65">
        <v>39.134999999999998</v>
      </c>
      <c r="E329" s="65">
        <v>-41.695999999999998</v>
      </c>
      <c r="F329" s="65">
        <v>2.9220000000000002</v>
      </c>
      <c r="G329" s="108">
        <v>0.16212962962962962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32</v>
      </c>
      <c r="B330" s="65" t="s">
        <v>107</v>
      </c>
      <c r="C330" s="65">
        <v>2722</v>
      </c>
      <c r="D330" s="65">
        <v>39.128999999999998</v>
      </c>
      <c r="E330" s="65">
        <v>-41.71</v>
      </c>
      <c r="F330" s="65">
        <v>2.883</v>
      </c>
      <c r="G330" s="108">
        <v>0.16212962962962962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32</v>
      </c>
      <c r="B331" s="65" t="s">
        <v>107</v>
      </c>
      <c r="C331" s="65">
        <v>2724</v>
      </c>
      <c r="D331" s="65">
        <v>39.134999999999998</v>
      </c>
      <c r="E331" s="65">
        <v>-41.671999999999997</v>
      </c>
      <c r="F331" s="65">
        <v>2.855</v>
      </c>
      <c r="G331" s="108">
        <v>0.16212962962962962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32</v>
      </c>
      <c r="B332" s="65" t="s">
        <v>107</v>
      </c>
      <c r="C332" s="65">
        <v>419</v>
      </c>
      <c r="D332" s="65">
        <v>1.696</v>
      </c>
      <c r="E332" s="65">
        <v>-10.191000000000001</v>
      </c>
      <c r="F332" s="65">
        <v>28.943999999999999</v>
      </c>
      <c r="G332" s="108">
        <v>0.16212962962962962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32</v>
      </c>
      <c r="B333" s="65" t="s">
        <v>107</v>
      </c>
      <c r="C333" s="65">
        <v>600</v>
      </c>
      <c r="D333" s="65">
        <v>2.4820000000000002</v>
      </c>
      <c r="E333" s="65">
        <v>-10.510999999999999</v>
      </c>
      <c r="F333" s="65">
        <v>28.125</v>
      </c>
      <c r="G333" s="108">
        <v>0.16212962962962962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32</v>
      </c>
      <c r="B334" s="65" t="s">
        <v>107</v>
      </c>
      <c r="C334" s="65">
        <v>617</v>
      </c>
      <c r="D334" s="65">
        <v>2.5630000000000002</v>
      </c>
      <c r="E334" s="65">
        <v>-10.542999999999999</v>
      </c>
      <c r="F334" s="65">
        <v>27.875</v>
      </c>
      <c r="G334" s="108">
        <v>0.16212962962962962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32</v>
      </c>
      <c r="B335" s="65" t="s">
        <v>107</v>
      </c>
      <c r="C335" s="65">
        <v>615</v>
      </c>
      <c r="D335" s="65">
        <v>2.5640000000000001</v>
      </c>
      <c r="E335" s="65">
        <v>-10.535</v>
      </c>
      <c r="F335" s="65">
        <v>25.641999999999999</v>
      </c>
      <c r="G335" s="108">
        <v>0.16212962962962962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32</v>
      </c>
      <c r="B336" s="65" t="s">
        <v>107</v>
      </c>
      <c r="C336" s="65">
        <v>615</v>
      </c>
      <c r="D336" s="65">
        <v>2.5640000000000001</v>
      </c>
      <c r="E336" s="65">
        <v>-10.606999999999999</v>
      </c>
      <c r="F336" s="65">
        <v>25.884</v>
      </c>
      <c r="G336" s="108">
        <v>0.16212962962962962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33</v>
      </c>
      <c r="B337" s="65" t="s">
        <v>108</v>
      </c>
      <c r="C337" s="65">
        <v>2745</v>
      </c>
      <c r="D337" s="65">
        <v>38.948999999999998</v>
      </c>
      <c r="E337" s="65">
        <v>-41.682000000000002</v>
      </c>
      <c r="F337" s="65">
        <v>3.0230000000000001</v>
      </c>
      <c r="G337" s="108">
        <v>0.1721412037037037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33</v>
      </c>
      <c r="B338" s="65" t="s">
        <v>108</v>
      </c>
      <c r="C338" s="65">
        <v>2743</v>
      </c>
      <c r="D338" s="65">
        <v>39.457999999999998</v>
      </c>
      <c r="E338" s="65">
        <v>-41.7</v>
      </c>
      <c r="F338" s="65">
        <v>2.9</v>
      </c>
      <c r="G338" s="108">
        <v>0.1721412037037037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33</v>
      </c>
      <c r="B339" s="65" t="s">
        <v>108</v>
      </c>
      <c r="C339" s="65">
        <v>2746</v>
      </c>
      <c r="D339" s="65">
        <v>39.469000000000001</v>
      </c>
      <c r="E339" s="65">
        <v>-41.680999999999997</v>
      </c>
      <c r="F339" s="65">
        <v>2.9209999999999998</v>
      </c>
      <c r="G339" s="108">
        <v>0.1721412037037037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33</v>
      </c>
      <c r="B340" s="65" t="s">
        <v>108</v>
      </c>
      <c r="C340" s="65">
        <v>2744</v>
      </c>
      <c r="D340" s="65">
        <v>39.460999999999999</v>
      </c>
      <c r="E340" s="65">
        <v>-41.664000000000001</v>
      </c>
      <c r="F340" s="65">
        <v>2.9420000000000002</v>
      </c>
      <c r="G340" s="108">
        <v>0.1721412037037037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33</v>
      </c>
      <c r="B341" s="65" t="s">
        <v>108</v>
      </c>
      <c r="C341" s="65">
        <v>2744</v>
      </c>
      <c r="D341" s="65">
        <v>39.468000000000004</v>
      </c>
      <c r="E341" s="65">
        <v>-41.677</v>
      </c>
      <c r="F341" s="65">
        <v>2.9630000000000001</v>
      </c>
      <c r="G341" s="108">
        <v>0.1721412037037037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33</v>
      </c>
      <c r="B342" s="65" t="s">
        <v>108</v>
      </c>
      <c r="C342" s="65">
        <v>55</v>
      </c>
      <c r="D342" s="65">
        <v>0.20899999999999999</v>
      </c>
      <c r="E342" s="65">
        <v>-11.343999999999999</v>
      </c>
      <c r="F342" s="65">
        <v>37.07</v>
      </c>
      <c r="G342" s="108">
        <v>0.1721412037037037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33</v>
      </c>
      <c r="B343" s="65" t="s">
        <v>108</v>
      </c>
      <c r="C343" s="65">
        <v>1026</v>
      </c>
      <c r="D343" s="65">
        <v>4.1509999999999998</v>
      </c>
      <c r="E343" s="65">
        <v>-10.276</v>
      </c>
      <c r="F343" s="65">
        <v>27.911000000000001</v>
      </c>
      <c r="G343" s="108">
        <v>0.1721412037037037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33</v>
      </c>
      <c r="B344" s="65" t="s">
        <v>108</v>
      </c>
      <c r="C344" s="65">
        <v>1522</v>
      </c>
      <c r="D344" s="65">
        <v>6.3070000000000004</v>
      </c>
      <c r="E344" s="65">
        <v>-10.321999999999999</v>
      </c>
      <c r="F344" s="65">
        <v>27.440999999999999</v>
      </c>
      <c r="G344" s="108">
        <v>0.1721412037037037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33</v>
      </c>
      <c r="B345" s="65" t="s">
        <v>108</v>
      </c>
      <c r="C345" s="65">
        <v>1577</v>
      </c>
      <c r="D345" s="65">
        <v>6.5720000000000001</v>
      </c>
      <c r="E345" s="65">
        <v>-10.266</v>
      </c>
      <c r="F345" s="65">
        <v>27.337</v>
      </c>
      <c r="G345" s="108">
        <v>0.1721412037037037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33</v>
      </c>
      <c r="B346" s="65" t="s">
        <v>108</v>
      </c>
      <c r="C346" s="65">
        <v>1583</v>
      </c>
      <c r="D346" s="65">
        <v>6.5910000000000002</v>
      </c>
      <c r="E346" s="65">
        <v>-10.584</v>
      </c>
      <c r="F346" s="65">
        <v>25.838000000000001</v>
      </c>
      <c r="G346" s="108">
        <v>0.1721412037037037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33</v>
      </c>
      <c r="B347" s="65" t="s">
        <v>108</v>
      </c>
      <c r="C347" s="65">
        <v>1581</v>
      </c>
      <c r="D347" s="65">
        <v>6.6</v>
      </c>
      <c r="E347" s="65">
        <v>-10.574</v>
      </c>
      <c r="F347" s="65">
        <v>25.786999999999999</v>
      </c>
      <c r="G347" s="108">
        <v>0.1721412037037037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34</v>
      </c>
      <c r="B348" s="65" t="s">
        <v>109</v>
      </c>
      <c r="C348" s="65">
        <v>2723</v>
      </c>
      <c r="D348" s="65">
        <v>38.615000000000002</v>
      </c>
      <c r="E348" s="65">
        <v>-41.732999999999997</v>
      </c>
      <c r="F348" s="65">
        <v>2.9129999999999998</v>
      </c>
      <c r="G348" s="108">
        <v>0.18163194444444444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34</v>
      </c>
      <c r="B349" s="65" t="s">
        <v>109</v>
      </c>
      <c r="C349" s="65">
        <v>2722</v>
      </c>
      <c r="D349" s="65">
        <v>39.146000000000001</v>
      </c>
      <c r="E349" s="65">
        <v>-41.7</v>
      </c>
      <c r="F349" s="65">
        <v>2.9</v>
      </c>
      <c r="G349" s="108">
        <v>0.18163194444444444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34</v>
      </c>
      <c r="B350" s="65" t="s">
        <v>109</v>
      </c>
      <c r="C350" s="65">
        <v>2724</v>
      </c>
      <c r="D350" s="65">
        <v>39.133000000000003</v>
      </c>
      <c r="E350" s="65">
        <v>-41.688000000000002</v>
      </c>
      <c r="F350" s="65">
        <v>2.8450000000000002</v>
      </c>
      <c r="G350" s="108">
        <v>0.18163194444444444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34</v>
      </c>
      <c r="B351" s="65" t="s">
        <v>109</v>
      </c>
      <c r="C351" s="65">
        <v>2724</v>
      </c>
      <c r="D351" s="65">
        <v>39.151000000000003</v>
      </c>
      <c r="E351" s="65">
        <v>-41.723999999999997</v>
      </c>
      <c r="F351" s="65">
        <v>2.7749999999999999</v>
      </c>
      <c r="G351" s="108">
        <v>0.18163194444444444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34</v>
      </c>
      <c r="B352" s="65" t="s">
        <v>109</v>
      </c>
      <c r="C352" s="65">
        <v>2723</v>
      </c>
      <c r="D352" s="65">
        <v>39.155999999999999</v>
      </c>
      <c r="E352" s="65">
        <v>-41.746000000000002</v>
      </c>
      <c r="F352" s="65">
        <v>2.8319999999999999</v>
      </c>
      <c r="G352" s="108">
        <v>0.18163194444444444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34</v>
      </c>
      <c r="B353" s="65" t="s">
        <v>109</v>
      </c>
      <c r="C353" s="65">
        <v>275</v>
      </c>
      <c r="D353" s="65">
        <v>1.056</v>
      </c>
      <c r="E353" s="65">
        <v>-11.188000000000001</v>
      </c>
      <c r="F353" s="65">
        <v>25.646000000000001</v>
      </c>
      <c r="G353" s="108">
        <v>0.18163194444444444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34</v>
      </c>
      <c r="B354" s="65" t="s">
        <v>109</v>
      </c>
      <c r="C354" s="65">
        <v>5508</v>
      </c>
      <c r="D354" s="65">
        <v>22.681000000000001</v>
      </c>
      <c r="E354" s="65">
        <v>-10.597</v>
      </c>
      <c r="F354" s="65">
        <v>25.809000000000001</v>
      </c>
      <c r="G354" s="108">
        <v>0.18163194444444444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34</v>
      </c>
      <c r="B355" s="65" t="s">
        <v>109</v>
      </c>
      <c r="C355" s="65">
        <v>8243</v>
      </c>
      <c r="D355" s="65">
        <v>35.103000000000002</v>
      </c>
      <c r="E355" s="65">
        <v>-10.590999999999999</v>
      </c>
      <c r="F355" s="65">
        <v>25.704000000000001</v>
      </c>
      <c r="G355" s="108">
        <v>0.18163194444444444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34</v>
      </c>
      <c r="B356" s="65" t="s">
        <v>109</v>
      </c>
      <c r="C356" s="65">
        <v>8523</v>
      </c>
      <c r="D356" s="65">
        <v>36.494999999999997</v>
      </c>
      <c r="E356" s="65">
        <v>-10.614000000000001</v>
      </c>
      <c r="F356" s="65">
        <v>25.652999999999999</v>
      </c>
      <c r="G356" s="108">
        <v>0.18163194444444444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34</v>
      </c>
      <c r="B357" s="65" t="s">
        <v>109</v>
      </c>
      <c r="C357" s="65">
        <v>8534</v>
      </c>
      <c r="D357" s="65">
        <v>36.597999999999999</v>
      </c>
      <c r="E357" s="65">
        <v>-10.611000000000001</v>
      </c>
      <c r="F357" s="65">
        <v>25.591999999999999</v>
      </c>
      <c r="G357" s="108">
        <v>0.18163194444444444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34</v>
      </c>
      <c r="B358" s="65" t="s">
        <v>109</v>
      </c>
      <c r="C358" s="65">
        <v>8568</v>
      </c>
      <c r="D358" s="65">
        <v>36.808999999999997</v>
      </c>
      <c r="E358" s="65">
        <v>-10.603999999999999</v>
      </c>
      <c r="F358" s="65">
        <v>25.547999999999998</v>
      </c>
      <c r="G358" s="108">
        <v>0.18163194444444444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35</v>
      </c>
      <c r="B359" s="65" t="s">
        <v>8</v>
      </c>
      <c r="C359" s="65">
        <v>2743</v>
      </c>
      <c r="D359" s="65">
        <v>38.923999999999999</v>
      </c>
      <c r="E359" s="65">
        <v>-41.72</v>
      </c>
      <c r="F359" s="65">
        <v>3.0219999999999998</v>
      </c>
      <c r="G359" s="108">
        <v>0.19164351851851849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35</v>
      </c>
      <c r="B360" s="65" t="s">
        <v>8</v>
      </c>
      <c r="C360" s="65">
        <v>2742</v>
      </c>
      <c r="D360" s="65">
        <v>39.424999999999997</v>
      </c>
      <c r="E360" s="65">
        <v>-41.7</v>
      </c>
      <c r="F360" s="65">
        <v>2.9</v>
      </c>
      <c r="G360" s="108">
        <v>0.19164351851851849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35</v>
      </c>
      <c r="B361" s="65" t="s">
        <v>8</v>
      </c>
      <c r="C361" s="65">
        <v>2744</v>
      </c>
      <c r="D361" s="65">
        <v>39.447000000000003</v>
      </c>
      <c r="E361" s="65">
        <v>-41.698999999999998</v>
      </c>
      <c r="F361" s="65">
        <v>2.8940000000000001</v>
      </c>
      <c r="G361" s="108">
        <v>0.19164351851851849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35</v>
      </c>
      <c r="B362" s="65" t="s">
        <v>8</v>
      </c>
      <c r="C362" s="65">
        <v>2743</v>
      </c>
      <c r="D362" s="65">
        <v>39.414000000000001</v>
      </c>
      <c r="E362" s="65">
        <v>-41.713999999999999</v>
      </c>
      <c r="F362" s="65">
        <v>2.9049999999999998</v>
      </c>
      <c r="G362" s="108">
        <v>0.19164351851851849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35</v>
      </c>
      <c r="B363" s="65" t="s">
        <v>8</v>
      </c>
      <c r="C363" s="65">
        <v>2743</v>
      </c>
      <c r="D363" s="65">
        <v>39.445999999999998</v>
      </c>
      <c r="E363" s="65">
        <v>-41.712000000000003</v>
      </c>
      <c r="F363" s="65">
        <v>2.9279999999999999</v>
      </c>
      <c r="G363" s="108">
        <v>0.19164351851851849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35</v>
      </c>
      <c r="B364" s="65" t="s">
        <v>8</v>
      </c>
      <c r="C364" s="65">
        <v>2625</v>
      </c>
      <c r="D364" s="65">
        <v>10.307</v>
      </c>
      <c r="E364" s="65">
        <v>4.2210000000000001</v>
      </c>
      <c r="F364" s="65">
        <v>26.135000000000002</v>
      </c>
      <c r="G364" s="108">
        <v>0.19164351851851849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35</v>
      </c>
      <c r="B365" s="65" t="s">
        <v>8</v>
      </c>
      <c r="C365" s="65">
        <v>14714</v>
      </c>
      <c r="D365" s="65">
        <v>64.956999999999994</v>
      </c>
      <c r="E365" s="65">
        <v>4.4029999999999996</v>
      </c>
      <c r="F365" s="65">
        <v>26.486999999999998</v>
      </c>
      <c r="G365" s="108">
        <v>0.19164351851851849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35</v>
      </c>
      <c r="B366" s="65" t="s">
        <v>8</v>
      </c>
      <c r="C366" s="65">
        <v>17173</v>
      </c>
      <c r="D366" s="65">
        <v>78.028000000000006</v>
      </c>
      <c r="E366" s="65">
        <v>4.343</v>
      </c>
      <c r="F366" s="65">
        <v>26.280999999999999</v>
      </c>
      <c r="G366" s="108">
        <v>0.19164351851851849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35</v>
      </c>
      <c r="B367" s="65" t="s">
        <v>8</v>
      </c>
      <c r="C367" s="65">
        <v>17573</v>
      </c>
      <c r="D367" s="65">
        <v>80.313999999999993</v>
      </c>
      <c r="E367" s="65">
        <v>4.3369999999999997</v>
      </c>
      <c r="F367" s="65">
        <v>26.297000000000001</v>
      </c>
      <c r="G367" s="108">
        <v>0.19164351851851849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35</v>
      </c>
      <c r="B368" s="65" t="s">
        <v>8</v>
      </c>
      <c r="C368" s="65">
        <v>17632</v>
      </c>
      <c r="D368" s="65">
        <v>80.676000000000002</v>
      </c>
      <c r="E368" s="65">
        <v>4.2389999999999999</v>
      </c>
      <c r="F368" s="65">
        <v>26.271000000000001</v>
      </c>
      <c r="G368" s="108">
        <v>0.19164351851851849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35</v>
      </c>
      <c r="B369" s="65" t="s">
        <v>8</v>
      </c>
      <c r="C369" s="65">
        <v>17661</v>
      </c>
      <c r="D369" s="65">
        <v>80.870999999999995</v>
      </c>
      <c r="E369" s="65">
        <v>4.2069999999999999</v>
      </c>
      <c r="F369" s="65">
        <v>26.306000000000001</v>
      </c>
      <c r="G369" s="108">
        <v>0.19164351851851849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36</v>
      </c>
      <c r="B370" s="65" t="s">
        <v>8</v>
      </c>
      <c r="C370" s="65">
        <v>2724</v>
      </c>
      <c r="D370" s="65">
        <v>38.573999999999998</v>
      </c>
      <c r="E370" s="65">
        <v>-41.731000000000002</v>
      </c>
      <c r="F370" s="65">
        <v>2.9910000000000001</v>
      </c>
      <c r="G370" s="108">
        <v>0.20114583333333333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36</v>
      </c>
      <c r="B371" s="65" t="s">
        <v>8</v>
      </c>
      <c r="C371" s="65">
        <v>2722</v>
      </c>
      <c r="D371" s="65">
        <v>39.137</v>
      </c>
      <c r="E371" s="65">
        <v>-41.7</v>
      </c>
      <c r="F371" s="65">
        <v>2.9</v>
      </c>
      <c r="G371" s="108">
        <v>0.20114583333333333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36</v>
      </c>
      <c r="B372" s="65" t="s">
        <v>8</v>
      </c>
      <c r="C372" s="65">
        <v>2724</v>
      </c>
      <c r="D372" s="65">
        <v>39.173000000000002</v>
      </c>
      <c r="E372" s="65">
        <v>-41.741</v>
      </c>
      <c r="F372" s="65">
        <v>2.891</v>
      </c>
      <c r="G372" s="108">
        <v>0.20114583333333333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36</v>
      </c>
      <c r="B373" s="65" t="s">
        <v>8</v>
      </c>
      <c r="C373" s="65">
        <v>2725</v>
      </c>
      <c r="D373" s="65">
        <v>39.176000000000002</v>
      </c>
      <c r="E373" s="65">
        <v>-41.734999999999999</v>
      </c>
      <c r="F373" s="65">
        <v>2.89</v>
      </c>
      <c r="G373" s="108">
        <v>0.20114583333333333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36</v>
      </c>
      <c r="B374" s="65" t="s">
        <v>8</v>
      </c>
      <c r="C374" s="65">
        <v>2723</v>
      </c>
      <c r="D374" s="65">
        <v>39.162999999999997</v>
      </c>
      <c r="E374" s="65">
        <v>-41.759</v>
      </c>
      <c r="F374" s="65">
        <v>2.9319999999999999</v>
      </c>
      <c r="G374" s="108">
        <v>0.20114583333333333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36</v>
      </c>
      <c r="B375" s="65" t="s">
        <v>8</v>
      </c>
      <c r="C375" s="65">
        <v>801</v>
      </c>
      <c r="D375" s="65">
        <v>3.1</v>
      </c>
      <c r="E375" s="65">
        <v>3.99</v>
      </c>
      <c r="F375" s="65">
        <v>26.37</v>
      </c>
      <c r="G375" s="108">
        <v>0.20114583333333333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36</v>
      </c>
      <c r="B376" s="65" t="s">
        <v>8</v>
      </c>
      <c r="C376" s="65">
        <v>9268</v>
      </c>
      <c r="D376" s="65">
        <v>39.151000000000003</v>
      </c>
      <c r="E376" s="65">
        <v>4.4790000000000001</v>
      </c>
      <c r="F376" s="65">
        <v>26.905000000000001</v>
      </c>
      <c r="G376" s="108">
        <v>0.20114583333333333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36</v>
      </c>
      <c r="B377" s="65" t="s">
        <v>8</v>
      </c>
      <c r="C377" s="65">
        <v>12272</v>
      </c>
      <c r="D377" s="65">
        <v>53.668999999999997</v>
      </c>
      <c r="E377" s="65">
        <v>4.4480000000000004</v>
      </c>
      <c r="F377" s="65">
        <v>26.733000000000001</v>
      </c>
      <c r="G377" s="108">
        <v>0.20114583333333333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36</v>
      </c>
      <c r="B378" s="65" t="s">
        <v>8</v>
      </c>
      <c r="C378" s="65">
        <v>12578</v>
      </c>
      <c r="D378" s="65">
        <v>55.258000000000003</v>
      </c>
      <c r="E378" s="65">
        <v>4.4349999999999996</v>
      </c>
      <c r="F378" s="65">
        <v>26.702000000000002</v>
      </c>
      <c r="G378" s="108">
        <v>0.20114583333333333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36</v>
      </c>
      <c r="B379" s="65" t="s">
        <v>8</v>
      </c>
      <c r="C379" s="65">
        <v>12628</v>
      </c>
      <c r="D379" s="65">
        <v>55.662999999999997</v>
      </c>
      <c r="E379" s="65">
        <v>4.4390000000000001</v>
      </c>
      <c r="F379" s="65">
        <v>26.692</v>
      </c>
      <c r="G379" s="108">
        <v>0.20114583333333333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36</v>
      </c>
      <c r="B380" s="65" t="s">
        <v>8</v>
      </c>
      <c r="C380" s="65">
        <v>12603</v>
      </c>
      <c r="D380" s="65">
        <v>55.493000000000002</v>
      </c>
      <c r="E380" s="65">
        <v>4.4470000000000001</v>
      </c>
      <c r="F380" s="65">
        <v>26.699000000000002</v>
      </c>
      <c r="G380" s="108">
        <v>0.20114583333333333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37</v>
      </c>
      <c r="B381" s="65" t="s">
        <v>110</v>
      </c>
      <c r="C381" s="65">
        <v>2744</v>
      </c>
      <c r="D381" s="65">
        <v>38.915999999999997</v>
      </c>
      <c r="E381" s="65">
        <v>-41.677</v>
      </c>
      <c r="F381" s="65">
        <v>2.927</v>
      </c>
      <c r="G381" s="108">
        <v>0.2111574074074074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37</v>
      </c>
      <c r="B382" s="65" t="s">
        <v>110</v>
      </c>
      <c r="C382" s="65">
        <v>2744</v>
      </c>
      <c r="D382" s="65">
        <v>39.451000000000001</v>
      </c>
      <c r="E382" s="65">
        <v>-41.7</v>
      </c>
      <c r="F382" s="65">
        <v>2.9</v>
      </c>
      <c r="G382" s="108">
        <v>0.2111574074074074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37</v>
      </c>
      <c r="B383" s="65" t="s">
        <v>110</v>
      </c>
      <c r="C383" s="65">
        <v>2744</v>
      </c>
      <c r="D383" s="65">
        <v>39.456000000000003</v>
      </c>
      <c r="E383" s="65">
        <v>-41.685000000000002</v>
      </c>
      <c r="F383" s="65">
        <v>2.9510000000000001</v>
      </c>
      <c r="G383" s="108">
        <v>0.2111574074074074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37</v>
      </c>
      <c r="B384" s="65" t="s">
        <v>110</v>
      </c>
      <c r="C384" s="65">
        <v>2745</v>
      </c>
      <c r="D384" s="65">
        <v>39.481000000000002</v>
      </c>
      <c r="E384" s="65">
        <v>-41.673999999999999</v>
      </c>
      <c r="F384" s="65">
        <v>2.8929999999999998</v>
      </c>
      <c r="G384" s="108">
        <v>0.2111574074074074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37</v>
      </c>
      <c r="B385" s="65" t="s">
        <v>110</v>
      </c>
      <c r="C385" s="65">
        <v>2744</v>
      </c>
      <c r="D385" s="65">
        <v>39.475000000000001</v>
      </c>
      <c r="E385" s="65">
        <v>-41.683999999999997</v>
      </c>
      <c r="F385" s="65">
        <v>2.9279999999999999</v>
      </c>
      <c r="G385" s="108">
        <v>0.2111574074074074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37</v>
      </c>
      <c r="B386" s="65" t="s">
        <v>110</v>
      </c>
      <c r="C386" s="65">
        <v>60</v>
      </c>
      <c r="D386" s="65">
        <v>0.23100000000000001</v>
      </c>
      <c r="E386" s="65">
        <v>-9.8070000000000004</v>
      </c>
      <c r="F386" s="65">
        <v>29.774000000000001</v>
      </c>
      <c r="G386" s="108">
        <v>0.2111574074074074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37</v>
      </c>
      <c r="B387" s="65" t="s">
        <v>110</v>
      </c>
      <c r="C387" s="65">
        <v>2434</v>
      </c>
      <c r="D387" s="65">
        <v>9.8409999999999993</v>
      </c>
      <c r="E387" s="65">
        <v>-10.217000000000001</v>
      </c>
      <c r="F387" s="65">
        <v>25.908000000000001</v>
      </c>
      <c r="G387" s="108">
        <v>0.2111574074074074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37</v>
      </c>
      <c r="B388" s="65" t="s">
        <v>110</v>
      </c>
      <c r="C388" s="65">
        <v>4416</v>
      </c>
      <c r="D388" s="65">
        <v>18.507999999999999</v>
      </c>
      <c r="E388" s="65">
        <v>-10.17</v>
      </c>
      <c r="F388" s="65">
        <v>25.835999999999999</v>
      </c>
      <c r="G388" s="108">
        <v>0.2111574074074074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37</v>
      </c>
      <c r="B389" s="65" t="s">
        <v>110</v>
      </c>
      <c r="C389" s="65">
        <v>4609</v>
      </c>
      <c r="D389" s="65">
        <v>19.404</v>
      </c>
      <c r="E389" s="65">
        <v>-10.19</v>
      </c>
      <c r="F389" s="65">
        <v>25.780999999999999</v>
      </c>
      <c r="G389" s="108">
        <v>0.2111574074074074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37</v>
      </c>
      <c r="B390" s="65" t="s">
        <v>110</v>
      </c>
      <c r="C390" s="65">
        <v>4652</v>
      </c>
      <c r="D390" s="65">
        <v>19.611000000000001</v>
      </c>
      <c r="E390" s="65">
        <v>-10.352</v>
      </c>
      <c r="F390" s="65">
        <v>25.579000000000001</v>
      </c>
      <c r="G390" s="108">
        <v>0.2111574074074074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37</v>
      </c>
      <c r="B391" s="65" t="s">
        <v>110</v>
      </c>
      <c r="C391" s="65">
        <v>4631</v>
      </c>
      <c r="D391" s="65">
        <v>19.571000000000002</v>
      </c>
      <c r="E391" s="65">
        <v>-10.36</v>
      </c>
      <c r="F391" s="65">
        <v>25.509</v>
      </c>
      <c r="G391" s="108">
        <v>0.2111574074074074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38</v>
      </c>
      <c r="B392" s="65" t="s">
        <v>111</v>
      </c>
      <c r="C392" s="65">
        <v>2725</v>
      </c>
      <c r="D392" s="65">
        <v>38.6</v>
      </c>
      <c r="E392" s="65">
        <v>-41.695</v>
      </c>
      <c r="F392" s="65">
        <v>2.9510000000000001</v>
      </c>
      <c r="G392" s="108">
        <v>0.22067129629629631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38</v>
      </c>
      <c r="B393" s="65" t="s">
        <v>111</v>
      </c>
      <c r="C393" s="65">
        <v>2723</v>
      </c>
      <c r="D393" s="65">
        <v>39.164000000000001</v>
      </c>
      <c r="E393" s="65">
        <v>-41.7</v>
      </c>
      <c r="F393" s="65">
        <v>2.9</v>
      </c>
      <c r="G393" s="108">
        <v>0.22067129629629631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38</v>
      </c>
      <c r="B394" s="65" t="s">
        <v>111</v>
      </c>
      <c r="C394" s="65">
        <v>2724</v>
      </c>
      <c r="D394" s="65">
        <v>39.158999999999999</v>
      </c>
      <c r="E394" s="65">
        <v>-41.710999999999999</v>
      </c>
      <c r="F394" s="65">
        <v>2.8980000000000001</v>
      </c>
      <c r="G394" s="108">
        <v>0.22067129629629631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38</v>
      </c>
      <c r="B395" s="65" t="s">
        <v>111</v>
      </c>
      <c r="C395" s="65">
        <v>2724</v>
      </c>
      <c r="D395" s="65">
        <v>39.168999999999997</v>
      </c>
      <c r="E395" s="65">
        <v>-41.691000000000003</v>
      </c>
      <c r="F395" s="65">
        <v>2.9079999999999999</v>
      </c>
      <c r="G395" s="108">
        <v>0.22067129629629631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38</v>
      </c>
      <c r="B396" s="65" t="s">
        <v>111</v>
      </c>
      <c r="C396" s="65">
        <v>2723</v>
      </c>
      <c r="D396" s="65">
        <v>39.189</v>
      </c>
      <c r="E396" s="65">
        <v>-41.673000000000002</v>
      </c>
      <c r="F396" s="65">
        <v>2.923</v>
      </c>
      <c r="G396" s="108">
        <v>0.22067129629629631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38</v>
      </c>
      <c r="B397" s="65" t="s">
        <v>111</v>
      </c>
      <c r="C397" s="65">
        <v>554</v>
      </c>
      <c r="D397" s="65">
        <v>2.141</v>
      </c>
      <c r="E397" s="65">
        <v>-10.336</v>
      </c>
      <c r="F397" s="65">
        <v>26.616</v>
      </c>
      <c r="G397" s="108">
        <v>0.22067129629629631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38</v>
      </c>
      <c r="B398" s="65" t="s">
        <v>111</v>
      </c>
      <c r="C398" s="65">
        <v>7020</v>
      </c>
      <c r="D398" s="65">
        <v>29.268999999999998</v>
      </c>
      <c r="E398" s="65">
        <v>-10.032999999999999</v>
      </c>
      <c r="F398" s="65">
        <v>25.939</v>
      </c>
      <c r="G398" s="108">
        <v>0.22067129629629631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38</v>
      </c>
      <c r="B399" s="65" t="s">
        <v>111</v>
      </c>
      <c r="C399" s="65">
        <v>9491</v>
      </c>
      <c r="D399" s="65">
        <v>40.771000000000001</v>
      </c>
      <c r="E399" s="65">
        <v>-10.055</v>
      </c>
      <c r="F399" s="65">
        <v>25.791</v>
      </c>
      <c r="G399" s="108">
        <v>0.22067129629629631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38</v>
      </c>
      <c r="B400" s="65" t="s">
        <v>111</v>
      </c>
      <c r="C400" s="65">
        <v>9739</v>
      </c>
      <c r="D400" s="65">
        <v>42.04</v>
      </c>
      <c r="E400" s="65">
        <v>-10.146000000000001</v>
      </c>
      <c r="F400" s="65">
        <v>25.785</v>
      </c>
      <c r="G400" s="108">
        <v>0.22067129629629631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38</v>
      </c>
      <c r="B401" s="65" t="s">
        <v>111</v>
      </c>
      <c r="C401" s="65">
        <v>9759</v>
      </c>
      <c r="D401" s="65">
        <v>42.207000000000001</v>
      </c>
      <c r="E401" s="65">
        <v>-10.1</v>
      </c>
      <c r="F401" s="65">
        <v>25.693000000000001</v>
      </c>
      <c r="G401" s="108">
        <v>0.22067129629629631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38</v>
      </c>
      <c r="B402" s="65" t="s">
        <v>111</v>
      </c>
      <c r="C402" s="65">
        <v>9747</v>
      </c>
      <c r="D402" s="65">
        <v>42.180999999999997</v>
      </c>
      <c r="E402" s="65">
        <v>-10.113</v>
      </c>
      <c r="F402" s="65">
        <v>25.716999999999999</v>
      </c>
      <c r="G402" s="108">
        <v>0.22067129629629631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39</v>
      </c>
      <c r="B403" s="65" t="s">
        <v>112</v>
      </c>
      <c r="C403" s="65">
        <v>2744</v>
      </c>
      <c r="D403" s="65">
        <v>38.904000000000003</v>
      </c>
      <c r="E403" s="65">
        <v>-41.692999999999998</v>
      </c>
      <c r="F403" s="65">
        <v>3.0129999999999999</v>
      </c>
      <c r="G403" s="108">
        <v>0.23067129629629632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39</v>
      </c>
      <c r="B404" s="65" t="s">
        <v>112</v>
      </c>
      <c r="C404" s="65">
        <v>2743</v>
      </c>
      <c r="D404" s="65">
        <v>39.463999999999999</v>
      </c>
      <c r="E404" s="65">
        <v>-41.7</v>
      </c>
      <c r="F404" s="65">
        <v>2.9</v>
      </c>
      <c r="G404" s="108">
        <v>0.23067129629629632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39</v>
      </c>
      <c r="B405" s="65" t="s">
        <v>112</v>
      </c>
      <c r="C405" s="65">
        <v>2745</v>
      </c>
      <c r="D405" s="65">
        <v>39.457000000000001</v>
      </c>
      <c r="E405" s="65">
        <v>-41.701999999999998</v>
      </c>
      <c r="F405" s="65">
        <v>2.919</v>
      </c>
      <c r="G405" s="108">
        <v>0.23067129629629632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39</v>
      </c>
      <c r="B406" s="65" t="s">
        <v>112</v>
      </c>
      <c r="C406" s="65">
        <v>2747</v>
      </c>
      <c r="D406" s="65">
        <v>39.472000000000001</v>
      </c>
      <c r="E406" s="65">
        <v>-41.718000000000004</v>
      </c>
      <c r="F406" s="65">
        <v>2.915</v>
      </c>
      <c r="G406" s="108">
        <v>0.23067129629629632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39</v>
      </c>
      <c r="B407" s="65" t="s">
        <v>112</v>
      </c>
      <c r="C407" s="65">
        <v>2745</v>
      </c>
      <c r="D407" s="65">
        <v>39.460999999999999</v>
      </c>
      <c r="E407" s="65">
        <v>-41.73</v>
      </c>
      <c r="F407" s="65">
        <v>2.8849999999999998</v>
      </c>
      <c r="G407" s="108">
        <v>0.23067129629629632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39</v>
      </c>
      <c r="B408" s="65" t="s">
        <v>112</v>
      </c>
      <c r="C408" s="65">
        <v>108</v>
      </c>
      <c r="D408" s="65">
        <v>0.41199999999999998</v>
      </c>
      <c r="E408" s="65">
        <v>-9.6159999999999997</v>
      </c>
      <c r="F408" s="65">
        <v>30.376000000000001</v>
      </c>
      <c r="G408" s="108">
        <v>0.23067129629629632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39</v>
      </c>
      <c r="B409" s="65" t="s">
        <v>112</v>
      </c>
      <c r="C409" s="65">
        <v>3376</v>
      </c>
      <c r="D409" s="65">
        <v>13.641</v>
      </c>
      <c r="E409" s="65">
        <v>-8.9369999999999994</v>
      </c>
      <c r="F409" s="65">
        <v>26.85</v>
      </c>
      <c r="G409" s="108">
        <v>0.23067129629629632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39</v>
      </c>
      <c r="B410" s="65" t="s">
        <v>112</v>
      </c>
      <c r="C410" s="65">
        <v>5973</v>
      </c>
      <c r="D410" s="65">
        <v>25.024999999999999</v>
      </c>
      <c r="E410" s="65">
        <v>-8.9610000000000003</v>
      </c>
      <c r="F410" s="65">
        <v>26.69</v>
      </c>
      <c r="G410" s="108">
        <v>0.23067129629629632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39</v>
      </c>
      <c r="B411" s="65" t="s">
        <v>112</v>
      </c>
      <c r="C411" s="65">
        <v>6240</v>
      </c>
      <c r="D411" s="65">
        <v>26.289000000000001</v>
      </c>
      <c r="E411" s="65">
        <v>-8.9809999999999999</v>
      </c>
      <c r="F411" s="65">
        <v>26.626000000000001</v>
      </c>
      <c r="G411" s="108">
        <v>0.23067129629629632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39</v>
      </c>
      <c r="B412" s="65" t="s">
        <v>112</v>
      </c>
      <c r="C412" s="65">
        <v>6286</v>
      </c>
      <c r="D412" s="65">
        <v>26.584</v>
      </c>
      <c r="E412" s="65">
        <v>-9.0609999999999999</v>
      </c>
      <c r="F412" s="65">
        <v>26.518000000000001</v>
      </c>
      <c r="G412" s="108">
        <v>0.23067129629629632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39</v>
      </c>
      <c r="B413" s="65" t="s">
        <v>112</v>
      </c>
      <c r="C413" s="65">
        <v>6284</v>
      </c>
      <c r="D413" s="65">
        <v>26.565999999999999</v>
      </c>
      <c r="E413" s="65">
        <v>-9.1110000000000007</v>
      </c>
      <c r="F413" s="65">
        <v>26.507999999999999</v>
      </c>
      <c r="G413" s="108">
        <v>0.23067129629629632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40</v>
      </c>
      <c r="B414" s="65" t="s">
        <v>113</v>
      </c>
      <c r="C414" s="65">
        <v>2725</v>
      </c>
      <c r="D414" s="65">
        <v>38.640999999999998</v>
      </c>
      <c r="E414" s="65">
        <v>-41.710999999999999</v>
      </c>
      <c r="F414" s="65">
        <v>2.9849999999999999</v>
      </c>
      <c r="G414" s="108">
        <v>0.2401851851851852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40</v>
      </c>
      <c r="B415" s="65" t="s">
        <v>113</v>
      </c>
      <c r="C415" s="65">
        <v>2725</v>
      </c>
      <c r="D415" s="65">
        <v>39.155000000000001</v>
      </c>
      <c r="E415" s="65">
        <v>-41.7</v>
      </c>
      <c r="F415" s="65">
        <v>2.9</v>
      </c>
      <c r="G415" s="108">
        <v>0.2401851851851852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40</v>
      </c>
      <c r="B416" s="65" t="s">
        <v>113</v>
      </c>
      <c r="C416" s="65">
        <v>2725</v>
      </c>
      <c r="D416" s="65">
        <v>39.167000000000002</v>
      </c>
      <c r="E416" s="65">
        <v>-41.703000000000003</v>
      </c>
      <c r="F416" s="65">
        <v>2.911</v>
      </c>
      <c r="G416" s="108">
        <v>0.2401851851851852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40</v>
      </c>
      <c r="B417" s="65" t="s">
        <v>113</v>
      </c>
      <c r="C417" s="65">
        <v>2724</v>
      </c>
      <c r="D417" s="65">
        <v>39.154000000000003</v>
      </c>
      <c r="E417" s="65">
        <v>-41.671999999999997</v>
      </c>
      <c r="F417" s="65">
        <v>2.9049999999999998</v>
      </c>
      <c r="G417" s="108">
        <v>0.2401851851851852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40</v>
      </c>
      <c r="B418" s="65" t="s">
        <v>113</v>
      </c>
      <c r="C418" s="65">
        <v>2724</v>
      </c>
      <c r="D418" s="65">
        <v>39.192</v>
      </c>
      <c r="E418" s="65">
        <v>-41.719000000000001</v>
      </c>
      <c r="F418" s="65">
        <v>2.9039999999999999</v>
      </c>
      <c r="G418" s="108">
        <v>0.2401851851851852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40</v>
      </c>
      <c r="B419" s="65" t="s">
        <v>113</v>
      </c>
      <c r="C419" s="65">
        <v>272</v>
      </c>
      <c r="D419" s="65">
        <v>1.0429999999999999</v>
      </c>
      <c r="E419" s="65">
        <v>-9.4740000000000002</v>
      </c>
      <c r="F419" s="65">
        <v>26.396000000000001</v>
      </c>
      <c r="G419" s="108">
        <v>0.2401851851851852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40</v>
      </c>
      <c r="B420" s="65" t="s">
        <v>113</v>
      </c>
      <c r="C420" s="65">
        <v>6684</v>
      </c>
      <c r="D420" s="65">
        <v>27.446000000000002</v>
      </c>
      <c r="E420" s="65">
        <v>-8.6660000000000004</v>
      </c>
      <c r="F420" s="65">
        <v>27.93</v>
      </c>
      <c r="G420" s="108">
        <v>0.2401851851851852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40</v>
      </c>
      <c r="B421" s="65" t="s">
        <v>113</v>
      </c>
      <c r="C421" s="65">
        <v>11120</v>
      </c>
      <c r="D421" s="65">
        <v>47.866999999999997</v>
      </c>
      <c r="E421" s="65">
        <v>-8.577</v>
      </c>
      <c r="F421" s="65">
        <v>27.83</v>
      </c>
      <c r="G421" s="108">
        <v>0.2401851851851852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40</v>
      </c>
      <c r="B422" s="65" t="s">
        <v>113</v>
      </c>
      <c r="C422" s="65">
        <v>11518</v>
      </c>
      <c r="D422" s="65">
        <v>49.915999999999997</v>
      </c>
      <c r="E422" s="65">
        <v>-8.6050000000000004</v>
      </c>
      <c r="F422" s="65">
        <v>27.782</v>
      </c>
      <c r="G422" s="108">
        <v>0.2401851851851852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40</v>
      </c>
      <c r="B423" s="65" t="s">
        <v>113</v>
      </c>
      <c r="C423" s="65">
        <v>11622</v>
      </c>
      <c r="D423" s="65">
        <v>50.389000000000003</v>
      </c>
      <c r="E423" s="65">
        <v>-8.6479999999999997</v>
      </c>
      <c r="F423" s="65">
        <v>27.736999999999998</v>
      </c>
      <c r="G423" s="108">
        <v>0.2401851851851852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40</v>
      </c>
      <c r="B424" s="65" t="s">
        <v>113</v>
      </c>
      <c r="C424" s="65">
        <v>11627</v>
      </c>
      <c r="D424" s="65">
        <v>50.502000000000002</v>
      </c>
      <c r="E424" s="65">
        <v>-8.6440000000000001</v>
      </c>
      <c r="F424" s="65">
        <v>27.738</v>
      </c>
      <c r="G424" s="108">
        <v>0.2401851851851852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41</v>
      </c>
      <c r="B425" s="65" t="s">
        <v>114</v>
      </c>
      <c r="C425" s="65">
        <v>2745</v>
      </c>
      <c r="D425" s="65">
        <v>38.941000000000003</v>
      </c>
      <c r="E425" s="65">
        <v>-41.68</v>
      </c>
      <c r="F425" s="65">
        <v>2.9809999999999999</v>
      </c>
      <c r="G425" s="108">
        <v>0.25019675925925927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41</v>
      </c>
      <c r="B426" s="65" t="s">
        <v>114</v>
      </c>
      <c r="C426" s="65">
        <v>2744</v>
      </c>
      <c r="D426" s="65">
        <v>39.423999999999999</v>
      </c>
      <c r="E426" s="65">
        <v>-41.7</v>
      </c>
      <c r="F426" s="65">
        <v>2.9</v>
      </c>
      <c r="G426" s="108">
        <v>0.25019675925925927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41</v>
      </c>
      <c r="B427" s="65" t="s">
        <v>114</v>
      </c>
      <c r="C427" s="65">
        <v>2744</v>
      </c>
      <c r="D427" s="65">
        <v>39.447000000000003</v>
      </c>
      <c r="E427" s="65">
        <v>-41.692</v>
      </c>
      <c r="F427" s="65">
        <v>2.923</v>
      </c>
      <c r="G427" s="108">
        <v>0.25019675925925927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41</v>
      </c>
      <c r="B428" s="65" t="s">
        <v>114</v>
      </c>
      <c r="C428" s="65">
        <v>2747</v>
      </c>
      <c r="D428" s="65">
        <v>39.459000000000003</v>
      </c>
      <c r="E428" s="65">
        <v>-41.685000000000002</v>
      </c>
      <c r="F428" s="65">
        <v>2.9380000000000002</v>
      </c>
      <c r="G428" s="108">
        <v>0.25019675925925927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41</v>
      </c>
      <c r="B429" s="65" t="s">
        <v>114</v>
      </c>
      <c r="C429" s="65">
        <v>2745</v>
      </c>
      <c r="D429" s="65">
        <v>39.478999999999999</v>
      </c>
      <c r="E429" s="65">
        <v>-41.710999999999999</v>
      </c>
      <c r="F429" s="65">
        <v>2.931</v>
      </c>
      <c r="G429" s="108">
        <v>0.25019675925925927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41</v>
      </c>
      <c r="B430" s="65" t="s">
        <v>114</v>
      </c>
      <c r="C430" s="65">
        <v>117</v>
      </c>
      <c r="D430" s="65">
        <v>0.44800000000000001</v>
      </c>
      <c r="E430" s="65">
        <v>-9.6359999999999992</v>
      </c>
      <c r="F430" s="65">
        <v>32.682000000000002</v>
      </c>
      <c r="G430" s="108">
        <v>0.25019675925925927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41</v>
      </c>
      <c r="B431" s="65" t="s">
        <v>114</v>
      </c>
      <c r="C431" s="65">
        <v>4749</v>
      </c>
      <c r="D431" s="65">
        <v>19.271000000000001</v>
      </c>
      <c r="E431" s="65">
        <v>-8.4960000000000004</v>
      </c>
      <c r="F431" s="65">
        <v>27.678999999999998</v>
      </c>
      <c r="G431" s="108">
        <v>0.25019675925925927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41</v>
      </c>
      <c r="B432" s="65" t="s">
        <v>114</v>
      </c>
      <c r="C432" s="65">
        <v>8917</v>
      </c>
      <c r="D432" s="65">
        <v>37.817999999999998</v>
      </c>
      <c r="E432" s="65">
        <v>-8.5649999999999995</v>
      </c>
      <c r="F432" s="65">
        <v>27.545999999999999</v>
      </c>
      <c r="G432" s="108">
        <v>0.25019675925925927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41</v>
      </c>
      <c r="B433" s="65" t="s">
        <v>114</v>
      </c>
      <c r="C433" s="65">
        <v>9344</v>
      </c>
      <c r="D433" s="65">
        <v>39.893000000000001</v>
      </c>
      <c r="E433" s="65">
        <v>-8.5589999999999993</v>
      </c>
      <c r="F433" s="65">
        <v>27.466999999999999</v>
      </c>
      <c r="G433" s="108">
        <v>0.25019675925925927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41</v>
      </c>
      <c r="B434" s="65" t="s">
        <v>114</v>
      </c>
      <c r="C434" s="65">
        <v>9457</v>
      </c>
      <c r="D434" s="65">
        <v>40.563000000000002</v>
      </c>
      <c r="E434" s="65">
        <v>-8.56</v>
      </c>
      <c r="F434" s="65">
        <v>27.417999999999999</v>
      </c>
      <c r="G434" s="108">
        <v>0.25019675925925927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41</v>
      </c>
      <c r="B435" s="65" t="s">
        <v>114</v>
      </c>
      <c r="C435" s="65">
        <v>9461</v>
      </c>
      <c r="D435" s="65">
        <v>40.631</v>
      </c>
      <c r="E435" s="65">
        <v>-8.6080000000000005</v>
      </c>
      <c r="F435" s="65">
        <v>27.423999999999999</v>
      </c>
      <c r="G435" s="108">
        <v>0.25019675925925927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42</v>
      </c>
      <c r="B436" s="65" t="s">
        <v>115</v>
      </c>
      <c r="C436" s="65">
        <v>2724</v>
      </c>
      <c r="D436" s="65">
        <v>38.613999999999997</v>
      </c>
      <c r="E436" s="65">
        <v>-41.703000000000003</v>
      </c>
      <c r="F436" s="65">
        <v>2.919</v>
      </c>
      <c r="G436" s="108">
        <v>0.25968750000000002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42</v>
      </c>
      <c r="B437" s="65" t="s">
        <v>115</v>
      </c>
      <c r="C437" s="65">
        <v>2725</v>
      </c>
      <c r="D437" s="65">
        <v>39.161999999999999</v>
      </c>
      <c r="E437" s="65">
        <v>-41.7</v>
      </c>
      <c r="F437" s="65">
        <v>2.9</v>
      </c>
      <c r="G437" s="108">
        <v>0.25968750000000002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42</v>
      </c>
      <c r="B438" s="65" t="s">
        <v>115</v>
      </c>
      <c r="C438" s="65">
        <v>2725</v>
      </c>
      <c r="D438" s="65">
        <v>39.170999999999999</v>
      </c>
      <c r="E438" s="65">
        <v>-41.69</v>
      </c>
      <c r="F438" s="65">
        <v>2.8450000000000002</v>
      </c>
      <c r="G438" s="108">
        <v>0.25968750000000002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42</v>
      </c>
      <c r="B439" s="65" t="s">
        <v>115</v>
      </c>
      <c r="C439" s="65">
        <v>2724</v>
      </c>
      <c r="D439" s="65">
        <v>39.186</v>
      </c>
      <c r="E439" s="65">
        <v>-41.643000000000001</v>
      </c>
      <c r="F439" s="65">
        <v>2.883</v>
      </c>
      <c r="G439" s="108">
        <v>0.25968750000000002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42</v>
      </c>
      <c r="B440" s="65" t="s">
        <v>115</v>
      </c>
      <c r="C440" s="65">
        <v>2724</v>
      </c>
      <c r="D440" s="65">
        <v>39.168999999999997</v>
      </c>
      <c r="E440" s="65">
        <v>-41.709000000000003</v>
      </c>
      <c r="F440" s="65">
        <v>2.887</v>
      </c>
      <c r="G440" s="108">
        <v>0.25968750000000002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42</v>
      </c>
      <c r="B441" s="65" t="s">
        <v>115</v>
      </c>
      <c r="C441" s="65">
        <v>118</v>
      </c>
      <c r="D441" s="65">
        <v>0.45400000000000001</v>
      </c>
      <c r="E441" s="65">
        <v>-10.682</v>
      </c>
      <c r="F441" s="65">
        <v>25.908999999999999</v>
      </c>
      <c r="G441" s="108">
        <v>0.25968750000000002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42</v>
      </c>
      <c r="B442" s="65" t="s">
        <v>115</v>
      </c>
      <c r="C442" s="65">
        <v>2721</v>
      </c>
      <c r="D442" s="65">
        <v>11.052</v>
      </c>
      <c r="E442" s="65">
        <v>-9.3719999999999999</v>
      </c>
      <c r="F442" s="65">
        <v>26.888000000000002</v>
      </c>
      <c r="G442" s="108">
        <v>0.25968750000000002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42</v>
      </c>
      <c r="B443" s="65" t="s">
        <v>115</v>
      </c>
      <c r="C443" s="65">
        <v>4375</v>
      </c>
      <c r="D443" s="65">
        <v>18.254000000000001</v>
      </c>
      <c r="E443" s="65">
        <v>-9.3339999999999996</v>
      </c>
      <c r="F443" s="65">
        <v>26.748000000000001</v>
      </c>
      <c r="G443" s="108">
        <v>0.25968750000000002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42</v>
      </c>
      <c r="B444" s="65" t="s">
        <v>115</v>
      </c>
      <c r="C444" s="65">
        <v>4557</v>
      </c>
      <c r="D444" s="65">
        <v>19.109000000000002</v>
      </c>
      <c r="E444" s="65">
        <v>-9.343</v>
      </c>
      <c r="F444" s="65">
        <v>26.707999999999998</v>
      </c>
      <c r="G444" s="108">
        <v>0.25968750000000002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42</v>
      </c>
      <c r="B445" s="65" t="s">
        <v>115</v>
      </c>
      <c r="C445" s="65">
        <v>4589</v>
      </c>
      <c r="D445" s="65">
        <v>19.266999999999999</v>
      </c>
      <c r="E445" s="65">
        <v>-9.4649999999999999</v>
      </c>
      <c r="F445" s="65">
        <v>26.518999999999998</v>
      </c>
      <c r="G445" s="108">
        <v>0.25968750000000002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42</v>
      </c>
      <c r="B446" s="65" t="s">
        <v>115</v>
      </c>
      <c r="C446" s="65">
        <v>4580</v>
      </c>
      <c r="D446" s="65">
        <v>19.234000000000002</v>
      </c>
      <c r="E446" s="65">
        <v>-9.4760000000000009</v>
      </c>
      <c r="F446" s="65">
        <v>26.591999999999999</v>
      </c>
      <c r="G446" s="108">
        <v>0.25968750000000002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43</v>
      </c>
      <c r="B447" s="65" t="s">
        <v>116</v>
      </c>
      <c r="C447" s="65">
        <v>2748</v>
      </c>
      <c r="D447" s="65">
        <v>38.948</v>
      </c>
      <c r="E447" s="65">
        <v>-41.701000000000001</v>
      </c>
      <c r="F447" s="65">
        <v>2.9540000000000002</v>
      </c>
      <c r="G447" s="108">
        <v>0.26971064814814816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43</v>
      </c>
      <c r="B448" s="65" t="s">
        <v>116</v>
      </c>
      <c r="C448" s="65">
        <v>2746</v>
      </c>
      <c r="D448" s="65">
        <v>39.491</v>
      </c>
      <c r="E448" s="65">
        <v>-41.7</v>
      </c>
      <c r="F448" s="65">
        <v>2.9</v>
      </c>
      <c r="G448" s="108">
        <v>0.26971064814814816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43</v>
      </c>
      <c r="B449" s="65" t="s">
        <v>116</v>
      </c>
      <c r="C449" s="65">
        <v>2747</v>
      </c>
      <c r="D449" s="65">
        <v>39.502000000000002</v>
      </c>
      <c r="E449" s="65">
        <v>-41.72</v>
      </c>
      <c r="F449" s="65">
        <v>2.8759999999999999</v>
      </c>
      <c r="G449" s="108">
        <v>0.26971064814814816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43</v>
      </c>
      <c r="B450" s="65" t="s">
        <v>116</v>
      </c>
      <c r="C450" s="65">
        <v>2747</v>
      </c>
      <c r="D450" s="65">
        <v>39.469000000000001</v>
      </c>
      <c r="E450" s="65">
        <v>-41.671999999999997</v>
      </c>
      <c r="F450" s="65">
        <v>2.88</v>
      </c>
      <c r="G450" s="108">
        <v>0.26971064814814816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43</v>
      </c>
      <c r="B451" s="65" t="s">
        <v>116</v>
      </c>
      <c r="C451" s="65">
        <v>2747</v>
      </c>
      <c r="D451" s="65">
        <v>39.49</v>
      </c>
      <c r="E451" s="65">
        <v>-41.713000000000001</v>
      </c>
      <c r="F451" s="65">
        <v>2.8769999999999998</v>
      </c>
      <c r="G451" s="108">
        <v>0.26971064814814816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43</v>
      </c>
      <c r="B452" s="65" t="s">
        <v>116</v>
      </c>
      <c r="C452" s="65">
        <v>172</v>
      </c>
      <c r="D452" s="65">
        <v>0.66100000000000003</v>
      </c>
      <c r="E452" s="65">
        <v>-10.388</v>
      </c>
      <c r="F452" s="65">
        <v>29.92</v>
      </c>
      <c r="G452" s="108">
        <v>0.26971064814814816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43</v>
      </c>
      <c r="B453" s="65" t="s">
        <v>116</v>
      </c>
      <c r="C453" s="65">
        <v>4731</v>
      </c>
      <c r="D453" s="65">
        <v>19.332000000000001</v>
      </c>
      <c r="E453" s="65">
        <v>-9.6509999999999998</v>
      </c>
      <c r="F453" s="65">
        <v>26.617000000000001</v>
      </c>
      <c r="G453" s="108">
        <v>0.26971064814814816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43</v>
      </c>
      <c r="B454" s="65" t="s">
        <v>116</v>
      </c>
      <c r="C454" s="65">
        <v>7800</v>
      </c>
      <c r="D454" s="65">
        <v>33.049999999999997</v>
      </c>
      <c r="E454" s="65">
        <v>-9.7059999999999995</v>
      </c>
      <c r="F454" s="65">
        <v>26.5</v>
      </c>
      <c r="G454" s="108">
        <v>0.26971064814814816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43</v>
      </c>
      <c r="B455" s="65" t="s">
        <v>116</v>
      </c>
      <c r="C455" s="65">
        <v>8099</v>
      </c>
      <c r="D455" s="65">
        <v>34.517000000000003</v>
      </c>
      <c r="E455" s="65">
        <v>-9.7059999999999995</v>
      </c>
      <c r="F455" s="65">
        <v>26.431000000000001</v>
      </c>
      <c r="G455" s="108">
        <v>0.26971064814814816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43</v>
      </c>
      <c r="B456" s="65" t="s">
        <v>116</v>
      </c>
      <c r="C456" s="65">
        <v>8154</v>
      </c>
      <c r="D456" s="65">
        <v>34.822000000000003</v>
      </c>
      <c r="E456" s="65">
        <v>-9.6869999999999994</v>
      </c>
      <c r="F456" s="65">
        <v>26.303000000000001</v>
      </c>
      <c r="G456" s="108">
        <v>0.26971064814814816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43</v>
      </c>
      <c r="B457" s="65" t="s">
        <v>116</v>
      </c>
      <c r="C457" s="65">
        <v>8175</v>
      </c>
      <c r="D457" s="65">
        <v>34.963000000000001</v>
      </c>
      <c r="E457" s="65">
        <v>-9.7100000000000009</v>
      </c>
      <c r="F457" s="65">
        <v>26.317</v>
      </c>
      <c r="G457" s="108">
        <v>0.26971064814814816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44</v>
      </c>
      <c r="B458" s="65" t="s">
        <v>117</v>
      </c>
      <c r="C458" s="65">
        <v>2726</v>
      </c>
      <c r="D458" s="65">
        <v>38.613999999999997</v>
      </c>
      <c r="E458" s="65">
        <v>-41.69</v>
      </c>
      <c r="F458" s="65">
        <v>2.9969999999999999</v>
      </c>
      <c r="G458" s="108">
        <v>0.279212962962963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44</v>
      </c>
      <c r="B459" s="65" t="s">
        <v>117</v>
      </c>
      <c r="C459" s="65">
        <v>2726</v>
      </c>
      <c r="D459" s="65">
        <v>39.151000000000003</v>
      </c>
      <c r="E459" s="65">
        <v>-41.7</v>
      </c>
      <c r="F459" s="65">
        <v>2.9</v>
      </c>
      <c r="G459" s="108">
        <v>0.279212962962963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44</v>
      </c>
      <c r="B460" s="65" t="s">
        <v>117</v>
      </c>
      <c r="C460" s="65">
        <v>2724</v>
      </c>
      <c r="D460" s="65">
        <v>39.158999999999999</v>
      </c>
      <c r="E460" s="65">
        <v>-41.718000000000004</v>
      </c>
      <c r="F460" s="65">
        <v>2.927</v>
      </c>
      <c r="G460" s="108">
        <v>0.279212962962963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44</v>
      </c>
      <c r="B461" s="65" t="s">
        <v>117</v>
      </c>
      <c r="C461" s="65">
        <v>2724</v>
      </c>
      <c r="D461" s="65">
        <v>39.161000000000001</v>
      </c>
      <c r="E461" s="65">
        <v>-41.707999999999998</v>
      </c>
      <c r="F461" s="65">
        <v>2.855</v>
      </c>
      <c r="G461" s="108">
        <v>0.279212962962963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44</v>
      </c>
      <c r="B462" s="65" t="s">
        <v>117</v>
      </c>
      <c r="C462" s="65">
        <v>2725</v>
      </c>
      <c r="D462" s="65">
        <v>39.192</v>
      </c>
      <c r="E462" s="65">
        <v>-41.718000000000004</v>
      </c>
      <c r="F462" s="65">
        <v>2.9079999999999999</v>
      </c>
      <c r="G462" s="108">
        <v>0.279212962962963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44</v>
      </c>
      <c r="B463" s="65" t="s">
        <v>117</v>
      </c>
      <c r="C463" s="65">
        <v>200</v>
      </c>
      <c r="D463" s="65">
        <v>0.76900000000000002</v>
      </c>
      <c r="E463" s="65">
        <v>-10.117000000000001</v>
      </c>
      <c r="F463" s="65">
        <v>26.771999999999998</v>
      </c>
      <c r="G463" s="108">
        <v>0.279212962962963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44</v>
      </c>
      <c r="B464" s="65" t="s">
        <v>117</v>
      </c>
      <c r="C464" s="65">
        <v>3938</v>
      </c>
      <c r="D464" s="65">
        <v>16.074999999999999</v>
      </c>
      <c r="E464" s="65">
        <v>-9.1189999999999998</v>
      </c>
      <c r="F464" s="65">
        <v>26.631</v>
      </c>
      <c r="G464" s="108">
        <v>0.279212962962963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44</v>
      </c>
      <c r="B465" s="65" t="s">
        <v>117</v>
      </c>
      <c r="C465" s="65">
        <v>5969</v>
      </c>
      <c r="D465" s="65">
        <v>25.129000000000001</v>
      </c>
      <c r="E465" s="65">
        <v>-9.1489999999999991</v>
      </c>
      <c r="F465" s="65">
        <v>26.454999999999998</v>
      </c>
      <c r="G465" s="108">
        <v>0.279212962962963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44</v>
      </c>
      <c r="B466" s="65" t="s">
        <v>117</v>
      </c>
      <c r="C466" s="65">
        <v>6155</v>
      </c>
      <c r="D466" s="65">
        <v>26.009</v>
      </c>
      <c r="E466" s="65">
        <v>-9.2010000000000005</v>
      </c>
      <c r="F466" s="65">
        <v>26.395</v>
      </c>
      <c r="G466" s="108">
        <v>0.279212962962963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44</v>
      </c>
      <c r="B467" s="65" t="s">
        <v>117</v>
      </c>
      <c r="C467" s="65">
        <v>6214</v>
      </c>
      <c r="D467" s="65">
        <v>26.327000000000002</v>
      </c>
      <c r="E467" s="65">
        <v>-9.2490000000000006</v>
      </c>
      <c r="F467" s="65">
        <v>26.370999999999999</v>
      </c>
      <c r="G467" s="108">
        <v>0.279212962962963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44</v>
      </c>
      <c r="B468" s="65" t="s">
        <v>117</v>
      </c>
      <c r="C468" s="65">
        <v>6191</v>
      </c>
      <c r="D468" s="65">
        <v>26.254999999999999</v>
      </c>
      <c r="E468" s="65">
        <v>-9.26</v>
      </c>
      <c r="F468" s="65">
        <v>26.378</v>
      </c>
      <c r="G468" s="108">
        <v>0.279212962962963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45</v>
      </c>
      <c r="B469" s="65" t="s">
        <v>118</v>
      </c>
      <c r="C469" s="65">
        <v>2748</v>
      </c>
      <c r="D469" s="65">
        <v>38.99</v>
      </c>
      <c r="E469" s="65">
        <v>-41.688000000000002</v>
      </c>
      <c r="F469" s="65">
        <v>2.9289999999999998</v>
      </c>
      <c r="G469" s="108">
        <v>0.28922453703703704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45</v>
      </c>
      <c r="B470" s="65" t="s">
        <v>118</v>
      </c>
      <c r="C470" s="65">
        <v>2747</v>
      </c>
      <c r="D470" s="65">
        <v>39.503999999999998</v>
      </c>
      <c r="E470" s="65">
        <v>-41.7</v>
      </c>
      <c r="F470" s="65">
        <v>2.9</v>
      </c>
      <c r="G470" s="108">
        <v>0.28922453703703704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45</v>
      </c>
      <c r="B471" s="65" t="s">
        <v>118</v>
      </c>
      <c r="C471" s="65">
        <v>2749</v>
      </c>
      <c r="D471" s="65">
        <v>39.506</v>
      </c>
      <c r="E471" s="65">
        <v>-41.704000000000001</v>
      </c>
      <c r="F471" s="65">
        <v>2.8919999999999999</v>
      </c>
      <c r="G471" s="108">
        <v>0.28922453703703704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45</v>
      </c>
      <c r="B472" s="65" t="s">
        <v>118</v>
      </c>
      <c r="C472" s="65">
        <v>2747</v>
      </c>
      <c r="D472" s="65">
        <v>39.488</v>
      </c>
      <c r="E472" s="65">
        <v>-41.71</v>
      </c>
      <c r="F472" s="65">
        <v>2.9129999999999998</v>
      </c>
      <c r="G472" s="108">
        <v>0.28922453703703704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45</v>
      </c>
      <c r="B473" s="65" t="s">
        <v>118</v>
      </c>
      <c r="C473" s="65">
        <v>2748</v>
      </c>
      <c r="D473" s="65">
        <v>39.527000000000001</v>
      </c>
      <c r="E473" s="65">
        <v>-41.701999999999998</v>
      </c>
      <c r="F473" s="65">
        <v>2.8809999999999998</v>
      </c>
      <c r="G473" s="108">
        <v>0.28922453703703704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45</v>
      </c>
      <c r="B474" s="65" t="s">
        <v>118</v>
      </c>
      <c r="C474" s="65">
        <v>777</v>
      </c>
      <c r="D474" s="65">
        <v>3.0190000000000001</v>
      </c>
      <c r="E474" s="65">
        <v>-9.1839999999999993</v>
      </c>
      <c r="F474" s="65">
        <v>26.648</v>
      </c>
      <c r="G474" s="108">
        <v>0.28922453703703704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45</v>
      </c>
      <c r="B475" s="65" t="s">
        <v>118</v>
      </c>
      <c r="C475" s="65">
        <v>6532</v>
      </c>
      <c r="D475" s="65">
        <v>27.225000000000001</v>
      </c>
      <c r="E475" s="65">
        <v>-8.9239999999999995</v>
      </c>
      <c r="F475" s="65">
        <v>26.265999999999998</v>
      </c>
      <c r="G475" s="108">
        <v>0.28922453703703704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45</v>
      </c>
      <c r="B476" s="65" t="s">
        <v>118</v>
      </c>
      <c r="C476" s="65">
        <v>8236</v>
      </c>
      <c r="D476" s="65">
        <v>35.084000000000003</v>
      </c>
      <c r="E476" s="65">
        <v>-9.0259999999999998</v>
      </c>
      <c r="F476" s="65">
        <v>26.035</v>
      </c>
      <c r="G476" s="108">
        <v>0.28922453703703704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45</v>
      </c>
      <c r="B477" s="65" t="s">
        <v>118</v>
      </c>
      <c r="C477" s="65">
        <v>8409</v>
      </c>
      <c r="D477" s="65">
        <v>35.954999999999998</v>
      </c>
      <c r="E477" s="65">
        <v>-9.06</v>
      </c>
      <c r="F477" s="65">
        <v>26.045000000000002</v>
      </c>
      <c r="G477" s="108">
        <v>0.28922453703703704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45</v>
      </c>
      <c r="B478" s="65" t="s">
        <v>118</v>
      </c>
      <c r="C478" s="65">
        <v>8392</v>
      </c>
      <c r="D478" s="65">
        <v>36.015999999999998</v>
      </c>
      <c r="E478" s="65">
        <v>-9.0389999999999997</v>
      </c>
      <c r="F478" s="65">
        <v>25.920999999999999</v>
      </c>
      <c r="G478" s="108">
        <v>0.28922453703703704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45</v>
      </c>
      <c r="B479" s="65" t="s">
        <v>118</v>
      </c>
      <c r="C479" s="65">
        <v>8310</v>
      </c>
      <c r="D479" s="65">
        <v>35.65</v>
      </c>
      <c r="E479" s="65">
        <v>-9.0679999999999996</v>
      </c>
      <c r="F479" s="65">
        <v>25.954000000000001</v>
      </c>
      <c r="G479" s="108">
        <v>0.28922453703703704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46</v>
      </c>
      <c r="B480" s="65" t="s">
        <v>119</v>
      </c>
      <c r="C480" s="65">
        <v>2726</v>
      </c>
      <c r="D480" s="65">
        <v>38.667000000000002</v>
      </c>
      <c r="E480" s="65">
        <v>-41.683</v>
      </c>
      <c r="F480" s="65">
        <v>2.9769999999999999</v>
      </c>
      <c r="G480" s="108">
        <v>0.29873842592592592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46</v>
      </c>
      <c r="B481" s="65" t="s">
        <v>119</v>
      </c>
      <c r="C481" s="65">
        <v>2725</v>
      </c>
      <c r="D481" s="65">
        <v>39.179000000000002</v>
      </c>
      <c r="E481" s="65">
        <v>-41.7</v>
      </c>
      <c r="F481" s="65">
        <v>2.9</v>
      </c>
      <c r="G481" s="108">
        <v>0.29873842592592592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46</v>
      </c>
      <c r="B482" s="65" t="s">
        <v>119</v>
      </c>
      <c r="C482" s="65">
        <v>2726</v>
      </c>
      <c r="D482" s="65">
        <v>39.167999999999999</v>
      </c>
      <c r="E482" s="65">
        <v>-41.695999999999998</v>
      </c>
      <c r="F482" s="65">
        <v>2.8940000000000001</v>
      </c>
      <c r="G482" s="108">
        <v>0.29873842592592592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46</v>
      </c>
      <c r="B483" s="65" t="s">
        <v>119</v>
      </c>
      <c r="C483" s="65">
        <v>2726</v>
      </c>
      <c r="D483" s="65">
        <v>39.195</v>
      </c>
      <c r="E483" s="65">
        <v>-41.716999999999999</v>
      </c>
      <c r="F483" s="65">
        <v>2.895</v>
      </c>
      <c r="G483" s="108">
        <v>0.29873842592592592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46</v>
      </c>
      <c r="B484" s="65" t="s">
        <v>119</v>
      </c>
      <c r="C484" s="65">
        <v>2727</v>
      </c>
      <c r="D484" s="65">
        <v>39.218000000000004</v>
      </c>
      <c r="E484" s="65">
        <v>-41.7</v>
      </c>
      <c r="F484" s="65">
        <v>2.9420000000000002</v>
      </c>
      <c r="G484" s="108">
        <v>0.29873842592592592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46</v>
      </c>
      <c r="B485" s="65" t="s">
        <v>119</v>
      </c>
      <c r="C485" s="65">
        <v>368</v>
      </c>
      <c r="D485" s="65">
        <v>1.4139999999999999</v>
      </c>
      <c r="E485" s="65">
        <v>-10.066000000000001</v>
      </c>
      <c r="F485" s="65">
        <v>26.202000000000002</v>
      </c>
      <c r="G485" s="108">
        <v>0.29873842592592592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46</v>
      </c>
      <c r="B486" s="65" t="s">
        <v>119</v>
      </c>
      <c r="C486" s="65">
        <v>6863</v>
      </c>
      <c r="D486" s="65">
        <v>28.408999999999999</v>
      </c>
      <c r="E486" s="65">
        <v>-9.0839999999999996</v>
      </c>
      <c r="F486" s="65">
        <v>26.547000000000001</v>
      </c>
      <c r="G486" s="108">
        <v>0.29873842592592592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46</v>
      </c>
      <c r="B487" s="65" t="s">
        <v>119</v>
      </c>
      <c r="C487" s="65">
        <v>10255</v>
      </c>
      <c r="D487" s="65">
        <v>44.052999999999997</v>
      </c>
      <c r="E487" s="65">
        <v>-9.0719999999999992</v>
      </c>
      <c r="F487" s="65">
        <v>26.411000000000001</v>
      </c>
      <c r="G487" s="108">
        <v>0.29873842592592592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46</v>
      </c>
      <c r="B488" s="65" t="s">
        <v>119</v>
      </c>
      <c r="C488" s="65">
        <v>10574</v>
      </c>
      <c r="D488" s="65">
        <v>45.683</v>
      </c>
      <c r="E488" s="65">
        <v>-9.0579999999999998</v>
      </c>
      <c r="F488" s="65">
        <v>26.375</v>
      </c>
      <c r="G488" s="108">
        <v>0.29873842592592592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46</v>
      </c>
      <c r="B489" s="65" t="s">
        <v>119</v>
      </c>
      <c r="C489" s="65">
        <v>10623</v>
      </c>
      <c r="D489" s="65">
        <v>46.078000000000003</v>
      </c>
      <c r="E489" s="65">
        <v>-9.109</v>
      </c>
      <c r="F489" s="65">
        <v>26.315000000000001</v>
      </c>
      <c r="G489" s="108">
        <v>0.29873842592592592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46</v>
      </c>
      <c r="B490" s="65" t="s">
        <v>119</v>
      </c>
      <c r="C490" s="65">
        <v>10655</v>
      </c>
      <c r="D490" s="65">
        <v>46.220999999999997</v>
      </c>
      <c r="E490" s="65">
        <v>-9.1289999999999996</v>
      </c>
      <c r="F490" s="65">
        <v>26.317</v>
      </c>
      <c r="G490" s="108">
        <v>0.29873842592592592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47</v>
      </c>
      <c r="B491" s="65" t="s">
        <v>8</v>
      </c>
      <c r="C491" s="65">
        <v>2749</v>
      </c>
      <c r="D491" s="65">
        <v>38.987000000000002</v>
      </c>
      <c r="E491" s="65">
        <v>-41.704999999999998</v>
      </c>
      <c r="F491" s="65">
        <v>2.93</v>
      </c>
      <c r="G491" s="108">
        <v>0.30873842592592593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47</v>
      </c>
      <c r="B492" s="65" t="s">
        <v>8</v>
      </c>
      <c r="C492" s="65">
        <v>2747</v>
      </c>
      <c r="D492" s="65">
        <v>39.488999999999997</v>
      </c>
      <c r="E492" s="65">
        <v>-41.7</v>
      </c>
      <c r="F492" s="65">
        <v>2.9</v>
      </c>
      <c r="G492" s="108">
        <v>0.30873842592592593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47</v>
      </c>
      <c r="B493" s="65" t="s">
        <v>8</v>
      </c>
      <c r="C493" s="65">
        <v>2748</v>
      </c>
      <c r="D493" s="65">
        <v>39.506999999999998</v>
      </c>
      <c r="E493" s="65">
        <v>-41.710999999999999</v>
      </c>
      <c r="F493" s="65">
        <v>2.9140000000000001</v>
      </c>
      <c r="G493" s="108">
        <v>0.30873842592592593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47</v>
      </c>
      <c r="B494" s="65" t="s">
        <v>8</v>
      </c>
      <c r="C494" s="65">
        <v>2750</v>
      </c>
      <c r="D494" s="65">
        <v>39.554000000000002</v>
      </c>
      <c r="E494" s="65">
        <v>-41.683</v>
      </c>
      <c r="F494" s="65">
        <v>2.9329999999999998</v>
      </c>
      <c r="G494" s="108">
        <v>0.30873842592592593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47</v>
      </c>
      <c r="B495" s="65" t="s">
        <v>8</v>
      </c>
      <c r="C495" s="65">
        <v>2751</v>
      </c>
      <c r="D495" s="65">
        <v>39.540999999999997</v>
      </c>
      <c r="E495" s="65">
        <v>-41.72</v>
      </c>
      <c r="F495" s="65">
        <v>2.9089999999999998</v>
      </c>
      <c r="G495" s="108">
        <v>0.30873842592592593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47</v>
      </c>
      <c r="B496" s="65" t="s">
        <v>8</v>
      </c>
      <c r="C496" s="65">
        <v>509</v>
      </c>
      <c r="D496" s="65">
        <v>1.964</v>
      </c>
      <c r="E496" s="65">
        <v>3.782</v>
      </c>
      <c r="F496" s="65">
        <v>25.907</v>
      </c>
      <c r="G496" s="108">
        <v>0.30873842592592593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47</v>
      </c>
      <c r="B497" s="65" t="s">
        <v>8</v>
      </c>
      <c r="C497" s="65">
        <v>8465</v>
      </c>
      <c r="D497" s="65">
        <v>35.393999999999998</v>
      </c>
      <c r="E497" s="65">
        <v>4.4530000000000003</v>
      </c>
      <c r="F497" s="65">
        <v>26.58</v>
      </c>
      <c r="G497" s="108">
        <v>0.30873842592592593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47</v>
      </c>
      <c r="B498" s="65" t="s">
        <v>8</v>
      </c>
      <c r="C498" s="65">
        <v>12268</v>
      </c>
      <c r="D498" s="65">
        <v>53.372999999999998</v>
      </c>
      <c r="E498" s="65">
        <v>4.3680000000000003</v>
      </c>
      <c r="F498" s="65">
        <v>26.35</v>
      </c>
      <c r="G498" s="108">
        <v>0.30873842592592593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47</v>
      </c>
      <c r="B499" s="65" t="s">
        <v>8</v>
      </c>
      <c r="C499" s="65">
        <v>12689</v>
      </c>
      <c r="D499" s="65">
        <v>55.62</v>
      </c>
      <c r="E499" s="65">
        <v>4.38</v>
      </c>
      <c r="F499" s="65">
        <v>26.31</v>
      </c>
      <c r="G499" s="108">
        <v>0.30873842592592593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47</v>
      </c>
      <c r="B500" s="65" t="s">
        <v>8</v>
      </c>
      <c r="C500" s="65">
        <v>12727</v>
      </c>
      <c r="D500" s="65">
        <v>55.862000000000002</v>
      </c>
      <c r="E500" s="65">
        <v>4.2530000000000001</v>
      </c>
      <c r="F500" s="65">
        <v>26.273</v>
      </c>
      <c r="G500" s="108">
        <v>0.30873842592592593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47</v>
      </c>
      <c r="B501" s="65" t="s">
        <v>8</v>
      </c>
      <c r="C501" s="65">
        <v>12705</v>
      </c>
      <c r="D501" s="65">
        <v>55.896000000000001</v>
      </c>
      <c r="E501" s="65">
        <v>4.242</v>
      </c>
      <c r="F501" s="65">
        <v>26.263000000000002</v>
      </c>
      <c r="G501" s="108">
        <v>0.30873842592592593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48</v>
      </c>
      <c r="B502" s="65" t="s">
        <v>8</v>
      </c>
      <c r="C502" s="65">
        <v>2729</v>
      </c>
      <c r="D502" s="65">
        <v>38.659999999999997</v>
      </c>
      <c r="E502" s="65">
        <v>-41.683</v>
      </c>
      <c r="F502" s="65">
        <v>2.9209999999999998</v>
      </c>
      <c r="G502" s="108">
        <v>0.31825231481481481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48</v>
      </c>
      <c r="B503" s="65" t="s">
        <v>8</v>
      </c>
      <c r="C503" s="65">
        <v>2728</v>
      </c>
      <c r="D503" s="65">
        <v>39.21</v>
      </c>
      <c r="E503" s="65">
        <v>-41.7</v>
      </c>
      <c r="F503" s="65">
        <v>2.9</v>
      </c>
      <c r="G503" s="108">
        <v>0.31825231481481481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48</v>
      </c>
      <c r="B504" s="65" t="s">
        <v>8</v>
      </c>
      <c r="C504" s="65">
        <v>2728</v>
      </c>
      <c r="D504" s="65">
        <v>39.229999999999997</v>
      </c>
      <c r="E504" s="65">
        <v>-41.65</v>
      </c>
      <c r="F504" s="65">
        <v>2.8660000000000001</v>
      </c>
      <c r="G504" s="108">
        <v>0.31825231481481481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48</v>
      </c>
      <c r="B505" s="65" t="s">
        <v>8</v>
      </c>
      <c r="C505" s="65">
        <v>2728</v>
      </c>
      <c r="D505" s="65">
        <v>39.204999999999998</v>
      </c>
      <c r="E505" s="65">
        <v>-41.655000000000001</v>
      </c>
      <c r="F505" s="65">
        <v>2.899</v>
      </c>
      <c r="G505" s="108">
        <v>0.31825231481481481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48</v>
      </c>
      <c r="B506" s="65" t="s">
        <v>8</v>
      </c>
      <c r="C506" s="65">
        <v>2728</v>
      </c>
      <c r="D506" s="65">
        <v>39.226999999999997</v>
      </c>
      <c r="E506" s="65">
        <v>-41.685000000000002</v>
      </c>
      <c r="F506" s="65">
        <v>2.903</v>
      </c>
      <c r="G506" s="108">
        <v>0.31825231481481481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48</v>
      </c>
      <c r="B507" s="65" t="s">
        <v>8</v>
      </c>
      <c r="C507" s="65">
        <v>706</v>
      </c>
      <c r="D507" s="65">
        <v>2.7280000000000002</v>
      </c>
      <c r="E507" s="65">
        <v>3.9169999999999998</v>
      </c>
      <c r="F507" s="65">
        <v>25.914000000000001</v>
      </c>
      <c r="G507" s="108">
        <v>0.31825231481481481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48</v>
      </c>
      <c r="B508" s="65" t="s">
        <v>8</v>
      </c>
      <c r="C508" s="65">
        <v>8922</v>
      </c>
      <c r="D508" s="65">
        <v>37.457000000000001</v>
      </c>
      <c r="E508" s="65">
        <v>4.4829999999999997</v>
      </c>
      <c r="F508" s="65">
        <v>26.507000000000001</v>
      </c>
      <c r="G508" s="108">
        <v>0.31825231481481481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48</v>
      </c>
      <c r="B509" s="65" t="s">
        <v>8</v>
      </c>
      <c r="C509" s="65">
        <v>12093</v>
      </c>
      <c r="D509" s="65">
        <v>52.692</v>
      </c>
      <c r="E509" s="65">
        <v>4.5369999999999999</v>
      </c>
      <c r="F509" s="65">
        <v>26.324000000000002</v>
      </c>
      <c r="G509" s="108">
        <v>0.31825231481481481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48</v>
      </c>
      <c r="B510" s="65" t="s">
        <v>8</v>
      </c>
      <c r="C510" s="65">
        <v>12436</v>
      </c>
      <c r="D510" s="65">
        <v>54.488999999999997</v>
      </c>
      <c r="E510" s="65">
        <v>4.5419999999999998</v>
      </c>
      <c r="F510" s="65">
        <v>26.3</v>
      </c>
      <c r="G510" s="108">
        <v>0.31825231481481481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48</v>
      </c>
      <c r="B511" s="65" t="s">
        <v>8</v>
      </c>
      <c r="C511" s="65">
        <v>12500</v>
      </c>
      <c r="D511" s="65">
        <v>54.859000000000002</v>
      </c>
      <c r="E511" s="65">
        <v>4.4539999999999997</v>
      </c>
      <c r="F511" s="65">
        <v>26.265000000000001</v>
      </c>
      <c r="G511" s="108">
        <v>0.31825231481481481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48</v>
      </c>
      <c r="B512" s="65" t="s">
        <v>8</v>
      </c>
      <c r="C512" s="65">
        <v>12526</v>
      </c>
      <c r="D512" s="65">
        <v>55.018999999999998</v>
      </c>
      <c r="E512" s="65">
        <v>4.4420000000000002</v>
      </c>
      <c r="F512" s="65">
        <v>26.280999999999999</v>
      </c>
      <c r="G512" s="108">
        <v>0.31825231481481481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49</v>
      </c>
      <c r="B513" s="65" t="s">
        <v>120</v>
      </c>
      <c r="C513" s="65">
        <v>2748</v>
      </c>
      <c r="D513" s="65">
        <v>38.968000000000004</v>
      </c>
      <c r="E513" s="65">
        <v>-41.704000000000001</v>
      </c>
      <c r="F513" s="65">
        <v>2.9569999999999999</v>
      </c>
      <c r="G513" s="108">
        <v>0.32826388888888891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49</v>
      </c>
      <c r="B514" s="65" t="s">
        <v>120</v>
      </c>
      <c r="C514" s="65">
        <v>2749</v>
      </c>
      <c r="D514" s="65">
        <v>39.524999999999999</v>
      </c>
      <c r="E514" s="65">
        <v>-41.7</v>
      </c>
      <c r="F514" s="65">
        <v>2.9</v>
      </c>
      <c r="G514" s="108">
        <v>0.32826388888888891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49</v>
      </c>
      <c r="B515" s="65" t="s">
        <v>120</v>
      </c>
      <c r="C515" s="65">
        <v>2748</v>
      </c>
      <c r="D515" s="65">
        <v>39.536999999999999</v>
      </c>
      <c r="E515" s="65">
        <v>-41.68</v>
      </c>
      <c r="F515" s="65">
        <v>2.895</v>
      </c>
      <c r="G515" s="108">
        <v>0.32826388888888891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49</v>
      </c>
      <c r="B516" s="65" t="s">
        <v>120</v>
      </c>
      <c r="C516" s="65">
        <v>2747</v>
      </c>
      <c r="D516" s="65">
        <v>39.494</v>
      </c>
      <c r="E516" s="65">
        <v>-41.665999999999997</v>
      </c>
      <c r="F516" s="65">
        <v>2.9289999999999998</v>
      </c>
      <c r="G516" s="108">
        <v>0.32826388888888891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49</v>
      </c>
      <c r="B517" s="65" t="s">
        <v>120</v>
      </c>
      <c r="C517" s="65">
        <v>2749</v>
      </c>
      <c r="D517" s="65">
        <v>39.521999999999998</v>
      </c>
      <c r="E517" s="65">
        <v>-41.686999999999998</v>
      </c>
      <c r="F517" s="65">
        <v>2.8809999999999998</v>
      </c>
      <c r="G517" s="108">
        <v>0.32826388888888891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49</v>
      </c>
      <c r="B518" s="65" t="s">
        <v>120</v>
      </c>
      <c r="C518" s="65">
        <v>1697</v>
      </c>
      <c r="D518" s="65">
        <v>6.7489999999999997</v>
      </c>
      <c r="E518" s="65">
        <v>-9.9990000000000006</v>
      </c>
      <c r="F518" s="65">
        <v>26.53</v>
      </c>
      <c r="G518" s="108">
        <v>0.32826388888888891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49</v>
      </c>
      <c r="B519" s="65" t="s">
        <v>120</v>
      </c>
      <c r="C519" s="65">
        <v>4480</v>
      </c>
      <c r="D519" s="65">
        <v>18.646000000000001</v>
      </c>
      <c r="E519" s="65">
        <v>-9.9</v>
      </c>
      <c r="F519" s="65">
        <v>26.591999999999999</v>
      </c>
      <c r="G519" s="108">
        <v>0.32826388888888891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49</v>
      </c>
      <c r="B520" s="65" t="s">
        <v>120</v>
      </c>
      <c r="C520" s="65">
        <v>4846</v>
      </c>
      <c r="D520" s="65">
        <v>20.291</v>
      </c>
      <c r="E520" s="65">
        <v>-9.9130000000000003</v>
      </c>
      <c r="F520" s="65">
        <v>26.462</v>
      </c>
      <c r="G520" s="108">
        <v>0.32826388888888891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49</v>
      </c>
      <c r="B521" s="65" t="s">
        <v>120</v>
      </c>
      <c r="C521" s="65">
        <v>4933</v>
      </c>
      <c r="D521" s="65">
        <v>20.707000000000001</v>
      </c>
      <c r="E521" s="65">
        <v>-10.099</v>
      </c>
      <c r="F521" s="65">
        <v>26.323</v>
      </c>
      <c r="G521" s="108">
        <v>0.32826388888888891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49</v>
      </c>
      <c r="B522" s="65" t="s">
        <v>120</v>
      </c>
      <c r="C522" s="65">
        <v>4937</v>
      </c>
      <c r="D522" s="65">
        <v>20.768999999999998</v>
      </c>
      <c r="E522" s="65">
        <v>-10.026999999999999</v>
      </c>
      <c r="F522" s="65">
        <v>26.297000000000001</v>
      </c>
      <c r="G522" s="108">
        <v>0.32826388888888891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50</v>
      </c>
      <c r="B523" s="65" t="s">
        <v>121</v>
      </c>
      <c r="C523" s="65">
        <v>2727</v>
      </c>
      <c r="D523" s="65">
        <v>38.658999999999999</v>
      </c>
      <c r="E523" s="65">
        <v>-41.716000000000001</v>
      </c>
      <c r="F523" s="65">
        <v>2.99</v>
      </c>
      <c r="G523" s="108">
        <v>0.33776620370370369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50</v>
      </c>
      <c r="B524" s="65" t="s">
        <v>121</v>
      </c>
      <c r="C524" s="65">
        <v>2727</v>
      </c>
      <c r="D524" s="65">
        <v>39.192999999999998</v>
      </c>
      <c r="E524" s="65">
        <v>-41.7</v>
      </c>
      <c r="F524" s="65">
        <v>2.9</v>
      </c>
      <c r="G524" s="108">
        <v>0.33776620370370369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50</v>
      </c>
      <c r="B525" s="65" t="s">
        <v>121</v>
      </c>
      <c r="C525" s="65">
        <v>2726</v>
      </c>
      <c r="D525" s="65">
        <v>39.161000000000001</v>
      </c>
      <c r="E525" s="65">
        <v>-41.715000000000003</v>
      </c>
      <c r="F525" s="65">
        <v>2.8940000000000001</v>
      </c>
      <c r="G525" s="108">
        <v>0.33776620370370369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50</v>
      </c>
      <c r="B526" s="65" t="s">
        <v>121</v>
      </c>
      <c r="C526" s="65">
        <v>2727</v>
      </c>
      <c r="D526" s="65">
        <v>39.213000000000001</v>
      </c>
      <c r="E526" s="65">
        <v>-41.738</v>
      </c>
      <c r="F526" s="65">
        <v>2.85</v>
      </c>
      <c r="G526" s="108">
        <v>0.33776620370370369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50</v>
      </c>
      <c r="B527" s="65" t="s">
        <v>121</v>
      </c>
      <c r="C527" s="65">
        <v>2728</v>
      </c>
      <c r="D527" s="65">
        <v>39.213000000000001</v>
      </c>
      <c r="E527" s="65">
        <v>-41.709000000000003</v>
      </c>
      <c r="F527" s="65">
        <v>2.883</v>
      </c>
      <c r="G527" s="108">
        <v>0.33776620370370369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50</v>
      </c>
      <c r="B528" s="65" t="s">
        <v>121</v>
      </c>
      <c r="C528" s="65">
        <v>174</v>
      </c>
      <c r="D528" s="65">
        <v>0.66600000000000004</v>
      </c>
      <c r="E528" s="65">
        <v>-10.933</v>
      </c>
      <c r="F528" s="65">
        <v>28.763999999999999</v>
      </c>
      <c r="G528" s="108">
        <v>0.33776620370370369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50</v>
      </c>
      <c r="B529" s="65" t="s">
        <v>121</v>
      </c>
      <c r="C529" s="65">
        <v>5496</v>
      </c>
      <c r="D529" s="65">
        <v>22.501999999999999</v>
      </c>
      <c r="E529" s="65">
        <v>-9.718</v>
      </c>
      <c r="F529" s="65">
        <v>27.055</v>
      </c>
      <c r="G529" s="108">
        <v>0.33776620370370369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50</v>
      </c>
      <c r="B530" s="65" t="s">
        <v>121</v>
      </c>
      <c r="C530" s="65">
        <v>9432</v>
      </c>
      <c r="D530" s="65">
        <v>40.338999999999999</v>
      </c>
      <c r="E530" s="65">
        <v>-9.7140000000000004</v>
      </c>
      <c r="F530" s="65">
        <v>26.937999999999999</v>
      </c>
      <c r="G530" s="108">
        <v>0.33776620370370369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50</v>
      </c>
      <c r="B531" s="65" t="s">
        <v>121</v>
      </c>
      <c r="C531" s="65">
        <v>9819</v>
      </c>
      <c r="D531" s="65">
        <v>42.162999999999997</v>
      </c>
      <c r="E531" s="65">
        <v>-9.6859999999999999</v>
      </c>
      <c r="F531" s="65">
        <v>26.863</v>
      </c>
      <c r="G531" s="108">
        <v>0.33776620370370369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50</v>
      </c>
      <c r="B532" s="65" t="s">
        <v>121</v>
      </c>
      <c r="C532" s="65">
        <v>9868</v>
      </c>
      <c r="D532" s="65">
        <v>42.552</v>
      </c>
      <c r="E532" s="65">
        <v>-9.657</v>
      </c>
      <c r="F532" s="65">
        <v>26.797999999999998</v>
      </c>
      <c r="G532" s="108">
        <v>0.33776620370370369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50</v>
      </c>
      <c r="B533" s="65" t="s">
        <v>121</v>
      </c>
      <c r="C533" s="65">
        <v>9856</v>
      </c>
      <c r="D533" s="65">
        <v>42.5</v>
      </c>
      <c r="E533" s="65">
        <v>-9.7010000000000005</v>
      </c>
      <c r="F533" s="65">
        <v>26.803999999999998</v>
      </c>
      <c r="G533" s="108">
        <v>0.33776620370370369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51</v>
      </c>
      <c r="B534" s="65" t="s">
        <v>122</v>
      </c>
      <c r="C534" s="65">
        <v>2750</v>
      </c>
      <c r="D534" s="65">
        <v>39.01</v>
      </c>
      <c r="E534" s="65">
        <v>-41.697000000000003</v>
      </c>
      <c r="F534" s="65">
        <v>2.9870000000000001</v>
      </c>
      <c r="G534" s="108">
        <v>0.3477777777777778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51</v>
      </c>
      <c r="B535" s="65" t="s">
        <v>122</v>
      </c>
      <c r="C535" s="65">
        <v>2750</v>
      </c>
      <c r="D535" s="65">
        <v>39.536000000000001</v>
      </c>
      <c r="E535" s="65">
        <v>-41.7</v>
      </c>
      <c r="F535" s="65">
        <v>2.9</v>
      </c>
      <c r="G535" s="108">
        <v>0.3477777777777778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51</v>
      </c>
      <c r="B536" s="65" t="s">
        <v>122</v>
      </c>
      <c r="C536" s="65">
        <v>2750</v>
      </c>
      <c r="D536" s="65">
        <v>39.511000000000003</v>
      </c>
      <c r="E536" s="65">
        <v>-41.68</v>
      </c>
      <c r="F536" s="65">
        <v>2.9209999999999998</v>
      </c>
      <c r="G536" s="108">
        <v>0.3477777777777778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51</v>
      </c>
      <c r="B537" s="65" t="s">
        <v>122</v>
      </c>
      <c r="C537" s="65">
        <v>2750</v>
      </c>
      <c r="D537" s="65">
        <v>39.536999999999999</v>
      </c>
      <c r="E537" s="65">
        <v>-41.695</v>
      </c>
      <c r="F537" s="65">
        <v>2.9319999999999999</v>
      </c>
      <c r="G537" s="108">
        <v>0.3477777777777778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51</v>
      </c>
      <c r="B538" s="65" t="s">
        <v>122</v>
      </c>
      <c r="C538" s="65">
        <v>2750</v>
      </c>
      <c r="D538" s="65">
        <v>39.536000000000001</v>
      </c>
      <c r="E538" s="65">
        <v>-41.692</v>
      </c>
      <c r="F538" s="65">
        <v>2.915</v>
      </c>
      <c r="G538" s="108">
        <v>0.3477777777777778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51</v>
      </c>
      <c r="B539" s="65" t="s">
        <v>122</v>
      </c>
      <c r="C539" s="65">
        <v>3777</v>
      </c>
      <c r="D539" s="65">
        <v>15.18</v>
      </c>
      <c r="E539" s="65">
        <v>-9.3789999999999996</v>
      </c>
      <c r="F539" s="65">
        <v>27.896000000000001</v>
      </c>
      <c r="G539" s="108">
        <v>0.3477777777777778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51</v>
      </c>
      <c r="B540" s="65" t="s">
        <v>122</v>
      </c>
      <c r="C540" s="65">
        <v>8668</v>
      </c>
      <c r="D540" s="65">
        <v>36.764000000000003</v>
      </c>
      <c r="E540" s="65">
        <v>-9.3780000000000001</v>
      </c>
      <c r="F540" s="65">
        <v>27.762</v>
      </c>
      <c r="G540" s="108">
        <v>0.3477777777777778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51</v>
      </c>
      <c r="B541" s="65" t="s">
        <v>122</v>
      </c>
      <c r="C541" s="65">
        <v>9226</v>
      </c>
      <c r="D541" s="65">
        <v>39.482999999999997</v>
      </c>
      <c r="E541" s="65">
        <v>-9.3989999999999991</v>
      </c>
      <c r="F541" s="65">
        <v>27.689</v>
      </c>
      <c r="G541" s="108">
        <v>0.3477777777777778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51</v>
      </c>
      <c r="B542" s="65" t="s">
        <v>122</v>
      </c>
      <c r="C542" s="65">
        <v>9278</v>
      </c>
      <c r="D542" s="65">
        <v>39.777999999999999</v>
      </c>
      <c r="E542" s="65">
        <v>-9.5109999999999992</v>
      </c>
      <c r="F542" s="65">
        <v>27.646000000000001</v>
      </c>
      <c r="G542" s="108">
        <v>0.3477777777777778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51</v>
      </c>
      <c r="B543" s="65" t="s">
        <v>122</v>
      </c>
      <c r="C543" s="65">
        <v>9342</v>
      </c>
      <c r="D543" s="65">
        <v>40.188000000000002</v>
      </c>
      <c r="E543" s="65">
        <v>-9.5489999999999995</v>
      </c>
      <c r="F543" s="65">
        <v>27.635999999999999</v>
      </c>
      <c r="G543" s="108">
        <v>0.3477777777777778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52</v>
      </c>
      <c r="B544" s="65" t="s">
        <v>123</v>
      </c>
      <c r="C544" s="65">
        <v>2730</v>
      </c>
      <c r="D544" s="65">
        <v>38.664000000000001</v>
      </c>
      <c r="E544" s="65">
        <v>-41.668999999999997</v>
      </c>
      <c r="F544" s="65">
        <v>2.99</v>
      </c>
      <c r="G544" s="108">
        <v>0.35729166666666662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52</v>
      </c>
      <c r="B545" s="65" t="s">
        <v>123</v>
      </c>
      <c r="C545" s="65">
        <v>2727</v>
      </c>
      <c r="D545" s="65">
        <v>39.231999999999999</v>
      </c>
      <c r="E545" s="65">
        <v>-41.7</v>
      </c>
      <c r="F545" s="65">
        <v>2.9</v>
      </c>
      <c r="G545" s="108">
        <v>0.35729166666666662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52</v>
      </c>
      <c r="B546" s="65" t="s">
        <v>123</v>
      </c>
      <c r="C546" s="65">
        <v>2730</v>
      </c>
      <c r="D546" s="65">
        <v>39.241999999999997</v>
      </c>
      <c r="E546" s="65">
        <v>-41.67</v>
      </c>
      <c r="F546" s="65">
        <v>2.9470000000000001</v>
      </c>
      <c r="G546" s="108">
        <v>0.35729166666666662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52</v>
      </c>
      <c r="B547" s="65" t="s">
        <v>123</v>
      </c>
      <c r="C547" s="65">
        <v>2729</v>
      </c>
      <c r="D547" s="65">
        <v>39.237000000000002</v>
      </c>
      <c r="E547" s="65">
        <v>-41.674999999999997</v>
      </c>
      <c r="F547" s="65">
        <v>2.9460000000000002</v>
      </c>
      <c r="G547" s="108">
        <v>0.35729166666666662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52</v>
      </c>
      <c r="B548" s="65" t="s">
        <v>123</v>
      </c>
      <c r="C548" s="65">
        <v>2730</v>
      </c>
      <c r="D548" s="65">
        <v>39.259</v>
      </c>
      <c r="E548" s="65">
        <v>-41.701000000000001</v>
      </c>
      <c r="F548" s="65">
        <v>2.9350000000000001</v>
      </c>
      <c r="G548" s="108">
        <v>0.35729166666666662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52</v>
      </c>
      <c r="B549" s="65" t="s">
        <v>123</v>
      </c>
      <c r="C549" s="65">
        <v>241</v>
      </c>
      <c r="D549" s="65">
        <v>0.92700000000000005</v>
      </c>
      <c r="E549" s="65">
        <v>-10.119</v>
      </c>
      <c r="F549" s="65">
        <v>29.196000000000002</v>
      </c>
      <c r="G549" s="108">
        <v>0.35729166666666662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52</v>
      </c>
      <c r="B550" s="65" t="s">
        <v>123</v>
      </c>
      <c r="C550" s="65">
        <v>7082</v>
      </c>
      <c r="D550" s="65">
        <v>29.161999999999999</v>
      </c>
      <c r="E550" s="65">
        <v>-9.0749999999999993</v>
      </c>
      <c r="F550" s="65">
        <v>28.181999999999999</v>
      </c>
      <c r="G550" s="108">
        <v>0.35729166666666662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52</v>
      </c>
      <c r="B551" s="65" t="s">
        <v>123</v>
      </c>
      <c r="C551" s="65">
        <v>11904</v>
      </c>
      <c r="D551" s="65">
        <v>51.597000000000001</v>
      </c>
      <c r="E551" s="65">
        <v>-9.0790000000000006</v>
      </c>
      <c r="F551" s="65">
        <v>28.111000000000001</v>
      </c>
      <c r="G551" s="108">
        <v>0.35729166666666662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52</v>
      </c>
      <c r="B552" s="65" t="s">
        <v>123</v>
      </c>
      <c r="C552" s="65">
        <v>12342</v>
      </c>
      <c r="D552" s="65">
        <v>53.831000000000003</v>
      </c>
      <c r="E552" s="65">
        <v>-9.0640000000000001</v>
      </c>
      <c r="F552" s="65">
        <v>28.061</v>
      </c>
      <c r="G552" s="108">
        <v>0.35729166666666662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52</v>
      </c>
      <c r="B553" s="65" t="s">
        <v>123</v>
      </c>
      <c r="C553" s="65">
        <v>12444</v>
      </c>
      <c r="D553" s="65">
        <v>54.399000000000001</v>
      </c>
      <c r="E553" s="65">
        <v>-9.1470000000000002</v>
      </c>
      <c r="F553" s="65">
        <v>27.966999999999999</v>
      </c>
      <c r="G553" s="108">
        <v>0.35729166666666662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52</v>
      </c>
      <c r="B554" s="65" t="s">
        <v>123</v>
      </c>
      <c r="C554" s="65">
        <v>12391</v>
      </c>
      <c r="D554" s="65">
        <v>54.228999999999999</v>
      </c>
      <c r="E554" s="65">
        <v>-9.1310000000000002</v>
      </c>
      <c r="F554" s="65">
        <v>27.956</v>
      </c>
      <c r="G554" s="108">
        <v>0.35729166666666662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53</v>
      </c>
      <c r="B555" s="65" t="s">
        <v>124</v>
      </c>
      <c r="C555" s="65">
        <v>2750</v>
      </c>
      <c r="D555" s="65">
        <v>39.023000000000003</v>
      </c>
      <c r="E555" s="65">
        <v>-41.640999999999998</v>
      </c>
      <c r="F555" s="65">
        <v>2.9220000000000002</v>
      </c>
      <c r="G555" s="108">
        <v>0.36730324074074078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53</v>
      </c>
      <c r="B556" s="65" t="s">
        <v>124</v>
      </c>
      <c r="C556" s="65">
        <v>2749</v>
      </c>
      <c r="D556" s="65">
        <v>39.536000000000001</v>
      </c>
      <c r="E556" s="65">
        <v>-41.7</v>
      </c>
      <c r="F556" s="65">
        <v>2.9</v>
      </c>
      <c r="G556" s="108">
        <v>0.36730324074074078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53</v>
      </c>
      <c r="B557" s="65" t="s">
        <v>124</v>
      </c>
      <c r="C557" s="65">
        <v>2750</v>
      </c>
      <c r="D557" s="65">
        <v>39.514000000000003</v>
      </c>
      <c r="E557" s="65">
        <v>-41.704999999999998</v>
      </c>
      <c r="F557" s="65">
        <v>2.9</v>
      </c>
      <c r="G557" s="108">
        <v>0.36730324074074078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53</v>
      </c>
      <c r="B558" s="65" t="s">
        <v>124</v>
      </c>
      <c r="C558" s="65">
        <v>2751</v>
      </c>
      <c r="D558" s="65">
        <v>39.533000000000001</v>
      </c>
      <c r="E558" s="65">
        <v>-41.683</v>
      </c>
      <c r="F558" s="65">
        <v>2.86</v>
      </c>
      <c r="G558" s="108">
        <v>0.36730324074074078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53</v>
      </c>
      <c r="B559" s="65" t="s">
        <v>124</v>
      </c>
      <c r="C559" s="65">
        <v>2749</v>
      </c>
      <c r="D559" s="65">
        <v>39.527999999999999</v>
      </c>
      <c r="E559" s="65">
        <v>-41.704999999999998</v>
      </c>
      <c r="F559" s="65">
        <v>2.8519999999999999</v>
      </c>
      <c r="G559" s="108">
        <v>0.36730324074074078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53</v>
      </c>
      <c r="B560" s="65" t="s">
        <v>124</v>
      </c>
      <c r="C560" s="65">
        <v>58</v>
      </c>
      <c r="D560" s="65">
        <v>0.23599999999999999</v>
      </c>
      <c r="E560" s="65">
        <v>-10.238</v>
      </c>
      <c r="F560" s="65">
        <v>48.369</v>
      </c>
      <c r="G560" s="108">
        <v>0.36730324074074078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53</v>
      </c>
      <c r="B561" s="65" t="s">
        <v>124</v>
      </c>
      <c r="C561" s="65">
        <v>64</v>
      </c>
      <c r="D561" s="65">
        <v>0.25800000000000001</v>
      </c>
      <c r="E561" s="65">
        <v>-10.395</v>
      </c>
      <c r="F561" s="65">
        <v>47.390999999999998</v>
      </c>
      <c r="G561" s="108">
        <v>0.36730324074074078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53</v>
      </c>
      <c r="B562" s="65" t="s">
        <v>124</v>
      </c>
      <c r="C562" s="65">
        <v>64</v>
      </c>
      <c r="D562" s="65">
        <v>0.26100000000000001</v>
      </c>
      <c r="E562" s="65">
        <v>-9.76</v>
      </c>
      <c r="F562" s="65">
        <v>18.108000000000001</v>
      </c>
      <c r="G562" s="108">
        <v>0.36730324074074078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53</v>
      </c>
      <c r="B563" s="65" t="s">
        <v>124</v>
      </c>
      <c r="C563" s="65">
        <v>64</v>
      </c>
      <c r="D563" s="65">
        <v>0.26300000000000001</v>
      </c>
      <c r="E563" s="65">
        <v>-9.8079999999999998</v>
      </c>
      <c r="F563" s="65">
        <v>18.725000000000001</v>
      </c>
      <c r="G563" s="108">
        <v>0.36730324074074078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54</v>
      </c>
      <c r="B564" s="65" t="s">
        <v>125</v>
      </c>
      <c r="C564" s="65">
        <v>2726</v>
      </c>
      <c r="D564" s="65">
        <v>38.613999999999997</v>
      </c>
      <c r="E564" s="65">
        <v>-41.670999999999999</v>
      </c>
      <c r="F564" s="65">
        <v>3.0030000000000001</v>
      </c>
      <c r="G564" s="108">
        <v>0.37680555555555556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54</v>
      </c>
      <c r="B565" s="65" t="s">
        <v>125</v>
      </c>
      <c r="C565" s="65">
        <v>2727</v>
      </c>
      <c r="D565" s="65">
        <v>39.212000000000003</v>
      </c>
      <c r="E565" s="65">
        <v>-41.7</v>
      </c>
      <c r="F565" s="65">
        <v>2.9</v>
      </c>
      <c r="G565" s="108">
        <v>0.37680555555555556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54</v>
      </c>
      <c r="B566" s="65" t="s">
        <v>125</v>
      </c>
      <c r="C566" s="65">
        <v>2727</v>
      </c>
      <c r="D566" s="65">
        <v>39.213999999999999</v>
      </c>
      <c r="E566" s="65">
        <v>-41.701999999999998</v>
      </c>
      <c r="F566" s="65">
        <v>2.8929999999999998</v>
      </c>
      <c r="G566" s="108">
        <v>0.37680555555555556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54</v>
      </c>
      <c r="B567" s="65" t="s">
        <v>125</v>
      </c>
      <c r="C567" s="65">
        <v>2728</v>
      </c>
      <c r="D567" s="65">
        <v>39.232999999999997</v>
      </c>
      <c r="E567" s="65">
        <v>-41.732999999999997</v>
      </c>
      <c r="F567" s="65">
        <v>2.8620000000000001</v>
      </c>
      <c r="G567" s="108">
        <v>0.37680555555555556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54</v>
      </c>
      <c r="B568" s="65" t="s">
        <v>125</v>
      </c>
      <c r="C568" s="65">
        <v>2727</v>
      </c>
      <c r="D568" s="65">
        <v>39.216000000000001</v>
      </c>
      <c r="E568" s="65">
        <v>-41.723999999999997</v>
      </c>
      <c r="F568" s="65">
        <v>2.8929999999999998</v>
      </c>
      <c r="G568" s="108">
        <v>0.37680555555555556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54</v>
      </c>
      <c r="B569" s="65" t="s">
        <v>125</v>
      </c>
      <c r="C569" s="65">
        <v>113</v>
      </c>
      <c r="D569" s="65">
        <v>0.432</v>
      </c>
      <c r="E569" s="65">
        <v>-10.167</v>
      </c>
      <c r="F569" s="65">
        <v>24.491</v>
      </c>
      <c r="G569" s="108">
        <v>0.37680555555555556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54</v>
      </c>
      <c r="B570" s="65" t="s">
        <v>125</v>
      </c>
      <c r="C570" s="65">
        <v>3830</v>
      </c>
      <c r="D570" s="65">
        <v>15.542</v>
      </c>
      <c r="E570" s="65">
        <v>-9.1910000000000007</v>
      </c>
      <c r="F570" s="65">
        <v>27.265000000000001</v>
      </c>
      <c r="G570" s="108">
        <v>0.37680555555555556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54</v>
      </c>
      <c r="B571" s="65" t="s">
        <v>125</v>
      </c>
      <c r="C571" s="65">
        <v>6585</v>
      </c>
      <c r="D571" s="65">
        <v>27.734999999999999</v>
      </c>
      <c r="E571" s="65">
        <v>-9.1630000000000003</v>
      </c>
      <c r="F571" s="65">
        <v>27.119</v>
      </c>
      <c r="G571" s="108">
        <v>0.37680555555555556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54</v>
      </c>
      <c r="B572" s="65" t="s">
        <v>125</v>
      </c>
      <c r="C572" s="65">
        <v>6835</v>
      </c>
      <c r="D572" s="65">
        <v>28.977</v>
      </c>
      <c r="E572" s="65">
        <v>-9.1530000000000005</v>
      </c>
      <c r="F572" s="65">
        <v>27.111999999999998</v>
      </c>
      <c r="G572" s="108">
        <v>0.37680555555555556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54</v>
      </c>
      <c r="B573" s="65" t="s">
        <v>125</v>
      </c>
      <c r="C573" s="65">
        <v>6887</v>
      </c>
      <c r="D573" s="65">
        <v>29.215</v>
      </c>
      <c r="E573" s="65">
        <v>-9.2409999999999997</v>
      </c>
      <c r="F573" s="65">
        <v>27.036999999999999</v>
      </c>
      <c r="G573" s="108">
        <v>0.37680555555555556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54</v>
      </c>
      <c r="B574" s="65" t="s">
        <v>125</v>
      </c>
      <c r="C574" s="65">
        <v>6932</v>
      </c>
      <c r="D574" s="65">
        <v>29.5</v>
      </c>
      <c r="E574" s="65">
        <v>-9.2569999999999997</v>
      </c>
      <c r="F574" s="65">
        <v>27.015999999999998</v>
      </c>
      <c r="G574" s="108">
        <v>0.37680555555555556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55</v>
      </c>
      <c r="B575" s="65" t="s">
        <v>126</v>
      </c>
      <c r="C575" s="65">
        <v>2751</v>
      </c>
      <c r="D575" s="65">
        <v>39.012</v>
      </c>
      <c r="E575" s="65">
        <v>-41.723999999999997</v>
      </c>
      <c r="F575" s="65">
        <v>2.9809999999999999</v>
      </c>
      <c r="G575" s="108">
        <v>0.38681712962962966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55</v>
      </c>
      <c r="B576" s="65" t="s">
        <v>126</v>
      </c>
      <c r="C576" s="65">
        <v>2749</v>
      </c>
      <c r="D576" s="65">
        <v>39.548999999999999</v>
      </c>
      <c r="E576" s="65">
        <v>-41.7</v>
      </c>
      <c r="F576" s="65">
        <v>2.9</v>
      </c>
      <c r="G576" s="108">
        <v>0.38681712962962966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55</v>
      </c>
      <c r="B577" s="65" t="s">
        <v>126</v>
      </c>
      <c r="C577" s="65">
        <v>2749</v>
      </c>
      <c r="D577" s="65">
        <v>39.502000000000002</v>
      </c>
      <c r="E577" s="65">
        <v>-41.707999999999998</v>
      </c>
      <c r="F577" s="65">
        <v>2.931</v>
      </c>
      <c r="G577" s="108">
        <v>0.38681712962962966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55</v>
      </c>
      <c r="B578" s="65" t="s">
        <v>126</v>
      </c>
      <c r="C578" s="65">
        <v>2750</v>
      </c>
      <c r="D578" s="65">
        <v>39.524999999999999</v>
      </c>
      <c r="E578" s="65">
        <v>-41.746000000000002</v>
      </c>
      <c r="F578" s="65">
        <v>2.931</v>
      </c>
      <c r="G578" s="108">
        <v>0.38681712962962966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55</v>
      </c>
      <c r="B579" s="65" t="s">
        <v>126</v>
      </c>
      <c r="C579" s="65">
        <v>2750</v>
      </c>
      <c r="D579" s="65">
        <v>39.561999999999998</v>
      </c>
      <c r="E579" s="65">
        <v>-41.735999999999997</v>
      </c>
      <c r="F579" s="65">
        <v>2.915</v>
      </c>
      <c r="G579" s="108">
        <v>0.38681712962962966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55</v>
      </c>
      <c r="B580" s="65" t="s">
        <v>126</v>
      </c>
      <c r="C580" s="65">
        <v>84</v>
      </c>
      <c r="D580" s="65">
        <v>0.32300000000000001</v>
      </c>
      <c r="E580" s="65">
        <v>-10.521000000000001</v>
      </c>
      <c r="F580" s="65">
        <v>36.616</v>
      </c>
      <c r="G580" s="108">
        <v>0.38681712962962966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55</v>
      </c>
      <c r="B581" s="65" t="s">
        <v>126</v>
      </c>
      <c r="C581" s="65">
        <v>3636</v>
      </c>
      <c r="D581" s="65">
        <v>14.728999999999999</v>
      </c>
      <c r="E581" s="65">
        <v>-9.6199999999999992</v>
      </c>
      <c r="F581" s="65">
        <v>26.988</v>
      </c>
      <c r="G581" s="108">
        <v>0.38681712962962966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55</v>
      </c>
      <c r="B582" s="65" t="s">
        <v>126</v>
      </c>
      <c r="C582" s="65">
        <v>6480</v>
      </c>
      <c r="D582" s="65">
        <v>27.303999999999998</v>
      </c>
      <c r="E582" s="65">
        <v>-9.6790000000000003</v>
      </c>
      <c r="F582" s="65">
        <v>26.821000000000002</v>
      </c>
      <c r="G582" s="108">
        <v>0.38681712962962966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55</v>
      </c>
      <c r="B583" s="65" t="s">
        <v>126</v>
      </c>
      <c r="C583" s="65">
        <v>6738</v>
      </c>
      <c r="D583" s="65">
        <v>28.581</v>
      </c>
      <c r="E583" s="65">
        <v>-9.6199999999999992</v>
      </c>
      <c r="F583" s="65">
        <v>26.786999999999999</v>
      </c>
      <c r="G583" s="108">
        <v>0.38681712962962966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55</v>
      </c>
      <c r="B584" s="65" t="s">
        <v>126</v>
      </c>
      <c r="C584" s="65">
        <v>6760</v>
      </c>
      <c r="D584" s="65">
        <v>28.756</v>
      </c>
      <c r="E584" s="65">
        <v>-9.6869999999999994</v>
      </c>
      <c r="F584" s="65">
        <v>26.646000000000001</v>
      </c>
      <c r="G584" s="108">
        <v>0.38681712962962966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55</v>
      </c>
      <c r="B585" s="65" t="s">
        <v>126</v>
      </c>
      <c r="C585" s="65">
        <v>6771</v>
      </c>
      <c r="D585" s="65">
        <v>28.823</v>
      </c>
      <c r="E585" s="65">
        <v>-9.6639999999999997</v>
      </c>
      <c r="F585" s="65">
        <v>26.614999999999998</v>
      </c>
      <c r="G585" s="108">
        <v>0.38681712962962966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56</v>
      </c>
      <c r="B586" s="65" t="s">
        <v>127</v>
      </c>
      <c r="C586" s="65">
        <v>2728</v>
      </c>
      <c r="D586" s="65">
        <v>38.642000000000003</v>
      </c>
      <c r="E586" s="65">
        <v>-41.718000000000004</v>
      </c>
      <c r="F586" s="65">
        <v>2.9740000000000002</v>
      </c>
      <c r="G586" s="108">
        <v>0.39631944444444445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56</v>
      </c>
      <c r="B587" s="65" t="s">
        <v>127</v>
      </c>
      <c r="C587" s="65">
        <v>2731</v>
      </c>
      <c r="D587" s="65">
        <v>39.216000000000001</v>
      </c>
      <c r="E587" s="65">
        <v>-41.7</v>
      </c>
      <c r="F587" s="65">
        <v>2.9</v>
      </c>
      <c r="G587" s="108">
        <v>0.39631944444444445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56</v>
      </c>
      <c r="B588" s="65" t="s">
        <v>127</v>
      </c>
      <c r="C588" s="65">
        <v>2730</v>
      </c>
      <c r="D588" s="65">
        <v>39.212000000000003</v>
      </c>
      <c r="E588" s="65">
        <v>-41.680999999999997</v>
      </c>
      <c r="F588" s="65">
        <v>2.8730000000000002</v>
      </c>
      <c r="G588" s="108">
        <v>0.39631944444444445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56</v>
      </c>
      <c r="B589" s="65" t="s">
        <v>127</v>
      </c>
      <c r="C589" s="65">
        <v>2726</v>
      </c>
      <c r="D589" s="65">
        <v>39.213000000000001</v>
      </c>
      <c r="E589" s="65">
        <v>-41.688000000000002</v>
      </c>
      <c r="F589" s="65">
        <v>2.891</v>
      </c>
      <c r="G589" s="108">
        <v>0.39631944444444445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56</v>
      </c>
      <c r="B590" s="65" t="s">
        <v>127</v>
      </c>
      <c r="C590" s="65">
        <v>2728</v>
      </c>
      <c r="D590" s="65">
        <v>39.216999999999999</v>
      </c>
      <c r="E590" s="65">
        <v>-41.701999999999998</v>
      </c>
      <c r="F590" s="65">
        <v>2.8919999999999999</v>
      </c>
      <c r="G590" s="108">
        <v>0.39631944444444445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56</v>
      </c>
      <c r="B591" s="65" t="s">
        <v>127</v>
      </c>
      <c r="C591" s="65">
        <v>60</v>
      </c>
      <c r="D591" s="65">
        <v>0.22700000000000001</v>
      </c>
      <c r="E591" s="65">
        <v>-10.683</v>
      </c>
      <c r="F591" s="65">
        <v>26.024000000000001</v>
      </c>
      <c r="G591" s="108">
        <v>0.39631944444444445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56</v>
      </c>
      <c r="B592" s="65" t="s">
        <v>127</v>
      </c>
      <c r="C592" s="65">
        <v>2240</v>
      </c>
      <c r="D592" s="65">
        <v>9.0399999999999991</v>
      </c>
      <c r="E592" s="65">
        <v>-9.5519999999999996</v>
      </c>
      <c r="F592" s="65">
        <v>26.774000000000001</v>
      </c>
      <c r="G592" s="108">
        <v>0.39631944444444445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56</v>
      </c>
      <c r="B593" s="65" t="s">
        <v>127</v>
      </c>
      <c r="C593" s="65">
        <v>3889</v>
      </c>
      <c r="D593" s="65">
        <v>16.242000000000001</v>
      </c>
      <c r="E593" s="65">
        <v>-9.5519999999999996</v>
      </c>
      <c r="F593" s="65">
        <v>26.524999999999999</v>
      </c>
      <c r="G593" s="108">
        <v>0.39631944444444445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56</v>
      </c>
      <c r="B594" s="65" t="s">
        <v>127</v>
      </c>
      <c r="C594" s="65">
        <v>4063</v>
      </c>
      <c r="D594" s="65">
        <v>17.085999999999999</v>
      </c>
      <c r="E594" s="65">
        <v>-9.5220000000000002</v>
      </c>
      <c r="F594" s="65">
        <v>26.431999999999999</v>
      </c>
      <c r="G594" s="108">
        <v>0.39631944444444445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56</v>
      </c>
      <c r="B595" s="65" t="s">
        <v>127</v>
      </c>
      <c r="C595" s="65">
        <v>4099</v>
      </c>
      <c r="D595" s="65">
        <v>17.239000000000001</v>
      </c>
      <c r="E595" s="65">
        <v>-9.6300000000000008</v>
      </c>
      <c r="F595" s="65">
        <v>26.317</v>
      </c>
      <c r="G595" s="108">
        <v>0.39631944444444445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56</v>
      </c>
      <c r="B596" s="65" t="s">
        <v>127</v>
      </c>
      <c r="C596" s="65">
        <v>4084</v>
      </c>
      <c r="D596" s="65">
        <v>17.186</v>
      </c>
      <c r="E596" s="65">
        <v>-9.6310000000000002</v>
      </c>
      <c r="F596" s="65">
        <v>26.289000000000001</v>
      </c>
      <c r="G596" s="108">
        <v>0.39631944444444445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57</v>
      </c>
      <c r="B597" s="65" t="s">
        <v>128</v>
      </c>
      <c r="C597" s="65">
        <v>2750</v>
      </c>
      <c r="D597" s="65">
        <v>38.99</v>
      </c>
      <c r="E597" s="65">
        <v>-41.683</v>
      </c>
      <c r="F597" s="65">
        <v>2.9660000000000002</v>
      </c>
      <c r="G597" s="108">
        <v>0.40633101851851849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57</v>
      </c>
      <c r="B598" s="65" t="s">
        <v>128</v>
      </c>
      <c r="C598" s="65">
        <v>2749</v>
      </c>
      <c r="D598" s="65">
        <v>39.524999999999999</v>
      </c>
      <c r="E598" s="65">
        <v>-41.7</v>
      </c>
      <c r="F598" s="65">
        <v>2.9</v>
      </c>
      <c r="G598" s="108">
        <v>0.40633101851851849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57</v>
      </c>
      <c r="B599" s="65" t="s">
        <v>128</v>
      </c>
      <c r="C599" s="65">
        <v>2754</v>
      </c>
      <c r="D599" s="65">
        <v>39.575000000000003</v>
      </c>
      <c r="E599" s="65">
        <v>-41.701999999999998</v>
      </c>
      <c r="F599" s="65">
        <v>2.8769999999999998</v>
      </c>
      <c r="G599" s="108">
        <v>0.40633101851851849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57</v>
      </c>
      <c r="B600" s="65" t="s">
        <v>128</v>
      </c>
      <c r="C600" s="65">
        <v>2750</v>
      </c>
      <c r="D600" s="65">
        <v>39.566000000000003</v>
      </c>
      <c r="E600" s="65">
        <v>-41.695999999999998</v>
      </c>
      <c r="F600" s="65">
        <v>2.907</v>
      </c>
      <c r="G600" s="108">
        <v>0.40633101851851849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57</v>
      </c>
      <c r="B601" s="65" t="s">
        <v>128</v>
      </c>
      <c r="C601" s="65">
        <v>2752</v>
      </c>
      <c r="D601" s="65">
        <v>39.554000000000002</v>
      </c>
      <c r="E601" s="65">
        <v>-41.707999999999998</v>
      </c>
      <c r="F601" s="65">
        <v>2.8730000000000002</v>
      </c>
      <c r="G601" s="108">
        <v>0.40633101851851849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57</v>
      </c>
      <c r="B602" s="65" t="s">
        <v>128</v>
      </c>
      <c r="C602" s="65">
        <v>156</v>
      </c>
      <c r="D602" s="65">
        <v>0.59699999999999998</v>
      </c>
      <c r="E602" s="65">
        <v>-10.429</v>
      </c>
      <c r="F602" s="65">
        <v>32.505000000000003</v>
      </c>
      <c r="G602" s="108">
        <v>0.40633101851851849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57</v>
      </c>
      <c r="B603" s="65" t="s">
        <v>128</v>
      </c>
      <c r="C603" s="65">
        <v>4595</v>
      </c>
      <c r="D603" s="65">
        <v>18.763000000000002</v>
      </c>
      <c r="E603" s="65">
        <v>-9.5579999999999998</v>
      </c>
      <c r="F603" s="65">
        <v>26.46</v>
      </c>
      <c r="G603" s="108">
        <v>0.40633101851851849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57</v>
      </c>
      <c r="B604" s="65" t="s">
        <v>128</v>
      </c>
      <c r="C604" s="65">
        <v>7423</v>
      </c>
      <c r="D604" s="65">
        <v>31.507999999999999</v>
      </c>
      <c r="E604" s="65">
        <v>-9.6440000000000001</v>
      </c>
      <c r="F604" s="65">
        <v>26.254999999999999</v>
      </c>
      <c r="G604" s="108">
        <v>0.40633101851851849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57</v>
      </c>
      <c r="B605" s="65" t="s">
        <v>128</v>
      </c>
      <c r="C605" s="65">
        <v>7631</v>
      </c>
      <c r="D605" s="65">
        <v>32.558999999999997</v>
      </c>
      <c r="E605" s="65">
        <v>-9.6560000000000006</v>
      </c>
      <c r="F605" s="65">
        <v>26.199000000000002</v>
      </c>
      <c r="G605" s="108">
        <v>0.40633101851851849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57</v>
      </c>
      <c r="B606" s="65" t="s">
        <v>128</v>
      </c>
      <c r="C606" s="65">
        <v>7652</v>
      </c>
      <c r="D606" s="65">
        <v>32.731000000000002</v>
      </c>
      <c r="E606" s="65">
        <v>-9.6329999999999991</v>
      </c>
      <c r="F606" s="65">
        <v>26.044</v>
      </c>
      <c r="G606" s="108">
        <v>0.40633101851851849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57</v>
      </c>
      <c r="B607" s="65" t="s">
        <v>128</v>
      </c>
      <c r="C607" s="65">
        <v>7657</v>
      </c>
      <c r="D607" s="65">
        <v>32.76</v>
      </c>
      <c r="E607" s="65">
        <v>-9.6300000000000008</v>
      </c>
      <c r="F607" s="65">
        <v>26.045000000000002</v>
      </c>
      <c r="G607" s="108">
        <v>0.40633101851851849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58</v>
      </c>
      <c r="B608" s="65" t="s">
        <v>129</v>
      </c>
      <c r="C608" s="65">
        <v>2731</v>
      </c>
      <c r="D608" s="65">
        <v>38.695</v>
      </c>
      <c r="E608" s="65">
        <v>-41.677999999999997</v>
      </c>
      <c r="F608" s="65">
        <v>2.95</v>
      </c>
      <c r="G608" s="108">
        <v>0.41584490740740737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58</v>
      </c>
      <c r="B609" s="65" t="s">
        <v>129</v>
      </c>
      <c r="C609" s="65">
        <v>2731</v>
      </c>
      <c r="D609" s="65">
        <v>39.238999999999997</v>
      </c>
      <c r="E609" s="65">
        <v>-41.7</v>
      </c>
      <c r="F609" s="65">
        <v>2.9</v>
      </c>
      <c r="G609" s="108">
        <v>0.41584490740740737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58</v>
      </c>
      <c r="B610" s="65" t="s">
        <v>129</v>
      </c>
      <c r="C610" s="65">
        <v>2732</v>
      </c>
      <c r="D610" s="65">
        <v>39.262999999999998</v>
      </c>
      <c r="E610" s="65">
        <v>-41.715000000000003</v>
      </c>
      <c r="F610" s="65">
        <v>2.8559999999999999</v>
      </c>
      <c r="G610" s="108">
        <v>0.41584490740740737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58</v>
      </c>
      <c r="B611" s="65" t="s">
        <v>129</v>
      </c>
      <c r="C611" s="65">
        <v>2731</v>
      </c>
      <c r="D611" s="65">
        <v>39.262</v>
      </c>
      <c r="E611" s="65">
        <v>-41.709000000000003</v>
      </c>
      <c r="F611" s="65">
        <v>2.855</v>
      </c>
      <c r="G611" s="108">
        <v>0.41584490740740737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58</v>
      </c>
      <c r="B612" s="65" t="s">
        <v>129</v>
      </c>
      <c r="C612" s="65">
        <v>2733</v>
      </c>
      <c r="D612" s="65">
        <v>39.270000000000003</v>
      </c>
      <c r="E612" s="65">
        <v>-41.686</v>
      </c>
      <c r="F612" s="65">
        <v>2.899</v>
      </c>
      <c r="G612" s="108">
        <v>0.41584490740740737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58</v>
      </c>
      <c r="B613" s="65" t="s">
        <v>129</v>
      </c>
      <c r="C613" s="65">
        <v>243</v>
      </c>
      <c r="D613" s="65">
        <v>0.93300000000000005</v>
      </c>
      <c r="E613" s="65">
        <v>-9.5190000000000001</v>
      </c>
      <c r="F613" s="65">
        <v>26.655999999999999</v>
      </c>
      <c r="G613" s="108">
        <v>0.41584490740740737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58</v>
      </c>
      <c r="B614" s="65" t="s">
        <v>129</v>
      </c>
      <c r="C614" s="65">
        <v>5614</v>
      </c>
      <c r="D614" s="65">
        <v>23.065999999999999</v>
      </c>
      <c r="E614" s="65">
        <v>-8.8610000000000007</v>
      </c>
      <c r="F614" s="65">
        <v>26.364000000000001</v>
      </c>
      <c r="G614" s="108">
        <v>0.41584490740740737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58</v>
      </c>
      <c r="B615" s="65" t="s">
        <v>129</v>
      </c>
      <c r="C615" s="65">
        <v>8674</v>
      </c>
      <c r="D615" s="65">
        <v>36.973999999999997</v>
      </c>
      <c r="E615" s="65">
        <v>-8.8670000000000009</v>
      </c>
      <c r="F615" s="65">
        <v>26.254999999999999</v>
      </c>
      <c r="G615" s="108">
        <v>0.41584490740740737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58</v>
      </c>
      <c r="B616" s="65" t="s">
        <v>129</v>
      </c>
      <c r="C616" s="65">
        <v>8961</v>
      </c>
      <c r="D616" s="65">
        <v>38.408999999999999</v>
      </c>
      <c r="E616" s="65">
        <v>-8.8119999999999994</v>
      </c>
      <c r="F616" s="65">
        <v>26.222000000000001</v>
      </c>
      <c r="G616" s="108">
        <v>0.41584490740740737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58</v>
      </c>
      <c r="B617" s="65" t="s">
        <v>129</v>
      </c>
      <c r="C617" s="65">
        <v>8958</v>
      </c>
      <c r="D617" s="65">
        <v>38.542000000000002</v>
      </c>
      <c r="E617" s="65">
        <v>-8.9359999999999999</v>
      </c>
      <c r="F617" s="65">
        <v>26.132000000000001</v>
      </c>
      <c r="G617" s="108">
        <v>0.41584490740740737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58</v>
      </c>
      <c r="B618" s="65" t="s">
        <v>129</v>
      </c>
      <c r="C618" s="65">
        <v>8959</v>
      </c>
      <c r="D618" s="65">
        <v>38.506999999999998</v>
      </c>
      <c r="E618" s="65">
        <v>-8.9359999999999999</v>
      </c>
      <c r="F618" s="65">
        <v>26.151</v>
      </c>
      <c r="G618" s="108">
        <v>0.41584490740740737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59</v>
      </c>
      <c r="B619" s="65" t="s">
        <v>8</v>
      </c>
      <c r="C619" s="65">
        <v>2753</v>
      </c>
      <c r="D619" s="65">
        <v>39.018999999999998</v>
      </c>
      <c r="E619" s="65">
        <v>-41.685000000000002</v>
      </c>
      <c r="F619" s="65">
        <v>3.0019999999999998</v>
      </c>
      <c r="G619" s="108">
        <v>0.42585648148148153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59</v>
      </c>
      <c r="B620" s="65" t="s">
        <v>8</v>
      </c>
      <c r="C620" s="65">
        <v>2749</v>
      </c>
      <c r="D620" s="65">
        <v>39.524999999999999</v>
      </c>
      <c r="E620" s="65">
        <v>-41.7</v>
      </c>
      <c r="F620" s="65">
        <v>2.9</v>
      </c>
      <c r="G620" s="108">
        <v>0.42585648148148153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59</v>
      </c>
      <c r="B621" s="65" t="s">
        <v>8</v>
      </c>
      <c r="C621" s="65">
        <v>2752</v>
      </c>
      <c r="D621" s="65">
        <v>39.545999999999999</v>
      </c>
      <c r="E621" s="65">
        <v>-41.698999999999998</v>
      </c>
      <c r="F621" s="65">
        <v>2.915</v>
      </c>
      <c r="G621" s="108">
        <v>0.42585648148148153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59</v>
      </c>
      <c r="B622" s="65" t="s">
        <v>8</v>
      </c>
      <c r="C622" s="65">
        <v>2752</v>
      </c>
      <c r="D622" s="65">
        <v>39.578000000000003</v>
      </c>
      <c r="E622" s="65">
        <v>-41.692999999999998</v>
      </c>
      <c r="F622" s="65">
        <v>2.8860000000000001</v>
      </c>
      <c r="G622" s="108">
        <v>0.42585648148148153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59</v>
      </c>
      <c r="B623" s="65" t="s">
        <v>8</v>
      </c>
      <c r="C623" s="65">
        <v>2753</v>
      </c>
      <c r="D623" s="65">
        <v>39.570999999999998</v>
      </c>
      <c r="E623" s="65">
        <v>-41.726999999999997</v>
      </c>
      <c r="F623" s="65">
        <v>2.8929999999999998</v>
      </c>
      <c r="G623" s="108">
        <v>0.42585648148148153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59</v>
      </c>
      <c r="B624" s="65" t="s">
        <v>8</v>
      </c>
      <c r="C624" s="65">
        <v>170</v>
      </c>
      <c r="D624" s="65">
        <v>0.65</v>
      </c>
      <c r="E624" s="65">
        <v>2.6480000000000001</v>
      </c>
      <c r="F624" s="65">
        <v>25.439</v>
      </c>
      <c r="G624" s="108">
        <v>0.42585648148148153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59</v>
      </c>
      <c r="B625" s="65" t="s">
        <v>8</v>
      </c>
      <c r="C625" s="65">
        <v>3969</v>
      </c>
      <c r="D625" s="65">
        <v>16.201000000000001</v>
      </c>
      <c r="E625" s="65">
        <v>4.4560000000000004</v>
      </c>
      <c r="F625" s="65">
        <v>26.7</v>
      </c>
      <c r="G625" s="108">
        <v>0.42585648148148153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59</v>
      </c>
      <c r="B626" s="65" t="s">
        <v>8</v>
      </c>
      <c r="C626" s="65">
        <v>6167</v>
      </c>
      <c r="D626" s="65">
        <v>25.998000000000001</v>
      </c>
      <c r="E626" s="65">
        <v>4.4539999999999997</v>
      </c>
      <c r="F626" s="65">
        <v>26.478999999999999</v>
      </c>
      <c r="G626" s="108">
        <v>0.42585648148148153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59</v>
      </c>
      <c r="B627" s="65" t="s">
        <v>8</v>
      </c>
      <c r="C627" s="65">
        <v>6375</v>
      </c>
      <c r="D627" s="65">
        <v>26.986999999999998</v>
      </c>
      <c r="E627" s="65">
        <v>4.4420000000000002</v>
      </c>
      <c r="F627" s="65">
        <v>26.478999999999999</v>
      </c>
      <c r="G627" s="108">
        <v>0.42585648148148153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59</v>
      </c>
      <c r="B628" s="65" t="s">
        <v>8</v>
      </c>
      <c r="C628" s="65">
        <v>6391</v>
      </c>
      <c r="D628" s="65">
        <v>27.125</v>
      </c>
      <c r="E628" s="65">
        <v>4.258</v>
      </c>
      <c r="F628" s="65">
        <v>26.286999999999999</v>
      </c>
      <c r="G628" s="108">
        <v>0.42585648148148153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59</v>
      </c>
      <c r="B629" s="65" t="s">
        <v>8</v>
      </c>
      <c r="C629" s="65">
        <v>6378</v>
      </c>
      <c r="D629" s="65">
        <v>27.099</v>
      </c>
      <c r="E629" s="65">
        <v>4.3040000000000003</v>
      </c>
      <c r="F629" s="65">
        <v>26.378</v>
      </c>
      <c r="G629" s="108">
        <v>0.42585648148148153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60</v>
      </c>
      <c r="B630" s="65" t="s">
        <v>8</v>
      </c>
      <c r="C630" s="65">
        <v>2731</v>
      </c>
      <c r="D630" s="65">
        <v>38.689</v>
      </c>
      <c r="E630" s="65">
        <v>-41.716999999999999</v>
      </c>
      <c r="F630" s="65">
        <v>2.9620000000000002</v>
      </c>
      <c r="G630" s="108">
        <v>0.43535879629629631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60</v>
      </c>
      <c r="B631" s="65" t="s">
        <v>8</v>
      </c>
      <c r="C631" s="65">
        <v>2728</v>
      </c>
      <c r="D631" s="65">
        <v>39.228999999999999</v>
      </c>
      <c r="E631" s="65">
        <v>-41.7</v>
      </c>
      <c r="F631" s="65">
        <v>2.9</v>
      </c>
      <c r="G631" s="108">
        <v>0.43535879629629631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60</v>
      </c>
      <c r="B632" s="65" t="s">
        <v>8</v>
      </c>
      <c r="C632" s="65">
        <v>2728</v>
      </c>
      <c r="D632" s="65">
        <v>39.219000000000001</v>
      </c>
      <c r="E632" s="65">
        <v>-41.698999999999998</v>
      </c>
      <c r="F632" s="65">
        <v>2.8820000000000001</v>
      </c>
      <c r="G632" s="108">
        <v>0.43535879629629631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60</v>
      </c>
      <c r="B633" s="65" t="s">
        <v>8</v>
      </c>
      <c r="C633" s="65">
        <v>2732</v>
      </c>
      <c r="D633" s="65">
        <v>39.253999999999998</v>
      </c>
      <c r="E633" s="65">
        <v>-41.722999999999999</v>
      </c>
      <c r="F633" s="65">
        <v>2.9220000000000002</v>
      </c>
      <c r="G633" s="108">
        <v>0.43535879629629631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60</v>
      </c>
      <c r="B634" s="65" t="s">
        <v>8</v>
      </c>
      <c r="C634" s="65">
        <v>2732</v>
      </c>
      <c r="D634" s="65">
        <v>39.271999999999998</v>
      </c>
      <c r="E634" s="65">
        <v>-41.712000000000003</v>
      </c>
      <c r="F634" s="65">
        <v>2.8839999999999999</v>
      </c>
      <c r="G634" s="108">
        <v>0.43535879629629631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60</v>
      </c>
      <c r="B635" s="65" t="s">
        <v>8</v>
      </c>
      <c r="C635" s="65">
        <v>193</v>
      </c>
      <c r="D635" s="65">
        <v>0.74099999999999999</v>
      </c>
      <c r="E635" s="65">
        <v>4.0609999999999999</v>
      </c>
      <c r="F635" s="65">
        <v>27.984999999999999</v>
      </c>
      <c r="G635" s="108">
        <v>0.43535879629629631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60</v>
      </c>
      <c r="B636" s="65" t="s">
        <v>8</v>
      </c>
      <c r="C636" s="65">
        <v>4499</v>
      </c>
      <c r="D636" s="65">
        <v>18.361999999999998</v>
      </c>
      <c r="E636" s="65">
        <v>4.4569999999999999</v>
      </c>
      <c r="F636" s="65">
        <v>26.545000000000002</v>
      </c>
      <c r="G636" s="108">
        <v>0.43535879629629631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60</v>
      </c>
      <c r="B637" s="65" t="s">
        <v>8</v>
      </c>
      <c r="C637" s="65">
        <v>7085</v>
      </c>
      <c r="D637" s="65">
        <v>29.951000000000001</v>
      </c>
      <c r="E637" s="65">
        <v>4.4020000000000001</v>
      </c>
      <c r="F637" s="65">
        <v>26.411999999999999</v>
      </c>
      <c r="G637" s="108">
        <v>0.43535879629629631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60</v>
      </c>
      <c r="B638" s="65" t="s">
        <v>8</v>
      </c>
      <c r="C638" s="65">
        <v>7284</v>
      </c>
      <c r="D638" s="65">
        <v>30.908000000000001</v>
      </c>
      <c r="E638" s="65">
        <v>4.4450000000000003</v>
      </c>
      <c r="F638" s="65">
        <v>26.364999999999998</v>
      </c>
      <c r="G638" s="108">
        <v>0.43535879629629631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60</v>
      </c>
      <c r="B639" s="65" t="s">
        <v>8</v>
      </c>
      <c r="C639" s="65">
        <v>7386</v>
      </c>
      <c r="D639" s="65">
        <v>31.460999999999999</v>
      </c>
      <c r="E639" s="65">
        <v>4.4480000000000004</v>
      </c>
      <c r="F639" s="65">
        <v>26.302</v>
      </c>
      <c r="G639" s="108">
        <v>0.43535879629629631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60</v>
      </c>
      <c r="B640" s="65" t="s">
        <v>8</v>
      </c>
      <c r="C640" s="65">
        <v>7382</v>
      </c>
      <c r="D640" s="65">
        <v>31.474</v>
      </c>
      <c r="E640" s="65">
        <v>4.391</v>
      </c>
      <c r="F640" s="65">
        <v>26.286000000000001</v>
      </c>
      <c r="G640" s="108">
        <v>0.43535879629629631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61</v>
      </c>
      <c r="B641" s="65" t="s">
        <v>130</v>
      </c>
      <c r="C641" s="65">
        <v>2752</v>
      </c>
      <c r="D641" s="65">
        <v>39.01</v>
      </c>
      <c r="E641" s="65">
        <v>-41.683999999999997</v>
      </c>
      <c r="F641" s="65">
        <v>3.0019999999999998</v>
      </c>
      <c r="G641" s="108">
        <v>0.44538194444444446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61</v>
      </c>
      <c r="B642" s="65" t="s">
        <v>130</v>
      </c>
      <c r="C642" s="65">
        <v>2753</v>
      </c>
      <c r="D642" s="65">
        <v>39.552</v>
      </c>
      <c r="E642" s="65">
        <v>-41.7</v>
      </c>
      <c r="F642" s="65">
        <v>2.9</v>
      </c>
      <c r="G642" s="108">
        <v>0.44538194444444446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61</v>
      </c>
      <c r="B643" s="65" t="s">
        <v>130</v>
      </c>
      <c r="C643" s="65">
        <v>2751</v>
      </c>
      <c r="D643" s="65">
        <v>39.57</v>
      </c>
      <c r="E643" s="65">
        <v>-41.716000000000001</v>
      </c>
      <c r="F643" s="65">
        <v>2.91</v>
      </c>
      <c r="G643" s="108">
        <v>0.44538194444444446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61</v>
      </c>
      <c r="B644" s="65" t="s">
        <v>130</v>
      </c>
      <c r="C644" s="65">
        <v>2750</v>
      </c>
      <c r="D644" s="65">
        <v>39.552999999999997</v>
      </c>
      <c r="E644" s="65">
        <v>-41.688000000000002</v>
      </c>
      <c r="F644" s="65">
        <v>2.88</v>
      </c>
      <c r="G644" s="108">
        <v>0.44538194444444446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61</v>
      </c>
      <c r="B645" s="65" t="s">
        <v>130</v>
      </c>
      <c r="C645" s="65">
        <v>2752</v>
      </c>
      <c r="D645" s="65">
        <v>39.545000000000002</v>
      </c>
      <c r="E645" s="65">
        <v>-41.691000000000003</v>
      </c>
      <c r="F645" s="65">
        <v>2.9249999999999998</v>
      </c>
      <c r="G645" s="108">
        <v>0.44538194444444446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61</v>
      </c>
      <c r="B646" s="65" t="s">
        <v>130</v>
      </c>
      <c r="C646" s="65">
        <v>184</v>
      </c>
      <c r="D646" s="65">
        <v>0.70499999999999996</v>
      </c>
      <c r="E646" s="65">
        <v>-9.1020000000000003</v>
      </c>
      <c r="F646" s="65">
        <v>26.358000000000001</v>
      </c>
      <c r="G646" s="108">
        <v>0.44538194444444446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61</v>
      </c>
      <c r="B647" s="65" t="s">
        <v>130</v>
      </c>
      <c r="C647" s="65">
        <v>6300</v>
      </c>
      <c r="D647" s="65">
        <v>25.893000000000001</v>
      </c>
      <c r="E647" s="65">
        <v>-8.2140000000000004</v>
      </c>
      <c r="F647" s="65">
        <v>26.641999999999999</v>
      </c>
      <c r="G647" s="108">
        <v>0.44538194444444446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61</v>
      </c>
      <c r="B648" s="65" t="s">
        <v>130</v>
      </c>
      <c r="C648" s="65">
        <v>10629</v>
      </c>
      <c r="D648" s="65">
        <v>45.774999999999999</v>
      </c>
      <c r="E648" s="65">
        <v>-8.2159999999999993</v>
      </c>
      <c r="F648" s="65">
        <v>26.533000000000001</v>
      </c>
      <c r="G648" s="108">
        <v>0.44538194444444446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61</v>
      </c>
      <c r="B649" s="65" t="s">
        <v>130</v>
      </c>
      <c r="C649" s="65">
        <v>11068</v>
      </c>
      <c r="D649" s="65">
        <v>48.002000000000002</v>
      </c>
      <c r="E649" s="65">
        <v>-8.2490000000000006</v>
      </c>
      <c r="F649" s="65">
        <v>26.456</v>
      </c>
      <c r="G649" s="108">
        <v>0.44538194444444446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61</v>
      </c>
      <c r="B650" s="65" t="s">
        <v>130</v>
      </c>
      <c r="C650" s="65">
        <v>11150</v>
      </c>
      <c r="D650" s="65">
        <v>48.435000000000002</v>
      </c>
      <c r="E650" s="65">
        <v>-8.3949999999999996</v>
      </c>
      <c r="F650" s="65">
        <v>26.396000000000001</v>
      </c>
      <c r="G650" s="108">
        <v>0.44538194444444446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61</v>
      </c>
      <c r="B651" s="65" t="s">
        <v>130</v>
      </c>
      <c r="C651" s="65">
        <v>11111</v>
      </c>
      <c r="D651" s="65">
        <v>48.26</v>
      </c>
      <c r="E651" s="65">
        <v>-8.3699999999999992</v>
      </c>
      <c r="F651" s="65">
        <v>26.414000000000001</v>
      </c>
      <c r="G651" s="108">
        <v>0.44538194444444446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62</v>
      </c>
      <c r="B652" s="65" t="s">
        <v>131</v>
      </c>
      <c r="C652" s="65">
        <v>2732</v>
      </c>
      <c r="D652" s="65">
        <v>38.723999999999997</v>
      </c>
      <c r="E652" s="65">
        <v>-41.674999999999997</v>
      </c>
      <c r="F652" s="65">
        <v>2.9990000000000001</v>
      </c>
      <c r="G652" s="108">
        <v>0.45488425925925924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62</v>
      </c>
      <c r="B653" s="65" t="s">
        <v>131</v>
      </c>
      <c r="C653" s="65">
        <v>2733</v>
      </c>
      <c r="D653" s="65">
        <v>39.262</v>
      </c>
      <c r="E653" s="65">
        <v>-41.7</v>
      </c>
      <c r="F653" s="65">
        <v>2.9</v>
      </c>
      <c r="G653" s="108">
        <v>0.45488425925925924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62</v>
      </c>
      <c r="B654" s="65" t="s">
        <v>131</v>
      </c>
      <c r="C654" s="65">
        <v>2731</v>
      </c>
      <c r="D654" s="65">
        <v>39.264000000000003</v>
      </c>
      <c r="E654" s="65">
        <v>-41.715000000000003</v>
      </c>
      <c r="F654" s="65">
        <v>2.879</v>
      </c>
      <c r="G654" s="108">
        <v>0.45488425925925924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62</v>
      </c>
      <c r="B655" s="65" t="s">
        <v>131</v>
      </c>
      <c r="C655" s="65">
        <v>2732</v>
      </c>
      <c r="D655" s="65">
        <v>39.274999999999999</v>
      </c>
      <c r="E655" s="65">
        <v>-41.707000000000001</v>
      </c>
      <c r="F655" s="65">
        <v>2.8780000000000001</v>
      </c>
      <c r="G655" s="108">
        <v>0.45488425925925924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62</v>
      </c>
      <c r="B656" s="65" t="s">
        <v>131</v>
      </c>
      <c r="C656" s="65">
        <v>2732</v>
      </c>
      <c r="D656" s="65">
        <v>39.292000000000002</v>
      </c>
      <c r="E656" s="65">
        <v>-41.680999999999997</v>
      </c>
      <c r="F656" s="65">
        <v>2.8860000000000001</v>
      </c>
      <c r="G656" s="108">
        <v>0.45488425925925924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62</v>
      </c>
      <c r="B657" s="65" t="s">
        <v>131</v>
      </c>
      <c r="C657" s="65">
        <v>296</v>
      </c>
      <c r="D657" s="65">
        <v>1.139</v>
      </c>
      <c r="E657" s="65">
        <v>-9.6029999999999998</v>
      </c>
      <c r="F657" s="65">
        <v>27.11</v>
      </c>
      <c r="G657" s="108">
        <v>0.45488425925925924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62</v>
      </c>
      <c r="B658" s="65" t="s">
        <v>131</v>
      </c>
      <c r="C658" s="65">
        <v>6745</v>
      </c>
      <c r="D658" s="65">
        <v>27.861000000000001</v>
      </c>
      <c r="E658" s="65">
        <v>-8.952</v>
      </c>
      <c r="F658" s="65">
        <v>26.792000000000002</v>
      </c>
      <c r="G658" s="108">
        <v>0.45488425925925924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62</v>
      </c>
      <c r="B659" s="65" t="s">
        <v>131</v>
      </c>
      <c r="C659" s="65">
        <v>10446</v>
      </c>
      <c r="D659" s="65">
        <v>44.933999999999997</v>
      </c>
      <c r="E659" s="65">
        <v>-8.9570000000000007</v>
      </c>
      <c r="F659" s="65">
        <v>26.742999999999999</v>
      </c>
      <c r="G659" s="108">
        <v>0.45488425925925924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62</v>
      </c>
      <c r="B660" s="65" t="s">
        <v>131</v>
      </c>
      <c r="C660" s="65">
        <v>10753</v>
      </c>
      <c r="D660" s="65">
        <v>46.515000000000001</v>
      </c>
      <c r="E660" s="65">
        <v>-8.952</v>
      </c>
      <c r="F660" s="65">
        <v>26.655000000000001</v>
      </c>
      <c r="G660" s="108">
        <v>0.45488425925925924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62</v>
      </c>
      <c r="B661" s="65" t="s">
        <v>131</v>
      </c>
      <c r="C661" s="65">
        <v>10802</v>
      </c>
      <c r="D661" s="65">
        <v>46.793999999999997</v>
      </c>
      <c r="E661" s="65">
        <v>-8.9659999999999993</v>
      </c>
      <c r="F661" s="65">
        <v>26.602</v>
      </c>
      <c r="G661" s="108">
        <v>0.45488425925925924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62</v>
      </c>
      <c r="B662" s="65" t="s">
        <v>131</v>
      </c>
      <c r="C662" s="65">
        <v>10808</v>
      </c>
      <c r="D662" s="65">
        <v>46.856999999999999</v>
      </c>
      <c r="E662" s="65">
        <v>-8.9640000000000004</v>
      </c>
      <c r="F662" s="65">
        <v>26.59</v>
      </c>
      <c r="G662" s="108">
        <v>0.45488425925925924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63</v>
      </c>
      <c r="B663" s="65" t="s">
        <v>132</v>
      </c>
      <c r="C663" s="65">
        <v>2754</v>
      </c>
      <c r="D663" s="65">
        <v>39.064</v>
      </c>
      <c r="E663" s="65">
        <v>-41.691000000000003</v>
      </c>
      <c r="F663" s="65">
        <v>3.0419999999999998</v>
      </c>
      <c r="G663" s="108">
        <v>0.46490740740740738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63</v>
      </c>
      <c r="B664" s="65" t="s">
        <v>132</v>
      </c>
      <c r="C664" s="65">
        <v>2754</v>
      </c>
      <c r="D664" s="65">
        <v>39.575000000000003</v>
      </c>
      <c r="E664" s="65">
        <v>-41.7</v>
      </c>
      <c r="F664" s="65">
        <v>2.9</v>
      </c>
      <c r="G664" s="108">
        <v>0.46490740740740738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63</v>
      </c>
      <c r="B665" s="65" t="s">
        <v>132</v>
      </c>
      <c r="C665" s="65">
        <v>2754</v>
      </c>
      <c r="D665" s="65">
        <v>39.606999999999999</v>
      </c>
      <c r="E665" s="65">
        <v>-41.723999999999997</v>
      </c>
      <c r="F665" s="65">
        <v>2.944</v>
      </c>
      <c r="G665" s="108">
        <v>0.46490740740740738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63</v>
      </c>
      <c r="B666" s="65" t="s">
        <v>132</v>
      </c>
      <c r="C666" s="65">
        <v>2756</v>
      </c>
      <c r="D666" s="65">
        <v>39.616999999999997</v>
      </c>
      <c r="E666" s="65">
        <v>-41.704999999999998</v>
      </c>
      <c r="F666" s="65">
        <v>2.8940000000000001</v>
      </c>
      <c r="G666" s="108">
        <v>0.46490740740740738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63</v>
      </c>
      <c r="B667" s="65" t="s">
        <v>132</v>
      </c>
      <c r="C667" s="65">
        <v>2756</v>
      </c>
      <c r="D667" s="65">
        <v>39.619</v>
      </c>
      <c r="E667" s="65">
        <v>-41.72</v>
      </c>
      <c r="F667" s="65">
        <v>2.9350000000000001</v>
      </c>
      <c r="G667" s="108">
        <v>0.46490740740740738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63</v>
      </c>
      <c r="B668" s="65" t="s">
        <v>132</v>
      </c>
      <c r="C668" s="65">
        <v>3039</v>
      </c>
      <c r="D668" s="65">
        <v>12.162000000000001</v>
      </c>
      <c r="E668" s="65">
        <v>-9.4860000000000007</v>
      </c>
      <c r="F668" s="65">
        <v>27.224</v>
      </c>
      <c r="G668" s="108">
        <v>0.46490740740740738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63</v>
      </c>
      <c r="B669" s="65" t="s">
        <v>132</v>
      </c>
      <c r="C669" s="65">
        <v>6952</v>
      </c>
      <c r="D669" s="65">
        <v>29.216999999999999</v>
      </c>
      <c r="E669" s="65">
        <v>-9.532</v>
      </c>
      <c r="F669" s="65">
        <v>27.256</v>
      </c>
      <c r="G669" s="108">
        <v>0.46490740740740738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63</v>
      </c>
      <c r="B670" s="65" t="s">
        <v>132</v>
      </c>
      <c r="C670" s="65">
        <v>7383</v>
      </c>
      <c r="D670" s="65">
        <v>31.251999999999999</v>
      </c>
      <c r="E670" s="65">
        <v>-9.5299999999999994</v>
      </c>
      <c r="F670" s="65">
        <v>27.175000000000001</v>
      </c>
      <c r="G670" s="108">
        <v>0.46490740740740738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63</v>
      </c>
      <c r="B671" s="65" t="s">
        <v>132</v>
      </c>
      <c r="C671" s="65">
        <v>7460</v>
      </c>
      <c r="D671" s="65">
        <v>31.623000000000001</v>
      </c>
      <c r="E671" s="65">
        <v>-9.6809999999999992</v>
      </c>
      <c r="F671" s="65">
        <v>27.056999999999999</v>
      </c>
      <c r="G671" s="108">
        <v>0.46490740740740738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63</v>
      </c>
      <c r="B672" s="65" t="s">
        <v>132</v>
      </c>
      <c r="C672" s="65">
        <v>7476</v>
      </c>
      <c r="D672" s="65">
        <v>31.773</v>
      </c>
      <c r="E672" s="65">
        <v>-9.6660000000000004</v>
      </c>
      <c r="F672" s="65">
        <v>27.05</v>
      </c>
      <c r="G672" s="108">
        <v>0.46490740740740738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64</v>
      </c>
      <c r="B673" s="65" t="s">
        <v>133</v>
      </c>
      <c r="C673" s="65">
        <v>2736</v>
      </c>
      <c r="D673" s="65">
        <v>38.764000000000003</v>
      </c>
      <c r="E673" s="65">
        <v>-41.668999999999997</v>
      </c>
      <c r="F673" s="65">
        <v>3.0019999999999998</v>
      </c>
      <c r="G673" s="108">
        <v>0.47440972222222227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64</v>
      </c>
      <c r="B674" s="65" t="s">
        <v>133</v>
      </c>
      <c r="C674" s="65">
        <v>2735</v>
      </c>
      <c r="D674" s="65">
        <v>39.31</v>
      </c>
      <c r="E674" s="65">
        <v>-41.7</v>
      </c>
      <c r="F674" s="65">
        <v>2.9</v>
      </c>
      <c r="G674" s="108">
        <v>0.47440972222222227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64</v>
      </c>
      <c r="B675" s="65" t="s">
        <v>133</v>
      </c>
      <c r="C675" s="65">
        <v>2735</v>
      </c>
      <c r="D675" s="65">
        <v>39.317999999999998</v>
      </c>
      <c r="E675" s="65">
        <v>-41.652999999999999</v>
      </c>
      <c r="F675" s="65">
        <v>2.895</v>
      </c>
      <c r="G675" s="108">
        <v>0.47440972222222227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64</v>
      </c>
      <c r="B676" s="65" t="s">
        <v>133</v>
      </c>
      <c r="C676" s="65">
        <v>2736</v>
      </c>
      <c r="D676" s="65">
        <v>39.311999999999998</v>
      </c>
      <c r="E676" s="65">
        <v>-41.658000000000001</v>
      </c>
      <c r="F676" s="65">
        <v>2.9009999999999998</v>
      </c>
      <c r="G676" s="108">
        <v>0.47440972222222227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64</v>
      </c>
      <c r="B677" s="65" t="s">
        <v>133</v>
      </c>
      <c r="C677" s="65">
        <v>2736</v>
      </c>
      <c r="D677" s="65">
        <v>39.332999999999998</v>
      </c>
      <c r="E677" s="65">
        <v>-41.673000000000002</v>
      </c>
      <c r="F677" s="65">
        <v>2.8959999999999999</v>
      </c>
      <c r="G677" s="108">
        <v>0.47440972222222227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64</v>
      </c>
      <c r="B678" s="65" t="s">
        <v>133</v>
      </c>
      <c r="C678" s="65">
        <v>69</v>
      </c>
      <c r="D678" s="65">
        <v>0.26200000000000001</v>
      </c>
      <c r="E678" s="65">
        <v>-9.7609999999999992</v>
      </c>
      <c r="F678" s="65">
        <v>32.570999999999998</v>
      </c>
      <c r="G678" s="108">
        <v>0.47440972222222227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64</v>
      </c>
      <c r="B679" s="65" t="s">
        <v>133</v>
      </c>
      <c r="C679" s="65">
        <v>4078</v>
      </c>
      <c r="D679" s="65">
        <v>16.431999999999999</v>
      </c>
      <c r="E679" s="65">
        <v>-9.173</v>
      </c>
      <c r="F679" s="65">
        <v>28.123999999999999</v>
      </c>
      <c r="G679" s="108">
        <v>0.47440972222222227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64</v>
      </c>
      <c r="B680" s="65" t="s">
        <v>133</v>
      </c>
      <c r="C680" s="65">
        <v>8612</v>
      </c>
      <c r="D680" s="65">
        <v>36.451000000000001</v>
      </c>
      <c r="E680" s="65">
        <v>-9.1159999999999997</v>
      </c>
      <c r="F680" s="65">
        <v>28.190999999999999</v>
      </c>
      <c r="G680" s="108">
        <v>0.47440972222222227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64</v>
      </c>
      <c r="B681" s="65" t="s">
        <v>133</v>
      </c>
      <c r="C681" s="65">
        <v>9129</v>
      </c>
      <c r="D681" s="65">
        <v>38.92</v>
      </c>
      <c r="E681" s="65">
        <v>-9.1379999999999999</v>
      </c>
      <c r="F681" s="65">
        <v>28.12</v>
      </c>
      <c r="G681" s="108">
        <v>0.47440972222222227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64</v>
      </c>
      <c r="B682" s="65" t="s">
        <v>133</v>
      </c>
      <c r="C682" s="65">
        <v>9195</v>
      </c>
      <c r="D682" s="65">
        <v>39.351999999999997</v>
      </c>
      <c r="E682" s="65">
        <v>-9.1590000000000007</v>
      </c>
      <c r="F682" s="65">
        <v>27.995999999999999</v>
      </c>
      <c r="G682" s="108">
        <v>0.47440972222222227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64</v>
      </c>
      <c r="B683" s="65" t="s">
        <v>133</v>
      </c>
      <c r="C683" s="65">
        <v>9182</v>
      </c>
      <c r="D683" s="65">
        <v>39.305</v>
      </c>
      <c r="E683" s="65">
        <v>-9.1880000000000006</v>
      </c>
      <c r="F683" s="65">
        <v>28.053000000000001</v>
      </c>
      <c r="G683" s="108">
        <v>0.47440972222222227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65</v>
      </c>
      <c r="B684" s="65" t="s">
        <v>134</v>
      </c>
      <c r="C684" s="65">
        <v>2754</v>
      </c>
      <c r="D684" s="65">
        <v>39.051000000000002</v>
      </c>
      <c r="E684" s="65">
        <v>-41.704999999999998</v>
      </c>
      <c r="F684" s="65">
        <v>2.98</v>
      </c>
      <c r="G684" s="108">
        <v>0.48442129629629632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65</v>
      </c>
      <c r="B685" s="65" t="s">
        <v>134</v>
      </c>
      <c r="C685" s="65">
        <v>2749</v>
      </c>
      <c r="D685" s="65">
        <v>39.555999999999997</v>
      </c>
      <c r="E685" s="65">
        <v>-41.7</v>
      </c>
      <c r="F685" s="65">
        <v>2.9</v>
      </c>
      <c r="G685" s="108">
        <v>0.48442129629629632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65</v>
      </c>
      <c r="B686" s="65" t="s">
        <v>134</v>
      </c>
      <c r="C686" s="65">
        <v>2752</v>
      </c>
      <c r="D686" s="65">
        <v>39.56</v>
      </c>
      <c r="E686" s="65">
        <v>-41.706000000000003</v>
      </c>
      <c r="F686" s="65">
        <v>2.8820000000000001</v>
      </c>
      <c r="G686" s="108">
        <v>0.48442129629629632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65</v>
      </c>
      <c r="B687" s="65" t="s">
        <v>134</v>
      </c>
      <c r="C687" s="65">
        <v>2754</v>
      </c>
      <c r="D687" s="65">
        <v>39.582999999999998</v>
      </c>
      <c r="E687" s="65">
        <v>-41.707000000000001</v>
      </c>
      <c r="F687" s="65">
        <v>2.8690000000000002</v>
      </c>
      <c r="G687" s="108">
        <v>0.48442129629629632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65</v>
      </c>
      <c r="B688" s="65" t="s">
        <v>134</v>
      </c>
      <c r="C688" s="65">
        <v>2755</v>
      </c>
      <c r="D688" s="65">
        <v>39.631999999999998</v>
      </c>
      <c r="E688" s="65">
        <v>-41.71</v>
      </c>
      <c r="F688" s="65">
        <v>2.8860000000000001</v>
      </c>
      <c r="G688" s="108">
        <v>0.48442129629629632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65</v>
      </c>
      <c r="B689" s="65" t="s">
        <v>134</v>
      </c>
      <c r="C689" s="65">
        <v>2399</v>
      </c>
      <c r="D689" s="65">
        <v>9.4420000000000002</v>
      </c>
      <c r="E689" s="65">
        <v>-8.85</v>
      </c>
      <c r="F689" s="65">
        <v>27.547000000000001</v>
      </c>
      <c r="G689" s="108">
        <v>0.48442129629629632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65</v>
      </c>
      <c r="B690" s="65" t="s">
        <v>134</v>
      </c>
      <c r="C690" s="65">
        <v>9407</v>
      </c>
      <c r="D690" s="65">
        <v>39.51</v>
      </c>
      <c r="E690" s="65">
        <v>-8.5909999999999993</v>
      </c>
      <c r="F690" s="65">
        <v>27.89</v>
      </c>
      <c r="G690" s="108">
        <v>0.48442129629629632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65</v>
      </c>
      <c r="B691" s="65" t="s">
        <v>134</v>
      </c>
      <c r="C691" s="65">
        <v>10998</v>
      </c>
      <c r="D691" s="65">
        <v>46.947000000000003</v>
      </c>
      <c r="E691" s="65">
        <v>-8.6479999999999997</v>
      </c>
      <c r="F691" s="65">
        <v>27.798999999999999</v>
      </c>
      <c r="G691" s="108">
        <v>0.48442129629629632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65</v>
      </c>
      <c r="B692" s="65" t="s">
        <v>134</v>
      </c>
      <c r="C692" s="65">
        <v>11157</v>
      </c>
      <c r="D692" s="65">
        <v>47.805999999999997</v>
      </c>
      <c r="E692" s="65">
        <v>-8.8040000000000003</v>
      </c>
      <c r="F692" s="65">
        <v>27.687999999999999</v>
      </c>
      <c r="G692" s="108">
        <v>0.48442129629629632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65</v>
      </c>
      <c r="B693" s="65" t="s">
        <v>134</v>
      </c>
      <c r="C693" s="65">
        <v>11224</v>
      </c>
      <c r="D693" s="65">
        <v>48.253</v>
      </c>
      <c r="E693" s="65">
        <v>-8.7409999999999997</v>
      </c>
      <c r="F693" s="65">
        <v>27.699000000000002</v>
      </c>
      <c r="G693" s="108">
        <v>0.48442129629629632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66</v>
      </c>
      <c r="B694" s="65" t="s">
        <v>135</v>
      </c>
      <c r="C694" s="65">
        <v>2735</v>
      </c>
      <c r="D694" s="65">
        <v>38.78</v>
      </c>
      <c r="E694" s="65">
        <v>-41.643000000000001</v>
      </c>
      <c r="F694" s="65">
        <v>3.0249999999999999</v>
      </c>
      <c r="G694" s="108">
        <v>0.4939351851851852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66</v>
      </c>
      <c r="B695" s="65" t="s">
        <v>135</v>
      </c>
      <c r="C695" s="65">
        <v>2735</v>
      </c>
      <c r="D695" s="65">
        <v>39.320999999999998</v>
      </c>
      <c r="E695" s="65">
        <v>-41.7</v>
      </c>
      <c r="F695" s="65">
        <v>2.9</v>
      </c>
      <c r="G695" s="108">
        <v>0.4939351851851852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66</v>
      </c>
      <c r="B696" s="65" t="s">
        <v>135</v>
      </c>
      <c r="C696" s="65">
        <v>2735</v>
      </c>
      <c r="D696" s="65">
        <v>39.335000000000001</v>
      </c>
      <c r="E696" s="65">
        <v>-41.649000000000001</v>
      </c>
      <c r="F696" s="65">
        <v>2.92</v>
      </c>
      <c r="G696" s="108">
        <v>0.4939351851851852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66</v>
      </c>
      <c r="B697" s="65" t="s">
        <v>135</v>
      </c>
      <c r="C697" s="65">
        <v>2735</v>
      </c>
      <c r="D697" s="65">
        <v>39.302</v>
      </c>
      <c r="E697" s="65">
        <v>-41.667000000000002</v>
      </c>
      <c r="F697" s="65">
        <v>2.9159999999999999</v>
      </c>
      <c r="G697" s="108">
        <v>0.4939351851851852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66</v>
      </c>
      <c r="B698" s="65" t="s">
        <v>135</v>
      </c>
      <c r="C698" s="65">
        <v>2736</v>
      </c>
      <c r="D698" s="65">
        <v>39.353000000000002</v>
      </c>
      <c r="E698" s="65">
        <v>-41.67</v>
      </c>
      <c r="F698" s="65">
        <v>2.9039999999999999</v>
      </c>
      <c r="G698" s="108">
        <v>0.4939351851851852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66</v>
      </c>
      <c r="B699" s="65" t="s">
        <v>135</v>
      </c>
      <c r="C699" s="65">
        <v>2646</v>
      </c>
      <c r="D699" s="65">
        <v>10.474</v>
      </c>
      <c r="E699" s="65">
        <v>-8.0649999999999995</v>
      </c>
      <c r="F699" s="65">
        <v>26.812000000000001</v>
      </c>
      <c r="G699" s="108">
        <v>0.4939351851851852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66</v>
      </c>
      <c r="B700" s="65" t="s">
        <v>135</v>
      </c>
      <c r="C700" s="65">
        <v>8315</v>
      </c>
      <c r="D700" s="65">
        <v>34.801000000000002</v>
      </c>
      <c r="E700" s="65">
        <v>-7.851</v>
      </c>
      <c r="F700" s="65">
        <v>27.082000000000001</v>
      </c>
      <c r="G700" s="108">
        <v>0.4939351851851852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66</v>
      </c>
      <c r="B701" s="65" t="s">
        <v>135</v>
      </c>
      <c r="C701" s="65">
        <v>9375</v>
      </c>
      <c r="D701" s="65">
        <v>39.72</v>
      </c>
      <c r="E701" s="65">
        <v>-7.8529999999999998</v>
      </c>
      <c r="F701" s="65">
        <v>26.957000000000001</v>
      </c>
      <c r="G701" s="108">
        <v>0.4939351851851852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66</v>
      </c>
      <c r="B702" s="65" t="s">
        <v>135</v>
      </c>
      <c r="C702" s="65">
        <v>9457</v>
      </c>
      <c r="D702" s="65">
        <v>40.121000000000002</v>
      </c>
      <c r="E702" s="65">
        <v>-7.9619999999999997</v>
      </c>
      <c r="F702" s="65">
        <v>26.948</v>
      </c>
      <c r="G702" s="108">
        <v>0.4939351851851852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66</v>
      </c>
      <c r="B703" s="65" t="s">
        <v>135</v>
      </c>
      <c r="C703" s="65">
        <v>9481</v>
      </c>
      <c r="D703" s="65">
        <v>40.281999999999996</v>
      </c>
      <c r="E703" s="65">
        <v>-7.9420000000000002</v>
      </c>
      <c r="F703" s="65">
        <v>26.937999999999999</v>
      </c>
      <c r="G703" s="108">
        <v>0.4939351851851852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67</v>
      </c>
      <c r="B704" s="65" t="s">
        <v>136</v>
      </c>
      <c r="C704" s="65">
        <v>2753</v>
      </c>
      <c r="D704" s="65">
        <v>39.087000000000003</v>
      </c>
      <c r="E704" s="65">
        <v>-41.677</v>
      </c>
      <c r="F704" s="65">
        <v>2.8940000000000001</v>
      </c>
      <c r="G704" s="108">
        <v>0.50394675925925925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67</v>
      </c>
      <c r="B705" s="65" t="s">
        <v>136</v>
      </c>
      <c r="C705" s="65">
        <v>2753</v>
      </c>
      <c r="D705" s="65">
        <v>39.604999999999997</v>
      </c>
      <c r="E705" s="65">
        <v>-41.7</v>
      </c>
      <c r="F705" s="65">
        <v>2.9</v>
      </c>
      <c r="G705" s="108">
        <v>0.50394675925925925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67</v>
      </c>
      <c r="B706" s="65" t="s">
        <v>136</v>
      </c>
      <c r="C706" s="65">
        <v>2755</v>
      </c>
      <c r="D706" s="65">
        <v>39.595999999999997</v>
      </c>
      <c r="E706" s="65">
        <v>-41.689</v>
      </c>
      <c r="F706" s="65">
        <v>2.8719999999999999</v>
      </c>
      <c r="G706" s="108">
        <v>0.50394675925925925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67</v>
      </c>
      <c r="B707" s="65" t="s">
        <v>136</v>
      </c>
      <c r="C707" s="65">
        <v>2753</v>
      </c>
      <c r="D707" s="65">
        <v>39.584000000000003</v>
      </c>
      <c r="E707" s="65">
        <v>-41.679000000000002</v>
      </c>
      <c r="F707" s="65">
        <v>2.835</v>
      </c>
      <c r="G707" s="108">
        <v>0.50394675925925925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67</v>
      </c>
      <c r="B708" s="65" t="s">
        <v>136</v>
      </c>
      <c r="C708" s="65">
        <v>2753</v>
      </c>
      <c r="D708" s="65">
        <v>39.585999999999999</v>
      </c>
      <c r="E708" s="65">
        <v>-41.701999999999998</v>
      </c>
      <c r="F708" s="65">
        <v>2.835</v>
      </c>
      <c r="G708" s="108">
        <v>0.50394675925925925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67</v>
      </c>
      <c r="B709" s="65" t="s">
        <v>136</v>
      </c>
      <c r="C709" s="65">
        <v>1892</v>
      </c>
      <c r="D709" s="65">
        <v>7.423</v>
      </c>
      <c r="E709" s="65">
        <v>-8.1289999999999996</v>
      </c>
      <c r="F709" s="65">
        <v>26.375</v>
      </c>
      <c r="G709" s="108">
        <v>0.50394675925925925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67</v>
      </c>
      <c r="B710" s="65" t="s">
        <v>136</v>
      </c>
      <c r="C710" s="65">
        <v>7446</v>
      </c>
      <c r="D710" s="65">
        <v>30.951000000000001</v>
      </c>
      <c r="E710" s="65">
        <v>-7.8890000000000002</v>
      </c>
      <c r="F710" s="65">
        <v>26.603999999999999</v>
      </c>
      <c r="G710" s="108">
        <v>0.50394675925925925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67</v>
      </c>
      <c r="B711" s="65" t="s">
        <v>136</v>
      </c>
      <c r="C711" s="65">
        <v>8763</v>
      </c>
      <c r="D711" s="65">
        <v>36.918999999999997</v>
      </c>
      <c r="E711" s="65">
        <v>-7.944</v>
      </c>
      <c r="F711" s="65">
        <v>26.456</v>
      </c>
      <c r="G711" s="108">
        <v>0.50394675925925925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67</v>
      </c>
      <c r="B712" s="65" t="s">
        <v>136</v>
      </c>
      <c r="C712" s="65">
        <v>8812</v>
      </c>
      <c r="D712" s="65">
        <v>37.198</v>
      </c>
      <c r="E712" s="65">
        <v>-8.0399999999999991</v>
      </c>
      <c r="F712" s="65">
        <v>26.364000000000001</v>
      </c>
      <c r="G712" s="108">
        <v>0.50394675925925925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67</v>
      </c>
      <c r="B713" s="65" t="s">
        <v>136</v>
      </c>
      <c r="C713" s="65">
        <v>8881</v>
      </c>
      <c r="D713" s="65">
        <v>37.558999999999997</v>
      </c>
      <c r="E713" s="65">
        <v>-8.0739999999999998</v>
      </c>
      <c r="F713" s="65">
        <v>26.355</v>
      </c>
      <c r="G713" s="108">
        <v>0.50394675925925925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68</v>
      </c>
      <c r="B714" s="65" t="s">
        <v>137</v>
      </c>
      <c r="C714" s="65">
        <v>2731</v>
      </c>
      <c r="D714" s="65">
        <v>38.756999999999998</v>
      </c>
      <c r="E714" s="65">
        <v>-41.698999999999998</v>
      </c>
      <c r="F714" s="65">
        <v>2.9860000000000002</v>
      </c>
      <c r="G714" s="108">
        <v>0.51344907407407414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68</v>
      </c>
      <c r="B715" s="65" t="s">
        <v>137</v>
      </c>
      <c r="C715" s="65">
        <v>2732</v>
      </c>
      <c r="D715" s="65">
        <v>39.262</v>
      </c>
      <c r="E715" s="65">
        <v>-41.7</v>
      </c>
      <c r="F715" s="65">
        <v>2.9</v>
      </c>
      <c r="G715" s="108">
        <v>0.51344907407407414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68</v>
      </c>
      <c r="B716" s="65" t="s">
        <v>137</v>
      </c>
      <c r="C716" s="65">
        <v>2733</v>
      </c>
      <c r="D716" s="65">
        <v>39.326999999999998</v>
      </c>
      <c r="E716" s="65">
        <v>-41.686999999999998</v>
      </c>
      <c r="F716" s="65">
        <v>2.89</v>
      </c>
      <c r="G716" s="108">
        <v>0.51344907407407414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68</v>
      </c>
      <c r="B717" s="65" t="s">
        <v>137</v>
      </c>
      <c r="C717" s="65">
        <v>2734</v>
      </c>
      <c r="D717" s="65">
        <v>39.290999999999997</v>
      </c>
      <c r="E717" s="65">
        <v>-41.692</v>
      </c>
      <c r="F717" s="65">
        <v>2.9049999999999998</v>
      </c>
      <c r="G717" s="108">
        <v>0.51344907407407414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68</v>
      </c>
      <c r="B718" s="65" t="s">
        <v>137</v>
      </c>
      <c r="C718" s="65">
        <v>2734</v>
      </c>
      <c r="D718" s="65">
        <v>39.314</v>
      </c>
      <c r="E718" s="65">
        <v>-41.71</v>
      </c>
      <c r="F718" s="65">
        <v>2.851</v>
      </c>
      <c r="G718" s="108">
        <v>0.51344907407407414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68</v>
      </c>
      <c r="B719" s="65" t="s">
        <v>137</v>
      </c>
      <c r="C719" s="65">
        <v>614</v>
      </c>
      <c r="D719" s="65">
        <v>2.3719999999999999</v>
      </c>
      <c r="E719" s="65">
        <v>-9.3979999999999997</v>
      </c>
      <c r="F719" s="65">
        <v>25.478999999999999</v>
      </c>
      <c r="G719" s="108">
        <v>0.51344907407407414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68</v>
      </c>
      <c r="B720" s="65" t="s">
        <v>137</v>
      </c>
      <c r="C720" s="65">
        <v>8823</v>
      </c>
      <c r="D720" s="65">
        <v>37.146000000000001</v>
      </c>
      <c r="E720" s="65">
        <v>-8.5779999999999994</v>
      </c>
      <c r="F720" s="65">
        <v>26.597000000000001</v>
      </c>
      <c r="G720" s="108">
        <v>0.51344907407407414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68</v>
      </c>
      <c r="B721" s="65" t="s">
        <v>137</v>
      </c>
      <c r="C721" s="65">
        <v>12157</v>
      </c>
      <c r="D721" s="65">
        <v>53.115000000000002</v>
      </c>
      <c r="E721" s="65">
        <v>-8.5869999999999997</v>
      </c>
      <c r="F721" s="65">
        <v>26.448</v>
      </c>
      <c r="G721" s="108">
        <v>0.51344907407407414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68</v>
      </c>
      <c r="B722" s="65" t="s">
        <v>137</v>
      </c>
      <c r="C722" s="65">
        <v>12477</v>
      </c>
      <c r="D722" s="65">
        <v>54.783999999999999</v>
      </c>
      <c r="E722" s="65">
        <v>-8.5969999999999995</v>
      </c>
      <c r="F722" s="65">
        <v>26.393999999999998</v>
      </c>
      <c r="G722" s="108">
        <v>0.51344907407407414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68</v>
      </c>
      <c r="B723" s="65" t="s">
        <v>137</v>
      </c>
      <c r="C723" s="65">
        <v>12509</v>
      </c>
      <c r="D723" s="65">
        <v>54.966999999999999</v>
      </c>
      <c r="E723" s="65">
        <v>-8.6489999999999991</v>
      </c>
      <c r="F723" s="65">
        <v>26.391999999999999</v>
      </c>
      <c r="G723" s="108">
        <v>0.51344907407407414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68</v>
      </c>
      <c r="B724" s="65" t="s">
        <v>137</v>
      </c>
      <c r="C724" s="65">
        <v>12526</v>
      </c>
      <c r="D724" s="65">
        <v>55.115000000000002</v>
      </c>
      <c r="E724" s="65">
        <v>-8.6859999999999999</v>
      </c>
      <c r="F724" s="65">
        <v>26.405000000000001</v>
      </c>
      <c r="G724" s="108">
        <v>0.51344907407407414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69</v>
      </c>
      <c r="B725" s="65" t="s">
        <v>138</v>
      </c>
      <c r="C725" s="65">
        <v>2755</v>
      </c>
      <c r="D725" s="65">
        <v>39.100999999999999</v>
      </c>
      <c r="E725" s="65">
        <v>-41.679000000000002</v>
      </c>
      <c r="F725" s="65">
        <v>2.9409999999999998</v>
      </c>
      <c r="G725" s="108">
        <v>0.52347222222222223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69</v>
      </c>
      <c r="B726" s="65" t="s">
        <v>138</v>
      </c>
      <c r="C726" s="65">
        <v>2753</v>
      </c>
      <c r="D726" s="65">
        <v>39.584000000000003</v>
      </c>
      <c r="E726" s="65">
        <v>-41.7</v>
      </c>
      <c r="F726" s="65">
        <v>2.9</v>
      </c>
      <c r="G726" s="108">
        <v>0.52347222222222223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69</v>
      </c>
      <c r="B727" s="65" t="s">
        <v>138</v>
      </c>
      <c r="C727" s="65">
        <v>2754</v>
      </c>
      <c r="D727" s="65">
        <v>39.601999999999997</v>
      </c>
      <c r="E727" s="65">
        <v>-41.679000000000002</v>
      </c>
      <c r="F727" s="65">
        <v>2.8759999999999999</v>
      </c>
      <c r="G727" s="108">
        <v>0.52347222222222223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69</v>
      </c>
      <c r="B728" s="65" t="s">
        <v>138</v>
      </c>
      <c r="C728" s="65">
        <v>2753</v>
      </c>
      <c r="D728" s="65">
        <v>39.61</v>
      </c>
      <c r="E728" s="65">
        <v>-41.704999999999998</v>
      </c>
      <c r="F728" s="65">
        <v>2.8370000000000002</v>
      </c>
      <c r="G728" s="108">
        <v>0.52347222222222223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69</v>
      </c>
      <c r="B729" s="65" t="s">
        <v>138</v>
      </c>
      <c r="C729" s="65">
        <v>2754</v>
      </c>
      <c r="D729" s="65">
        <v>39.6</v>
      </c>
      <c r="E729" s="65">
        <v>-41.71</v>
      </c>
      <c r="F729" s="65">
        <v>2.9020000000000001</v>
      </c>
      <c r="G729" s="108">
        <v>0.52347222222222223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69</v>
      </c>
      <c r="B730" s="65" t="s">
        <v>138</v>
      </c>
      <c r="C730" s="65">
        <v>372</v>
      </c>
      <c r="D730" s="65">
        <v>1.4339999999999999</v>
      </c>
      <c r="E730" s="65">
        <v>-10.132999999999999</v>
      </c>
      <c r="F730" s="65">
        <v>27.64</v>
      </c>
      <c r="G730" s="108">
        <v>0.52347222222222223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69</v>
      </c>
      <c r="B731" s="65" t="s">
        <v>138</v>
      </c>
      <c r="C731" s="65">
        <v>7464</v>
      </c>
      <c r="D731" s="65">
        <v>31.055</v>
      </c>
      <c r="E731" s="65">
        <v>-9.3290000000000006</v>
      </c>
      <c r="F731" s="65">
        <v>27.004999999999999</v>
      </c>
      <c r="G731" s="108">
        <v>0.52347222222222223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69</v>
      </c>
      <c r="B732" s="65" t="s">
        <v>138</v>
      </c>
      <c r="C732" s="65">
        <v>10829</v>
      </c>
      <c r="D732" s="65">
        <v>46.863</v>
      </c>
      <c r="E732" s="65">
        <v>-9.4109999999999996</v>
      </c>
      <c r="F732" s="65">
        <v>26.85</v>
      </c>
      <c r="G732" s="108">
        <v>0.52347222222222223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69</v>
      </c>
      <c r="B733" s="65" t="s">
        <v>138</v>
      </c>
      <c r="C733" s="65">
        <v>11149</v>
      </c>
      <c r="D733" s="65">
        <v>48.466999999999999</v>
      </c>
      <c r="E733" s="65">
        <v>-9.4039999999999999</v>
      </c>
      <c r="F733" s="65">
        <v>26.864999999999998</v>
      </c>
      <c r="G733" s="108">
        <v>0.52347222222222223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69</v>
      </c>
      <c r="B734" s="65" t="s">
        <v>138</v>
      </c>
      <c r="C734" s="65">
        <v>11171</v>
      </c>
      <c r="D734" s="65">
        <v>48.698999999999998</v>
      </c>
      <c r="E734" s="65">
        <v>-9.4169999999999998</v>
      </c>
      <c r="F734" s="65">
        <v>26.696000000000002</v>
      </c>
      <c r="G734" s="108">
        <v>0.52347222222222223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69</v>
      </c>
      <c r="B735" s="65" t="s">
        <v>138</v>
      </c>
      <c r="C735" s="65">
        <v>11178</v>
      </c>
      <c r="D735" s="65">
        <v>48.835999999999999</v>
      </c>
      <c r="E735" s="65">
        <v>-9.4260000000000002</v>
      </c>
      <c r="F735" s="65">
        <v>26.734999999999999</v>
      </c>
      <c r="G735" s="108">
        <v>0.52347222222222223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70</v>
      </c>
      <c r="B736" s="65" t="s">
        <v>139</v>
      </c>
      <c r="C736" s="65">
        <v>2732</v>
      </c>
      <c r="D736" s="65">
        <v>38.734999999999999</v>
      </c>
      <c r="E736" s="65">
        <v>-41.670999999999999</v>
      </c>
      <c r="F736" s="65">
        <v>2.9430000000000001</v>
      </c>
      <c r="G736" s="108">
        <v>0.53297453703703701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70</v>
      </c>
      <c r="B737" s="65" t="s">
        <v>139</v>
      </c>
      <c r="C737" s="65">
        <v>2733</v>
      </c>
      <c r="D737" s="65">
        <v>39.298999999999999</v>
      </c>
      <c r="E737" s="65">
        <v>-41.7</v>
      </c>
      <c r="F737" s="65">
        <v>2.9</v>
      </c>
      <c r="G737" s="108">
        <v>0.53297453703703701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70</v>
      </c>
      <c r="B738" s="65" t="s">
        <v>139</v>
      </c>
      <c r="C738" s="65">
        <v>2733</v>
      </c>
      <c r="D738" s="65">
        <v>39.276000000000003</v>
      </c>
      <c r="E738" s="65">
        <v>-41.697000000000003</v>
      </c>
      <c r="F738" s="65">
        <v>2.883</v>
      </c>
      <c r="G738" s="108">
        <v>0.53297453703703701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70</v>
      </c>
      <c r="B739" s="65" t="s">
        <v>139</v>
      </c>
      <c r="C739" s="65">
        <v>2732</v>
      </c>
      <c r="D739" s="65">
        <v>39.292999999999999</v>
      </c>
      <c r="E739" s="65">
        <v>-41.683</v>
      </c>
      <c r="F739" s="65">
        <v>2.8610000000000002</v>
      </c>
      <c r="G739" s="108">
        <v>0.53297453703703701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70</v>
      </c>
      <c r="B740" s="65" t="s">
        <v>139</v>
      </c>
      <c r="C740" s="65">
        <v>2732</v>
      </c>
      <c r="D740" s="65">
        <v>39.284999999999997</v>
      </c>
      <c r="E740" s="65">
        <v>-41.695999999999998</v>
      </c>
      <c r="F740" s="65">
        <v>2.8660000000000001</v>
      </c>
      <c r="G740" s="108">
        <v>0.53297453703703701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70</v>
      </c>
      <c r="B741" s="65" t="s">
        <v>139</v>
      </c>
      <c r="C741" s="65">
        <v>953</v>
      </c>
      <c r="D741" s="65">
        <v>3.6909999999999998</v>
      </c>
      <c r="E741" s="65">
        <v>-8.7260000000000009</v>
      </c>
      <c r="F741" s="65">
        <v>27.116</v>
      </c>
      <c r="G741" s="108">
        <v>0.53297453703703701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70</v>
      </c>
      <c r="B742" s="65" t="s">
        <v>139</v>
      </c>
      <c r="C742" s="65">
        <v>10647</v>
      </c>
      <c r="D742" s="65">
        <v>45.493000000000002</v>
      </c>
      <c r="E742" s="65">
        <v>-8.23</v>
      </c>
      <c r="F742" s="65">
        <v>27.83</v>
      </c>
      <c r="G742" s="108">
        <v>0.53297453703703701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70</v>
      </c>
      <c r="B743" s="65" t="s">
        <v>139</v>
      </c>
      <c r="C743" s="65">
        <v>13707</v>
      </c>
      <c r="D743" s="65">
        <v>60.743000000000002</v>
      </c>
      <c r="E743" s="65">
        <v>-8.2270000000000003</v>
      </c>
      <c r="F743" s="65">
        <v>27.706</v>
      </c>
      <c r="G743" s="108">
        <v>0.53297453703703701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70</v>
      </c>
      <c r="B744" s="65" t="s">
        <v>139</v>
      </c>
      <c r="C744" s="65">
        <v>14020</v>
      </c>
      <c r="D744" s="65">
        <v>62.478999999999999</v>
      </c>
      <c r="E744" s="65">
        <v>-8.218</v>
      </c>
      <c r="F744" s="65">
        <v>27.681999999999999</v>
      </c>
      <c r="G744" s="108">
        <v>0.53297453703703701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70</v>
      </c>
      <c r="B745" s="65" t="s">
        <v>139</v>
      </c>
      <c r="C745" s="65">
        <v>14046</v>
      </c>
      <c r="D745" s="65">
        <v>62.718000000000004</v>
      </c>
      <c r="E745" s="65">
        <v>-8.3170000000000002</v>
      </c>
      <c r="F745" s="65">
        <v>27.664000000000001</v>
      </c>
      <c r="G745" s="108">
        <v>0.53297453703703701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70</v>
      </c>
      <c r="B746" s="65" t="s">
        <v>139</v>
      </c>
      <c r="C746" s="65">
        <v>14016</v>
      </c>
      <c r="D746" s="65">
        <v>62.610999999999997</v>
      </c>
      <c r="E746" s="65">
        <v>-8.3450000000000006</v>
      </c>
      <c r="F746" s="65">
        <v>27.651</v>
      </c>
      <c r="G746" s="108">
        <v>0.53297453703703701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71</v>
      </c>
      <c r="B747" s="65" t="s">
        <v>8</v>
      </c>
      <c r="C747" s="65">
        <v>2752</v>
      </c>
      <c r="D747" s="65">
        <v>39.024999999999999</v>
      </c>
      <c r="E747" s="65">
        <v>-41.688000000000002</v>
      </c>
      <c r="F747" s="65">
        <v>2.9540000000000002</v>
      </c>
      <c r="G747" s="108">
        <v>0.54298611111111106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71</v>
      </c>
      <c r="B748" s="65" t="s">
        <v>8</v>
      </c>
      <c r="C748" s="65">
        <v>2750</v>
      </c>
      <c r="D748" s="65">
        <v>39.564999999999998</v>
      </c>
      <c r="E748" s="65">
        <v>-41.7</v>
      </c>
      <c r="F748" s="65">
        <v>2.9</v>
      </c>
      <c r="G748" s="108">
        <v>0.54298611111111106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71</v>
      </c>
      <c r="B749" s="65" t="s">
        <v>8</v>
      </c>
      <c r="C749" s="65">
        <v>2753</v>
      </c>
      <c r="D749" s="65">
        <v>39.561999999999998</v>
      </c>
      <c r="E749" s="65">
        <v>-41.697000000000003</v>
      </c>
      <c r="F749" s="65">
        <v>2.8559999999999999</v>
      </c>
      <c r="G749" s="108">
        <v>0.54298611111111106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71</v>
      </c>
      <c r="B750" s="65" t="s">
        <v>8</v>
      </c>
      <c r="C750" s="65">
        <v>2751</v>
      </c>
      <c r="D750" s="65">
        <v>39.593000000000004</v>
      </c>
      <c r="E750" s="65">
        <v>-41.704000000000001</v>
      </c>
      <c r="F750" s="65">
        <v>2.8690000000000002</v>
      </c>
      <c r="G750" s="108">
        <v>0.54298611111111106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71</v>
      </c>
      <c r="B751" s="65" t="s">
        <v>8</v>
      </c>
      <c r="C751" s="65">
        <v>2751</v>
      </c>
      <c r="D751" s="65">
        <v>39.590000000000003</v>
      </c>
      <c r="E751" s="65">
        <v>-41.701999999999998</v>
      </c>
      <c r="F751" s="65">
        <v>2.8889999999999998</v>
      </c>
      <c r="G751" s="108">
        <v>0.54298611111111106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71</v>
      </c>
      <c r="B752" s="65" t="s">
        <v>8</v>
      </c>
      <c r="C752" s="65">
        <v>906</v>
      </c>
      <c r="D752" s="65">
        <v>3.5129999999999999</v>
      </c>
      <c r="E752" s="65">
        <v>3.919</v>
      </c>
      <c r="F752" s="65">
        <v>26.420999999999999</v>
      </c>
      <c r="G752" s="108">
        <v>0.54298611111111106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71</v>
      </c>
      <c r="B753" s="65" t="s">
        <v>8</v>
      </c>
      <c r="C753" s="65">
        <v>9875</v>
      </c>
      <c r="D753" s="65">
        <v>41.984999999999999</v>
      </c>
      <c r="E753" s="65">
        <v>4.34</v>
      </c>
      <c r="F753" s="65">
        <v>26.488</v>
      </c>
      <c r="G753" s="108">
        <v>0.54298611111111106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71</v>
      </c>
      <c r="B754" s="65" t="s">
        <v>8</v>
      </c>
      <c r="C754" s="65">
        <v>12644</v>
      </c>
      <c r="D754" s="65">
        <v>55.47</v>
      </c>
      <c r="E754" s="65">
        <v>4.3049999999999997</v>
      </c>
      <c r="F754" s="65">
        <v>26.315999999999999</v>
      </c>
      <c r="G754" s="108">
        <v>0.54298611111111106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71</v>
      </c>
      <c r="B755" s="65" t="s">
        <v>8</v>
      </c>
      <c r="C755" s="65">
        <v>12956</v>
      </c>
      <c r="D755" s="65">
        <v>57.082000000000001</v>
      </c>
      <c r="E755" s="65">
        <v>4.2729999999999997</v>
      </c>
      <c r="F755" s="65">
        <v>26.315999999999999</v>
      </c>
      <c r="G755" s="108">
        <v>0.54298611111111106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71</v>
      </c>
      <c r="B756" s="65" t="s">
        <v>8</v>
      </c>
      <c r="C756" s="65">
        <v>12936</v>
      </c>
      <c r="D756" s="65">
        <v>57.182000000000002</v>
      </c>
      <c r="E756" s="65">
        <v>4.3120000000000003</v>
      </c>
      <c r="F756" s="65">
        <v>26.21</v>
      </c>
      <c r="G756" s="108">
        <v>0.54298611111111106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71</v>
      </c>
      <c r="B757" s="65" t="s">
        <v>8</v>
      </c>
      <c r="C757" s="65">
        <v>12974</v>
      </c>
      <c r="D757" s="65">
        <v>57.320999999999998</v>
      </c>
      <c r="E757" s="65">
        <v>4.2990000000000004</v>
      </c>
      <c r="F757" s="65">
        <v>26.2</v>
      </c>
      <c r="G757" s="108">
        <v>0.54298611111111106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72</v>
      </c>
      <c r="B758" s="65" t="s">
        <v>8</v>
      </c>
      <c r="C758" s="65">
        <v>2728</v>
      </c>
      <c r="D758" s="65">
        <v>38.668999999999997</v>
      </c>
      <c r="E758" s="65">
        <v>-41.688000000000002</v>
      </c>
      <c r="F758" s="65">
        <v>2.9889999999999999</v>
      </c>
      <c r="G758" s="108">
        <v>0.55249999999999999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72</v>
      </c>
      <c r="B759" s="65" t="s">
        <v>8</v>
      </c>
      <c r="C759" s="65">
        <v>2728</v>
      </c>
      <c r="D759" s="65">
        <v>39.222000000000001</v>
      </c>
      <c r="E759" s="65">
        <v>-41.7</v>
      </c>
      <c r="F759" s="65">
        <v>2.9</v>
      </c>
      <c r="G759" s="108">
        <v>0.55249999999999999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72</v>
      </c>
      <c r="B760" s="65" t="s">
        <v>8</v>
      </c>
      <c r="C760" s="65">
        <v>2731</v>
      </c>
      <c r="D760" s="65">
        <v>39.234000000000002</v>
      </c>
      <c r="E760" s="65">
        <v>-41.706000000000003</v>
      </c>
      <c r="F760" s="65">
        <v>2.9220000000000002</v>
      </c>
      <c r="G760" s="108">
        <v>0.55249999999999999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72</v>
      </c>
      <c r="B761" s="65" t="s">
        <v>8</v>
      </c>
      <c r="C761" s="65">
        <v>2728</v>
      </c>
      <c r="D761" s="65">
        <v>39.253</v>
      </c>
      <c r="E761" s="65">
        <v>-41.701000000000001</v>
      </c>
      <c r="F761" s="65">
        <v>2.9420000000000002</v>
      </c>
      <c r="G761" s="108">
        <v>0.55249999999999999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72</v>
      </c>
      <c r="B762" s="65" t="s">
        <v>8</v>
      </c>
      <c r="C762" s="65">
        <v>2729</v>
      </c>
      <c r="D762" s="65">
        <v>39.247999999999998</v>
      </c>
      <c r="E762" s="65">
        <v>-41.698</v>
      </c>
      <c r="F762" s="65">
        <v>2.8740000000000001</v>
      </c>
      <c r="G762" s="108">
        <v>0.55249999999999999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72</v>
      </c>
      <c r="B763" s="65" t="s">
        <v>8</v>
      </c>
      <c r="C763" s="65">
        <v>339</v>
      </c>
      <c r="D763" s="65">
        <v>1.3080000000000001</v>
      </c>
      <c r="E763" s="65">
        <v>3.8769999999999998</v>
      </c>
      <c r="F763" s="65">
        <v>27.734000000000002</v>
      </c>
      <c r="G763" s="108">
        <v>0.55249999999999999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72</v>
      </c>
      <c r="B764" s="65" t="s">
        <v>8</v>
      </c>
      <c r="C764" s="65">
        <v>4318</v>
      </c>
      <c r="D764" s="65">
        <v>17.794</v>
      </c>
      <c r="E764" s="65">
        <v>4.5720000000000001</v>
      </c>
      <c r="F764" s="65">
        <v>26.959</v>
      </c>
      <c r="G764" s="108">
        <v>0.55249999999999999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72</v>
      </c>
      <c r="B765" s="65" t="s">
        <v>8</v>
      </c>
      <c r="C765" s="65">
        <v>5754</v>
      </c>
      <c r="D765" s="65">
        <v>24.280999999999999</v>
      </c>
      <c r="E765" s="65">
        <v>4.5250000000000004</v>
      </c>
      <c r="F765" s="65">
        <v>26.728000000000002</v>
      </c>
      <c r="G765" s="108">
        <v>0.55249999999999999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72</v>
      </c>
      <c r="B766" s="65" t="s">
        <v>8</v>
      </c>
      <c r="C766" s="65">
        <v>5914</v>
      </c>
      <c r="D766" s="65">
        <v>25.082000000000001</v>
      </c>
      <c r="E766" s="65">
        <v>4.5250000000000004</v>
      </c>
      <c r="F766" s="65">
        <v>26.709</v>
      </c>
      <c r="G766" s="108">
        <v>0.55249999999999999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72</v>
      </c>
      <c r="B767" s="65" t="s">
        <v>8</v>
      </c>
      <c r="C767" s="65">
        <v>5929</v>
      </c>
      <c r="D767" s="65">
        <v>25.23</v>
      </c>
      <c r="E767" s="65">
        <v>4.3620000000000001</v>
      </c>
      <c r="F767" s="65">
        <v>26.518999999999998</v>
      </c>
      <c r="G767" s="108">
        <v>0.55249999999999999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72</v>
      </c>
      <c r="B768" s="65" t="s">
        <v>8</v>
      </c>
      <c r="C768" s="65">
        <v>5910</v>
      </c>
      <c r="D768" s="65">
        <v>25.126000000000001</v>
      </c>
      <c r="E768" s="65">
        <v>4.383</v>
      </c>
      <c r="F768" s="65">
        <v>26.527999999999999</v>
      </c>
      <c r="G768" s="108">
        <v>0.55249999999999999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73</v>
      </c>
      <c r="B769" s="65" t="s">
        <v>140</v>
      </c>
      <c r="C769" s="65">
        <v>2751</v>
      </c>
      <c r="D769" s="65">
        <v>38.994</v>
      </c>
      <c r="E769" s="65">
        <v>-41.670999999999999</v>
      </c>
      <c r="F769" s="65">
        <v>2.9289999999999998</v>
      </c>
      <c r="G769" s="108">
        <v>0.56251157407407404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73</v>
      </c>
      <c r="B770" s="65" t="s">
        <v>140</v>
      </c>
      <c r="C770" s="65">
        <v>2748</v>
      </c>
      <c r="D770" s="65">
        <v>39.494999999999997</v>
      </c>
      <c r="E770" s="65">
        <v>-41.7</v>
      </c>
      <c r="F770" s="65">
        <v>2.9</v>
      </c>
      <c r="G770" s="108">
        <v>0.56251157407407404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73</v>
      </c>
      <c r="B771" s="65" t="s">
        <v>140</v>
      </c>
      <c r="C771" s="65">
        <v>2749</v>
      </c>
      <c r="D771" s="65">
        <v>39.536999999999999</v>
      </c>
      <c r="E771" s="65">
        <v>-41.686999999999998</v>
      </c>
      <c r="F771" s="65">
        <v>2.8919999999999999</v>
      </c>
      <c r="G771" s="108">
        <v>0.56251157407407404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73</v>
      </c>
      <c r="B772" s="65" t="s">
        <v>140</v>
      </c>
      <c r="C772" s="65">
        <v>2749</v>
      </c>
      <c r="D772" s="65">
        <v>39.545000000000002</v>
      </c>
      <c r="E772" s="65">
        <v>-41.685000000000002</v>
      </c>
      <c r="F772" s="65">
        <v>2.8889999999999998</v>
      </c>
      <c r="G772" s="108">
        <v>0.56251157407407404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73</v>
      </c>
      <c r="B773" s="65" t="s">
        <v>140</v>
      </c>
      <c r="C773" s="65">
        <v>2749</v>
      </c>
      <c r="D773" s="65">
        <v>39.527000000000001</v>
      </c>
      <c r="E773" s="65">
        <v>-41.732999999999997</v>
      </c>
      <c r="F773" s="65">
        <v>2.8959999999999999</v>
      </c>
      <c r="G773" s="108">
        <v>0.56251157407407404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73</v>
      </c>
      <c r="B774" s="65" t="s">
        <v>140</v>
      </c>
      <c r="C774" s="65">
        <v>469</v>
      </c>
      <c r="D774" s="65">
        <v>1.806</v>
      </c>
      <c r="E774" s="65">
        <v>-8.4350000000000005</v>
      </c>
      <c r="F774" s="65">
        <v>29.350999999999999</v>
      </c>
      <c r="G774" s="108">
        <v>0.56251157407407404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73</v>
      </c>
      <c r="B775" s="65" t="s">
        <v>140</v>
      </c>
      <c r="C775" s="65">
        <v>8600</v>
      </c>
      <c r="D775" s="65">
        <v>35.948999999999998</v>
      </c>
      <c r="E775" s="65">
        <v>-8.0670000000000002</v>
      </c>
      <c r="F775" s="65">
        <v>27.131</v>
      </c>
      <c r="G775" s="108">
        <v>0.56251157407407404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73</v>
      </c>
      <c r="B776" s="65" t="s">
        <v>140</v>
      </c>
      <c r="C776" s="65">
        <v>12543</v>
      </c>
      <c r="D776" s="65">
        <v>54.738</v>
      </c>
      <c r="E776" s="65">
        <v>-8.17</v>
      </c>
      <c r="F776" s="65">
        <v>26.95</v>
      </c>
      <c r="G776" s="108">
        <v>0.56251157407407404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73</v>
      </c>
      <c r="B777" s="65" t="s">
        <v>140</v>
      </c>
      <c r="C777" s="65">
        <v>12837</v>
      </c>
      <c r="D777" s="65">
        <v>56.351999999999997</v>
      </c>
      <c r="E777" s="65">
        <v>-8.2230000000000008</v>
      </c>
      <c r="F777" s="65">
        <v>26.925999999999998</v>
      </c>
      <c r="G777" s="108">
        <v>0.56251157407407404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73</v>
      </c>
      <c r="B778" s="65" t="s">
        <v>140</v>
      </c>
      <c r="C778" s="65">
        <v>12819</v>
      </c>
      <c r="D778" s="65">
        <v>56.418999999999997</v>
      </c>
      <c r="E778" s="65">
        <v>-8.3070000000000004</v>
      </c>
      <c r="F778" s="65">
        <v>26.713999999999999</v>
      </c>
      <c r="G778" s="108">
        <v>0.56251157407407404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73</v>
      </c>
      <c r="B779" s="65" t="s">
        <v>140</v>
      </c>
      <c r="C779" s="65">
        <v>12802</v>
      </c>
      <c r="D779" s="65">
        <v>56.359000000000002</v>
      </c>
      <c r="E779" s="65">
        <v>-8.3320000000000007</v>
      </c>
      <c r="F779" s="65">
        <v>26.719000000000001</v>
      </c>
      <c r="G779" s="108">
        <v>0.56251157407407404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74</v>
      </c>
      <c r="B780" s="65" t="s">
        <v>141</v>
      </c>
      <c r="C780" s="65">
        <v>2730</v>
      </c>
      <c r="D780" s="65">
        <v>38.729999999999997</v>
      </c>
      <c r="E780" s="65">
        <v>-41.697000000000003</v>
      </c>
      <c r="F780" s="65">
        <v>2.9359999999999999</v>
      </c>
      <c r="G780" s="108">
        <v>0.57201388888888893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74</v>
      </c>
      <c r="B781" s="65" t="s">
        <v>141</v>
      </c>
      <c r="C781" s="65">
        <v>2731</v>
      </c>
      <c r="D781" s="65">
        <v>39.256999999999998</v>
      </c>
      <c r="E781" s="65">
        <v>-41.7</v>
      </c>
      <c r="F781" s="65">
        <v>2.9</v>
      </c>
      <c r="G781" s="108">
        <v>0.57201388888888893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74</v>
      </c>
      <c r="B782" s="65" t="s">
        <v>141</v>
      </c>
      <c r="C782" s="65">
        <v>2730</v>
      </c>
      <c r="D782" s="65">
        <v>39.268999999999998</v>
      </c>
      <c r="E782" s="65">
        <v>-41.728000000000002</v>
      </c>
      <c r="F782" s="65">
        <v>2.9220000000000002</v>
      </c>
      <c r="G782" s="108">
        <v>0.57201388888888893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74</v>
      </c>
      <c r="B783" s="65" t="s">
        <v>141</v>
      </c>
      <c r="C783" s="65">
        <v>2729</v>
      </c>
      <c r="D783" s="65">
        <v>39.231000000000002</v>
      </c>
      <c r="E783" s="65">
        <v>-41.7</v>
      </c>
      <c r="F783" s="65">
        <v>2.891</v>
      </c>
      <c r="G783" s="108">
        <v>0.57201388888888893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74</v>
      </c>
      <c r="B784" s="65" t="s">
        <v>141</v>
      </c>
      <c r="C784" s="65">
        <v>2730</v>
      </c>
      <c r="D784" s="65">
        <v>39.249000000000002</v>
      </c>
      <c r="E784" s="65">
        <v>-41.72</v>
      </c>
      <c r="F784" s="65">
        <v>2.9329999999999998</v>
      </c>
      <c r="G784" s="108">
        <v>0.57201388888888893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74</v>
      </c>
      <c r="B785" s="65" t="s">
        <v>141</v>
      </c>
      <c r="C785" s="65">
        <v>359</v>
      </c>
      <c r="D785" s="65">
        <v>1.381</v>
      </c>
      <c r="E785" s="65">
        <v>-9.5410000000000004</v>
      </c>
      <c r="F785" s="65">
        <v>26.097999999999999</v>
      </c>
      <c r="G785" s="108">
        <v>0.57201388888888893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74</v>
      </c>
      <c r="B786" s="65" t="s">
        <v>141</v>
      </c>
      <c r="C786" s="65">
        <v>7459</v>
      </c>
      <c r="D786" s="65">
        <v>30.888000000000002</v>
      </c>
      <c r="E786" s="65">
        <v>-8.843</v>
      </c>
      <c r="F786" s="65">
        <v>26.504999999999999</v>
      </c>
      <c r="G786" s="108">
        <v>0.57201388888888893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74</v>
      </c>
      <c r="B787" s="65" t="s">
        <v>141</v>
      </c>
      <c r="C787" s="65">
        <v>11375</v>
      </c>
      <c r="D787" s="65">
        <v>49.183</v>
      </c>
      <c r="E787" s="65">
        <v>-8.8409999999999993</v>
      </c>
      <c r="F787" s="65">
        <v>26.41</v>
      </c>
      <c r="G787" s="108">
        <v>0.57201388888888893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74</v>
      </c>
      <c r="B788" s="65" t="s">
        <v>141</v>
      </c>
      <c r="C788" s="65">
        <v>11716</v>
      </c>
      <c r="D788" s="65">
        <v>50.932000000000002</v>
      </c>
      <c r="E788" s="65">
        <v>-8.86</v>
      </c>
      <c r="F788" s="65">
        <v>26.373999999999999</v>
      </c>
      <c r="G788" s="108">
        <v>0.57201388888888893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74</v>
      </c>
      <c r="B789" s="65" t="s">
        <v>141</v>
      </c>
      <c r="C789" s="65">
        <v>11773</v>
      </c>
      <c r="D789" s="65">
        <v>51.334000000000003</v>
      </c>
      <c r="E789" s="65">
        <v>-8.9410000000000007</v>
      </c>
      <c r="F789" s="65">
        <v>26.324999999999999</v>
      </c>
      <c r="G789" s="108">
        <v>0.57201388888888893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74</v>
      </c>
      <c r="B790" s="65" t="s">
        <v>141</v>
      </c>
      <c r="C790" s="65">
        <v>11750</v>
      </c>
      <c r="D790" s="65">
        <v>51.347999999999999</v>
      </c>
      <c r="E790" s="65">
        <v>-8.9320000000000004</v>
      </c>
      <c r="F790" s="65">
        <v>26.295999999999999</v>
      </c>
      <c r="G790" s="108">
        <v>0.57201388888888893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75</v>
      </c>
      <c r="B791" s="65" t="s">
        <v>142</v>
      </c>
      <c r="C791" s="65">
        <v>2749</v>
      </c>
      <c r="D791" s="65">
        <v>39.012</v>
      </c>
      <c r="E791" s="65">
        <v>-41.713000000000001</v>
      </c>
      <c r="F791" s="65">
        <v>2.9620000000000002</v>
      </c>
      <c r="G791" s="108">
        <v>0.58202546296296298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75</v>
      </c>
      <c r="B792" s="65" t="s">
        <v>142</v>
      </c>
      <c r="C792" s="65">
        <v>2752</v>
      </c>
      <c r="D792" s="65">
        <v>39.555</v>
      </c>
      <c r="E792" s="65">
        <v>-41.7</v>
      </c>
      <c r="F792" s="65">
        <v>2.9</v>
      </c>
      <c r="G792" s="108">
        <v>0.58202546296296298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75</v>
      </c>
      <c r="B793" s="65" t="s">
        <v>142</v>
      </c>
      <c r="C793" s="65">
        <v>2753</v>
      </c>
      <c r="D793" s="65">
        <v>39.564</v>
      </c>
      <c r="E793" s="65">
        <v>-41.704000000000001</v>
      </c>
      <c r="F793" s="65">
        <v>2.931</v>
      </c>
      <c r="G793" s="108">
        <v>0.58202546296296298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75</v>
      </c>
      <c r="B794" s="65" t="s">
        <v>142</v>
      </c>
      <c r="C794" s="65">
        <v>2754</v>
      </c>
      <c r="D794" s="65">
        <v>39.578000000000003</v>
      </c>
      <c r="E794" s="65">
        <v>-41.712000000000003</v>
      </c>
      <c r="F794" s="65">
        <v>2.9249999999999998</v>
      </c>
      <c r="G794" s="108">
        <v>0.58202546296296298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75</v>
      </c>
      <c r="B795" s="65" t="s">
        <v>142</v>
      </c>
      <c r="C795" s="65">
        <v>2752</v>
      </c>
      <c r="D795" s="65">
        <v>39.584000000000003</v>
      </c>
      <c r="E795" s="65">
        <v>-41.713999999999999</v>
      </c>
      <c r="F795" s="65">
        <v>2.96</v>
      </c>
      <c r="G795" s="108">
        <v>0.58202546296296298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75</v>
      </c>
      <c r="B796" s="65" t="s">
        <v>142</v>
      </c>
      <c r="C796" s="65">
        <v>904</v>
      </c>
      <c r="D796" s="65">
        <v>3.5089999999999999</v>
      </c>
      <c r="E796" s="65">
        <v>-9.4730000000000008</v>
      </c>
      <c r="F796" s="65">
        <v>26.332000000000001</v>
      </c>
      <c r="G796" s="108">
        <v>0.58202546296296298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75</v>
      </c>
      <c r="B797" s="65" t="s">
        <v>142</v>
      </c>
      <c r="C797" s="65">
        <v>7720</v>
      </c>
      <c r="D797" s="65">
        <v>32.396999999999998</v>
      </c>
      <c r="E797" s="65">
        <v>-9.1669999999999998</v>
      </c>
      <c r="F797" s="65">
        <v>26.62</v>
      </c>
      <c r="G797" s="108">
        <v>0.58202546296296298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75</v>
      </c>
      <c r="B798" s="65" t="s">
        <v>142</v>
      </c>
      <c r="C798" s="65">
        <v>9791</v>
      </c>
      <c r="D798" s="65">
        <v>42.164000000000001</v>
      </c>
      <c r="E798" s="65">
        <v>-9.2170000000000005</v>
      </c>
      <c r="F798" s="65">
        <v>26.436</v>
      </c>
      <c r="G798" s="108">
        <v>0.58202546296296298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75</v>
      </c>
      <c r="B799" s="65" t="s">
        <v>142</v>
      </c>
      <c r="C799" s="65">
        <v>10012</v>
      </c>
      <c r="D799" s="65">
        <v>43.279000000000003</v>
      </c>
      <c r="E799" s="65">
        <v>-9.2210000000000001</v>
      </c>
      <c r="F799" s="65">
        <v>26.361000000000001</v>
      </c>
      <c r="G799" s="108">
        <v>0.58202546296296298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75</v>
      </c>
      <c r="B800" s="65" t="s">
        <v>142</v>
      </c>
      <c r="C800" s="65">
        <v>10040</v>
      </c>
      <c r="D800" s="65">
        <v>43.418999999999997</v>
      </c>
      <c r="E800" s="65">
        <v>-9.3840000000000003</v>
      </c>
      <c r="F800" s="65">
        <v>26.292000000000002</v>
      </c>
      <c r="G800" s="108">
        <v>0.58202546296296298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75</v>
      </c>
      <c r="B801" s="65" t="s">
        <v>142</v>
      </c>
      <c r="C801" s="65">
        <v>9992</v>
      </c>
      <c r="D801" s="65">
        <v>43.234999999999999</v>
      </c>
      <c r="E801" s="65">
        <v>-9.4</v>
      </c>
      <c r="F801" s="65">
        <v>26.308</v>
      </c>
      <c r="G801" s="108">
        <v>0.58202546296296298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76</v>
      </c>
      <c r="B802" s="65" t="s">
        <v>143</v>
      </c>
      <c r="C802" s="65">
        <v>2732</v>
      </c>
      <c r="D802" s="65">
        <v>38.718000000000004</v>
      </c>
      <c r="E802" s="65">
        <v>-41.677999999999997</v>
      </c>
      <c r="F802" s="65">
        <v>2.9249999999999998</v>
      </c>
      <c r="G802" s="108">
        <v>0.5915393518518518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76</v>
      </c>
      <c r="B803" s="65" t="s">
        <v>143</v>
      </c>
      <c r="C803" s="65">
        <v>2731</v>
      </c>
      <c r="D803" s="65">
        <v>39.252000000000002</v>
      </c>
      <c r="E803" s="65">
        <v>-41.7</v>
      </c>
      <c r="F803" s="65">
        <v>2.9</v>
      </c>
      <c r="G803" s="108">
        <v>0.5915393518518518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76</v>
      </c>
      <c r="B804" s="65" t="s">
        <v>143</v>
      </c>
      <c r="C804" s="65">
        <v>2731</v>
      </c>
      <c r="D804" s="65">
        <v>39.283999999999999</v>
      </c>
      <c r="E804" s="65">
        <v>-41.656999999999996</v>
      </c>
      <c r="F804" s="65">
        <v>2.91</v>
      </c>
      <c r="G804" s="108">
        <v>0.5915393518518518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76</v>
      </c>
      <c r="B805" s="65" t="s">
        <v>143</v>
      </c>
      <c r="C805" s="65">
        <v>2731</v>
      </c>
      <c r="D805" s="65">
        <v>39.267000000000003</v>
      </c>
      <c r="E805" s="65">
        <v>-41.688000000000002</v>
      </c>
      <c r="F805" s="65">
        <v>2.8690000000000002</v>
      </c>
      <c r="G805" s="108">
        <v>0.5915393518518518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76</v>
      </c>
      <c r="B806" s="65" t="s">
        <v>143</v>
      </c>
      <c r="C806" s="65">
        <v>2733</v>
      </c>
      <c r="D806" s="65">
        <v>39.295999999999999</v>
      </c>
      <c r="E806" s="65">
        <v>-41.656999999999996</v>
      </c>
      <c r="F806" s="65">
        <v>2.8889999999999998</v>
      </c>
      <c r="G806" s="108">
        <v>0.5915393518518518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76</v>
      </c>
      <c r="B807" s="65" t="s">
        <v>143</v>
      </c>
      <c r="C807" s="65">
        <v>1052</v>
      </c>
      <c r="D807" s="65">
        <v>4.0960000000000001</v>
      </c>
      <c r="E807" s="65">
        <v>-9.41</v>
      </c>
      <c r="F807" s="65">
        <v>26.597999999999999</v>
      </c>
      <c r="G807" s="108">
        <v>0.5915393518518518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76</v>
      </c>
      <c r="B808" s="65" t="s">
        <v>143</v>
      </c>
      <c r="C808" s="65">
        <v>7419</v>
      </c>
      <c r="D808" s="65">
        <v>31.102</v>
      </c>
      <c r="E808" s="65">
        <v>-9.2579999999999991</v>
      </c>
      <c r="F808" s="65">
        <v>26.774000000000001</v>
      </c>
      <c r="G808" s="108">
        <v>0.5915393518518518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76</v>
      </c>
      <c r="B809" s="65" t="s">
        <v>143</v>
      </c>
      <c r="C809" s="65">
        <v>9042</v>
      </c>
      <c r="D809" s="65">
        <v>38.686</v>
      </c>
      <c r="E809" s="65">
        <v>-9.2569999999999997</v>
      </c>
      <c r="F809" s="65">
        <v>26.637</v>
      </c>
      <c r="G809" s="108">
        <v>0.5915393518518518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76</v>
      </c>
      <c r="B810" s="65" t="s">
        <v>143</v>
      </c>
      <c r="C810" s="65">
        <v>9230</v>
      </c>
      <c r="D810" s="65">
        <v>39.68</v>
      </c>
      <c r="E810" s="65">
        <v>-9.2759999999999998</v>
      </c>
      <c r="F810" s="65">
        <v>26.608000000000001</v>
      </c>
      <c r="G810" s="108">
        <v>0.5915393518518518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76</v>
      </c>
      <c r="B811" s="65" t="s">
        <v>143</v>
      </c>
      <c r="C811" s="65">
        <v>9250</v>
      </c>
      <c r="D811" s="65">
        <v>39.837000000000003</v>
      </c>
      <c r="E811" s="65">
        <v>-9.2309999999999999</v>
      </c>
      <c r="F811" s="65">
        <v>26.524999999999999</v>
      </c>
      <c r="G811" s="108">
        <v>0.5915393518518518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76</v>
      </c>
      <c r="B812" s="65" t="s">
        <v>143</v>
      </c>
      <c r="C812" s="65">
        <v>9233</v>
      </c>
      <c r="D812" s="65">
        <v>39.75</v>
      </c>
      <c r="E812" s="65">
        <v>-9.2439999999999998</v>
      </c>
      <c r="F812" s="65">
        <v>26.556000000000001</v>
      </c>
      <c r="G812" s="108">
        <v>0.5915393518518518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77</v>
      </c>
      <c r="B813" s="65" t="s">
        <v>144</v>
      </c>
      <c r="C813" s="65">
        <v>2751</v>
      </c>
      <c r="D813" s="65">
        <v>39.023000000000003</v>
      </c>
      <c r="E813" s="65">
        <v>-41.661999999999999</v>
      </c>
      <c r="F813" s="65">
        <v>2.9039999999999999</v>
      </c>
      <c r="G813" s="108">
        <v>0.60155092592592596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77</v>
      </c>
      <c r="B814" s="65" t="s">
        <v>144</v>
      </c>
      <c r="C814" s="65">
        <v>2753</v>
      </c>
      <c r="D814" s="65">
        <v>39.554000000000002</v>
      </c>
      <c r="E814" s="65">
        <v>-41.7</v>
      </c>
      <c r="F814" s="65">
        <v>2.9</v>
      </c>
      <c r="G814" s="108">
        <v>0.60155092592592596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77</v>
      </c>
      <c r="B815" s="65" t="s">
        <v>144</v>
      </c>
      <c r="C815" s="65">
        <v>2757</v>
      </c>
      <c r="D815" s="65">
        <v>39.628999999999998</v>
      </c>
      <c r="E815" s="65">
        <v>-41.655999999999999</v>
      </c>
      <c r="F815" s="65">
        <v>2.847</v>
      </c>
      <c r="G815" s="108">
        <v>0.60155092592592596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77</v>
      </c>
      <c r="B816" s="65" t="s">
        <v>144</v>
      </c>
      <c r="C816" s="65">
        <v>2755</v>
      </c>
      <c r="D816" s="65">
        <v>39.606000000000002</v>
      </c>
      <c r="E816" s="65">
        <v>-41.686999999999998</v>
      </c>
      <c r="F816" s="65">
        <v>2.8479999999999999</v>
      </c>
      <c r="G816" s="108">
        <v>0.60155092592592596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77</v>
      </c>
      <c r="B817" s="65" t="s">
        <v>144</v>
      </c>
      <c r="C817" s="65">
        <v>2758</v>
      </c>
      <c r="D817" s="65">
        <v>39.610999999999997</v>
      </c>
      <c r="E817" s="65">
        <v>-41.674999999999997</v>
      </c>
      <c r="F817" s="65">
        <v>2.8660000000000001</v>
      </c>
      <c r="G817" s="108">
        <v>0.60155092592592596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77</v>
      </c>
      <c r="B818" s="65" t="s">
        <v>144</v>
      </c>
      <c r="C818" s="65">
        <v>327</v>
      </c>
      <c r="D818" s="65">
        <v>1.26</v>
      </c>
      <c r="E818" s="65">
        <v>-9.8800000000000008</v>
      </c>
      <c r="F818" s="65">
        <v>27.486999999999998</v>
      </c>
      <c r="G818" s="108">
        <v>0.60155092592592596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77</v>
      </c>
      <c r="B819" s="65" t="s">
        <v>144</v>
      </c>
      <c r="C819" s="65">
        <v>4153</v>
      </c>
      <c r="D819" s="65">
        <v>17.082000000000001</v>
      </c>
      <c r="E819" s="65">
        <v>-9.266</v>
      </c>
      <c r="F819" s="65">
        <v>27.178999999999998</v>
      </c>
      <c r="G819" s="108">
        <v>0.60155092592592596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77</v>
      </c>
      <c r="B820" s="65" t="s">
        <v>144</v>
      </c>
      <c r="C820" s="65">
        <v>5716</v>
      </c>
      <c r="D820" s="65">
        <v>24.109000000000002</v>
      </c>
      <c r="E820" s="65">
        <v>-9.3490000000000002</v>
      </c>
      <c r="F820" s="65">
        <v>26.927</v>
      </c>
      <c r="G820" s="108">
        <v>0.60155092592592596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77</v>
      </c>
      <c r="B821" s="65" t="s">
        <v>144</v>
      </c>
      <c r="C821" s="65">
        <v>5824</v>
      </c>
      <c r="D821" s="65">
        <v>24.646000000000001</v>
      </c>
      <c r="E821" s="65">
        <v>-9.3409999999999993</v>
      </c>
      <c r="F821" s="65">
        <v>26.914000000000001</v>
      </c>
      <c r="G821" s="108">
        <v>0.60155092592592596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77</v>
      </c>
      <c r="B822" s="65" t="s">
        <v>144</v>
      </c>
      <c r="C822" s="65">
        <v>5854</v>
      </c>
      <c r="D822" s="65">
        <v>24.85</v>
      </c>
      <c r="E822" s="65">
        <v>-9.44</v>
      </c>
      <c r="F822" s="65">
        <v>26.808</v>
      </c>
      <c r="G822" s="108">
        <v>0.60155092592592596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77</v>
      </c>
      <c r="B823" s="65" t="s">
        <v>144</v>
      </c>
      <c r="C823" s="65">
        <v>5838</v>
      </c>
      <c r="D823" s="65">
        <v>24.759</v>
      </c>
      <c r="E823" s="65">
        <v>-9.4730000000000008</v>
      </c>
      <c r="F823" s="65">
        <v>26.783000000000001</v>
      </c>
      <c r="G823" s="108">
        <v>0.60155092592592596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78</v>
      </c>
      <c r="B824" s="65" t="s">
        <v>145</v>
      </c>
      <c r="C824" s="65">
        <v>2738</v>
      </c>
      <c r="D824" s="65">
        <v>38.784999999999997</v>
      </c>
      <c r="E824" s="65">
        <v>-41.683</v>
      </c>
      <c r="F824" s="65">
        <v>2.9929999999999999</v>
      </c>
      <c r="G824" s="108">
        <v>0.61105324074074074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78</v>
      </c>
      <c r="B825" s="65" t="s">
        <v>145</v>
      </c>
      <c r="C825" s="65">
        <v>2738</v>
      </c>
      <c r="D825" s="65">
        <v>39.360999999999997</v>
      </c>
      <c r="E825" s="65">
        <v>-41.7</v>
      </c>
      <c r="F825" s="65">
        <v>2.9</v>
      </c>
      <c r="G825" s="108">
        <v>0.61105324074074074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78</v>
      </c>
      <c r="B826" s="65" t="s">
        <v>145</v>
      </c>
      <c r="C826" s="65">
        <v>2740</v>
      </c>
      <c r="D826" s="65">
        <v>39.401000000000003</v>
      </c>
      <c r="E826" s="65">
        <v>-41.686999999999998</v>
      </c>
      <c r="F826" s="65">
        <v>2.9060000000000001</v>
      </c>
      <c r="G826" s="108">
        <v>0.61105324074074074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78</v>
      </c>
      <c r="B827" s="65" t="s">
        <v>145</v>
      </c>
      <c r="C827" s="65">
        <v>2739</v>
      </c>
      <c r="D827" s="65">
        <v>39.387</v>
      </c>
      <c r="E827" s="65">
        <v>-41.695</v>
      </c>
      <c r="F827" s="65">
        <v>2.93</v>
      </c>
      <c r="G827" s="108">
        <v>0.61105324074074074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78</v>
      </c>
      <c r="B828" s="65" t="s">
        <v>145</v>
      </c>
      <c r="C828" s="65">
        <v>2741</v>
      </c>
      <c r="D828" s="65">
        <v>39.405000000000001</v>
      </c>
      <c r="E828" s="65">
        <v>-41.704999999999998</v>
      </c>
      <c r="F828" s="65">
        <v>2.91</v>
      </c>
      <c r="G828" s="108">
        <v>0.61105324074074074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78</v>
      </c>
      <c r="B829" s="65" t="s">
        <v>145</v>
      </c>
      <c r="C829" s="65">
        <v>453</v>
      </c>
      <c r="D829" s="65">
        <v>1.7589999999999999</v>
      </c>
      <c r="E829" s="65">
        <v>-9.9079999999999995</v>
      </c>
      <c r="F829" s="65">
        <v>27.803000000000001</v>
      </c>
      <c r="G829" s="108">
        <v>0.61105324074074074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78</v>
      </c>
      <c r="B830" s="65" t="s">
        <v>145</v>
      </c>
      <c r="C830" s="65">
        <v>4040</v>
      </c>
      <c r="D830" s="65">
        <v>16.702999999999999</v>
      </c>
      <c r="E830" s="65">
        <v>-9.4930000000000003</v>
      </c>
      <c r="F830" s="65">
        <v>27.486000000000001</v>
      </c>
      <c r="G830" s="108">
        <v>0.61105324074074074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78</v>
      </c>
      <c r="B831" s="65" t="s">
        <v>145</v>
      </c>
      <c r="C831" s="65">
        <v>5137</v>
      </c>
      <c r="D831" s="65">
        <v>21.651</v>
      </c>
      <c r="E831" s="65">
        <v>-9.5250000000000004</v>
      </c>
      <c r="F831" s="65">
        <v>27.274000000000001</v>
      </c>
      <c r="G831" s="108">
        <v>0.61105324074074074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78</v>
      </c>
      <c r="B832" s="65" t="s">
        <v>145</v>
      </c>
      <c r="C832" s="65">
        <v>5244</v>
      </c>
      <c r="D832" s="65">
        <v>22.183</v>
      </c>
      <c r="E832" s="65">
        <v>-9.5619999999999994</v>
      </c>
      <c r="F832" s="65">
        <v>27.312000000000001</v>
      </c>
      <c r="G832" s="108">
        <v>0.61105324074074074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78</v>
      </c>
      <c r="B833" s="65" t="s">
        <v>145</v>
      </c>
      <c r="C833" s="65">
        <v>5222</v>
      </c>
      <c r="D833" s="65">
        <v>22.131</v>
      </c>
      <c r="E833" s="65">
        <v>-9.5709999999999997</v>
      </c>
      <c r="F833" s="65">
        <v>27.178999999999998</v>
      </c>
      <c r="G833" s="108">
        <v>0.61105324074074074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78</v>
      </c>
      <c r="B834" s="65" t="s">
        <v>145</v>
      </c>
      <c r="C834" s="65">
        <v>5204</v>
      </c>
      <c r="D834" s="65">
        <v>22.077999999999999</v>
      </c>
      <c r="E834" s="65">
        <v>-9.5579999999999998</v>
      </c>
      <c r="F834" s="65">
        <v>27.184999999999999</v>
      </c>
      <c r="G834" s="108">
        <v>0.61105324074074074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79</v>
      </c>
      <c r="B835" s="65" t="s">
        <v>146</v>
      </c>
      <c r="C835" s="65">
        <v>2761</v>
      </c>
      <c r="D835" s="65">
        <v>39.200000000000003</v>
      </c>
      <c r="E835" s="65">
        <v>-41.703000000000003</v>
      </c>
      <c r="F835" s="65">
        <v>2.9670000000000001</v>
      </c>
      <c r="G835" s="108">
        <v>0.62107638888888894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79</v>
      </c>
      <c r="B836" s="65" t="s">
        <v>146</v>
      </c>
      <c r="C836" s="65">
        <v>2759</v>
      </c>
      <c r="D836" s="65">
        <v>39.655000000000001</v>
      </c>
      <c r="E836" s="65">
        <v>-41.7</v>
      </c>
      <c r="F836" s="65">
        <v>2.9</v>
      </c>
      <c r="G836" s="108">
        <v>0.62107638888888894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79</v>
      </c>
      <c r="B837" s="65" t="s">
        <v>146</v>
      </c>
      <c r="C837" s="65">
        <v>2759</v>
      </c>
      <c r="D837" s="65">
        <v>39.658000000000001</v>
      </c>
      <c r="E837" s="65">
        <v>-41.707999999999998</v>
      </c>
      <c r="F837" s="65">
        <v>2.8759999999999999</v>
      </c>
      <c r="G837" s="108">
        <v>0.62107638888888894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79</v>
      </c>
      <c r="B838" s="65" t="s">
        <v>146</v>
      </c>
      <c r="C838" s="65">
        <v>2760</v>
      </c>
      <c r="D838" s="65">
        <v>39.679000000000002</v>
      </c>
      <c r="E838" s="65">
        <v>-41.741</v>
      </c>
      <c r="F838" s="65">
        <v>2.8820000000000001</v>
      </c>
      <c r="G838" s="108">
        <v>0.62107638888888894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79</v>
      </c>
      <c r="B839" s="65" t="s">
        <v>146</v>
      </c>
      <c r="C839" s="65">
        <v>2760</v>
      </c>
      <c r="D839" s="65">
        <v>39.662999999999997</v>
      </c>
      <c r="E839" s="65">
        <v>-41.738</v>
      </c>
      <c r="F839" s="65">
        <v>2.8570000000000002</v>
      </c>
      <c r="G839" s="108">
        <v>0.62107638888888894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79</v>
      </c>
      <c r="B840" s="65" t="s">
        <v>146</v>
      </c>
      <c r="C840" s="65">
        <v>107</v>
      </c>
      <c r="D840" s="65">
        <v>0.41099999999999998</v>
      </c>
      <c r="E840" s="65">
        <v>-10.46</v>
      </c>
      <c r="F840" s="65">
        <v>32.831000000000003</v>
      </c>
      <c r="G840" s="108">
        <v>0.62107638888888894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79</v>
      </c>
      <c r="B841" s="65" t="s">
        <v>146</v>
      </c>
      <c r="C841" s="65">
        <v>2538</v>
      </c>
      <c r="D841" s="65">
        <v>10.308999999999999</v>
      </c>
      <c r="E841" s="65">
        <v>-9.5649999999999995</v>
      </c>
      <c r="F841" s="65">
        <v>27.093</v>
      </c>
      <c r="G841" s="108">
        <v>0.62107638888888894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79</v>
      </c>
      <c r="B842" s="65" t="s">
        <v>146</v>
      </c>
      <c r="C842" s="65">
        <v>4002</v>
      </c>
      <c r="D842" s="65">
        <v>16.734999999999999</v>
      </c>
      <c r="E842" s="65">
        <v>-9.6259999999999994</v>
      </c>
      <c r="F842" s="65">
        <v>26.88</v>
      </c>
      <c r="G842" s="108">
        <v>0.62107638888888894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79</v>
      </c>
      <c r="B843" s="65" t="s">
        <v>146</v>
      </c>
      <c r="C843" s="65">
        <v>4113</v>
      </c>
      <c r="D843" s="65">
        <v>17.274000000000001</v>
      </c>
      <c r="E843" s="65">
        <v>-9.5850000000000009</v>
      </c>
      <c r="F843" s="65">
        <v>26.776</v>
      </c>
      <c r="G843" s="108">
        <v>0.62107638888888894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79</v>
      </c>
      <c r="B844" s="65" t="s">
        <v>146</v>
      </c>
      <c r="C844" s="65">
        <v>4123</v>
      </c>
      <c r="D844" s="65">
        <v>17.366</v>
      </c>
      <c r="E844" s="65">
        <v>-9.7260000000000009</v>
      </c>
      <c r="F844" s="65">
        <v>26.593</v>
      </c>
      <c r="G844" s="108">
        <v>0.62107638888888894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79</v>
      </c>
      <c r="B845" s="65" t="s">
        <v>146</v>
      </c>
      <c r="C845" s="65">
        <v>4111</v>
      </c>
      <c r="D845" s="65">
        <v>17.318999999999999</v>
      </c>
      <c r="E845" s="65">
        <v>-9.6959999999999997</v>
      </c>
      <c r="F845" s="65">
        <v>26.625</v>
      </c>
      <c r="G845" s="108">
        <v>0.62107638888888894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80</v>
      </c>
      <c r="B846" s="65" t="s">
        <v>147</v>
      </c>
      <c r="C846" s="65">
        <v>2737</v>
      </c>
      <c r="D846" s="65">
        <v>38.798000000000002</v>
      </c>
      <c r="E846" s="65">
        <v>-41.597000000000001</v>
      </c>
      <c r="F846" s="65">
        <v>2.9889999999999999</v>
      </c>
      <c r="G846" s="108">
        <v>0.63057870370370372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80</v>
      </c>
      <c r="B847" s="65" t="s">
        <v>147</v>
      </c>
      <c r="C847" s="65">
        <v>2736</v>
      </c>
      <c r="D847" s="65">
        <v>39.328000000000003</v>
      </c>
      <c r="E847" s="65">
        <v>-41.7</v>
      </c>
      <c r="F847" s="65">
        <v>2.9</v>
      </c>
      <c r="G847" s="108">
        <v>0.63057870370370372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80</v>
      </c>
      <c r="B848" s="65" t="s">
        <v>147</v>
      </c>
      <c r="C848" s="65">
        <v>2738</v>
      </c>
      <c r="D848" s="65">
        <v>39.360999999999997</v>
      </c>
      <c r="E848" s="65">
        <v>-41.706000000000003</v>
      </c>
      <c r="F848" s="65">
        <v>2.879</v>
      </c>
      <c r="G848" s="108">
        <v>0.63057870370370372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80</v>
      </c>
      <c r="B849" s="65" t="s">
        <v>147</v>
      </c>
      <c r="C849" s="65">
        <v>2739</v>
      </c>
      <c r="D849" s="65">
        <v>39.363999999999997</v>
      </c>
      <c r="E849" s="65">
        <v>-41.69</v>
      </c>
      <c r="F849" s="65">
        <v>2.8849999999999998</v>
      </c>
      <c r="G849" s="108">
        <v>0.63057870370370372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80</v>
      </c>
      <c r="B850" s="65" t="s">
        <v>147</v>
      </c>
      <c r="C850" s="65">
        <v>2736</v>
      </c>
      <c r="D850" s="65">
        <v>39.341999999999999</v>
      </c>
      <c r="E850" s="65">
        <v>-41.713000000000001</v>
      </c>
      <c r="F850" s="65">
        <v>2.8940000000000001</v>
      </c>
      <c r="G850" s="108">
        <v>0.63057870370370372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80</v>
      </c>
      <c r="B851" s="65" t="s">
        <v>147</v>
      </c>
      <c r="C851" s="65">
        <v>361</v>
      </c>
      <c r="D851" s="65">
        <v>1.393</v>
      </c>
      <c r="E851" s="65">
        <v>-9.6489999999999991</v>
      </c>
      <c r="F851" s="65">
        <v>26.012</v>
      </c>
      <c r="G851" s="108">
        <v>0.63057870370370372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80</v>
      </c>
      <c r="B852" s="65" t="s">
        <v>147</v>
      </c>
      <c r="C852" s="65">
        <v>3686</v>
      </c>
      <c r="D852" s="65">
        <v>15.17</v>
      </c>
      <c r="E852" s="65">
        <v>-9.4329999999999998</v>
      </c>
      <c r="F852" s="65">
        <v>26.58</v>
      </c>
      <c r="G852" s="108">
        <v>0.63057870370370372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80</v>
      </c>
      <c r="B853" s="65" t="s">
        <v>147</v>
      </c>
      <c r="C853" s="65">
        <v>4771</v>
      </c>
      <c r="D853" s="65">
        <v>20.065999999999999</v>
      </c>
      <c r="E853" s="65">
        <v>-9.5109999999999992</v>
      </c>
      <c r="F853" s="65">
        <v>26.395</v>
      </c>
      <c r="G853" s="108">
        <v>0.63057870370370372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80</v>
      </c>
      <c r="B854" s="65" t="s">
        <v>147</v>
      </c>
      <c r="C854" s="65">
        <v>4870</v>
      </c>
      <c r="D854" s="65">
        <v>20.518999999999998</v>
      </c>
      <c r="E854" s="65">
        <v>-9.4969999999999999</v>
      </c>
      <c r="F854" s="65">
        <v>26.375</v>
      </c>
      <c r="G854" s="108">
        <v>0.63057870370370372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80</v>
      </c>
      <c r="B855" s="65" t="s">
        <v>147</v>
      </c>
      <c r="C855" s="65">
        <v>4882</v>
      </c>
      <c r="D855" s="65">
        <v>20.654</v>
      </c>
      <c r="E855" s="65">
        <v>-9.5380000000000003</v>
      </c>
      <c r="F855" s="65">
        <v>26.265999999999998</v>
      </c>
      <c r="G855" s="108">
        <v>0.63057870370370372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80</v>
      </c>
      <c r="B856" s="65" t="s">
        <v>147</v>
      </c>
      <c r="C856" s="65">
        <v>4864</v>
      </c>
      <c r="D856" s="65">
        <v>20.588999999999999</v>
      </c>
      <c r="E856" s="65">
        <v>-9.5210000000000008</v>
      </c>
      <c r="F856" s="65">
        <v>26.262</v>
      </c>
      <c r="G856" s="108">
        <v>0.63057870370370372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81</v>
      </c>
      <c r="B857" s="65" t="s">
        <v>148</v>
      </c>
      <c r="C857" s="65">
        <v>2752</v>
      </c>
      <c r="D857" s="65">
        <v>39.119</v>
      </c>
      <c r="E857" s="65">
        <v>-41.679000000000002</v>
      </c>
      <c r="F857" s="65">
        <v>2.931</v>
      </c>
      <c r="G857" s="108">
        <v>0.64059027777777777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81</v>
      </c>
      <c r="B858" s="65" t="s">
        <v>148</v>
      </c>
      <c r="C858" s="65">
        <v>2753</v>
      </c>
      <c r="D858" s="65">
        <v>39.573999999999998</v>
      </c>
      <c r="E858" s="65">
        <v>-41.7</v>
      </c>
      <c r="F858" s="65">
        <v>2.9</v>
      </c>
      <c r="G858" s="108">
        <v>0.64059027777777777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81</v>
      </c>
      <c r="B859" s="65" t="s">
        <v>148</v>
      </c>
      <c r="C859" s="65">
        <v>2752</v>
      </c>
      <c r="D859" s="65">
        <v>39.551000000000002</v>
      </c>
      <c r="E859" s="65">
        <v>-41.706000000000003</v>
      </c>
      <c r="F859" s="65">
        <v>2.851</v>
      </c>
      <c r="G859" s="108">
        <v>0.64059027777777777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81</v>
      </c>
      <c r="B860" s="65" t="s">
        <v>148</v>
      </c>
      <c r="C860" s="65">
        <v>2754</v>
      </c>
      <c r="D860" s="65">
        <v>39.561</v>
      </c>
      <c r="E860" s="65">
        <v>-41.686</v>
      </c>
      <c r="F860" s="65">
        <v>2.8959999999999999</v>
      </c>
      <c r="G860" s="108">
        <v>0.64059027777777777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81</v>
      </c>
      <c r="B861" s="65" t="s">
        <v>148</v>
      </c>
      <c r="C861" s="65">
        <v>2753</v>
      </c>
      <c r="D861" s="65">
        <v>39.56</v>
      </c>
      <c r="E861" s="65">
        <v>-41.683999999999997</v>
      </c>
      <c r="F861" s="65">
        <v>2.8929999999999998</v>
      </c>
      <c r="G861" s="108">
        <v>0.64059027777777777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81</v>
      </c>
      <c r="B862" s="65" t="s">
        <v>148</v>
      </c>
      <c r="C862" s="65">
        <v>127</v>
      </c>
      <c r="D862" s="65">
        <v>0.48799999999999999</v>
      </c>
      <c r="E862" s="65">
        <v>-9.7579999999999991</v>
      </c>
      <c r="F862" s="65">
        <v>31.175999999999998</v>
      </c>
      <c r="G862" s="108">
        <v>0.64059027777777777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81</v>
      </c>
      <c r="B863" s="65" t="s">
        <v>148</v>
      </c>
      <c r="C863" s="65">
        <v>2175</v>
      </c>
      <c r="D863" s="65">
        <v>8.83</v>
      </c>
      <c r="E863" s="65">
        <v>-9.3409999999999993</v>
      </c>
      <c r="F863" s="65">
        <v>26.669</v>
      </c>
      <c r="G863" s="108">
        <v>0.64059027777777777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81</v>
      </c>
      <c r="B864" s="65" t="s">
        <v>148</v>
      </c>
      <c r="C864" s="65">
        <v>3238</v>
      </c>
      <c r="D864" s="65">
        <v>13.476000000000001</v>
      </c>
      <c r="E864" s="65">
        <v>-9.3539999999999992</v>
      </c>
      <c r="F864" s="65">
        <v>26.408999999999999</v>
      </c>
      <c r="G864" s="108">
        <v>0.64059027777777777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81</v>
      </c>
      <c r="B865" s="65" t="s">
        <v>148</v>
      </c>
      <c r="C865" s="65">
        <v>3333</v>
      </c>
      <c r="D865" s="65">
        <v>13.919</v>
      </c>
      <c r="E865" s="65">
        <v>-9.4350000000000005</v>
      </c>
      <c r="F865" s="65">
        <v>26.289000000000001</v>
      </c>
      <c r="G865" s="108">
        <v>0.64059027777777777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81</v>
      </c>
      <c r="B866" s="65" t="s">
        <v>148</v>
      </c>
      <c r="C866" s="65">
        <v>3330</v>
      </c>
      <c r="D866" s="65">
        <v>13.920999999999999</v>
      </c>
      <c r="E866" s="65">
        <v>-9.4190000000000005</v>
      </c>
      <c r="F866" s="65">
        <v>26.023</v>
      </c>
      <c r="G866" s="108">
        <v>0.64059027777777777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81</v>
      </c>
      <c r="B867" s="65" t="s">
        <v>148</v>
      </c>
      <c r="C867" s="65">
        <v>3338</v>
      </c>
      <c r="D867" s="65">
        <v>13.983000000000001</v>
      </c>
      <c r="E867" s="65">
        <v>-9.4789999999999992</v>
      </c>
      <c r="F867" s="65">
        <v>26.061</v>
      </c>
      <c r="G867" s="108">
        <v>0.64059027777777777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82</v>
      </c>
      <c r="B868" s="65" t="s">
        <v>149</v>
      </c>
      <c r="C868" s="65">
        <v>2738</v>
      </c>
      <c r="D868" s="65">
        <v>38.817</v>
      </c>
      <c r="E868" s="65">
        <v>-41.692</v>
      </c>
      <c r="F868" s="65">
        <v>2.919</v>
      </c>
      <c r="G868" s="108">
        <v>0.65010416666666659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82</v>
      </c>
      <c r="B869" s="65" t="s">
        <v>149</v>
      </c>
      <c r="C869" s="65">
        <v>2734</v>
      </c>
      <c r="D869" s="65">
        <v>39.292000000000002</v>
      </c>
      <c r="E869" s="65">
        <v>-41.7</v>
      </c>
      <c r="F869" s="65">
        <v>2.9</v>
      </c>
      <c r="G869" s="108">
        <v>0.65010416666666659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82</v>
      </c>
      <c r="B870" s="65" t="s">
        <v>149</v>
      </c>
      <c r="C870" s="65">
        <v>2737</v>
      </c>
      <c r="D870" s="65">
        <v>39.295999999999999</v>
      </c>
      <c r="E870" s="65">
        <v>-41.718000000000004</v>
      </c>
      <c r="F870" s="65">
        <v>2.847</v>
      </c>
      <c r="G870" s="108">
        <v>0.65010416666666659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82</v>
      </c>
      <c r="B871" s="65" t="s">
        <v>149</v>
      </c>
      <c r="C871" s="65">
        <v>2736</v>
      </c>
      <c r="D871" s="65">
        <v>39.317999999999998</v>
      </c>
      <c r="E871" s="65">
        <v>-41.735999999999997</v>
      </c>
      <c r="F871" s="65">
        <v>2.87</v>
      </c>
      <c r="G871" s="108">
        <v>0.65010416666666659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82</v>
      </c>
      <c r="B872" s="65" t="s">
        <v>149</v>
      </c>
      <c r="C872" s="65">
        <v>2734</v>
      </c>
      <c r="D872" s="65">
        <v>39.341000000000001</v>
      </c>
      <c r="E872" s="65">
        <v>-41.747</v>
      </c>
      <c r="F872" s="65">
        <v>2.867</v>
      </c>
      <c r="G872" s="108">
        <v>0.65010416666666659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82</v>
      </c>
      <c r="B873" s="65" t="s">
        <v>149</v>
      </c>
      <c r="C873" s="65">
        <v>513</v>
      </c>
      <c r="D873" s="65">
        <v>1.9790000000000001</v>
      </c>
      <c r="E873" s="65">
        <v>-9.5589999999999993</v>
      </c>
      <c r="F873" s="65">
        <v>25.443000000000001</v>
      </c>
      <c r="G873" s="108">
        <v>0.65010416666666659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82</v>
      </c>
      <c r="B874" s="65" t="s">
        <v>149</v>
      </c>
      <c r="C874" s="65">
        <v>5398</v>
      </c>
      <c r="D874" s="65">
        <v>22.298999999999999</v>
      </c>
      <c r="E874" s="65">
        <v>-9.0489999999999995</v>
      </c>
      <c r="F874" s="65">
        <v>26.042000000000002</v>
      </c>
      <c r="G874" s="108">
        <v>0.65010416666666659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82</v>
      </c>
      <c r="B875" s="65" t="s">
        <v>149</v>
      </c>
      <c r="C875" s="65">
        <v>7200</v>
      </c>
      <c r="D875" s="65">
        <v>30.475999999999999</v>
      </c>
      <c r="E875" s="65">
        <v>-9.0879999999999992</v>
      </c>
      <c r="F875" s="65">
        <v>25.954999999999998</v>
      </c>
      <c r="G875" s="108">
        <v>0.65010416666666659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82</v>
      </c>
      <c r="B876" s="65" t="s">
        <v>149</v>
      </c>
      <c r="C876" s="65">
        <v>7340</v>
      </c>
      <c r="D876" s="65">
        <v>31.196999999999999</v>
      </c>
      <c r="E876" s="65">
        <v>-9.08</v>
      </c>
      <c r="F876" s="65">
        <v>25.882999999999999</v>
      </c>
      <c r="G876" s="108">
        <v>0.65010416666666659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82</v>
      </c>
      <c r="B877" s="65" t="s">
        <v>149</v>
      </c>
      <c r="C877" s="65">
        <v>7369</v>
      </c>
      <c r="D877" s="65">
        <v>31.363</v>
      </c>
      <c r="E877" s="65">
        <v>-9.1620000000000008</v>
      </c>
      <c r="F877" s="65">
        <v>25.923999999999999</v>
      </c>
      <c r="G877" s="108">
        <v>0.65010416666666659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82</v>
      </c>
      <c r="B878" s="65" t="s">
        <v>149</v>
      </c>
      <c r="C878" s="65">
        <v>7403</v>
      </c>
      <c r="D878" s="65">
        <v>31.552</v>
      </c>
      <c r="E878" s="65">
        <v>-9.202</v>
      </c>
      <c r="F878" s="65">
        <v>25.87</v>
      </c>
      <c r="G878" s="108">
        <v>0.65010416666666659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83</v>
      </c>
      <c r="B879" s="65" t="s">
        <v>8</v>
      </c>
      <c r="C879" s="65">
        <v>2753</v>
      </c>
      <c r="D879" s="65">
        <v>39.029000000000003</v>
      </c>
      <c r="E879" s="65">
        <v>-41.725999999999999</v>
      </c>
      <c r="F879" s="65">
        <v>3.02</v>
      </c>
      <c r="G879" s="108">
        <v>0.66011574074074075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83</v>
      </c>
      <c r="B880" s="65" t="s">
        <v>8</v>
      </c>
      <c r="C880" s="65">
        <v>2751</v>
      </c>
      <c r="D880" s="65">
        <v>39.558</v>
      </c>
      <c r="E880" s="65">
        <v>-41.7</v>
      </c>
      <c r="F880" s="65">
        <v>2.9</v>
      </c>
      <c r="G880" s="108">
        <v>0.66011574074074075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83</v>
      </c>
      <c r="B881" s="65" t="s">
        <v>8</v>
      </c>
      <c r="C881" s="65">
        <v>2753</v>
      </c>
      <c r="D881" s="65">
        <v>39.561</v>
      </c>
      <c r="E881" s="65">
        <v>-41.704999999999998</v>
      </c>
      <c r="F881" s="65">
        <v>2.895</v>
      </c>
      <c r="G881" s="108">
        <v>0.66011574074074075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83</v>
      </c>
      <c r="B882" s="65" t="s">
        <v>8</v>
      </c>
      <c r="C882" s="65">
        <v>2754</v>
      </c>
      <c r="D882" s="65">
        <v>39.552</v>
      </c>
      <c r="E882" s="65">
        <v>-41.701999999999998</v>
      </c>
      <c r="F882" s="65">
        <v>2.8980000000000001</v>
      </c>
      <c r="G882" s="108">
        <v>0.66011574074074075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83</v>
      </c>
      <c r="B883" s="65" t="s">
        <v>8</v>
      </c>
      <c r="C883" s="65">
        <v>2754</v>
      </c>
      <c r="D883" s="65">
        <v>39.625</v>
      </c>
      <c r="E883" s="65">
        <v>-41.734000000000002</v>
      </c>
      <c r="F883" s="65">
        <v>2.9039999999999999</v>
      </c>
      <c r="G883" s="108">
        <v>0.66011574074074075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83</v>
      </c>
      <c r="B884" s="65" t="s">
        <v>8</v>
      </c>
      <c r="C884" s="65">
        <v>669</v>
      </c>
      <c r="D884" s="65">
        <v>2.5830000000000002</v>
      </c>
      <c r="E884" s="65">
        <v>3.8580000000000001</v>
      </c>
      <c r="F884" s="65">
        <v>27.067</v>
      </c>
      <c r="G884" s="108">
        <v>0.66011574074074075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83</v>
      </c>
      <c r="B885" s="65" t="s">
        <v>8</v>
      </c>
      <c r="C885" s="65">
        <v>6807</v>
      </c>
      <c r="D885" s="65">
        <v>28.303000000000001</v>
      </c>
      <c r="E885" s="65">
        <v>4.2960000000000003</v>
      </c>
      <c r="F885" s="65">
        <v>26.808</v>
      </c>
      <c r="G885" s="108">
        <v>0.66011574074074075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83</v>
      </c>
      <c r="B886" s="65" t="s">
        <v>8</v>
      </c>
      <c r="C886" s="65">
        <v>8996</v>
      </c>
      <c r="D886" s="65">
        <v>38.404000000000003</v>
      </c>
      <c r="E886" s="65">
        <v>4.2510000000000003</v>
      </c>
      <c r="F886" s="65">
        <v>26.616</v>
      </c>
      <c r="G886" s="108">
        <v>0.66011574074074075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83</v>
      </c>
      <c r="B887" s="65" t="s">
        <v>8</v>
      </c>
      <c r="C887" s="65">
        <v>9247</v>
      </c>
      <c r="D887" s="65">
        <v>39.627000000000002</v>
      </c>
      <c r="E887" s="65">
        <v>4.2210000000000001</v>
      </c>
      <c r="F887" s="65">
        <v>26.585000000000001</v>
      </c>
      <c r="G887" s="108">
        <v>0.66011574074074075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83</v>
      </c>
      <c r="B888" s="65" t="s">
        <v>8</v>
      </c>
      <c r="C888" s="65">
        <v>9257</v>
      </c>
      <c r="D888" s="65">
        <v>39.756999999999998</v>
      </c>
      <c r="E888" s="65">
        <v>4.2830000000000004</v>
      </c>
      <c r="F888" s="65">
        <v>26.51</v>
      </c>
      <c r="G888" s="108">
        <v>0.66011574074074075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83</v>
      </c>
      <c r="B889" s="65" t="s">
        <v>8</v>
      </c>
      <c r="C889" s="65">
        <v>9252</v>
      </c>
      <c r="D889" s="65">
        <v>39.814999999999998</v>
      </c>
      <c r="E889" s="65">
        <v>4.2709999999999999</v>
      </c>
      <c r="F889" s="65">
        <v>26.489000000000001</v>
      </c>
      <c r="G889" s="108">
        <v>0.66011574074074075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84</v>
      </c>
      <c r="B890" s="65" t="s">
        <v>8</v>
      </c>
      <c r="C890" s="65">
        <v>2734</v>
      </c>
      <c r="D890" s="65">
        <v>38.734000000000002</v>
      </c>
      <c r="E890" s="65">
        <v>-41.722000000000001</v>
      </c>
      <c r="F890" s="65">
        <v>2.9889999999999999</v>
      </c>
      <c r="G890" s="108">
        <v>0.66962962962962969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84</v>
      </c>
      <c r="B891" s="65" t="s">
        <v>8</v>
      </c>
      <c r="C891" s="65">
        <v>2733</v>
      </c>
      <c r="D891" s="65">
        <v>39.287999999999997</v>
      </c>
      <c r="E891" s="65">
        <v>-41.7</v>
      </c>
      <c r="F891" s="65">
        <v>2.9</v>
      </c>
      <c r="G891" s="108">
        <v>0.66962962962962969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84</v>
      </c>
      <c r="B892" s="65" t="s">
        <v>8</v>
      </c>
      <c r="C892" s="65">
        <v>2734</v>
      </c>
      <c r="D892" s="65">
        <v>39.301000000000002</v>
      </c>
      <c r="E892" s="65">
        <v>-41.777999999999999</v>
      </c>
      <c r="F892" s="65">
        <v>2.8759999999999999</v>
      </c>
      <c r="G892" s="108">
        <v>0.66962962962962969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84</v>
      </c>
      <c r="B893" s="65" t="s">
        <v>8</v>
      </c>
      <c r="C893" s="65">
        <v>2734</v>
      </c>
      <c r="D893" s="65">
        <v>39.273000000000003</v>
      </c>
      <c r="E893" s="65">
        <v>-41.765999999999998</v>
      </c>
      <c r="F893" s="65">
        <v>2.9220000000000002</v>
      </c>
      <c r="G893" s="108">
        <v>0.66962962962962969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84</v>
      </c>
      <c r="B894" s="65" t="s">
        <v>8</v>
      </c>
      <c r="C894" s="65">
        <v>2736</v>
      </c>
      <c r="D894" s="65">
        <v>39.314</v>
      </c>
      <c r="E894" s="65">
        <v>-41.750999999999998</v>
      </c>
      <c r="F894" s="65">
        <v>2.9180000000000001</v>
      </c>
      <c r="G894" s="108">
        <v>0.66962962962962969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84</v>
      </c>
      <c r="B895" s="65" t="s">
        <v>8</v>
      </c>
      <c r="C895" s="65">
        <v>1862</v>
      </c>
      <c r="D895" s="65">
        <v>7.2839999999999998</v>
      </c>
      <c r="E895" s="65">
        <v>4.1079999999999997</v>
      </c>
      <c r="F895" s="65">
        <v>26.114999999999998</v>
      </c>
      <c r="G895" s="108">
        <v>0.66962962962962969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84</v>
      </c>
      <c r="B896" s="65" t="s">
        <v>8</v>
      </c>
      <c r="C896" s="65">
        <v>12003</v>
      </c>
      <c r="D896" s="65">
        <v>51.776000000000003</v>
      </c>
      <c r="E896" s="65">
        <v>4.4809999999999999</v>
      </c>
      <c r="F896" s="65">
        <v>26.619</v>
      </c>
      <c r="G896" s="108">
        <v>0.66962962962962969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84</v>
      </c>
      <c r="B897" s="65" t="s">
        <v>8</v>
      </c>
      <c r="C897" s="65">
        <v>14332</v>
      </c>
      <c r="D897" s="65">
        <v>63.645000000000003</v>
      </c>
      <c r="E897" s="65">
        <v>4.4420000000000002</v>
      </c>
      <c r="F897" s="65">
        <v>26.481000000000002</v>
      </c>
      <c r="G897" s="108">
        <v>0.66962962962962969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84</v>
      </c>
      <c r="B898" s="65" t="s">
        <v>8</v>
      </c>
      <c r="C898" s="65">
        <v>14692</v>
      </c>
      <c r="D898" s="65">
        <v>65.510000000000005</v>
      </c>
      <c r="E898" s="65">
        <v>4.4569999999999999</v>
      </c>
      <c r="F898" s="65">
        <v>26.48</v>
      </c>
      <c r="G898" s="108">
        <v>0.66962962962962969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84</v>
      </c>
      <c r="B899" s="65" t="s">
        <v>8</v>
      </c>
      <c r="C899" s="65">
        <v>14813</v>
      </c>
      <c r="D899" s="65">
        <v>66.242999999999995</v>
      </c>
      <c r="E899" s="65">
        <v>4.3869999999999996</v>
      </c>
      <c r="F899" s="65">
        <v>26.454999999999998</v>
      </c>
      <c r="G899" s="108">
        <v>0.66962962962962969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84</v>
      </c>
      <c r="B900" s="65" t="s">
        <v>8</v>
      </c>
      <c r="C900" s="65">
        <v>14756</v>
      </c>
      <c r="D900" s="65">
        <v>66.061999999999998</v>
      </c>
      <c r="E900" s="65">
        <v>4.391</v>
      </c>
      <c r="F900" s="65">
        <v>26.469000000000001</v>
      </c>
      <c r="G900" s="108">
        <v>0.66962962962962969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85</v>
      </c>
      <c r="B901" s="65" t="s">
        <v>150</v>
      </c>
      <c r="C901" s="65">
        <v>2751</v>
      </c>
      <c r="D901" s="65">
        <v>39.033000000000001</v>
      </c>
      <c r="E901" s="65">
        <v>-41.680999999999997</v>
      </c>
      <c r="F901" s="65">
        <v>2.9569999999999999</v>
      </c>
      <c r="G901" s="108">
        <v>0.67964120370370373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85</v>
      </c>
      <c r="B902" s="65" t="s">
        <v>150</v>
      </c>
      <c r="C902" s="65">
        <v>2752</v>
      </c>
      <c r="D902" s="65">
        <v>39.537999999999997</v>
      </c>
      <c r="E902" s="65">
        <v>-41.7</v>
      </c>
      <c r="F902" s="65">
        <v>2.9</v>
      </c>
      <c r="G902" s="108">
        <v>0.67964120370370373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85</v>
      </c>
      <c r="B903" s="65" t="s">
        <v>150</v>
      </c>
      <c r="C903" s="65">
        <v>2752</v>
      </c>
      <c r="D903" s="65">
        <v>39.537999999999997</v>
      </c>
      <c r="E903" s="65">
        <v>-41.683</v>
      </c>
      <c r="F903" s="65">
        <v>2.9020000000000001</v>
      </c>
      <c r="G903" s="108">
        <v>0.67964120370370373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85</v>
      </c>
      <c r="B904" s="65" t="s">
        <v>150</v>
      </c>
      <c r="C904" s="65">
        <v>2750</v>
      </c>
      <c r="D904" s="65">
        <v>39.567</v>
      </c>
      <c r="E904" s="65">
        <v>-41.66</v>
      </c>
      <c r="F904" s="65">
        <v>2.903</v>
      </c>
      <c r="G904" s="108">
        <v>0.67964120370370373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85</v>
      </c>
      <c r="B905" s="65" t="s">
        <v>150</v>
      </c>
      <c r="C905" s="65">
        <v>2751</v>
      </c>
      <c r="D905" s="65">
        <v>39.533000000000001</v>
      </c>
      <c r="E905" s="65">
        <v>-41.68</v>
      </c>
      <c r="F905" s="65">
        <v>2.9239999999999999</v>
      </c>
      <c r="G905" s="108">
        <v>0.67964120370370373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85</v>
      </c>
      <c r="B906" s="65" t="s">
        <v>150</v>
      </c>
      <c r="C906" s="65">
        <v>130</v>
      </c>
      <c r="D906" s="65">
        <v>0.502</v>
      </c>
      <c r="E906" s="65">
        <v>-9.4369999999999994</v>
      </c>
      <c r="F906" s="65">
        <v>31.402000000000001</v>
      </c>
      <c r="G906" s="108">
        <v>0.67964120370370373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85</v>
      </c>
      <c r="B907" s="65" t="s">
        <v>150</v>
      </c>
      <c r="C907" s="65">
        <v>4618</v>
      </c>
      <c r="D907" s="65">
        <v>18.788</v>
      </c>
      <c r="E907" s="65">
        <v>-9.0470000000000006</v>
      </c>
      <c r="F907" s="65">
        <v>26.143000000000001</v>
      </c>
      <c r="G907" s="108">
        <v>0.67964120370370373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85</v>
      </c>
      <c r="B908" s="65" t="s">
        <v>150</v>
      </c>
      <c r="C908" s="65">
        <v>8303</v>
      </c>
      <c r="D908" s="65">
        <v>35.204000000000001</v>
      </c>
      <c r="E908" s="65">
        <v>-9.1059999999999999</v>
      </c>
      <c r="F908" s="65">
        <v>25.978000000000002</v>
      </c>
      <c r="G908" s="108">
        <v>0.67964120370370373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85</v>
      </c>
      <c r="B909" s="65" t="s">
        <v>150</v>
      </c>
      <c r="C909" s="65">
        <v>8674</v>
      </c>
      <c r="D909" s="65">
        <v>36.996000000000002</v>
      </c>
      <c r="E909" s="65">
        <v>-9.1069999999999993</v>
      </c>
      <c r="F909" s="65">
        <v>25.952999999999999</v>
      </c>
      <c r="G909" s="108">
        <v>0.67964120370370373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85</v>
      </c>
      <c r="B910" s="65" t="s">
        <v>150</v>
      </c>
      <c r="C910" s="65">
        <v>8676</v>
      </c>
      <c r="D910" s="65">
        <v>37.054000000000002</v>
      </c>
      <c r="E910" s="65">
        <v>-9.077</v>
      </c>
      <c r="F910" s="65">
        <v>25.872</v>
      </c>
      <c r="G910" s="108">
        <v>0.67964120370370373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85</v>
      </c>
      <c r="B911" s="65" t="s">
        <v>150</v>
      </c>
      <c r="C911" s="65">
        <v>8707</v>
      </c>
      <c r="D911" s="65">
        <v>37.234999999999999</v>
      </c>
      <c r="E911" s="65">
        <v>-9.0670000000000002</v>
      </c>
      <c r="F911" s="65">
        <v>25.821999999999999</v>
      </c>
      <c r="G911" s="108">
        <v>0.67964120370370373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86</v>
      </c>
      <c r="B912" s="65" t="s">
        <v>151</v>
      </c>
      <c r="C912" s="65">
        <v>2732</v>
      </c>
      <c r="D912" s="65">
        <v>38.737000000000002</v>
      </c>
      <c r="E912" s="65">
        <v>-41.689</v>
      </c>
      <c r="F912" s="65">
        <v>2.992</v>
      </c>
      <c r="G912" s="108">
        <v>0.68914351851851852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86</v>
      </c>
      <c r="B913" s="65" t="s">
        <v>151</v>
      </c>
      <c r="C913" s="65">
        <v>2733</v>
      </c>
      <c r="D913" s="65">
        <v>39.287999999999997</v>
      </c>
      <c r="E913" s="65">
        <v>-41.7</v>
      </c>
      <c r="F913" s="65">
        <v>2.9</v>
      </c>
      <c r="G913" s="108">
        <v>0.68914351851851852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86</v>
      </c>
      <c r="B914" s="65" t="s">
        <v>151</v>
      </c>
      <c r="C914" s="65">
        <v>2736</v>
      </c>
      <c r="D914" s="65">
        <v>39.32</v>
      </c>
      <c r="E914" s="65">
        <v>-41.718000000000004</v>
      </c>
      <c r="F914" s="65">
        <v>2.8860000000000001</v>
      </c>
      <c r="G914" s="108">
        <v>0.68914351851851852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86</v>
      </c>
      <c r="B915" s="65" t="s">
        <v>151</v>
      </c>
      <c r="C915" s="65">
        <v>2733</v>
      </c>
      <c r="D915" s="65">
        <v>39.305999999999997</v>
      </c>
      <c r="E915" s="65">
        <v>-41.7</v>
      </c>
      <c r="F915" s="65">
        <v>2.9140000000000001</v>
      </c>
      <c r="G915" s="108">
        <v>0.68914351851851852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86</v>
      </c>
      <c r="B916" s="65" t="s">
        <v>151</v>
      </c>
      <c r="C916" s="65">
        <v>2733</v>
      </c>
      <c r="D916" s="65">
        <v>39.28</v>
      </c>
      <c r="E916" s="65">
        <v>-41.676000000000002</v>
      </c>
      <c r="F916" s="65">
        <v>2.8719999999999999</v>
      </c>
      <c r="G916" s="108">
        <v>0.68914351851851852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86</v>
      </c>
      <c r="B917" s="65" t="s">
        <v>151</v>
      </c>
      <c r="C917" s="65">
        <v>85</v>
      </c>
      <c r="D917" s="65">
        <v>0.32700000000000001</v>
      </c>
      <c r="E917" s="65">
        <v>-9.7330000000000005</v>
      </c>
      <c r="F917" s="65">
        <v>27.661000000000001</v>
      </c>
      <c r="G917" s="108">
        <v>0.68914351851851852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86</v>
      </c>
      <c r="B918" s="65" t="s">
        <v>151</v>
      </c>
      <c r="C918" s="65">
        <v>3435</v>
      </c>
      <c r="D918" s="65">
        <v>13.827999999999999</v>
      </c>
      <c r="E918" s="65">
        <v>-8.8640000000000008</v>
      </c>
      <c r="F918" s="65">
        <v>26.210999999999999</v>
      </c>
      <c r="G918" s="108">
        <v>0.68914351851851852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86</v>
      </c>
      <c r="B919" s="65" t="s">
        <v>151</v>
      </c>
      <c r="C919" s="65">
        <v>6783</v>
      </c>
      <c r="D919" s="65">
        <v>28.434999999999999</v>
      </c>
      <c r="E919" s="65">
        <v>-8.8290000000000006</v>
      </c>
      <c r="F919" s="65">
        <v>26.074999999999999</v>
      </c>
      <c r="G919" s="108">
        <v>0.68914351851851852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86</v>
      </c>
      <c r="B920" s="65" t="s">
        <v>151</v>
      </c>
      <c r="C920" s="65">
        <v>7192</v>
      </c>
      <c r="D920" s="65">
        <v>30.335999999999999</v>
      </c>
      <c r="E920" s="65">
        <v>-8.8780000000000001</v>
      </c>
      <c r="F920" s="65">
        <v>25.998000000000001</v>
      </c>
      <c r="G920" s="108">
        <v>0.68914351851851852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86</v>
      </c>
      <c r="B921" s="65" t="s">
        <v>151</v>
      </c>
      <c r="C921" s="65">
        <v>7280</v>
      </c>
      <c r="D921" s="65">
        <v>30.788</v>
      </c>
      <c r="E921" s="65">
        <v>-8.9139999999999997</v>
      </c>
      <c r="F921" s="65">
        <v>25.907</v>
      </c>
      <c r="G921" s="108">
        <v>0.68914351851851852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86</v>
      </c>
      <c r="B922" s="65" t="s">
        <v>151</v>
      </c>
      <c r="C922" s="65">
        <v>7246</v>
      </c>
      <c r="D922" s="65">
        <v>30.66</v>
      </c>
      <c r="E922" s="65">
        <v>-8.9629999999999992</v>
      </c>
      <c r="F922" s="65">
        <v>25.974</v>
      </c>
      <c r="G922" s="108">
        <v>0.68914351851851852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87</v>
      </c>
      <c r="B923" s="65" t="s">
        <v>152</v>
      </c>
      <c r="C923" s="65">
        <v>2753</v>
      </c>
      <c r="D923" s="65">
        <v>39.055</v>
      </c>
      <c r="E923" s="65">
        <v>-41.707000000000001</v>
      </c>
      <c r="F923" s="65">
        <v>2.9940000000000002</v>
      </c>
      <c r="G923" s="108">
        <v>0.69916666666666671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87</v>
      </c>
      <c r="B924" s="65" t="s">
        <v>152</v>
      </c>
      <c r="C924" s="65">
        <v>2752</v>
      </c>
      <c r="D924" s="65">
        <v>39.582000000000001</v>
      </c>
      <c r="E924" s="65">
        <v>-41.7</v>
      </c>
      <c r="F924" s="65">
        <v>2.9</v>
      </c>
      <c r="G924" s="108">
        <v>0.69916666666666671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87</v>
      </c>
      <c r="B925" s="65" t="s">
        <v>152</v>
      </c>
      <c r="C925" s="65">
        <v>2752</v>
      </c>
      <c r="D925" s="65">
        <v>39.542999999999999</v>
      </c>
      <c r="E925" s="65">
        <v>-41.710999999999999</v>
      </c>
      <c r="F925" s="65">
        <v>2.911</v>
      </c>
      <c r="G925" s="108">
        <v>0.69916666666666671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87</v>
      </c>
      <c r="B926" s="65" t="s">
        <v>152</v>
      </c>
      <c r="C926" s="65">
        <v>2752</v>
      </c>
      <c r="D926" s="65">
        <v>39.57</v>
      </c>
      <c r="E926" s="65">
        <v>-41.71</v>
      </c>
      <c r="F926" s="65">
        <v>2.8639999999999999</v>
      </c>
      <c r="G926" s="108">
        <v>0.69916666666666671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87</v>
      </c>
      <c r="B927" s="65" t="s">
        <v>152</v>
      </c>
      <c r="C927" s="65">
        <v>2753</v>
      </c>
      <c r="D927" s="65">
        <v>39.57</v>
      </c>
      <c r="E927" s="65">
        <v>-41.716000000000001</v>
      </c>
      <c r="F927" s="65">
        <v>2.863</v>
      </c>
      <c r="G927" s="108">
        <v>0.69916666666666671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87</v>
      </c>
      <c r="B928" s="65" t="s">
        <v>152</v>
      </c>
      <c r="C928" s="65">
        <v>231</v>
      </c>
      <c r="D928" s="65">
        <v>0.89200000000000002</v>
      </c>
      <c r="E928" s="65">
        <v>-9.3759999999999994</v>
      </c>
      <c r="F928" s="65">
        <v>29.584</v>
      </c>
      <c r="G928" s="108">
        <v>0.69916666666666671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87</v>
      </c>
      <c r="B929" s="65" t="s">
        <v>152</v>
      </c>
      <c r="C929" s="65">
        <v>4948</v>
      </c>
      <c r="D929" s="65">
        <v>20.231999999999999</v>
      </c>
      <c r="E929" s="65">
        <v>-8.7119999999999997</v>
      </c>
      <c r="F929" s="65">
        <v>26.879000000000001</v>
      </c>
      <c r="G929" s="108">
        <v>0.69916666666666671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87</v>
      </c>
      <c r="B930" s="65" t="s">
        <v>152</v>
      </c>
      <c r="C930" s="65">
        <v>7876</v>
      </c>
      <c r="D930" s="65">
        <v>33.283000000000001</v>
      </c>
      <c r="E930" s="65">
        <v>-8.8239999999999998</v>
      </c>
      <c r="F930" s="65">
        <v>26.696999999999999</v>
      </c>
      <c r="G930" s="108">
        <v>0.69916666666666671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87</v>
      </c>
      <c r="B931" s="65" t="s">
        <v>152</v>
      </c>
      <c r="C931" s="65">
        <v>8215</v>
      </c>
      <c r="D931" s="65">
        <v>34.948</v>
      </c>
      <c r="E931" s="65">
        <v>-8.8409999999999993</v>
      </c>
      <c r="F931" s="65">
        <v>26.637</v>
      </c>
      <c r="G931" s="108">
        <v>0.69916666666666671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87</v>
      </c>
      <c r="B932" s="65" t="s">
        <v>152</v>
      </c>
      <c r="C932" s="65">
        <v>8208</v>
      </c>
      <c r="D932" s="65">
        <v>34.996000000000002</v>
      </c>
      <c r="E932" s="65">
        <v>-8.8249999999999993</v>
      </c>
      <c r="F932" s="65">
        <v>26.577000000000002</v>
      </c>
      <c r="G932" s="108">
        <v>0.69916666666666671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87</v>
      </c>
      <c r="B933" s="65" t="s">
        <v>152</v>
      </c>
      <c r="C933" s="65">
        <v>8215</v>
      </c>
      <c r="D933" s="65">
        <v>35.076999999999998</v>
      </c>
      <c r="E933" s="65">
        <v>-8.7949999999999999</v>
      </c>
      <c r="F933" s="65">
        <v>26.617999999999999</v>
      </c>
      <c r="G933" s="108">
        <v>0.69916666666666671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88</v>
      </c>
      <c r="B934" s="65" t="s">
        <v>153</v>
      </c>
      <c r="C934" s="65">
        <v>2731</v>
      </c>
      <c r="D934" s="65">
        <v>38.729999999999997</v>
      </c>
      <c r="E934" s="65">
        <v>-41.698</v>
      </c>
      <c r="F934" s="65">
        <v>2.98</v>
      </c>
      <c r="G934" s="108">
        <v>0.70866898148148139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88</v>
      </c>
      <c r="B935" s="65" t="s">
        <v>153</v>
      </c>
      <c r="C935" s="65">
        <v>2731</v>
      </c>
      <c r="D935" s="65">
        <v>39.255000000000003</v>
      </c>
      <c r="E935" s="65">
        <v>-41.7</v>
      </c>
      <c r="F935" s="65">
        <v>2.9</v>
      </c>
      <c r="G935" s="108">
        <v>0.70866898148148139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88</v>
      </c>
      <c r="B936" s="65" t="s">
        <v>153</v>
      </c>
      <c r="C936" s="65">
        <v>2729</v>
      </c>
      <c r="D936" s="65">
        <v>39.246000000000002</v>
      </c>
      <c r="E936" s="65">
        <v>-41.692</v>
      </c>
      <c r="F936" s="65">
        <v>2.8530000000000002</v>
      </c>
      <c r="G936" s="108">
        <v>0.70866898148148139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88</v>
      </c>
      <c r="B937" s="65" t="s">
        <v>153</v>
      </c>
      <c r="C937" s="65">
        <v>2730</v>
      </c>
      <c r="D937" s="65">
        <v>39.237000000000002</v>
      </c>
      <c r="E937" s="65">
        <v>-41.695999999999998</v>
      </c>
      <c r="F937" s="65">
        <v>2.8290000000000002</v>
      </c>
      <c r="G937" s="108">
        <v>0.70866898148148139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88</v>
      </c>
      <c r="B938" s="65" t="s">
        <v>153</v>
      </c>
      <c r="C938" s="65">
        <v>2731</v>
      </c>
      <c r="D938" s="65">
        <v>39.232999999999997</v>
      </c>
      <c r="E938" s="65">
        <v>-41.720999999999997</v>
      </c>
      <c r="F938" s="65">
        <v>2.88</v>
      </c>
      <c r="G938" s="108">
        <v>0.70866898148148139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88</v>
      </c>
      <c r="B939" s="65" t="s">
        <v>153</v>
      </c>
      <c r="C939" s="65">
        <v>819</v>
      </c>
      <c r="D939" s="65">
        <v>3.169</v>
      </c>
      <c r="E939" s="65">
        <v>-9.3490000000000002</v>
      </c>
      <c r="F939" s="65">
        <v>26.879000000000001</v>
      </c>
      <c r="G939" s="108">
        <v>0.70866898148148139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88</v>
      </c>
      <c r="B940" s="65" t="s">
        <v>153</v>
      </c>
      <c r="C940" s="65">
        <v>7965</v>
      </c>
      <c r="D940" s="65">
        <v>33.283999999999999</v>
      </c>
      <c r="E940" s="65">
        <v>-8.8409999999999993</v>
      </c>
      <c r="F940" s="65">
        <v>27.428000000000001</v>
      </c>
      <c r="G940" s="108">
        <v>0.70866898148148139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88</v>
      </c>
      <c r="B941" s="65" t="s">
        <v>153</v>
      </c>
      <c r="C941" s="65">
        <v>10423</v>
      </c>
      <c r="D941" s="65">
        <v>44.856999999999999</v>
      </c>
      <c r="E941" s="65">
        <v>-8.83</v>
      </c>
      <c r="F941" s="65">
        <v>27.289000000000001</v>
      </c>
      <c r="G941" s="108">
        <v>0.70866898148148139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88</v>
      </c>
      <c r="B942" s="65" t="s">
        <v>153</v>
      </c>
      <c r="C942" s="65">
        <v>10693</v>
      </c>
      <c r="D942" s="65">
        <v>46.234000000000002</v>
      </c>
      <c r="E942" s="65">
        <v>-8.8800000000000008</v>
      </c>
      <c r="F942" s="65">
        <v>27.279</v>
      </c>
      <c r="G942" s="108">
        <v>0.70866898148148139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88</v>
      </c>
      <c r="B943" s="65" t="s">
        <v>153</v>
      </c>
      <c r="C943" s="65">
        <v>10768</v>
      </c>
      <c r="D943" s="65">
        <v>46.622999999999998</v>
      </c>
      <c r="E943" s="65">
        <v>-8.8840000000000003</v>
      </c>
      <c r="F943" s="65">
        <v>27.215</v>
      </c>
      <c r="G943" s="108">
        <v>0.70866898148148139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88</v>
      </c>
      <c r="B944" s="65" t="s">
        <v>153</v>
      </c>
      <c r="C944" s="65">
        <v>10723</v>
      </c>
      <c r="D944" s="65">
        <v>46.53</v>
      </c>
      <c r="E944" s="65">
        <v>-8.9049999999999994</v>
      </c>
      <c r="F944" s="65">
        <v>27.231000000000002</v>
      </c>
      <c r="G944" s="108">
        <v>0.70866898148148139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89</v>
      </c>
      <c r="B945" s="65" t="s">
        <v>154</v>
      </c>
      <c r="C945" s="65">
        <v>2752</v>
      </c>
      <c r="D945" s="65">
        <v>39.008000000000003</v>
      </c>
      <c r="E945" s="65">
        <v>-41.709000000000003</v>
      </c>
      <c r="F945" s="65">
        <v>3.02</v>
      </c>
      <c r="G945" s="108">
        <v>0.71869212962962958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89</v>
      </c>
      <c r="B946" s="65" t="s">
        <v>154</v>
      </c>
      <c r="C946" s="65">
        <v>2752</v>
      </c>
      <c r="D946" s="65">
        <v>39.545999999999999</v>
      </c>
      <c r="E946" s="65">
        <v>-41.7</v>
      </c>
      <c r="F946" s="65">
        <v>2.9</v>
      </c>
      <c r="G946" s="108">
        <v>0.71869212962962958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89</v>
      </c>
      <c r="B947" s="65" t="s">
        <v>154</v>
      </c>
      <c r="C947" s="65">
        <v>2751</v>
      </c>
      <c r="D947" s="65">
        <v>39.564</v>
      </c>
      <c r="E947" s="65">
        <v>-41.71</v>
      </c>
      <c r="F947" s="65">
        <v>2.8969999999999998</v>
      </c>
      <c r="G947" s="108">
        <v>0.71869212962962958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89</v>
      </c>
      <c r="B948" s="65" t="s">
        <v>154</v>
      </c>
      <c r="C948" s="65">
        <v>2750</v>
      </c>
      <c r="D948" s="65">
        <v>39.564</v>
      </c>
      <c r="E948" s="65">
        <v>-41.691000000000003</v>
      </c>
      <c r="F948" s="65">
        <v>2.915</v>
      </c>
      <c r="G948" s="108">
        <v>0.71869212962962958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89</v>
      </c>
      <c r="B949" s="65" t="s">
        <v>154</v>
      </c>
      <c r="C949" s="65">
        <v>2752</v>
      </c>
      <c r="D949" s="65">
        <v>39.536999999999999</v>
      </c>
      <c r="E949" s="65">
        <v>-41.682000000000002</v>
      </c>
      <c r="F949" s="65">
        <v>2.8889999999999998</v>
      </c>
      <c r="G949" s="108">
        <v>0.71869212962962958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89</v>
      </c>
      <c r="B950" s="65" t="s">
        <v>154</v>
      </c>
      <c r="C950" s="65">
        <v>597</v>
      </c>
      <c r="D950" s="65">
        <v>2.3029999999999999</v>
      </c>
      <c r="E950" s="65">
        <v>-9.3529999999999998</v>
      </c>
      <c r="F950" s="65">
        <v>27.16</v>
      </c>
      <c r="G950" s="108">
        <v>0.71869212962962958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89</v>
      </c>
      <c r="B951" s="65" t="s">
        <v>154</v>
      </c>
      <c r="C951" s="65">
        <v>8305</v>
      </c>
      <c r="D951" s="65">
        <v>34.683</v>
      </c>
      <c r="E951" s="65">
        <v>-8.81</v>
      </c>
      <c r="F951" s="65">
        <v>27.69</v>
      </c>
      <c r="G951" s="108">
        <v>0.71869212962962958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89</v>
      </c>
      <c r="B952" s="65" t="s">
        <v>154</v>
      </c>
      <c r="C952" s="65">
        <v>11691</v>
      </c>
      <c r="D952" s="65">
        <v>50.667000000000002</v>
      </c>
      <c r="E952" s="65">
        <v>-8.8919999999999995</v>
      </c>
      <c r="F952" s="65">
        <v>27.486999999999998</v>
      </c>
      <c r="G952" s="108">
        <v>0.71869212962962958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89</v>
      </c>
      <c r="B953" s="65" t="s">
        <v>154</v>
      </c>
      <c r="C953" s="65">
        <v>12029</v>
      </c>
      <c r="D953" s="65">
        <v>52.502000000000002</v>
      </c>
      <c r="E953" s="65">
        <v>-8.9190000000000005</v>
      </c>
      <c r="F953" s="65">
        <v>27.468</v>
      </c>
      <c r="G953" s="108">
        <v>0.71869212962962958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89</v>
      </c>
      <c r="B954" s="65" t="s">
        <v>154</v>
      </c>
      <c r="C954" s="65">
        <v>12089</v>
      </c>
      <c r="D954" s="65">
        <v>52.780999999999999</v>
      </c>
      <c r="E954" s="65">
        <v>-8.9930000000000003</v>
      </c>
      <c r="F954" s="65">
        <v>27.396000000000001</v>
      </c>
      <c r="G954" s="108">
        <v>0.71869212962962958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89</v>
      </c>
      <c r="B955" s="65" t="s">
        <v>154</v>
      </c>
      <c r="C955" s="65">
        <v>12085</v>
      </c>
      <c r="D955" s="65">
        <v>52.851999999999997</v>
      </c>
      <c r="E955" s="65">
        <v>-8.9830000000000005</v>
      </c>
      <c r="F955" s="65">
        <v>27.417999999999999</v>
      </c>
      <c r="G955" s="108">
        <v>0.71869212962962958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90</v>
      </c>
      <c r="B956" s="65" t="s">
        <v>155</v>
      </c>
      <c r="C956" s="65">
        <v>2732</v>
      </c>
      <c r="D956" s="65">
        <v>38.701999999999998</v>
      </c>
      <c r="E956" s="65">
        <v>-41.683</v>
      </c>
      <c r="F956" s="65">
        <v>2.956</v>
      </c>
      <c r="G956" s="108">
        <v>0.72819444444444448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90</v>
      </c>
      <c r="B957" s="65" t="s">
        <v>155</v>
      </c>
      <c r="C957" s="65">
        <v>2734</v>
      </c>
      <c r="D957" s="65">
        <v>39.302</v>
      </c>
      <c r="E957" s="65">
        <v>-41.7</v>
      </c>
      <c r="F957" s="65">
        <v>2.9</v>
      </c>
      <c r="G957" s="108">
        <v>0.72819444444444448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90</v>
      </c>
      <c r="B958" s="65" t="s">
        <v>155</v>
      </c>
      <c r="C958" s="65">
        <v>2733</v>
      </c>
      <c r="D958" s="65">
        <v>39.298999999999999</v>
      </c>
      <c r="E958" s="65">
        <v>-41.662999999999997</v>
      </c>
      <c r="F958" s="65">
        <v>2.835</v>
      </c>
      <c r="G958" s="108">
        <v>0.72819444444444448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90</v>
      </c>
      <c r="B959" s="65" t="s">
        <v>155</v>
      </c>
      <c r="C959" s="65">
        <v>2733</v>
      </c>
      <c r="D959" s="65">
        <v>39.286999999999999</v>
      </c>
      <c r="E959" s="65">
        <v>-41.686999999999998</v>
      </c>
      <c r="F959" s="65">
        <v>2.8820000000000001</v>
      </c>
      <c r="G959" s="108">
        <v>0.72819444444444448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90</v>
      </c>
      <c r="B960" s="65" t="s">
        <v>155</v>
      </c>
      <c r="C960" s="65">
        <v>2734</v>
      </c>
      <c r="D960" s="65">
        <v>39.292999999999999</v>
      </c>
      <c r="E960" s="65">
        <v>-41.688000000000002</v>
      </c>
      <c r="F960" s="65">
        <v>2.903</v>
      </c>
      <c r="G960" s="108">
        <v>0.72819444444444448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90</v>
      </c>
      <c r="B961" s="65" t="s">
        <v>155</v>
      </c>
      <c r="C961" s="65">
        <v>454</v>
      </c>
      <c r="D961" s="65">
        <v>1.7529999999999999</v>
      </c>
      <c r="E961" s="65">
        <v>-9.6140000000000008</v>
      </c>
      <c r="F961" s="65">
        <v>26.8</v>
      </c>
      <c r="G961" s="108">
        <v>0.72819444444444448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90</v>
      </c>
      <c r="B962" s="65" t="s">
        <v>155</v>
      </c>
      <c r="C962" s="65">
        <v>7049</v>
      </c>
      <c r="D962" s="65">
        <v>29.263999999999999</v>
      </c>
      <c r="E962" s="65">
        <v>-8.8780000000000001</v>
      </c>
      <c r="F962" s="65">
        <v>27.170999999999999</v>
      </c>
      <c r="G962" s="108">
        <v>0.72819444444444448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90</v>
      </c>
      <c r="B963" s="65" t="s">
        <v>155</v>
      </c>
      <c r="C963" s="65">
        <v>10002</v>
      </c>
      <c r="D963" s="65">
        <v>43.029000000000003</v>
      </c>
      <c r="E963" s="65">
        <v>-8.8450000000000006</v>
      </c>
      <c r="F963" s="65">
        <v>27.077000000000002</v>
      </c>
      <c r="G963" s="108">
        <v>0.72819444444444448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90</v>
      </c>
      <c r="B964" s="65" t="s">
        <v>155</v>
      </c>
      <c r="C964" s="65">
        <v>10189</v>
      </c>
      <c r="D964" s="65">
        <v>43.93</v>
      </c>
      <c r="E964" s="65">
        <v>-8.8629999999999995</v>
      </c>
      <c r="F964" s="65">
        <v>27.04</v>
      </c>
      <c r="G964" s="108">
        <v>0.72819444444444448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90</v>
      </c>
      <c r="B965" s="65" t="s">
        <v>155</v>
      </c>
      <c r="C965" s="65">
        <v>10289</v>
      </c>
      <c r="D965" s="65">
        <v>44.472000000000001</v>
      </c>
      <c r="E965" s="65">
        <v>-8.92</v>
      </c>
      <c r="F965" s="65">
        <v>26.971</v>
      </c>
      <c r="G965" s="108">
        <v>0.72819444444444448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90</v>
      </c>
      <c r="B966" s="65" t="s">
        <v>155</v>
      </c>
      <c r="C966" s="65">
        <v>10286</v>
      </c>
      <c r="D966" s="65">
        <v>44.500999999999998</v>
      </c>
      <c r="E966" s="65">
        <v>-8.9320000000000004</v>
      </c>
      <c r="F966" s="65">
        <v>27.024000000000001</v>
      </c>
      <c r="G966" s="108">
        <v>0.72819444444444448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91</v>
      </c>
      <c r="B967" s="65" t="s">
        <v>156</v>
      </c>
      <c r="C967" s="65">
        <v>2756</v>
      </c>
      <c r="D967" s="65">
        <v>39.098999999999997</v>
      </c>
      <c r="E967" s="65">
        <v>-41.709000000000003</v>
      </c>
      <c r="F967" s="65">
        <v>2.9540000000000002</v>
      </c>
      <c r="G967" s="108">
        <v>0.73821759259259256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91</v>
      </c>
      <c r="B968" s="65" t="s">
        <v>156</v>
      </c>
      <c r="C968" s="65">
        <v>2754</v>
      </c>
      <c r="D968" s="65">
        <v>39.585000000000001</v>
      </c>
      <c r="E968" s="65">
        <v>-41.7</v>
      </c>
      <c r="F968" s="65">
        <v>2.9</v>
      </c>
      <c r="G968" s="108">
        <v>0.73821759259259256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91</v>
      </c>
      <c r="B969" s="65" t="s">
        <v>156</v>
      </c>
      <c r="C969" s="65">
        <v>2756</v>
      </c>
      <c r="D969" s="65">
        <v>39.591999999999999</v>
      </c>
      <c r="E969" s="65">
        <v>-41.719000000000001</v>
      </c>
      <c r="F969" s="65">
        <v>2.9</v>
      </c>
      <c r="G969" s="108">
        <v>0.73821759259259256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91</v>
      </c>
      <c r="B970" s="65" t="s">
        <v>156</v>
      </c>
      <c r="C970" s="65">
        <v>2750</v>
      </c>
      <c r="D970" s="65">
        <v>39.57</v>
      </c>
      <c r="E970" s="65">
        <v>-41.738</v>
      </c>
      <c r="F970" s="65">
        <v>2.8849999999999998</v>
      </c>
      <c r="G970" s="108">
        <v>0.73821759259259256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91</v>
      </c>
      <c r="B971" s="65" t="s">
        <v>156</v>
      </c>
      <c r="C971" s="65">
        <v>2754</v>
      </c>
      <c r="D971" s="65">
        <v>39.597000000000001</v>
      </c>
      <c r="E971" s="65">
        <v>-41.692</v>
      </c>
      <c r="F971" s="65">
        <v>2.8839999999999999</v>
      </c>
      <c r="G971" s="108">
        <v>0.73821759259259256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91</v>
      </c>
      <c r="B972" s="65" t="s">
        <v>156</v>
      </c>
      <c r="C972" s="65">
        <v>227</v>
      </c>
      <c r="D972" s="65">
        <v>0.874</v>
      </c>
      <c r="E972" s="65">
        <v>-9.3919999999999995</v>
      </c>
      <c r="F972" s="65">
        <v>26.928999999999998</v>
      </c>
      <c r="G972" s="108">
        <v>0.73821759259259256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91</v>
      </c>
      <c r="B973" s="65" t="s">
        <v>156</v>
      </c>
      <c r="C973" s="65">
        <v>3584</v>
      </c>
      <c r="D973" s="65">
        <v>14.68</v>
      </c>
      <c r="E973" s="65">
        <v>-8.7129999999999992</v>
      </c>
      <c r="F973" s="65">
        <v>27.052</v>
      </c>
      <c r="G973" s="108">
        <v>0.73821759259259256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91</v>
      </c>
      <c r="B974" s="65" t="s">
        <v>156</v>
      </c>
      <c r="C974" s="65">
        <v>5161</v>
      </c>
      <c r="D974" s="65">
        <v>21.716000000000001</v>
      </c>
      <c r="E974" s="65">
        <v>-8.7159999999999993</v>
      </c>
      <c r="F974" s="65">
        <v>26.815000000000001</v>
      </c>
      <c r="G974" s="108">
        <v>0.73821759259259256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91</v>
      </c>
      <c r="B975" s="65" t="s">
        <v>156</v>
      </c>
      <c r="C975" s="65">
        <v>5297</v>
      </c>
      <c r="D975" s="65">
        <v>22.347999999999999</v>
      </c>
      <c r="E975" s="65">
        <v>-8.7759999999999998</v>
      </c>
      <c r="F975" s="65">
        <v>26.74</v>
      </c>
      <c r="G975" s="108">
        <v>0.73821759259259256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91</v>
      </c>
      <c r="B976" s="65" t="s">
        <v>156</v>
      </c>
      <c r="C976" s="65">
        <v>5348</v>
      </c>
      <c r="D976" s="65">
        <v>22.568999999999999</v>
      </c>
      <c r="E976" s="65">
        <v>-8.9260000000000002</v>
      </c>
      <c r="F976" s="65">
        <v>26.605</v>
      </c>
      <c r="G976" s="108">
        <v>0.73821759259259256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91</v>
      </c>
      <c r="B977" s="65" t="s">
        <v>156</v>
      </c>
      <c r="C977" s="65">
        <v>5332</v>
      </c>
      <c r="D977" s="65">
        <v>22.523</v>
      </c>
      <c r="E977" s="65">
        <v>-8.8840000000000003</v>
      </c>
      <c r="F977" s="65">
        <v>26.512</v>
      </c>
      <c r="G977" s="108">
        <v>0.73821759259259256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92</v>
      </c>
      <c r="B978" s="65" t="s">
        <v>157</v>
      </c>
      <c r="C978" s="65">
        <v>2731</v>
      </c>
      <c r="D978" s="65">
        <v>38.691000000000003</v>
      </c>
      <c r="E978" s="65">
        <v>-41.68</v>
      </c>
      <c r="F978" s="65">
        <v>2.9079999999999999</v>
      </c>
      <c r="G978" s="108">
        <v>0.74771990740740746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92</v>
      </c>
      <c r="B979" s="65" t="s">
        <v>157</v>
      </c>
      <c r="C979" s="65">
        <v>2732</v>
      </c>
      <c r="D979" s="65">
        <v>39.268000000000001</v>
      </c>
      <c r="E979" s="65">
        <v>-41.7</v>
      </c>
      <c r="F979" s="65">
        <v>2.9</v>
      </c>
      <c r="G979" s="108">
        <v>0.74771990740740746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92</v>
      </c>
      <c r="B980" s="65" t="s">
        <v>157</v>
      </c>
      <c r="C980" s="65">
        <v>2730</v>
      </c>
      <c r="D980" s="65">
        <v>39.279000000000003</v>
      </c>
      <c r="E980" s="65">
        <v>-41.654000000000003</v>
      </c>
      <c r="F980" s="65">
        <v>2.8330000000000002</v>
      </c>
      <c r="G980" s="108">
        <v>0.74771990740740746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92</v>
      </c>
      <c r="B981" s="65" t="s">
        <v>157</v>
      </c>
      <c r="C981" s="65">
        <v>2732</v>
      </c>
      <c r="D981" s="65">
        <v>39.295999999999999</v>
      </c>
      <c r="E981" s="65">
        <v>-41.667000000000002</v>
      </c>
      <c r="F981" s="65">
        <v>2.81</v>
      </c>
      <c r="G981" s="108">
        <v>0.74771990740740746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92</v>
      </c>
      <c r="B982" s="65" t="s">
        <v>157</v>
      </c>
      <c r="C982" s="65">
        <v>2735</v>
      </c>
      <c r="D982" s="65">
        <v>39.311999999999998</v>
      </c>
      <c r="E982" s="65">
        <v>-41.652000000000001</v>
      </c>
      <c r="F982" s="65">
        <v>2.859</v>
      </c>
      <c r="G982" s="108">
        <v>0.74771990740740746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92</v>
      </c>
      <c r="B983" s="65" t="s">
        <v>157</v>
      </c>
      <c r="C983" s="65">
        <v>1035</v>
      </c>
      <c r="D983" s="65">
        <v>4.0229999999999997</v>
      </c>
      <c r="E983" s="65">
        <v>-8.8290000000000006</v>
      </c>
      <c r="F983" s="65">
        <v>26.902999999999999</v>
      </c>
      <c r="G983" s="108">
        <v>0.74771990740740746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92</v>
      </c>
      <c r="B984" s="65" t="s">
        <v>157</v>
      </c>
      <c r="C984" s="65">
        <v>8105</v>
      </c>
      <c r="D984" s="65">
        <v>34.055999999999997</v>
      </c>
      <c r="E984" s="65">
        <v>-8.5280000000000005</v>
      </c>
      <c r="F984" s="65">
        <v>26.657</v>
      </c>
      <c r="G984" s="108">
        <v>0.74771990740740746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92</v>
      </c>
      <c r="B985" s="65" t="s">
        <v>157</v>
      </c>
      <c r="C985" s="65">
        <v>10146</v>
      </c>
      <c r="D985" s="65">
        <v>43.654000000000003</v>
      </c>
      <c r="E985" s="65">
        <v>-8.5540000000000003</v>
      </c>
      <c r="F985" s="65">
        <v>26.507000000000001</v>
      </c>
      <c r="G985" s="108">
        <v>0.74771990740740746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92</v>
      </c>
      <c r="B986" s="65" t="s">
        <v>157</v>
      </c>
      <c r="C986" s="65">
        <v>10340</v>
      </c>
      <c r="D986" s="65">
        <v>44.667000000000002</v>
      </c>
      <c r="E986" s="65">
        <v>-8.5830000000000002</v>
      </c>
      <c r="F986" s="65">
        <v>26.478000000000002</v>
      </c>
      <c r="G986" s="108">
        <v>0.74771990740740746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92</v>
      </c>
      <c r="B987" s="65" t="s">
        <v>157</v>
      </c>
      <c r="C987" s="65">
        <v>10367</v>
      </c>
      <c r="D987" s="65">
        <v>44.926000000000002</v>
      </c>
      <c r="E987" s="65">
        <v>-8.5619999999999994</v>
      </c>
      <c r="F987" s="65">
        <v>26.402999999999999</v>
      </c>
      <c r="G987" s="108">
        <v>0.74771990740740746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92</v>
      </c>
      <c r="B988" s="65" t="s">
        <v>157</v>
      </c>
      <c r="C988" s="65">
        <v>10294</v>
      </c>
      <c r="D988" s="65">
        <v>44.59</v>
      </c>
      <c r="E988" s="65">
        <v>-8.5670000000000002</v>
      </c>
      <c r="F988" s="65">
        <v>26.367000000000001</v>
      </c>
      <c r="G988" s="108">
        <v>0.74771990740740746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93</v>
      </c>
      <c r="B989" s="65" t="s">
        <v>158</v>
      </c>
      <c r="C989" s="65">
        <v>2758</v>
      </c>
      <c r="D989" s="65">
        <v>38.938000000000002</v>
      </c>
      <c r="E989" s="65">
        <v>-41.704000000000001</v>
      </c>
      <c r="F989" s="65">
        <v>2.9580000000000002</v>
      </c>
      <c r="G989" s="108">
        <v>0.75774305555555566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93</v>
      </c>
      <c r="B990" s="65" t="s">
        <v>158</v>
      </c>
      <c r="C990" s="65">
        <v>2756</v>
      </c>
      <c r="D990" s="65">
        <v>39.613999999999997</v>
      </c>
      <c r="E990" s="65">
        <v>-41.7</v>
      </c>
      <c r="F990" s="65">
        <v>2.9</v>
      </c>
      <c r="G990" s="108">
        <v>0.75774305555555566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93</v>
      </c>
      <c r="B991" s="65" t="s">
        <v>158</v>
      </c>
      <c r="C991" s="65">
        <v>2756</v>
      </c>
      <c r="D991" s="65">
        <v>39.619999999999997</v>
      </c>
      <c r="E991" s="65">
        <v>-41.707999999999998</v>
      </c>
      <c r="F991" s="65">
        <v>2.8820000000000001</v>
      </c>
      <c r="G991" s="108">
        <v>0.75774305555555566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93</v>
      </c>
      <c r="B992" s="65" t="s">
        <v>158</v>
      </c>
      <c r="C992" s="65">
        <v>2758</v>
      </c>
      <c r="D992" s="65">
        <v>39.633000000000003</v>
      </c>
      <c r="E992" s="65">
        <v>-41.686</v>
      </c>
      <c r="F992" s="65">
        <v>2.883</v>
      </c>
      <c r="G992" s="108">
        <v>0.75774305555555566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93</v>
      </c>
      <c r="B993" s="65" t="s">
        <v>158</v>
      </c>
      <c r="C993" s="65">
        <v>2758</v>
      </c>
      <c r="D993" s="65">
        <v>39.648000000000003</v>
      </c>
      <c r="E993" s="65">
        <v>-41.718000000000004</v>
      </c>
      <c r="F993" s="65">
        <v>2.9039999999999999</v>
      </c>
      <c r="G993" s="108">
        <v>0.75774305555555566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93</v>
      </c>
      <c r="B994" s="65" t="s">
        <v>158</v>
      </c>
      <c r="C994" s="65">
        <v>915</v>
      </c>
      <c r="D994" s="65">
        <v>3.552</v>
      </c>
      <c r="E994" s="65">
        <v>-9.2710000000000008</v>
      </c>
      <c r="F994" s="65">
        <v>27.638999999999999</v>
      </c>
      <c r="G994" s="108">
        <v>0.75774305555555566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93</v>
      </c>
      <c r="B995" s="65" t="s">
        <v>158</v>
      </c>
      <c r="C995" s="65">
        <v>7754</v>
      </c>
      <c r="D995" s="65">
        <v>32.594000000000001</v>
      </c>
      <c r="E995" s="65">
        <v>-8.8989999999999991</v>
      </c>
      <c r="F995" s="65">
        <v>26.978000000000002</v>
      </c>
      <c r="G995" s="108">
        <v>0.75774305555555566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93</v>
      </c>
      <c r="B996" s="65" t="s">
        <v>158</v>
      </c>
      <c r="C996" s="65">
        <v>9735</v>
      </c>
      <c r="D996" s="65">
        <v>41.884</v>
      </c>
      <c r="E996" s="65">
        <v>-8.9920000000000009</v>
      </c>
      <c r="F996" s="65">
        <v>26.757000000000001</v>
      </c>
      <c r="G996" s="108">
        <v>0.75774305555555566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93</v>
      </c>
      <c r="B997" s="65" t="s">
        <v>158</v>
      </c>
      <c r="C997" s="65">
        <v>9955</v>
      </c>
      <c r="D997" s="65">
        <v>43.084000000000003</v>
      </c>
      <c r="E997" s="65">
        <v>-8.9990000000000006</v>
      </c>
      <c r="F997" s="65">
        <v>26.74</v>
      </c>
      <c r="G997" s="108">
        <v>0.75774305555555566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93</v>
      </c>
      <c r="B998" s="65" t="s">
        <v>158</v>
      </c>
      <c r="C998" s="65">
        <v>9974</v>
      </c>
      <c r="D998" s="65">
        <v>43.180999999999997</v>
      </c>
      <c r="E998" s="65">
        <v>-9.2200000000000006</v>
      </c>
      <c r="F998" s="65">
        <v>26.545999999999999</v>
      </c>
      <c r="G998" s="108">
        <v>0.75774305555555566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93</v>
      </c>
      <c r="B999" s="65" t="s">
        <v>158</v>
      </c>
      <c r="C999" s="65">
        <v>9885</v>
      </c>
      <c r="D999" s="65">
        <v>42.848999999999997</v>
      </c>
      <c r="E999" s="65">
        <v>-9.2319999999999993</v>
      </c>
      <c r="F999" s="65">
        <v>26.536000000000001</v>
      </c>
      <c r="G999" s="108">
        <v>0.75774305555555566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94</v>
      </c>
      <c r="B1000" s="65" t="s">
        <v>159</v>
      </c>
      <c r="C1000" s="65">
        <v>2733</v>
      </c>
      <c r="D1000" s="65">
        <v>38.718000000000004</v>
      </c>
      <c r="E1000" s="65">
        <v>-41.637999999999998</v>
      </c>
      <c r="F1000" s="65">
        <v>3</v>
      </c>
      <c r="G1000" s="108">
        <v>0.76724537037037033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94</v>
      </c>
      <c r="B1001" s="65" t="s">
        <v>159</v>
      </c>
      <c r="C1001" s="65">
        <v>2734</v>
      </c>
      <c r="D1001" s="65">
        <v>39.276000000000003</v>
      </c>
      <c r="E1001" s="65">
        <v>-41.7</v>
      </c>
      <c r="F1001" s="65">
        <v>2.9</v>
      </c>
      <c r="G1001" s="108">
        <v>0.76724537037037033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94</v>
      </c>
      <c r="B1002" s="65" t="s">
        <v>159</v>
      </c>
      <c r="C1002" s="65">
        <v>2735</v>
      </c>
      <c r="D1002" s="65">
        <v>39.317999999999998</v>
      </c>
      <c r="E1002" s="65">
        <v>-41.704000000000001</v>
      </c>
      <c r="F1002" s="65">
        <v>2.915</v>
      </c>
      <c r="G1002" s="108">
        <v>0.76724537037037033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94</v>
      </c>
      <c r="B1003" s="65" t="s">
        <v>159</v>
      </c>
      <c r="C1003" s="65">
        <v>2734</v>
      </c>
      <c r="D1003" s="65">
        <v>39.302999999999997</v>
      </c>
      <c r="E1003" s="65">
        <v>-41.710999999999999</v>
      </c>
      <c r="F1003" s="65">
        <v>2.9009999999999998</v>
      </c>
      <c r="G1003" s="108">
        <v>0.76724537037037033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94</v>
      </c>
      <c r="B1004" s="65" t="s">
        <v>159</v>
      </c>
      <c r="C1004" s="65">
        <v>2732</v>
      </c>
      <c r="D1004" s="65">
        <v>39.305999999999997</v>
      </c>
      <c r="E1004" s="65">
        <v>-41.698999999999998</v>
      </c>
      <c r="F1004" s="65">
        <v>2.9329999999999998</v>
      </c>
      <c r="G1004" s="108">
        <v>0.76724537037037033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94</v>
      </c>
      <c r="B1005" s="65" t="s">
        <v>159</v>
      </c>
      <c r="C1005" s="65">
        <v>1565</v>
      </c>
      <c r="D1005" s="65">
        <v>6.1319999999999997</v>
      </c>
      <c r="E1005" s="65">
        <v>-9.4960000000000004</v>
      </c>
      <c r="F1005" s="65">
        <v>26.997</v>
      </c>
      <c r="G1005" s="108">
        <v>0.76724537037037033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94</v>
      </c>
      <c r="B1006" s="65" t="s">
        <v>159</v>
      </c>
      <c r="C1006" s="65">
        <v>8626</v>
      </c>
      <c r="D1006" s="65">
        <v>36.597000000000001</v>
      </c>
      <c r="E1006" s="65">
        <v>-9.3309999999999995</v>
      </c>
      <c r="F1006" s="65">
        <v>27.361000000000001</v>
      </c>
      <c r="G1006" s="108">
        <v>0.76724537037037033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94</v>
      </c>
      <c r="B1007" s="65" t="s">
        <v>159</v>
      </c>
      <c r="C1007" s="65">
        <v>10072</v>
      </c>
      <c r="D1007" s="65">
        <v>43.564</v>
      </c>
      <c r="E1007" s="65">
        <v>-9.3460000000000001</v>
      </c>
      <c r="F1007" s="65">
        <v>27.25</v>
      </c>
      <c r="G1007" s="108">
        <v>0.76724537037037033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94</v>
      </c>
      <c r="B1008" s="65" t="s">
        <v>159</v>
      </c>
      <c r="C1008" s="65">
        <v>10257</v>
      </c>
      <c r="D1008" s="65">
        <v>44.533000000000001</v>
      </c>
      <c r="E1008" s="65">
        <v>-9.3140000000000001</v>
      </c>
      <c r="F1008" s="65">
        <v>27.233000000000001</v>
      </c>
      <c r="G1008" s="108">
        <v>0.76724537037037033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94</v>
      </c>
      <c r="B1009" s="65" t="s">
        <v>159</v>
      </c>
      <c r="C1009" s="65">
        <v>10270</v>
      </c>
      <c r="D1009" s="65">
        <v>44.634</v>
      </c>
      <c r="E1009" s="65">
        <v>-9.3160000000000007</v>
      </c>
      <c r="F1009" s="65">
        <v>27.204000000000001</v>
      </c>
      <c r="G1009" s="108">
        <v>0.76724537037037033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94</v>
      </c>
      <c r="B1010" s="65" t="s">
        <v>159</v>
      </c>
      <c r="C1010" s="65">
        <v>10218</v>
      </c>
      <c r="D1010" s="65">
        <v>44.341999999999999</v>
      </c>
      <c r="E1010" s="65">
        <v>-9.3230000000000004</v>
      </c>
      <c r="F1010" s="65">
        <v>27.164999999999999</v>
      </c>
      <c r="G1010" s="108">
        <v>0.76724537037037033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95</v>
      </c>
      <c r="B1011" s="65" t="s">
        <v>8</v>
      </c>
      <c r="C1011" s="65">
        <v>2755</v>
      </c>
      <c r="D1011" s="65">
        <v>39.082000000000001</v>
      </c>
      <c r="E1011" s="65">
        <v>-41.667999999999999</v>
      </c>
      <c r="F1011" s="65">
        <v>2.9540000000000002</v>
      </c>
      <c r="G1011" s="108">
        <v>0.77726851851851853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95</v>
      </c>
      <c r="B1012" s="65" t="s">
        <v>8</v>
      </c>
      <c r="C1012" s="65">
        <v>2756</v>
      </c>
      <c r="D1012" s="65">
        <v>39.590000000000003</v>
      </c>
      <c r="E1012" s="65">
        <v>-41.7</v>
      </c>
      <c r="F1012" s="65">
        <v>2.9</v>
      </c>
      <c r="G1012" s="108">
        <v>0.77726851851851853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95</v>
      </c>
      <c r="B1013" s="65" t="s">
        <v>8</v>
      </c>
      <c r="C1013" s="65">
        <v>2754</v>
      </c>
      <c r="D1013" s="65">
        <v>39.588999999999999</v>
      </c>
      <c r="E1013" s="65">
        <v>-41.692999999999998</v>
      </c>
      <c r="F1013" s="65">
        <v>2.9169999999999998</v>
      </c>
      <c r="G1013" s="108">
        <v>0.77726851851851853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95</v>
      </c>
      <c r="B1014" s="65" t="s">
        <v>8</v>
      </c>
      <c r="C1014" s="65">
        <v>2754</v>
      </c>
      <c r="D1014" s="65">
        <v>39.585999999999999</v>
      </c>
      <c r="E1014" s="65">
        <v>-41.680999999999997</v>
      </c>
      <c r="F1014" s="65">
        <v>2.891</v>
      </c>
      <c r="G1014" s="108">
        <v>0.77726851851851853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95</v>
      </c>
      <c r="B1015" s="65" t="s">
        <v>8</v>
      </c>
      <c r="C1015" s="65">
        <v>2753</v>
      </c>
      <c r="D1015" s="65">
        <v>39.584000000000003</v>
      </c>
      <c r="E1015" s="65">
        <v>-41.689</v>
      </c>
      <c r="F1015" s="65">
        <v>2.95</v>
      </c>
      <c r="G1015" s="108">
        <v>0.77726851851851853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95</v>
      </c>
      <c r="B1016" s="65" t="s">
        <v>8</v>
      </c>
      <c r="C1016" s="65">
        <v>571</v>
      </c>
      <c r="D1016" s="65">
        <v>2.2029999999999998</v>
      </c>
      <c r="E1016" s="65">
        <v>4.0549999999999997</v>
      </c>
      <c r="F1016" s="65">
        <v>27.806000000000001</v>
      </c>
      <c r="G1016" s="108">
        <v>0.77726851851851853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95</v>
      </c>
      <c r="B1017" s="65" t="s">
        <v>8</v>
      </c>
      <c r="C1017" s="65">
        <v>7036</v>
      </c>
      <c r="D1017" s="65">
        <v>29.184999999999999</v>
      </c>
      <c r="E1017" s="65">
        <v>4.5049999999999999</v>
      </c>
      <c r="F1017" s="65">
        <v>26.774000000000001</v>
      </c>
      <c r="G1017" s="108">
        <v>0.77726851851851853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95</v>
      </c>
      <c r="B1018" s="65" t="s">
        <v>8</v>
      </c>
      <c r="C1018" s="65">
        <v>9823</v>
      </c>
      <c r="D1018" s="65">
        <v>42.015999999999998</v>
      </c>
      <c r="E1018" s="65">
        <v>4.4050000000000002</v>
      </c>
      <c r="F1018" s="65">
        <v>26.577000000000002</v>
      </c>
      <c r="G1018" s="108">
        <v>0.77726851851851853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95</v>
      </c>
      <c r="B1019" s="65" t="s">
        <v>8</v>
      </c>
      <c r="C1019" s="65">
        <v>10080</v>
      </c>
      <c r="D1019" s="65">
        <v>43.356000000000002</v>
      </c>
      <c r="E1019" s="65">
        <v>4.3979999999999997</v>
      </c>
      <c r="F1019" s="65">
        <v>26.553999999999998</v>
      </c>
      <c r="G1019" s="108">
        <v>0.77726851851851853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95</v>
      </c>
      <c r="B1020" s="65" t="s">
        <v>8</v>
      </c>
      <c r="C1020" s="65">
        <v>10067</v>
      </c>
      <c r="D1020" s="65">
        <v>43.39</v>
      </c>
      <c r="E1020" s="65">
        <v>4.2729999999999997</v>
      </c>
      <c r="F1020" s="65">
        <v>26.404</v>
      </c>
      <c r="G1020" s="108">
        <v>0.77726851851851853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95</v>
      </c>
      <c r="B1021" s="65" t="s">
        <v>8</v>
      </c>
      <c r="C1021" s="65">
        <v>10075</v>
      </c>
      <c r="D1021" s="65">
        <v>43.482999999999997</v>
      </c>
      <c r="E1021" s="65">
        <v>4.2859999999999996</v>
      </c>
      <c r="F1021" s="65">
        <v>26.448</v>
      </c>
      <c r="G1021" s="108">
        <v>0.77726851851851853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96</v>
      </c>
      <c r="B1022" s="65" t="s">
        <v>8</v>
      </c>
      <c r="C1022" s="65">
        <v>2733</v>
      </c>
      <c r="D1022" s="65">
        <v>38.700000000000003</v>
      </c>
      <c r="E1022" s="65">
        <v>-41.688000000000002</v>
      </c>
      <c r="F1022" s="65">
        <v>2.9079999999999999</v>
      </c>
      <c r="G1022" s="108">
        <v>0.78677083333333331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96</v>
      </c>
      <c r="B1023" s="65" t="s">
        <v>8</v>
      </c>
      <c r="C1023" s="65">
        <v>2733</v>
      </c>
      <c r="D1023" s="65">
        <v>39.265999999999998</v>
      </c>
      <c r="E1023" s="65">
        <v>-41.7</v>
      </c>
      <c r="F1023" s="65">
        <v>2.9</v>
      </c>
      <c r="G1023" s="108">
        <v>0.78677083333333331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96</v>
      </c>
      <c r="B1024" s="65" t="s">
        <v>8</v>
      </c>
      <c r="C1024" s="65">
        <v>2733</v>
      </c>
      <c r="D1024" s="65">
        <v>39.307000000000002</v>
      </c>
      <c r="E1024" s="65">
        <v>-41.746000000000002</v>
      </c>
      <c r="F1024" s="65">
        <v>2.8439999999999999</v>
      </c>
      <c r="G1024" s="108">
        <v>0.78677083333333331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96</v>
      </c>
      <c r="B1025" s="65" t="s">
        <v>8</v>
      </c>
      <c r="C1025" s="65">
        <v>2733</v>
      </c>
      <c r="D1025" s="65">
        <v>39.296999999999997</v>
      </c>
      <c r="E1025" s="65">
        <v>-41.707000000000001</v>
      </c>
      <c r="F1025" s="65">
        <v>2.859</v>
      </c>
      <c r="G1025" s="108">
        <v>0.78677083333333331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96</v>
      </c>
      <c r="B1026" s="65" t="s">
        <v>8</v>
      </c>
      <c r="C1026" s="65">
        <v>2733</v>
      </c>
      <c r="D1026" s="65">
        <v>39.298000000000002</v>
      </c>
      <c r="E1026" s="65">
        <v>-41.735999999999997</v>
      </c>
      <c r="F1026" s="65">
        <v>2.8690000000000002</v>
      </c>
      <c r="G1026" s="108">
        <v>0.78677083333333331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96</v>
      </c>
      <c r="B1027" s="65" t="s">
        <v>8</v>
      </c>
      <c r="C1027" s="65">
        <v>1553</v>
      </c>
      <c r="D1027" s="65">
        <v>6.0659999999999998</v>
      </c>
      <c r="E1027" s="65">
        <v>4.2190000000000003</v>
      </c>
      <c r="F1027" s="65">
        <v>27.757000000000001</v>
      </c>
      <c r="G1027" s="108">
        <v>0.78677083333333331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96</v>
      </c>
      <c r="B1028" s="65" t="s">
        <v>8</v>
      </c>
      <c r="C1028" s="65">
        <v>9221</v>
      </c>
      <c r="D1028" s="65">
        <v>38.965000000000003</v>
      </c>
      <c r="E1028" s="65">
        <v>4.5949999999999998</v>
      </c>
      <c r="F1028" s="65">
        <v>26.861000000000001</v>
      </c>
      <c r="G1028" s="108">
        <v>0.78677083333333331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96</v>
      </c>
      <c r="B1029" s="65" t="s">
        <v>8</v>
      </c>
      <c r="C1029" s="65">
        <v>11042</v>
      </c>
      <c r="D1029" s="65">
        <v>47.655999999999999</v>
      </c>
      <c r="E1029" s="65">
        <v>4.548</v>
      </c>
      <c r="F1029" s="65">
        <v>26.686</v>
      </c>
      <c r="G1029" s="108">
        <v>0.78677083333333331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96</v>
      </c>
      <c r="B1030" s="65" t="s">
        <v>8</v>
      </c>
      <c r="C1030" s="65">
        <v>11268</v>
      </c>
      <c r="D1030" s="65">
        <v>48.851999999999997</v>
      </c>
      <c r="E1030" s="65">
        <v>4.4459999999999997</v>
      </c>
      <c r="F1030" s="65">
        <v>26.629000000000001</v>
      </c>
      <c r="G1030" s="108">
        <v>0.78677083333333331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96</v>
      </c>
      <c r="B1031" s="65" t="s">
        <v>8</v>
      </c>
      <c r="C1031" s="65">
        <v>11265</v>
      </c>
      <c r="D1031" s="65">
        <v>48.996000000000002</v>
      </c>
      <c r="E1031" s="65">
        <v>4.383</v>
      </c>
      <c r="F1031" s="65">
        <v>26.423999999999999</v>
      </c>
      <c r="G1031" s="108">
        <v>0.78677083333333331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96</v>
      </c>
      <c r="B1032" s="65" t="s">
        <v>8</v>
      </c>
      <c r="C1032" s="65">
        <v>11183</v>
      </c>
      <c r="D1032" s="65">
        <v>48.628</v>
      </c>
      <c r="E1032" s="65">
        <v>4.4009999999999998</v>
      </c>
      <c r="F1032" s="65">
        <v>26.425000000000001</v>
      </c>
      <c r="G1032" s="108">
        <v>0.78677083333333331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/>
      <c r="B1033" s="65"/>
      <c r="C1033" s="65"/>
      <c r="D1033" s="65"/>
      <c r="E1033" s="65"/>
      <c r="F1033" s="65"/>
      <c r="G1033" s="65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/>
      <c r="B1034" s="65"/>
      <c r="C1034" s="65"/>
      <c r="D1034" s="65"/>
      <c r="E1034" s="65"/>
      <c r="F1034" s="65"/>
      <c r="G1034" s="65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/>
      <c r="B1035" s="65"/>
      <c r="C1035" s="65"/>
      <c r="D1035" s="65"/>
      <c r="E1035" s="65"/>
      <c r="F1035" s="65"/>
      <c r="G1035" s="65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/>
      <c r="B1036" s="65"/>
      <c r="C1036" s="65"/>
      <c r="D1036" s="65"/>
      <c r="E1036" s="65"/>
      <c r="F1036" s="65"/>
      <c r="G1036" s="65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/>
      <c r="B1037" s="65"/>
      <c r="C1037" s="65"/>
      <c r="D1037" s="65"/>
      <c r="E1037" s="65"/>
      <c r="F1037" s="65"/>
      <c r="G1037" s="65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/>
      <c r="B1038" s="65"/>
      <c r="C1038" s="65"/>
      <c r="D1038" s="65"/>
      <c r="E1038" s="65"/>
      <c r="F1038" s="65"/>
      <c r="G1038" s="65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/>
      <c r="B1039" s="65"/>
      <c r="C1039" s="65"/>
      <c r="D1039" s="65"/>
      <c r="E1039" s="65"/>
      <c r="F1039" s="65"/>
      <c r="G1039" s="65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/>
      <c r="B1040" s="65"/>
      <c r="C1040" s="65"/>
      <c r="D1040" s="65"/>
      <c r="E1040" s="65"/>
      <c r="F1040" s="65"/>
      <c r="G1040" s="65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/>
      <c r="B1041" s="65"/>
      <c r="C1041" s="65"/>
      <c r="D1041" s="65"/>
      <c r="E1041" s="65"/>
      <c r="F1041" s="65"/>
      <c r="G1041" s="65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/>
      <c r="B1042" s="65"/>
      <c r="C1042" s="65"/>
      <c r="D1042" s="65"/>
      <c r="E1042" s="65"/>
      <c r="F1042" s="65"/>
      <c r="G1042" s="65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/>
      <c r="B1043" s="65"/>
      <c r="C1043" s="65"/>
      <c r="D1043" s="65"/>
      <c r="E1043" s="65"/>
      <c r="F1043" s="65"/>
      <c r="G1043" s="65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/>
      <c r="B1044" s="65"/>
      <c r="C1044" s="65"/>
      <c r="D1044" s="65"/>
      <c r="E1044" s="65"/>
      <c r="F1044" s="65"/>
      <c r="G1044" s="65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/>
      <c r="B1045" s="65"/>
      <c r="C1045" s="65"/>
      <c r="D1045" s="65"/>
      <c r="E1045" s="65"/>
      <c r="F1045" s="65"/>
      <c r="G1045" s="65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/>
      <c r="B1046" s="65"/>
      <c r="C1046" s="65"/>
      <c r="D1046" s="65"/>
      <c r="E1046" s="65"/>
      <c r="F1046" s="65"/>
      <c r="G1046" s="65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/>
      <c r="B1047" s="65"/>
      <c r="C1047" s="65"/>
      <c r="D1047" s="65"/>
      <c r="E1047" s="65"/>
      <c r="F1047" s="65"/>
      <c r="G1047" s="65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/>
      <c r="B1048" s="65"/>
      <c r="C1048" s="65"/>
      <c r="D1048" s="65"/>
      <c r="E1048" s="65"/>
      <c r="F1048" s="65"/>
      <c r="G1048" s="65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/>
      <c r="B1049" s="65"/>
      <c r="C1049" s="65"/>
      <c r="D1049" s="65"/>
      <c r="E1049" s="65"/>
      <c r="F1049" s="65"/>
      <c r="G1049" s="65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/>
      <c r="B1050" s="65"/>
      <c r="C1050" s="65"/>
      <c r="D1050" s="65"/>
      <c r="E1050" s="65"/>
      <c r="F1050" s="65"/>
      <c r="G1050" s="65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/>
      <c r="B1051" s="65"/>
      <c r="C1051" s="65"/>
      <c r="D1051" s="65"/>
      <c r="E1051" s="65"/>
      <c r="F1051" s="65"/>
      <c r="G1051" s="65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/>
      <c r="B1052" s="65"/>
      <c r="C1052" s="65"/>
      <c r="D1052" s="65"/>
      <c r="E1052" s="65"/>
      <c r="F1052" s="65"/>
      <c r="G1052" s="65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/>
      <c r="B1053" s="65"/>
      <c r="C1053" s="65"/>
      <c r="D1053" s="65"/>
      <c r="E1053" s="65"/>
      <c r="F1053" s="65"/>
      <c r="G1053" s="65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/>
      <c r="B1054" s="65"/>
      <c r="C1054" s="65"/>
      <c r="D1054" s="65"/>
      <c r="E1054" s="65"/>
      <c r="F1054" s="65"/>
      <c r="G1054" s="65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/>
      <c r="B1055" s="65"/>
      <c r="C1055" s="65"/>
      <c r="D1055" s="65"/>
      <c r="E1055" s="65"/>
      <c r="F1055" s="65"/>
      <c r="G1055" s="65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/>
      <c r="B1056" s="65"/>
      <c r="C1056" s="65"/>
      <c r="D1056" s="65"/>
      <c r="E1056" s="65"/>
      <c r="F1056" s="65"/>
      <c r="G1056" s="65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/>
      <c r="B1057" s="65"/>
      <c r="C1057" s="65"/>
      <c r="D1057" s="65"/>
      <c r="E1057" s="65"/>
      <c r="F1057" s="65"/>
      <c r="G1057" s="65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/>
      <c r="B1058" s="65"/>
      <c r="C1058" s="65"/>
      <c r="D1058" s="65"/>
      <c r="E1058" s="65"/>
      <c r="F1058" s="65"/>
      <c r="G1058" s="65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/>
      <c r="B1059" s="65"/>
      <c r="C1059" s="65"/>
      <c r="D1059" s="65"/>
      <c r="E1059" s="65"/>
      <c r="F1059" s="65"/>
      <c r="G1059" s="65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/>
      <c r="B1060" s="65"/>
      <c r="C1060" s="65"/>
      <c r="D1060" s="65"/>
      <c r="E1060" s="65"/>
      <c r="F1060" s="65"/>
      <c r="G1060" s="65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/>
      <c r="B1061" s="65"/>
      <c r="C1061" s="65"/>
      <c r="D1061" s="65"/>
      <c r="E1061" s="65"/>
      <c r="F1061" s="65"/>
      <c r="G1061" s="65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/>
      <c r="B1062" s="65"/>
      <c r="C1062" s="65"/>
      <c r="D1062" s="65"/>
      <c r="E1062" s="65"/>
      <c r="F1062" s="65"/>
      <c r="G1062" s="65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/>
      <c r="B1063" s="65"/>
      <c r="C1063" s="65"/>
      <c r="D1063" s="65"/>
      <c r="E1063" s="65"/>
      <c r="F1063" s="65"/>
      <c r="G1063" s="65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/>
      <c r="B1064" s="65"/>
      <c r="C1064" s="65"/>
      <c r="D1064" s="65"/>
      <c r="E1064" s="65"/>
      <c r="F1064" s="65"/>
      <c r="G1064" s="65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/>
      <c r="B1065" s="65"/>
      <c r="C1065" s="65"/>
      <c r="D1065" s="65"/>
      <c r="E1065" s="65"/>
      <c r="F1065" s="65"/>
      <c r="G1065" s="65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/>
      <c r="B1066" s="65"/>
      <c r="C1066" s="65"/>
      <c r="D1066" s="65"/>
      <c r="E1066" s="65"/>
      <c r="F1066" s="65"/>
      <c r="G1066" s="65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/>
      <c r="B1067" s="65"/>
      <c r="C1067" s="65"/>
      <c r="D1067" s="65"/>
      <c r="E1067" s="65"/>
      <c r="F1067" s="65"/>
      <c r="G1067" s="65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/>
      <c r="B1068" s="65"/>
      <c r="C1068" s="65"/>
      <c r="D1068" s="65"/>
      <c r="E1068" s="65"/>
      <c r="F1068" s="65"/>
      <c r="G1068" s="65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/>
      <c r="B1069" s="65"/>
      <c r="C1069" s="65"/>
      <c r="D1069" s="65"/>
      <c r="E1069" s="65"/>
      <c r="F1069" s="65"/>
      <c r="G1069" s="65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/>
      <c r="B1070" s="65"/>
      <c r="C1070" s="65"/>
      <c r="D1070" s="65"/>
      <c r="E1070" s="65"/>
      <c r="F1070" s="65"/>
      <c r="G1070" s="65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/>
      <c r="B1071" s="65"/>
      <c r="C1071" s="65"/>
      <c r="D1071" s="65"/>
      <c r="E1071" s="65"/>
      <c r="F1071" s="65"/>
      <c r="G1071" s="65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/>
      <c r="B1072" s="65"/>
      <c r="C1072" s="65"/>
      <c r="D1072" s="65"/>
      <c r="E1072" s="65"/>
      <c r="F1072" s="65"/>
      <c r="G1072" s="65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/>
      <c r="B1073" s="65"/>
      <c r="C1073" s="65"/>
      <c r="D1073" s="65"/>
      <c r="E1073" s="65"/>
      <c r="F1073" s="65"/>
      <c r="G1073" s="65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/>
      <c r="B1074" s="65"/>
      <c r="C1074" s="65"/>
      <c r="D1074" s="65"/>
      <c r="E1074" s="65"/>
      <c r="F1074" s="65"/>
      <c r="G1074" s="65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/>
      <c r="B1075" s="65"/>
      <c r="C1075" s="65"/>
      <c r="D1075" s="65"/>
      <c r="E1075" s="65"/>
      <c r="F1075" s="65"/>
      <c r="G1075" s="65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/>
      <c r="B1076" s="65"/>
      <c r="C1076" s="65"/>
      <c r="D1076" s="65"/>
      <c r="E1076" s="65"/>
      <c r="F1076" s="65"/>
      <c r="G1076" s="65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/>
      <c r="B1077" s="65"/>
      <c r="C1077" s="65"/>
      <c r="D1077" s="65"/>
      <c r="E1077" s="65"/>
      <c r="F1077" s="65"/>
      <c r="G1077" s="65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/>
      <c r="B1078" s="65"/>
      <c r="C1078" s="65"/>
      <c r="D1078" s="65"/>
      <c r="E1078" s="65"/>
      <c r="F1078" s="65"/>
      <c r="G1078" s="65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/>
      <c r="B1079" s="65"/>
      <c r="C1079" s="65"/>
      <c r="D1079" s="65"/>
      <c r="E1079" s="65"/>
      <c r="F1079" s="65"/>
      <c r="G1079" s="65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/>
      <c r="B1080" s="65"/>
      <c r="C1080" s="65"/>
      <c r="D1080" s="65"/>
      <c r="E1080" s="65"/>
      <c r="F1080" s="65"/>
      <c r="G1080" s="65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/>
      <c r="B1081" s="65"/>
      <c r="C1081" s="65"/>
      <c r="D1081" s="65"/>
      <c r="E1081" s="65"/>
      <c r="F1081" s="65"/>
      <c r="G1081" s="65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/>
      <c r="B1082" s="65"/>
      <c r="C1082" s="65"/>
      <c r="D1082" s="65"/>
      <c r="E1082" s="65"/>
      <c r="F1082" s="65"/>
      <c r="G1082" s="65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/>
      <c r="B1083" s="65"/>
      <c r="C1083" s="65"/>
      <c r="D1083" s="65"/>
      <c r="E1083" s="65"/>
      <c r="F1083" s="65"/>
      <c r="G1083" s="65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/>
      <c r="B1084" s="65"/>
      <c r="C1084" s="65"/>
      <c r="D1084" s="65"/>
      <c r="E1084" s="65"/>
      <c r="F1084" s="65"/>
      <c r="G1084" s="65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/>
      <c r="B1085" s="65"/>
      <c r="C1085" s="65"/>
      <c r="D1085" s="65"/>
      <c r="E1085" s="65"/>
      <c r="F1085" s="65"/>
      <c r="G1085" s="65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/>
      <c r="B1086" s="65"/>
      <c r="C1086" s="65"/>
      <c r="D1086" s="65"/>
      <c r="E1086" s="65"/>
      <c r="F1086" s="65"/>
      <c r="G1086" s="65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/>
      <c r="B1087" s="65"/>
      <c r="C1087" s="65"/>
      <c r="D1087" s="65"/>
      <c r="E1087" s="65"/>
      <c r="F1087" s="65"/>
      <c r="G1087" s="65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/>
      <c r="B1088" s="65"/>
      <c r="C1088" s="65"/>
      <c r="D1088" s="65"/>
      <c r="E1088" s="65"/>
      <c r="F1088" s="65"/>
      <c r="G1088" s="65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/>
      <c r="B1089" s="65"/>
      <c r="C1089" s="65"/>
      <c r="D1089" s="65"/>
      <c r="E1089" s="65"/>
      <c r="F1089" s="65"/>
      <c r="G1089" s="65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/>
      <c r="B1090" s="65"/>
      <c r="C1090" s="65"/>
      <c r="D1090" s="65"/>
      <c r="E1090" s="65"/>
      <c r="F1090" s="65"/>
      <c r="G1090" s="65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/>
      <c r="B1091" s="65"/>
      <c r="C1091" s="65"/>
      <c r="D1091" s="65"/>
      <c r="E1091" s="65"/>
      <c r="F1091" s="65"/>
      <c r="G1091" s="65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/>
      <c r="B1092" s="65"/>
      <c r="C1092" s="65"/>
      <c r="D1092" s="65"/>
      <c r="E1092" s="65"/>
      <c r="F1092" s="65"/>
      <c r="G1092" s="65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/>
      <c r="B1093" s="65"/>
      <c r="C1093" s="65"/>
      <c r="D1093" s="65"/>
      <c r="E1093" s="65"/>
      <c r="F1093" s="65"/>
      <c r="G1093" s="65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/>
      <c r="B1094" s="65"/>
      <c r="C1094" s="65"/>
      <c r="D1094" s="65"/>
      <c r="E1094" s="65"/>
      <c r="F1094" s="65"/>
      <c r="G1094" s="65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/>
      <c r="B1095" s="65"/>
      <c r="C1095" s="65"/>
      <c r="D1095" s="65"/>
      <c r="E1095" s="65"/>
      <c r="F1095" s="65"/>
      <c r="G1095" s="65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/>
      <c r="B1096" s="65"/>
      <c r="C1096" s="65"/>
      <c r="D1096" s="65"/>
      <c r="E1096" s="65"/>
      <c r="F1096" s="65"/>
      <c r="G1096" s="65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/>
      <c r="B1097" s="65"/>
      <c r="C1097" s="65"/>
      <c r="D1097" s="65"/>
      <c r="E1097" s="65"/>
      <c r="F1097" s="65"/>
      <c r="G1097" s="65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/>
      <c r="B1098" s="65"/>
      <c r="C1098" s="65"/>
      <c r="D1098" s="65"/>
      <c r="E1098" s="65"/>
      <c r="F1098" s="65"/>
      <c r="G1098" s="65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/>
      <c r="B1099" s="65"/>
      <c r="C1099" s="65"/>
      <c r="D1099" s="65"/>
      <c r="E1099" s="65"/>
      <c r="F1099" s="65"/>
      <c r="G1099" s="65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/>
      <c r="B1100" s="65"/>
      <c r="C1100" s="65"/>
      <c r="D1100" s="65"/>
      <c r="E1100" s="65"/>
      <c r="F1100" s="65"/>
      <c r="G1100" s="65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/>
      <c r="B1101" s="65"/>
      <c r="C1101" s="65"/>
      <c r="D1101" s="65"/>
      <c r="E1101" s="65"/>
      <c r="F1101" s="65"/>
      <c r="G1101" s="65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/>
      <c r="B1102" s="65"/>
      <c r="C1102" s="65"/>
      <c r="D1102" s="65"/>
      <c r="E1102" s="65"/>
      <c r="F1102" s="65"/>
      <c r="G1102" s="65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/>
      <c r="B1103" s="65"/>
      <c r="C1103" s="65"/>
      <c r="D1103" s="65"/>
      <c r="E1103" s="65"/>
      <c r="F1103" s="65"/>
      <c r="G1103" s="65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/>
      <c r="B1104" s="65"/>
      <c r="C1104" s="65"/>
      <c r="D1104" s="65"/>
      <c r="E1104" s="65"/>
      <c r="F1104" s="65"/>
      <c r="G1104" s="65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/>
      <c r="B1105" s="65"/>
      <c r="C1105" s="65"/>
      <c r="D1105" s="65"/>
      <c r="E1105" s="65"/>
      <c r="F1105" s="65"/>
      <c r="G1105" s="65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/>
      <c r="B1106" s="65"/>
      <c r="C1106" s="65"/>
      <c r="D1106" s="65"/>
      <c r="E1106" s="65"/>
      <c r="F1106" s="65"/>
      <c r="G1106" s="65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/>
      <c r="B1107" s="65"/>
      <c r="C1107" s="65"/>
      <c r="D1107" s="65"/>
      <c r="E1107" s="65"/>
      <c r="F1107" s="65"/>
      <c r="G1107" s="65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/>
      <c r="B1108" s="65"/>
      <c r="C1108" s="65"/>
      <c r="D1108" s="65"/>
      <c r="E1108" s="65"/>
      <c r="F1108" s="65"/>
      <c r="G1108" s="65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/>
      <c r="B1109" s="65"/>
      <c r="C1109" s="65"/>
      <c r="D1109" s="65"/>
      <c r="E1109" s="65"/>
      <c r="F1109" s="65"/>
      <c r="G1109" s="65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/>
      <c r="B1110" s="65"/>
      <c r="C1110" s="65"/>
      <c r="D1110" s="65"/>
      <c r="E1110" s="65"/>
      <c r="F1110" s="65"/>
      <c r="G1110" s="65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/>
      <c r="B1111" s="65"/>
      <c r="C1111" s="65"/>
      <c r="D1111" s="65"/>
      <c r="E1111" s="65"/>
      <c r="F1111" s="65"/>
      <c r="G1111" s="65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/>
      <c r="B1112" s="65"/>
      <c r="C1112" s="65"/>
      <c r="D1112" s="65"/>
      <c r="E1112" s="65"/>
      <c r="F1112" s="65"/>
      <c r="G1112" s="65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/>
      <c r="B1113" s="65"/>
      <c r="C1113" s="65"/>
      <c r="D1113" s="65"/>
      <c r="E1113" s="65"/>
      <c r="F1113" s="65"/>
      <c r="G1113" s="65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/>
      <c r="B1114" s="65"/>
      <c r="C1114" s="65"/>
      <c r="D1114" s="65"/>
      <c r="E1114" s="65"/>
      <c r="F1114" s="65"/>
      <c r="G1114" s="65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/>
      <c r="B1115" s="65"/>
      <c r="C1115" s="65"/>
      <c r="D1115" s="65"/>
      <c r="E1115" s="65"/>
      <c r="F1115" s="65"/>
      <c r="G1115" s="65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/>
      <c r="B1116" s="65"/>
      <c r="C1116" s="65"/>
      <c r="D1116" s="65"/>
      <c r="E1116" s="65"/>
      <c r="F1116" s="65"/>
      <c r="G1116" s="65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/>
      <c r="B1117" s="65"/>
      <c r="C1117" s="65"/>
      <c r="D1117" s="65"/>
      <c r="E1117" s="65"/>
      <c r="F1117" s="65"/>
      <c r="G1117" s="65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/>
      <c r="B1118" s="65"/>
      <c r="C1118" s="65"/>
      <c r="D1118" s="65"/>
      <c r="E1118" s="65"/>
      <c r="F1118" s="65"/>
      <c r="G1118" s="65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/>
      <c r="B1119" s="65"/>
      <c r="C1119" s="65"/>
      <c r="D1119" s="65"/>
      <c r="E1119" s="65"/>
      <c r="F1119" s="65"/>
      <c r="G1119" s="65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/>
      <c r="B1120" s="65"/>
      <c r="C1120" s="65"/>
      <c r="D1120" s="65"/>
      <c r="E1120" s="65"/>
      <c r="F1120" s="65"/>
      <c r="G1120" s="65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/>
      <c r="B1121" s="65"/>
      <c r="C1121" s="65"/>
      <c r="D1121" s="65"/>
      <c r="E1121" s="65"/>
      <c r="F1121" s="65"/>
      <c r="G1121" s="65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/>
      <c r="B1122" s="65"/>
      <c r="C1122" s="65"/>
      <c r="D1122" s="65"/>
      <c r="E1122" s="65"/>
      <c r="F1122" s="65"/>
      <c r="G1122" s="65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/>
      <c r="B1123" s="65"/>
      <c r="C1123" s="65"/>
      <c r="D1123" s="65"/>
      <c r="E1123" s="65"/>
      <c r="F1123" s="65"/>
      <c r="G1123" s="65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/>
      <c r="B1124" s="65"/>
      <c r="C1124" s="65"/>
      <c r="D1124" s="65"/>
      <c r="E1124" s="65"/>
      <c r="F1124" s="65"/>
      <c r="G1124" s="65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/>
      <c r="B1125" s="65"/>
      <c r="C1125" s="65"/>
      <c r="D1125" s="65"/>
      <c r="E1125" s="65"/>
      <c r="F1125" s="65"/>
      <c r="G1125" s="65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/>
      <c r="B1126" s="65"/>
      <c r="C1126" s="65"/>
      <c r="D1126" s="65"/>
      <c r="E1126" s="65"/>
      <c r="F1126" s="65"/>
      <c r="G1126" s="65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/>
      <c r="B1127" s="65"/>
      <c r="C1127" s="65"/>
      <c r="D1127" s="65"/>
      <c r="E1127" s="65"/>
      <c r="F1127" s="65"/>
      <c r="G1127" s="65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/>
      <c r="B1128" s="65"/>
      <c r="C1128" s="65"/>
      <c r="D1128" s="65"/>
      <c r="E1128" s="65"/>
      <c r="F1128" s="65"/>
      <c r="G1128" s="65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/>
      <c r="B1129" s="65"/>
      <c r="C1129" s="65"/>
      <c r="D1129" s="65"/>
      <c r="E1129" s="65"/>
      <c r="F1129" s="65"/>
      <c r="G1129" s="65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/>
      <c r="B1130" s="65"/>
      <c r="C1130" s="65"/>
      <c r="D1130" s="65"/>
      <c r="E1130" s="65"/>
      <c r="F1130" s="65"/>
      <c r="G1130" s="65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/>
      <c r="B1131" s="65"/>
      <c r="C1131" s="65"/>
      <c r="D1131" s="65"/>
      <c r="E1131" s="65"/>
      <c r="F1131" s="65"/>
      <c r="G1131" s="65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/>
      <c r="B1132" s="65"/>
      <c r="C1132" s="65"/>
      <c r="D1132" s="65"/>
      <c r="E1132" s="65"/>
      <c r="F1132" s="65"/>
      <c r="G1132" s="65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/>
      <c r="B1133" s="65"/>
      <c r="C1133" s="65"/>
      <c r="D1133" s="65"/>
      <c r="E1133" s="65"/>
      <c r="F1133" s="65"/>
      <c r="G1133" s="65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/>
      <c r="B1134" s="65"/>
      <c r="C1134" s="65"/>
      <c r="D1134" s="65"/>
      <c r="E1134" s="65"/>
      <c r="F1134" s="65"/>
      <c r="G1134" s="65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/>
      <c r="B1135" s="65"/>
      <c r="C1135" s="65"/>
      <c r="D1135" s="65"/>
      <c r="E1135" s="65"/>
      <c r="F1135" s="65"/>
      <c r="G1135" s="65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/>
      <c r="B1136" s="65"/>
      <c r="C1136" s="65"/>
      <c r="D1136" s="65"/>
      <c r="E1136" s="65"/>
      <c r="F1136" s="65"/>
      <c r="G1136" s="65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/>
      <c r="B1137" s="65"/>
      <c r="C1137" s="65"/>
      <c r="D1137" s="65"/>
      <c r="E1137" s="65"/>
      <c r="F1137" s="65"/>
      <c r="G1137" s="65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/>
      <c r="B1138" s="65"/>
      <c r="C1138" s="65"/>
      <c r="D1138" s="65"/>
      <c r="E1138" s="65"/>
      <c r="F1138" s="65"/>
      <c r="G1138" s="65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/>
      <c r="B1139" s="65"/>
      <c r="C1139" s="65"/>
      <c r="D1139" s="65"/>
      <c r="E1139" s="65"/>
      <c r="F1139" s="65"/>
      <c r="G1139" s="65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/>
      <c r="B1140" s="65"/>
      <c r="C1140" s="65"/>
      <c r="D1140" s="65"/>
      <c r="E1140" s="65"/>
      <c r="F1140" s="65"/>
      <c r="G1140" s="65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/>
      <c r="B1141" s="65"/>
      <c r="C1141" s="65"/>
      <c r="D1141" s="65"/>
      <c r="E1141" s="65"/>
      <c r="F1141" s="65"/>
      <c r="G1141" s="65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/>
      <c r="B1142" s="65"/>
      <c r="C1142" s="65"/>
      <c r="D1142" s="65"/>
      <c r="E1142" s="65"/>
      <c r="F1142" s="65"/>
      <c r="G1142" s="65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/>
      <c r="B1143" s="65"/>
      <c r="C1143" s="65"/>
      <c r="D1143" s="65"/>
      <c r="E1143" s="65"/>
      <c r="F1143" s="65"/>
      <c r="G1143" s="65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/>
      <c r="B1144" s="65"/>
      <c r="C1144" s="65"/>
      <c r="D1144" s="65"/>
      <c r="E1144" s="65"/>
      <c r="F1144" s="65"/>
      <c r="G1144" s="65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/>
      <c r="B1145" s="65"/>
      <c r="C1145" s="65"/>
      <c r="D1145" s="65"/>
      <c r="E1145" s="65"/>
      <c r="F1145" s="65"/>
      <c r="G1145" s="65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/>
      <c r="B1146" s="65"/>
      <c r="C1146" s="65"/>
      <c r="D1146" s="65"/>
      <c r="E1146" s="65"/>
      <c r="F1146" s="65"/>
      <c r="G1146" s="65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/>
      <c r="B1147" s="65"/>
      <c r="C1147" s="65"/>
      <c r="D1147" s="65"/>
      <c r="E1147" s="65"/>
      <c r="F1147" s="65"/>
      <c r="G1147" s="65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/>
      <c r="B1148" s="65"/>
      <c r="C1148" s="65"/>
      <c r="D1148" s="65"/>
      <c r="E1148" s="65"/>
      <c r="F1148" s="65"/>
      <c r="G1148" s="65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/>
      <c r="B1149" s="65"/>
      <c r="C1149" s="65"/>
      <c r="D1149" s="65"/>
      <c r="E1149" s="65"/>
      <c r="F1149" s="65"/>
      <c r="G1149" s="65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/>
      <c r="B1150" s="65"/>
      <c r="C1150" s="65"/>
      <c r="D1150" s="65"/>
      <c r="E1150" s="65"/>
      <c r="F1150" s="65"/>
      <c r="G1150" s="65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/>
      <c r="B1151" s="65"/>
      <c r="C1151" s="65"/>
      <c r="D1151" s="65"/>
      <c r="E1151" s="65"/>
      <c r="F1151" s="65"/>
      <c r="G1151" s="65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/>
      <c r="B1152" s="65"/>
      <c r="C1152" s="65"/>
      <c r="D1152" s="65"/>
      <c r="E1152" s="65"/>
      <c r="F1152" s="65"/>
      <c r="G1152" s="65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/>
      <c r="B1153" s="65"/>
      <c r="C1153" s="65"/>
      <c r="D1153" s="65"/>
      <c r="E1153" s="65"/>
      <c r="F1153" s="65"/>
      <c r="G1153" s="65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/>
      <c r="B1154" s="65"/>
      <c r="C1154" s="65"/>
      <c r="D1154" s="65"/>
      <c r="E1154" s="65"/>
      <c r="F1154" s="65"/>
      <c r="G1154" s="65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/>
      <c r="B1155" s="65"/>
      <c r="C1155" s="65"/>
      <c r="D1155" s="65"/>
      <c r="E1155" s="65"/>
      <c r="F1155" s="65"/>
      <c r="G1155" s="65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/>
      <c r="B1156" s="65"/>
      <c r="C1156" s="65"/>
      <c r="D1156" s="65"/>
      <c r="E1156" s="65"/>
      <c r="F1156" s="65"/>
      <c r="G1156" s="65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/>
      <c r="B1157" s="65"/>
      <c r="C1157" s="65"/>
      <c r="D1157" s="65"/>
      <c r="E1157" s="65"/>
      <c r="F1157" s="65"/>
      <c r="G1157" s="65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/>
      <c r="B1158" s="65"/>
      <c r="C1158" s="65"/>
      <c r="D1158" s="65"/>
      <c r="E1158" s="65"/>
      <c r="F1158" s="65"/>
      <c r="G1158" s="65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/>
      <c r="B1159" s="65"/>
      <c r="C1159" s="65"/>
      <c r="D1159" s="65"/>
      <c r="E1159" s="65"/>
      <c r="F1159" s="65"/>
      <c r="G1159" s="65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/>
      <c r="B1160" s="65"/>
      <c r="C1160" s="65"/>
      <c r="D1160" s="65"/>
      <c r="E1160" s="65"/>
      <c r="F1160" s="65"/>
      <c r="G1160" s="65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/>
      <c r="B1161" s="65"/>
      <c r="C1161" s="65"/>
      <c r="D1161" s="65"/>
      <c r="E1161" s="65"/>
      <c r="F1161" s="65"/>
      <c r="G1161" s="65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/>
      <c r="B1162" s="65"/>
      <c r="C1162" s="65"/>
      <c r="D1162" s="65"/>
      <c r="E1162" s="65"/>
      <c r="F1162" s="65"/>
      <c r="G1162" s="65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/>
      <c r="B1163" s="65"/>
      <c r="C1163" s="65"/>
      <c r="D1163" s="65"/>
      <c r="E1163" s="65"/>
      <c r="F1163" s="65"/>
      <c r="G1163" s="65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/>
      <c r="B1164" s="65"/>
      <c r="C1164" s="65"/>
      <c r="D1164" s="65"/>
      <c r="E1164" s="65"/>
      <c r="F1164" s="65"/>
      <c r="G1164" s="65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/>
      <c r="B1165" s="65"/>
      <c r="C1165" s="65"/>
      <c r="D1165" s="65"/>
      <c r="E1165" s="65"/>
      <c r="F1165" s="65"/>
      <c r="G1165" s="65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/>
      <c r="B1166" s="65"/>
      <c r="C1166" s="65"/>
      <c r="D1166" s="65"/>
      <c r="E1166" s="65"/>
      <c r="F1166" s="65"/>
      <c r="G1166" s="65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/>
      <c r="B1167" s="65"/>
      <c r="C1167" s="65"/>
      <c r="D1167" s="65"/>
      <c r="E1167" s="65"/>
      <c r="F1167" s="65"/>
      <c r="G1167" s="65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/>
      <c r="B1168" s="65"/>
      <c r="C1168" s="65"/>
      <c r="D1168" s="65"/>
      <c r="E1168" s="65"/>
      <c r="F1168" s="65"/>
      <c r="G1168" s="65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/>
      <c r="B1169" s="65"/>
      <c r="C1169" s="65"/>
      <c r="D1169" s="65"/>
      <c r="E1169" s="65"/>
      <c r="F1169" s="65"/>
      <c r="G1169" s="65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/>
      <c r="B1170" s="65"/>
      <c r="C1170" s="65"/>
      <c r="D1170" s="65"/>
      <c r="E1170" s="65"/>
      <c r="F1170" s="65"/>
      <c r="G1170" s="65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/>
      <c r="B1171" s="65"/>
      <c r="C1171" s="65"/>
      <c r="D1171" s="65"/>
      <c r="E1171" s="65"/>
      <c r="F1171" s="65"/>
      <c r="G1171" s="65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/>
      <c r="B1172" s="65"/>
      <c r="C1172" s="65"/>
      <c r="D1172" s="65"/>
      <c r="E1172" s="65"/>
      <c r="F1172" s="65"/>
      <c r="G1172" s="65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/>
      <c r="B1173" s="65"/>
      <c r="C1173" s="65"/>
      <c r="D1173" s="65"/>
      <c r="E1173" s="65"/>
      <c r="F1173" s="65"/>
      <c r="G1173" s="65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/>
      <c r="B1174" s="65"/>
      <c r="C1174" s="65"/>
      <c r="D1174" s="65"/>
      <c r="E1174" s="65"/>
      <c r="F1174" s="65"/>
      <c r="G1174" s="65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/>
      <c r="B1175" s="65"/>
      <c r="C1175" s="65"/>
      <c r="D1175" s="65"/>
      <c r="E1175" s="65"/>
      <c r="F1175" s="65"/>
      <c r="G1175" s="65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/>
      <c r="B1176" s="65"/>
      <c r="C1176" s="65"/>
      <c r="D1176" s="65"/>
      <c r="E1176" s="65"/>
      <c r="F1176" s="65"/>
      <c r="G1176" s="65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/>
      <c r="B1177" s="65"/>
      <c r="C1177" s="65"/>
      <c r="D1177" s="65"/>
      <c r="E1177" s="65"/>
      <c r="F1177" s="65"/>
      <c r="G1177" s="65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/>
      <c r="B1178" s="65"/>
      <c r="C1178" s="65"/>
      <c r="D1178" s="65"/>
      <c r="E1178" s="65"/>
      <c r="F1178" s="65"/>
      <c r="G1178" s="65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/>
      <c r="B1179" s="65"/>
      <c r="C1179" s="65"/>
      <c r="D1179" s="65"/>
      <c r="E1179" s="65"/>
      <c r="F1179" s="65"/>
      <c r="G1179" s="65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/>
      <c r="B1180" s="65"/>
      <c r="C1180" s="65"/>
      <c r="D1180" s="65"/>
      <c r="E1180" s="65"/>
      <c r="F1180" s="65"/>
      <c r="G1180" s="65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/>
      <c r="B1181" s="65"/>
      <c r="C1181" s="65"/>
      <c r="D1181" s="65"/>
      <c r="E1181" s="65"/>
      <c r="F1181" s="65"/>
      <c r="G1181" s="65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/>
      <c r="B1182" s="65"/>
      <c r="C1182" s="65"/>
      <c r="D1182" s="65"/>
      <c r="E1182" s="65"/>
      <c r="F1182" s="65"/>
      <c r="G1182" s="65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/>
      <c r="B1183" s="65"/>
      <c r="C1183" s="65"/>
      <c r="D1183" s="65"/>
      <c r="E1183" s="65"/>
      <c r="F1183" s="65"/>
      <c r="G1183" s="65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/>
      <c r="B1184" s="65"/>
      <c r="C1184" s="65"/>
      <c r="D1184" s="65"/>
      <c r="E1184" s="65"/>
      <c r="F1184" s="65"/>
      <c r="G1184" s="65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/>
      <c r="B1185" s="65"/>
      <c r="C1185" s="65"/>
      <c r="D1185" s="65"/>
      <c r="E1185" s="65"/>
      <c r="F1185" s="65"/>
      <c r="G1185" s="65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/>
      <c r="B1186" s="65"/>
      <c r="C1186" s="65"/>
      <c r="D1186" s="65"/>
      <c r="E1186" s="65"/>
      <c r="F1186" s="65"/>
      <c r="G1186" s="65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/>
      <c r="B1187" s="65"/>
      <c r="C1187" s="65"/>
      <c r="D1187" s="65"/>
      <c r="E1187" s="65"/>
      <c r="F1187" s="65"/>
      <c r="G1187" s="65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/>
      <c r="B1188" s="65"/>
      <c r="C1188" s="65"/>
      <c r="D1188" s="65"/>
      <c r="E1188" s="65"/>
      <c r="F1188" s="65"/>
      <c r="G1188" s="65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/>
      <c r="B1189" s="65"/>
      <c r="C1189" s="65"/>
      <c r="D1189" s="65"/>
      <c r="E1189" s="65"/>
      <c r="F1189" s="65"/>
      <c r="G1189" s="65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/>
      <c r="B1190" s="65"/>
      <c r="C1190" s="65"/>
      <c r="D1190" s="65"/>
      <c r="E1190" s="65"/>
      <c r="F1190" s="65"/>
      <c r="G1190" s="65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/>
      <c r="B1191" s="65"/>
      <c r="C1191" s="65"/>
      <c r="D1191" s="65"/>
      <c r="E1191" s="65"/>
      <c r="F1191" s="65"/>
      <c r="G1191" s="65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/>
      <c r="B1192" s="65"/>
      <c r="C1192" s="65"/>
      <c r="D1192" s="65"/>
      <c r="E1192" s="65"/>
      <c r="F1192" s="65"/>
      <c r="G1192" s="65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/>
      <c r="B1193" s="65"/>
      <c r="C1193" s="65"/>
      <c r="D1193" s="65"/>
      <c r="E1193" s="65"/>
      <c r="F1193" s="65"/>
      <c r="G1193" s="65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/>
      <c r="B1194" s="65"/>
      <c r="C1194" s="65"/>
      <c r="D1194" s="65"/>
      <c r="E1194" s="65"/>
      <c r="F1194" s="65"/>
      <c r="G1194" s="65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/>
      <c r="B1195" s="65"/>
      <c r="C1195" s="65"/>
      <c r="D1195" s="65"/>
      <c r="E1195" s="65"/>
      <c r="F1195" s="65"/>
      <c r="G1195" s="65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/>
      <c r="B1196" s="65"/>
      <c r="C1196" s="65"/>
      <c r="D1196" s="65"/>
      <c r="E1196" s="65"/>
      <c r="F1196" s="65"/>
      <c r="G1196" s="65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/>
      <c r="B1197" s="65"/>
      <c r="C1197" s="65"/>
      <c r="D1197" s="65"/>
      <c r="E1197" s="65"/>
      <c r="F1197" s="65"/>
      <c r="G1197" s="65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/>
      <c r="B1198" s="65"/>
      <c r="C1198" s="65"/>
      <c r="D1198" s="65"/>
      <c r="E1198" s="65"/>
      <c r="F1198" s="65"/>
      <c r="G1198" s="65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/>
      <c r="B1199" s="65"/>
      <c r="C1199" s="65"/>
      <c r="D1199" s="65"/>
      <c r="E1199" s="65"/>
      <c r="F1199" s="65"/>
      <c r="G1199" s="65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/>
      <c r="B1200" s="65"/>
      <c r="C1200" s="65"/>
      <c r="D1200" s="65"/>
      <c r="E1200" s="65"/>
      <c r="F1200" s="65"/>
      <c r="G1200" s="6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/>
      <c r="B1201" s="65"/>
      <c r="C1201" s="65"/>
      <c r="D1201" s="65"/>
      <c r="E1201" s="65"/>
      <c r="F1201" s="65"/>
      <c r="G1201" s="6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/>
      <c r="B1202" s="65"/>
      <c r="C1202" s="65"/>
      <c r="D1202" s="65"/>
      <c r="E1202" s="65"/>
      <c r="F1202" s="65"/>
      <c r="G1202" s="6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/>
      <c r="B1203" s="65"/>
      <c r="C1203" s="65"/>
      <c r="D1203" s="65"/>
      <c r="E1203" s="65"/>
      <c r="F1203" s="65"/>
      <c r="G1203" s="6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/>
      <c r="B1204" s="65"/>
      <c r="C1204" s="65"/>
      <c r="D1204" s="65"/>
      <c r="E1204" s="65"/>
      <c r="F1204" s="65"/>
      <c r="G1204" s="6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/>
      <c r="B1205" s="65"/>
      <c r="C1205" s="65"/>
      <c r="D1205" s="65"/>
      <c r="E1205" s="65"/>
      <c r="F1205" s="65"/>
      <c r="G1205" s="6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/>
      <c r="B1206" s="65"/>
      <c r="C1206" s="65"/>
      <c r="D1206" s="65"/>
      <c r="E1206" s="65"/>
      <c r="F1206" s="65"/>
      <c r="G1206" s="6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/>
      <c r="B1207" s="65"/>
      <c r="C1207" s="65"/>
      <c r="D1207" s="65"/>
      <c r="E1207" s="65"/>
      <c r="F1207" s="65"/>
      <c r="G1207" s="6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/>
      <c r="B1208" s="65"/>
      <c r="C1208" s="65"/>
      <c r="D1208" s="65"/>
      <c r="E1208" s="65"/>
      <c r="F1208" s="65"/>
      <c r="G1208" s="6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/>
      <c r="B1209" s="65"/>
      <c r="C1209" s="65"/>
      <c r="D1209" s="65"/>
      <c r="E1209" s="65"/>
      <c r="F1209" s="65"/>
      <c r="G1209" s="6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/>
      <c r="B1210" s="65"/>
      <c r="C1210" s="65"/>
      <c r="D1210" s="65"/>
      <c r="E1210" s="65"/>
      <c r="F1210" s="65"/>
      <c r="G1210" s="6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/>
      <c r="B1211" s="65"/>
      <c r="C1211" s="65"/>
      <c r="D1211" s="65"/>
      <c r="E1211" s="65"/>
      <c r="F1211" s="65"/>
      <c r="G1211" s="6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/>
      <c r="B1212" s="65"/>
      <c r="C1212" s="65"/>
      <c r="D1212" s="65"/>
      <c r="E1212" s="65"/>
      <c r="F1212" s="65"/>
      <c r="G1212" s="6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/>
      <c r="B1213" s="65"/>
      <c r="C1213" s="65"/>
      <c r="D1213" s="65"/>
      <c r="E1213" s="65"/>
      <c r="F1213" s="65"/>
      <c r="G1213" s="6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/>
      <c r="B1214" s="65"/>
      <c r="C1214" s="65"/>
      <c r="D1214" s="65"/>
      <c r="E1214" s="65"/>
      <c r="F1214" s="65"/>
      <c r="G1214" s="6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/>
      <c r="B1215" s="65"/>
      <c r="C1215" s="65"/>
      <c r="D1215" s="65"/>
      <c r="E1215" s="65"/>
      <c r="F1215" s="65"/>
      <c r="G1215" s="6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/>
      <c r="B1216" s="65"/>
      <c r="C1216" s="65"/>
      <c r="D1216" s="65"/>
      <c r="E1216" s="65"/>
      <c r="F1216" s="65"/>
      <c r="G1216" s="6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/>
      <c r="B1217" s="65"/>
      <c r="C1217" s="65"/>
      <c r="D1217" s="65"/>
      <c r="E1217" s="65"/>
      <c r="F1217" s="65"/>
      <c r="G1217" s="6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/>
      <c r="B1218" s="65"/>
      <c r="C1218" s="65"/>
      <c r="D1218" s="65"/>
      <c r="E1218" s="65"/>
      <c r="F1218" s="65"/>
      <c r="G1218" s="6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/>
      <c r="B1219" s="65"/>
      <c r="C1219" s="65"/>
      <c r="D1219" s="65"/>
      <c r="E1219" s="65"/>
      <c r="F1219" s="65"/>
      <c r="G1219" s="6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/>
      <c r="B1220" s="65"/>
      <c r="C1220" s="65"/>
      <c r="D1220" s="65"/>
      <c r="E1220" s="65"/>
      <c r="F1220" s="65"/>
      <c r="G1220" s="6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/>
      <c r="B1221" s="65"/>
      <c r="C1221" s="65"/>
      <c r="D1221" s="65"/>
      <c r="E1221" s="65"/>
      <c r="F1221" s="65"/>
      <c r="G1221" s="6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/>
      <c r="B1222" s="65"/>
      <c r="C1222" s="65"/>
      <c r="D1222" s="65"/>
      <c r="E1222" s="65"/>
      <c r="F1222" s="65"/>
      <c r="G1222" s="6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2018-04-02T17:03:47Z</dcterms:modified>
</cp:coreProperties>
</file>