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ml.chartshap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95" windowWidth="20730" windowHeight="11700" activeTab="1"/>
  </bookViews>
  <sheets>
    <sheet name="Plot" sheetId="3" r:id="rId1"/>
    <sheet name="Sheet1" sheetId="4" r:id="rId2"/>
  </sheets>
  <calcPr calcId="125725"/>
</workbook>
</file>

<file path=xl/calcChain.xml><?xml version="1.0" encoding="utf-8"?>
<calcChain xmlns="http://schemas.openxmlformats.org/spreadsheetml/2006/main">
  <c r="C11" i="4"/>
  <c r="D11"/>
  <c r="E11"/>
  <c r="F11"/>
  <c r="G11"/>
  <c r="H11"/>
  <c r="I11"/>
  <c r="J11"/>
  <c r="K11"/>
  <c r="L11"/>
  <c r="B11"/>
  <c r="B10"/>
  <c r="C10"/>
  <c r="D10"/>
  <c r="E10"/>
  <c r="F10"/>
  <c r="G10"/>
  <c r="H10"/>
  <c r="I10"/>
  <c r="J10"/>
  <c r="K10"/>
  <c r="L10"/>
  <c r="AH43" i="3"/>
  <c r="AE43"/>
  <c r="AB43"/>
  <c r="Y43"/>
  <c r="V43"/>
  <c r="K15"/>
  <c r="V12" s="1"/>
  <c r="Y107" s="1"/>
  <c r="K14"/>
  <c r="B15" s="1"/>
  <c r="Y95" l="1"/>
  <c r="Y111"/>
  <c r="Y127"/>
  <c r="Y143"/>
  <c r="Y131"/>
  <c r="Y115"/>
  <c r="Y99"/>
  <c r="Y135"/>
  <c r="Y103"/>
  <c r="Y119"/>
  <c r="Y139"/>
  <c r="Y123"/>
  <c r="Y144"/>
  <c r="Y140"/>
  <c r="Y136"/>
  <c r="Y132"/>
  <c r="Y128"/>
  <c r="Y124"/>
  <c r="Y120"/>
  <c r="Y116"/>
  <c r="Y112"/>
  <c r="Y108"/>
  <c r="Y104"/>
  <c r="Y100"/>
  <c r="Y96"/>
  <c r="Y145"/>
  <c r="Y141"/>
  <c r="Y137"/>
  <c r="Y133"/>
  <c r="Y129"/>
  <c r="Y125"/>
  <c r="Y121"/>
  <c r="Y117"/>
  <c r="Y113"/>
  <c r="Y109"/>
  <c r="Y105"/>
  <c r="Y101"/>
  <c r="Y97"/>
  <c r="Y93"/>
  <c r="Y44"/>
  <c r="Y142"/>
  <c r="Y138"/>
  <c r="Y134"/>
  <c r="Y130"/>
  <c r="Y126"/>
  <c r="Y122"/>
  <c r="Y118"/>
  <c r="Y114"/>
  <c r="Y110"/>
  <c r="Y106"/>
  <c r="Y102"/>
  <c r="Y98"/>
  <c r="Y94"/>
  <c r="W15"/>
  <c r="W11"/>
  <c r="Y14"/>
  <c r="X14"/>
  <c r="X12"/>
  <c r="AB12" s="1"/>
  <c r="W14"/>
  <c r="AA14" s="1"/>
  <c r="W12"/>
  <c r="Y13"/>
  <c r="AB13" s="1"/>
  <c r="V11"/>
  <c r="V15"/>
  <c r="V13"/>
  <c r="E13"/>
  <c r="H13" s="1"/>
  <c r="B11"/>
  <c r="B13"/>
  <c r="C15"/>
  <c r="D12"/>
  <c r="H12" s="1"/>
  <c r="E14"/>
  <c r="C12"/>
  <c r="B12"/>
  <c r="D14"/>
  <c r="C11"/>
  <c r="C14"/>
  <c r="G14" s="1"/>
  <c r="Y92" l="1"/>
  <c r="Y82"/>
  <c r="Y89"/>
  <c r="Y84"/>
  <c r="AA15"/>
  <c r="AH126" s="1"/>
  <c r="Y85"/>
  <c r="AH142"/>
  <c r="AH47"/>
  <c r="AH51"/>
  <c r="AH55"/>
  <c r="AH59"/>
  <c r="AH63"/>
  <c r="AH67"/>
  <c r="AH71"/>
  <c r="AH75"/>
  <c r="AH79"/>
  <c r="AH83"/>
  <c r="AH87"/>
  <c r="AH91"/>
  <c r="AH95"/>
  <c r="AH99"/>
  <c r="AH103"/>
  <c r="AH48"/>
  <c r="AH56"/>
  <c r="AH64"/>
  <c r="AH76"/>
  <c r="AH88"/>
  <c r="AH100"/>
  <c r="AH141"/>
  <c r="AH145"/>
  <c r="AH46"/>
  <c r="AH50"/>
  <c r="AH54"/>
  <c r="AH58"/>
  <c r="AH62"/>
  <c r="AH66"/>
  <c r="AH70"/>
  <c r="AH74"/>
  <c r="AH78"/>
  <c r="AH82"/>
  <c r="AH86"/>
  <c r="AH90"/>
  <c r="AH94"/>
  <c r="AH98"/>
  <c r="AH102"/>
  <c r="AH143"/>
  <c r="AH52"/>
  <c r="AH60"/>
  <c r="AH68"/>
  <c r="AH72"/>
  <c r="AH84"/>
  <c r="AH92"/>
  <c r="AH144"/>
  <c r="AH45"/>
  <c r="AH49"/>
  <c r="AH53"/>
  <c r="AH57"/>
  <c r="AH61"/>
  <c r="AH65"/>
  <c r="AH69"/>
  <c r="AH73"/>
  <c r="AH77"/>
  <c r="AH81"/>
  <c r="AH85"/>
  <c r="AH89"/>
  <c r="AH93"/>
  <c r="AH97"/>
  <c r="AH101"/>
  <c r="AH44"/>
  <c r="AH80"/>
  <c r="AH96"/>
  <c r="AA13"/>
  <c r="AB85" s="1"/>
  <c r="AB93"/>
  <c r="AB97"/>
  <c r="AB101"/>
  <c r="AB105"/>
  <c r="AB109"/>
  <c r="AB113"/>
  <c r="AB117"/>
  <c r="AB121"/>
  <c r="AB125"/>
  <c r="AB129"/>
  <c r="AB133"/>
  <c r="AB137"/>
  <c r="AB141"/>
  <c r="AB145"/>
  <c r="AB48"/>
  <c r="AB52"/>
  <c r="AB56"/>
  <c r="AB60"/>
  <c r="AB64"/>
  <c r="AB68"/>
  <c r="AB72"/>
  <c r="AB94"/>
  <c r="AB106"/>
  <c r="AB114"/>
  <c r="AB126"/>
  <c r="AB130"/>
  <c r="AB142"/>
  <c r="AB53"/>
  <c r="AB65"/>
  <c r="AB96"/>
  <c r="AB100"/>
  <c r="AB104"/>
  <c r="AB108"/>
  <c r="AB112"/>
  <c r="AB116"/>
  <c r="AB120"/>
  <c r="AB124"/>
  <c r="AB128"/>
  <c r="AB132"/>
  <c r="AB136"/>
  <c r="AB140"/>
  <c r="AB144"/>
  <c r="AB47"/>
  <c r="AB51"/>
  <c r="AB55"/>
  <c r="AB59"/>
  <c r="AB63"/>
  <c r="AB67"/>
  <c r="AB71"/>
  <c r="AB98"/>
  <c r="AB110"/>
  <c r="AB122"/>
  <c r="AB134"/>
  <c r="AB45"/>
  <c r="AB57"/>
  <c r="AB69"/>
  <c r="AB95"/>
  <c r="AB99"/>
  <c r="AB103"/>
  <c r="AB107"/>
  <c r="AB111"/>
  <c r="AB115"/>
  <c r="AB119"/>
  <c r="AB123"/>
  <c r="AB127"/>
  <c r="AB131"/>
  <c r="AB135"/>
  <c r="AB139"/>
  <c r="AB143"/>
  <c r="AB46"/>
  <c r="AB50"/>
  <c r="AB54"/>
  <c r="AB58"/>
  <c r="AB62"/>
  <c r="AB66"/>
  <c r="AB44"/>
  <c r="AB102"/>
  <c r="AB118"/>
  <c r="AB138"/>
  <c r="AB49"/>
  <c r="AB61"/>
  <c r="AA12"/>
  <c r="Y48" s="1"/>
  <c r="Y87"/>
  <c r="Y83"/>
  <c r="Y91"/>
  <c r="AE144"/>
  <c r="AE94"/>
  <c r="AE98"/>
  <c r="AE102"/>
  <c r="AE78"/>
  <c r="AE82"/>
  <c r="AE86"/>
  <c r="AE90"/>
  <c r="AE47"/>
  <c r="AE51"/>
  <c r="AE55"/>
  <c r="AE59"/>
  <c r="AE63"/>
  <c r="AE67"/>
  <c r="AE71"/>
  <c r="AE44"/>
  <c r="AE95"/>
  <c r="AE75"/>
  <c r="AE87"/>
  <c r="AE52"/>
  <c r="AE64"/>
  <c r="AE143"/>
  <c r="AE93"/>
  <c r="AE97"/>
  <c r="AE101"/>
  <c r="AE77"/>
  <c r="AE81"/>
  <c r="AE85"/>
  <c r="AE89"/>
  <c r="AE46"/>
  <c r="AE50"/>
  <c r="AE54"/>
  <c r="AE58"/>
  <c r="AE62"/>
  <c r="AE66"/>
  <c r="AE70"/>
  <c r="AE74"/>
  <c r="AE145"/>
  <c r="AE103"/>
  <c r="AE79"/>
  <c r="AE91"/>
  <c r="AE56"/>
  <c r="AE68"/>
  <c r="AE142"/>
  <c r="AE92"/>
  <c r="AE96"/>
  <c r="AE100"/>
  <c r="AE76"/>
  <c r="AE80"/>
  <c r="AE84"/>
  <c r="AE88"/>
  <c r="AE45"/>
  <c r="AE49"/>
  <c r="AE53"/>
  <c r="AE57"/>
  <c r="AE61"/>
  <c r="AE65"/>
  <c r="AE69"/>
  <c r="AE73"/>
  <c r="AE141"/>
  <c r="AE99"/>
  <c r="AE83"/>
  <c r="AE48"/>
  <c r="AE60"/>
  <c r="AE72"/>
  <c r="Y90"/>
  <c r="Y86"/>
  <c r="Y45"/>
  <c r="Y88"/>
  <c r="AB11"/>
  <c r="V70" s="1"/>
  <c r="V82"/>
  <c r="V86"/>
  <c r="V90"/>
  <c r="V94"/>
  <c r="V102"/>
  <c r="V114"/>
  <c r="V130"/>
  <c r="V142"/>
  <c r="V81"/>
  <c r="V85"/>
  <c r="V89"/>
  <c r="V93"/>
  <c r="V97"/>
  <c r="V101"/>
  <c r="V105"/>
  <c r="V109"/>
  <c r="V113"/>
  <c r="V117"/>
  <c r="V121"/>
  <c r="V125"/>
  <c r="V129"/>
  <c r="V133"/>
  <c r="V137"/>
  <c r="V141"/>
  <c r="V145"/>
  <c r="V44"/>
  <c r="V84"/>
  <c r="V88"/>
  <c r="V92"/>
  <c r="V96"/>
  <c r="V100"/>
  <c r="V104"/>
  <c r="V108"/>
  <c r="V112"/>
  <c r="V116"/>
  <c r="V120"/>
  <c r="V124"/>
  <c r="V128"/>
  <c r="V132"/>
  <c r="V136"/>
  <c r="V140"/>
  <c r="V144"/>
  <c r="V51"/>
  <c r="V79"/>
  <c r="V83"/>
  <c r="V87"/>
  <c r="V91"/>
  <c r="V95"/>
  <c r="V99"/>
  <c r="V103"/>
  <c r="V107"/>
  <c r="V111"/>
  <c r="V115"/>
  <c r="V119"/>
  <c r="V123"/>
  <c r="V127"/>
  <c r="V131"/>
  <c r="V135"/>
  <c r="V139"/>
  <c r="V143"/>
  <c r="V98"/>
  <c r="V106"/>
  <c r="V110"/>
  <c r="V118"/>
  <c r="V122"/>
  <c r="V126"/>
  <c r="V134"/>
  <c r="V138"/>
  <c r="AB14"/>
  <c r="AE132" s="1"/>
  <c r="G13"/>
  <c r="G15"/>
  <c r="N128" s="1"/>
  <c r="G12"/>
  <c r="E72" s="1"/>
  <c r="H14"/>
  <c r="K109" s="1"/>
  <c r="H11"/>
  <c r="B53" s="1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N86"/>
  <c r="N87"/>
  <c r="N88"/>
  <c r="N89"/>
  <c r="N90"/>
  <c r="N91"/>
  <c r="N92"/>
  <c r="N93"/>
  <c r="N94"/>
  <c r="N95"/>
  <c r="N96"/>
  <c r="N97"/>
  <c r="N98"/>
  <c r="N99"/>
  <c r="N100"/>
  <c r="N101"/>
  <c r="N104"/>
  <c r="N126"/>
  <c r="N132"/>
  <c r="N135"/>
  <c r="N138"/>
  <c r="N140"/>
  <c r="N142"/>
  <c r="N143"/>
  <c r="N144"/>
  <c r="N145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93"/>
  <c r="H9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E48"/>
  <c r="E52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B45"/>
  <c r="B46"/>
  <c r="B47"/>
  <c r="B48"/>
  <c r="B49"/>
  <c r="B50"/>
  <c r="B51"/>
  <c r="B52"/>
  <c r="B55"/>
  <c r="B80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AH104" l="1"/>
  <c r="Y81"/>
  <c r="AE104"/>
  <c r="AH106"/>
  <c r="V76"/>
  <c r="N131"/>
  <c r="N127"/>
  <c r="K143"/>
  <c r="N106"/>
  <c r="V56"/>
  <c r="AH140"/>
  <c r="V58"/>
  <c r="AH118"/>
  <c r="B83"/>
  <c r="N103"/>
  <c r="B79"/>
  <c r="AB73"/>
  <c r="AB74"/>
  <c r="AB77"/>
  <c r="AH124"/>
  <c r="AH122"/>
  <c r="AB78"/>
  <c r="AB92"/>
  <c r="AH129"/>
  <c r="AH130"/>
  <c r="V80"/>
  <c r="AE105"/>
  <c r="Y79"/>
  <c r="AH105"/>
  <c r="Y80"/>
  <c r="AE106"/>
  <c r="AH111"/>
  <c r="B81"/>
  <c r="B82"/>
  <c r="B77"/>
  <c r="N102"/>
  <c r="K105"/>
  <c r="K106"/>
  <c r="K110"/>
  <c r="N136"/>
  <c r="N130"/>
  <c r="K132"/>
  <c r="N139"/>
  <c r="N134"/>
  <c r="K138"/>
  <c r="Y75"/>
  <c r="Y77"/>
  <c r="AE107"/>
  <c r="AB82"/>
  <c r="AH108"/>
  <c r="Y72"/>
  <c r="AH107"/>
  <c r="AH116"/>
  <c r="AH110"/>
  <c r="AH109"/>
  <c r="V55"/>
  <c r="V45"/>
  <c r="V46"/>
  <c r="AE138"/>
  <c r="AE127"/>
  <c r="AE136"/>
  <c r="AB70"/>
  <c r="AB83"/>
  <c r="AB75"/>
  <c r="AB76"/>
  <c r="V59"/>
  <c r="V48"/>
  <c r="V49"/>
  <c r="V50"/>
  <c r="V47"/>
  <c r="V52"/>
  <c r="V53"/>
  <c r="V54"/>
  <c r="AE137"/>
  <c r="K144"/>
  <c r="K139"/>
  <c r="K134"/>
  <c r="K126"/>
  <c r="K140"/>
  <c r="K135"/>
  <c r="K130"/>
  <c r="K142"/>
  <c r="K136"/>
  <c r="K131"/>
  <c r="AE110"/>
  <c r="AB87"/>
  <c r="AB90"/>
  <c r="AB91"/>
  <c r="AB79"/>
  <c r="AB84"/>
  <c r="AB81"/>
  <c r="AB86"/>
  <c r="AB88"/>
  <c r="AB80"/>
  <c r="Y76"/>
  <c r="V63"/>
  <c r="V60"/>
  <c r="V57"/>
  <c r="V62"/>
  <c r="AE112"/>
  <c r="AH115"/>
  <c r="AH123"/>
  <c r="AH120"/>
  <c r="AH113"/>
  <c r="V64"/>
  <c r="V61"/>
  <c r="Y70"/>
  <c r="AE115"/>
  <c r="AE113"/>
  <c r="Y71"/>
  <c r="AB89"/>
  <c r="AH127"/>
  <c r="AH121"/>
  <c r="V69"/>
  <c r="AE121"/>
  <c r="AE111"/>
  <c r="AH114"/>
  <c r="AH112"/>
  <c r="Y68"/>
  <c r="AE116"/>
  <c r="AE114"/>
  <c r="V74"/>
  <c r="Y74"/>
  <c r="Y78"/>
  <c r="V71"/>
  <c r="AE108"/>
  <c r="AE109"/>
  <c r="Y69"/>
  <c r="Y73"/>
  <c r="Y61"/>
  <c r="Y54"/>
  <c r="AE120"/>
  <c r="AE126"/>
  <c r="AE133"/>
  <c r="AE131"/>
  <c r="AE118"/>
  <c r="AE140"/>
  <c r="AE124"/>
  <c r="Y47"/>
  <c r="Y55"/>
  <c r="Y51"/>
  <c r="AH119"/>
  <c r="AH128"/>
  <c r="AH131"/>
  <c r="AH133"/>
  <c r="AH135"/>
  <c r="AH134"/>
  <c r="Y60"/>
  <c r="Y62"/>
  <c r="AE119"/>
  <c r="AE129"/>
  <c r="AE130"/>
  <c r="AE135"/>
  <c r="AE122"/>
  <c r="AE128"/>
  <c r="Y59"/>
  <c r="Y67"/>
  <c r="Y63"/>
  <c r="AH132"/>
  <c r="AH137"/>
  <c r="AH139"/>
  <c r="AH138"/>
  <c r="Y49"/>
  <c r="Y46"/>
  <c r="Y52"/>
  <c r="Y57"/>
  <c r="Y66"/>
  <c r="Y50"/>
  <c r="Y56"/>
  <c r="Y58"/>
  <c r="AE134"/>
  <c r="AE117"/>
  <c r="AE139"/>
  <c r="AE123"/>
  <c r="AE125"/>
  <c r="AH136"/>
  <c r="AH125"/>
  <c r="AH117"/>
  <c r="Y65"/>
  <c r="Y64"/>
  <c r="Y53"/>
  <c r="V75"/>
  <c r="V73"/>
  <c r="V78"/>
  <c r="V68"/>
  <c r="V77"/>
  <c r="V66"/>
  <c r="V67"/>
  <c r="V72"/>
  <c r="V65"/>
  <c r="N107"/>
  <c r="B76"/>
  <c r="N108"/>
  <c r="E77"/>
  <c r="N105"/>
  <c r="N112"/>
  <c r="H80"/>
  <c r="B58"/>
  <c r="B59"/>
  <c r="B62"/>
  <c r="B54"/>
  <c r="B72"/>
  <c r="H91"/>
  <c r="H77"/>
  <c r="N124"/>
  <c r="N109"/>
  <c r="B73"/>
  <c r="H92"/>
  <c r="H78"/>
  <c r="N110"/>
  <c r="B75"/>
  <c r="H79"/>
  <c r="N111"/>
  <c r="K141"/>
  <c r="K137"/>
  <c r="K133"/>
  <c r="K129"/>
  <c r="N141"/>
  <c r="N137"/>
  <c r="N133"/>
  <c r="N129"/>
  <c r="N125"/>
  <c r="E56"/>
  <c r="E49"/>
  <c r="E45"/>
  <c r="E60"/>
  <c r="E50"/>
  <c r="E46"/>
  <c r="E51"/>
  <c r="E47"/>
  <c r="E61"/>
  <c r="E57"/>
  <c r="E53"/>
  <c r="E62"/>
  <c r="E58"/>
  <c r="E54"/>
  <c r="E59"/>
  <c r="E55"/>
  <c r="E75"/>
  <c r="E79"/>
  <c r="E80"/>
  <c r="E76"/>
  <c r="E73"/>
  <c r="E78"/>
  <c r="E74"/>
  <c r="K127"/>
  <c r="K128"/>
  <c r="K124"/>
  <c r="K125"/>
  <c r="K111"/>
  <c r="K107"/>
  <c r="K112"/>
  <c r="K108"/>
  <c r="B78"/>
  <c r="B74"/>
  <c r="B60"/>
  <c r="B56"/>
  <c r="B61"/>
  <c r="B57"/>
  <c r="K43"/>
  <c r="H43"/>
  <c r="N43"/>
  <c r="E43"/>
  <c r="B43"/>
  <c r="H44" l="1"/>
  <c r="K145"/>
  <c r="K98" l="1"/>
  <c r="K95"/>
  <c r="K96"/>
  <c r="K97"/>
  <c r="H97"/>
  <c r="H98"/>
  <c r="H96"/>
  <c r="H95"/>
  <c r="H86"/>
  <c r="H87"/>
  <c r="H90"/>
  <c r="H88"/>
  <c r="H89"/>
  <c r="K114"/>
  <c r="K116"/>
  <c r="K117"/>
  <c r="K115"/>
  <c r="K113"/>
  <c r="K118"/>
  <c r="K122"/>
  <c r="K123"/>
  <c r="K120"/>
  <c r="K121"/>
  <c r="K119"/>
  <c r="H99"/>
  <c r="H100"/>
  <c r="H102"/>
  <c r="H103"/>
  <c r="H101"/>
  <c r="H104"/>
  <c r="K103"/>
  <c r="K104"/>
  <c r="K99"/>
  <c r="K100"/>
  <c r="K101"/>
  <c r="K102"/>
  <c r="H83"/>
  <c r="H84"/>
  <c r="H85"/>
  <c r="H81"/>
  <c r="H82"/>
  <c r="N44"/>
  <c r="N117" l="1"/>
  <c r="N118"/>
  <c r="N113"/>
  <c r="N116"/>
  <c r="N114"/>
  <c r="N115"/>
  <c r="E68"/>
  <c r="E69"/>
  <c r="E71"/>
  <c r="E70"/>
  <c r="E67"/>
  <c r="E66"/>
  <c r="N123"/>
  <c r="N119"/>
  <c r="N120"/>
  <c r="N121"/>
  <c r="N122"/>
  <c r="E63"/>
  <c r="E64"/>
  <c r="E65"/>
  <c r="E44"/>
  <c r="B44"/>
  <c r="E86" l="1"/>
  <c r="E89"/>
  <c r="E90"/>
  <c r="E88"/>
  <c r="E87"/>
  <c r="B71"/>
  <c r="B66"/>
  <c r="B67"/>
  <c r="B70"/>
  <c r="B68"/>
  <c r="B69"/>
  <c r="E81"/>
  <c r="E84"/>
  <c r="E85"/>
  <c r="E82"/>
  <c r="E83"/>
  <c r="B65"/>
  <c r="B63"/>
  <c r="B64"/>
</calcChain>
</file>

<file path=xl/sharedStrings.xml><?xml version="1.0" encoding="utf-8"?>
<sst xmlns="http://schemas.openxmlformats.org/spreadsheetml/2006/main" count="88" uniqueCount="38">
  <si>
    <t>a</t>
  </si>
  <si>
    <t>b</t>
  </si>
  <si>
    <t>c</t>
  </si>
  <si>
    <t>d</t>
  </si>
  <si>
    <t>LEFT TRAPEZOID</t>
  </si>
  <si>
    <t>type</t>
  </si>
  <si>
    <t>Left_Slope</t>
  </si>
  <si>
    <t>Right_Slope</t>
  </si>
  <si>
    <t>left</t>
  </si>
  <si>
    <t>regular</t>
  </si>
  <si>
    <t>right</t>
  </si>
  <si>
    <t>REGULAR TRAPEZOID</t>
  </si>
  <si>
    <t>RIGHT TRAPEZOID</t>
  </si>
  <si>
    <t>x</t>
  </si>
  <si>
    <t>NM</t>
  </si>
  <si>
    <t>PM</t>
  </si>
  <si>
    <t>FUZZY SETS</t>
  </si>
  <si>
    <t>Input parameter</t>
  </si>
  <si>
    <t>NS</t>
  </si>
  <si>
    <t>ZR</t>
  </si>
  <si>
    <t>PS</t>
  </si>
  <si>
    <t>X=</t>
  </si>
  <si>
    <t>A=</t>
  </si>
  <si>
    <t>B=</t>
  </si>
  <si>
    <t>C=</t>
  </si>
  <si>
    <t>D=</t>
  </si>
  <si>
    <t>theta=</t>
  </si>
  <si>
    <t>thetaDot=</t>
  </si>
  <si>
    <t>x=</t>
  </si>
  <si>
    <t>xDot=</t>
  </si>
  <si>
    <t>Y=</t>
  </si>
  <si>
    <r>
      <t>Y=Cx+Dx</t>
    </r>
    <r>
      <rPr>
        <b/>
        <sz val="14"/>
        <color theme="1"/>
        <rFont val="Calibri"/>
        <family val="2"/>
      </rPr>
      <t>̇</t>
    </r>
  </si>
  <si>
    <r>
      <t>X=A</t>
    </r>
    <r>
      <rPr>
        <b/>
        <sz val="14"/>
        <color theme="1"/>
        <rFont val="Calibri"/>
        <family val="2"/>
      </rPr>
      <t>θ+Bθ̇</t>
    </r>
  </si>
  <si>
    <t>X</t>
  </si>
  <si>
    <t>Y</t>
  </si>
  <si>
    <t>Angle:</t>
  </si>
  <si>
    <t>Force:</t>
  </si>
  <si>
    <t>Time (s):</t>
  </si>
</sst>
</file>

<file path=xl/styles.xml><?xml version="1.0" encoding="utf-8"?>
<styleSheet xmlns="http://schemas.openxmlformats.org/spreadsheetml/2006/main">
  <numFmts count="1">
    <numFmt numFmtId="165" formatCode="0.0"/>
  </numFmts>
  <fonts count="8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0" fillId="6" borderId="1" xfId="0" applyFill="1" applyBorder="1"/>
    <xf numFmtId="0" fontId="2" fillId="6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quotePrefix="1" applyFont="1" applyBorder="1" applyAlignment="1">
      <alignment horizontal="center"/>
    </xf>
    <xf numFmtId="165" fontId="0" fillId="0" borderId="1" xfId="0" quotePrefix="1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2" fillId="6" borderId="1" xfId="0" applyFont="1" applyFill="1" applyBorder="1"/>
    <xf numFmtId="0" fontId="4" fillId="3" borderId="2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right"/>
    </xf>
    <xf numFmtId="0" fontId="0" fillId="0" borderId="0" xfId="0" applyAlignment="1">
      <alignment horizontal="center"/>
    </xf>
    <xf numFmtId="0" fontId="6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6" fillId="0" borderId="7" xfId="0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6" fillId="0" borderId="10" xfId="0" applyFont="1" applyFill="1" applyBorder="1" applyAlignment="1">
      <alignment horizontal="right"/>
    </xf>
    <xf numFmtId="0" fontId="6" fillId="0" borderId="11" xfId="0" applyFon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6" fillId="0" borderId="14" xfId="0" applyFont="1" applyFill="1" applyBorder="1" applyAlignment="1">
      <alignment horizontal="right"/>
    </xf>
    <xf numFmtId="0" fontId="0" fillId="0" borderId="15" xfId="0" applyBorder="1" applyAlignment="1">
      <alignment horizontal="center"/>
    </xf>
    <xf numFmtId="0" fontId="6" fillId="0" borderId="16" xfId="0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0" fontId="1" fillId="0" borderId="14" xfId="0" applyFont="1" applyFill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1" fillId="0" borderId="19" xfId="0" applyFont="1" applyFill="1" applyBorder="1" applyAlignment="1">
      <alignment horizontal="center"/>
    </xf>
    <xf numFmtId="0" fontId="3" fillId="0" borderId="20" xfId="0" applyFont="1" applyFill="1" applyBorder="1" applyAlignment="1">
      <alignment horizontal="center"/>
    </xf>
    <xf numFmtId="0" fontId="5" fillId="0" borderId="20" xfId="0" applyFont="1" applyBorder="1" applyAlignment="1">
      <alignment horizontal="center"/>
    </xf>
    <xf numFmtId="0" fontId="5" fillId="0" borderId="21" xfId="0" applyFont="1" applyBorder="1" applyAlignment="1">
      <alignment horizontal="center"/>
    </xf>
    <xf numFmtId="0" fontId="0" fillId="0" borderId="0" xfId="0" applyBorder="1" applyAlignment="1"/>
    <xf numFmtId="0" fontId="6" fillId="0" borderId="0" xfId="0" applyFont="1" applyFill="1" applyBorder="1" applyAlignment="1"/>
    <xf numFmtId="0" fontId="5" fillId="0" borderId="0" xfId="0" applyFont="1" applyBorder="1" applyAlignment="1"/>
    <xf numFmtId="0" fontId="0" fillId="6" borderId="6" xfId="0" applyFill="1" applyBorder="1" applyAlignment="1">
      <alignment horizontal="center"/>
    </xf>
    <xf numFmtId="0" fontId="0" fillId="6" borderId="7" xfId="0" applyFill="1" applyBorder="1"/>
    <xf numFmtId="0" fontId="2" fillId="6" borderId="7" xfId="0" applyFont="1" applyFill="1" applyBorder="1"/>
    <xf numFmtId="0" fontId="0" fillId="6" borderId="7" xfId="0" applyFill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0" fillId="0" borderId="22" xfId="0" applyFill="1" applyBorder="1" applyAlignment="1">
      <alignment horizontal="center"/>
    </xf>
    <xf numFmtId="0" fontId="2" fillId="0" borderId="0" xfId="0" applyFont="1" applyBorder="1" applyAlignment="1">
      <alignment horizontal="right"/>
    </xf>
    <xf numFmtId="0" fontId="2" fillId="0" borderId="0" xfId="0" applyFont="1" applyAlignment="1">
      <alignment horizontal="right"/>
    </xf>
    <xf numFmtId="0" fontId="0" fillId="0" borderId="23" xfId="0" applyBorder="1" applyAlignment="1">
      <alignment horizontal="center"/>
    </xf>
    <xf numFmtId="0" fontId="0" fillId="0" borderId="24" xfId="0" applyFill="1" applyBorder="1" applyAlignment="1">
      <alignment horizontal="center"/>
    </xf>
    <xf numFmtId="0" fontId="2" fillId="0" borderId="25" xfId="0" applyFont="1" applyFill="1" applyBorder="1" applyAlignment="1">
      <alignment horizontal="right"/>
    </xf>
    <xf numFmtId="0" fontId="2" fillId="0" borderId="16" xfId="0" applyFont="1" applyFill="1" applyBorder="1" applyAlignment="1">
      <alignment horizontal="right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30" xfId="0" applyFill="1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NZ"/>
  <c:chart>
    <c:title>
      <c:tx>
        <c:rich>
          <a:bodyPr/>
          <a:lstStyle/>
          <a:p>
            <a:pPr>
              <a:defRPr lang="en-NZ"/>
            </a:pPr>
            <a:r>
              <a:rPr lang="en-NZ"/>
              <a:t>X</a:t>
            </a:r>
            <a:r>
              <a:rPr lang="en-NZ" baseline="0"/>
              <a:t> Position</a:t>
            </a:r>
            <a:r>
              <a:rPr lang="en-NZ"/>
              <a:t> Fuzzy</a:t>
            </a:r>
            <a:r>
              <a:rPr lang="en-NZ" baseline="0"/>
              <a:t> Sets</a:t>
            </a:r>
            <a:endParaRPr lang="en-NZ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Plot!$B$43</c:f>
              <c:strCache>
                <c:ptCount val="1"/>
                <c:pt idx="0">
                  <c:v>NM</c:v>
                </c:pt>
              </c:strCache>
            </c:strRef>
          </c:tx>
          <c:marker>
            <c:symbol val="none"/>
          </c:marker>
          <c:xVal>
            <c:numRef>
              <c:f>Plot!$A$44:$A$145</c:f>
              <c:numCache>
                <c:formatCode>0.00</c:formatCode>
                <c:ptCount val="102"/>
                <c:pt idx="0">
                  <c:v>-2.4</c:v>
                </c:pt>
                <c:pt idx="1">
                  <c:v>-2.35</c:v>
                </c:pt>
                <c:pt idx="2">
                  <c:v>-2.2999999999999998</c:v>
                </c:pt>
                <c:pt idx="3">
                  <c:v>-2.25</c:v>
                </c:pt>
                <c:pt idx="4">
                  <c:v>-2.2000000000000002</c:v>
                </c:pt>
                <c:pt idx="5">
                  <c:v>-2.15</c:v>
                </c:pt>
                <c:pt idx="6">
                  <c:v>-2.1</c:v>
                </c:pt>
                <c:pt idx="7">
                  <c:v>-2.0499999999999998</c:v>
                </c:pt>
                <c:pt idx="8">
                  <c:v>-2</c:v>
                </c:pt>
                <c:pt idx="9">
                  <c:v>-1.95</c:v>
                </c:pt>
                <c:pt idx="10">
                  <c:v>-1.9</c:v>
                </c:pt>
                <c:pt idx="11">
                  <c:v>-1.85</c:v>
                </c:pt>
                <c:pt idx="12">
                  <c:v>-1.8</c:v>
                </c:pt>
                <c:pt idx="13">
                  <c:v>-1.75</c:v>
                </c:pt>
                <c:pt idx="14">
                  <c:v>-1.7</c:v>
                </c:pt>
                <c:pt idx="15">
                  <c:v>-1.65</c:v>
                </c:pt>
                <c:pt idx="16">
                  <c:v>-1.6</c:v>
                </c:pt>
                <c:pt idx="17">
                  <c:v>-1.55</c:v>
                </c:pt>
                <c:pt idx="18">
                  <c:v>-1.5</c:v>
                </c:pt>
                <c:pt idx="19">
                  <c:v>-1.45</c:v>
                </c:pt>
                <c:pt idx="20">
                  <c:v>-1.4</c:v>
                </c:pt>
                <c:pt idx="21">
                  <c:v>-1.35</c:v>
                </c:pt>
                <c:pt idx="22">
                  <c:v>-1.3</c:v>
                </c:pt>
                <c:pt idx="23">
                  <c:v>-1.25</c:v>
                </c:pt>
                <c:pt idx="24">
                  <c:v>-1.2</c:v>
                </c:pt>
                <c:pt idx="25">
                  <c:v>-1.1499999999999999</c:v>
                </c:pt>
                <c:pt idx="26">
                  <c:v>-1.1000000000000001</c:v>
                </c:pt>
                <c:pt idx="27">
                  <c:v>-1.05</c:v>
                </c:pt>
                <c:pt idx="28">
                  <c:v>-1</c:v>
                </c:pt>
                <c:pt idx="29">
                  <c:v>-0.95000000000000995</c:v>
                </c:pt>
                <c:pt idx="30">
                  <c:v>-0.90000000000001001</c:v>
                </c:pt>
                <c:pt idx="31">
                  <c:v>-0.85000000000000997</c:v>
                </c:pt>
                <c:pt idx="32">
                  <c:v>-0.80000000000001004</c:v>
                </c:pt>
                <c:pt idx="33">
                  <c:v>-0.75000000000000999</c:v>
                </c:pt>
                <c:pt idx="34">
                  <c:v>-0.70000000000000995</c:v>
                </c:pt>
                <c:pt idx="35">
                  <c:v>-0.65000000000001001</c:v>
                </c:pt>
                <c:pt idx="36">
                  <c:v>-0.60000000000000997</c:v>
                </c:pt>
                <c:pt idx="37">
                  <c:v>-0.55000000000001004</c:v>
                </c:pt>
                <c:pt idx="38">
                  <c:v>-0.50000000000000999</c:v>
                </c:pt>
                <c:pt idx="39">
                  <c:v>-0.45000000000001</c:v>
                </c:pt>
                <c:pt idx="40">
                  <c:v>-0.40000000000001001</c:v>
                </c:pt>
                <c:pt idx="41">
                  <c:v>-0.35000000000001003</c:v>
                </c:pt>
                <c:pt idx="42">
                  <c:v>-0.30000000000000998</c:v>
                </c:pt>
                <c:pt idx="43">
                  <c:v>-0.25000000000000999</c:v>
                </c:pt>
                <c:pt idx="44">
                  <c:v>-0.20000000000001</c:v>
                </c:pt>
                <c:pt idx="45">
                  <c:v>-0.15000000000000999</c:v>
                </c:pt>
                <c:pt idx="46">
                  <c:v>-0.10000000000001</c:v>
                </c:pt>
                <c:pt idx="47">
                  <c:v>-5.0000000000010002E-2</c:v>
                </c:pt>
                <c:pt idx="48">
                  <c:v>-9.7699626167013807E-15</c:v>
                </c:pt>
                <c:pt idx="49">
                  <c:v>4.9999999999990101E-2</c:v>
                </c:pt>
                <c:pt idx="50">
                  <c:v>9.9999999999989903E-2</c:v>
                </c:pt>
                <c:pt idx="51">
                  <c:v>0.14999999999999</c:v>
                </c:pt>
                <c:pt idx="52">
                  <c:v>0.19999999999998999</c:v>
                </c:pt>
                <c:pt idx="53">
                  <c:v>0.24999999999999001</c:v>
                </c:pt>
                <c:pt idx="54">
                  <c:v>0.29999999999999</c:v>
                </c:pt>
                <c:pt idx="55">
                  <c:v>0.34999999999998999</c:v>
                </c:pt>
                <c:pt idx="56">
                  <c:v>0.39999999999998997</c:v>
                </c:pt>
                <c:pt idx="57">
                  <c:v>0.44999999999999002</c:v>
                </c:pt>
                <c:pt idx="58">
                  <c:v>0.49999999999999001</c:v>
                </c:pt>
                <c:pt idx="59">
                  <c:v>0.54999999999999005</c:v>
                </c:pt>
                <c:pt idx="60">
                  <c:v>0.59999999999998999</c:v>
                </c:pt>
                <c:pt idx="61">
                  <c:v>0.64999999999999003</c:v>
                </c:pt>
                <c:pt idx="62">
                  <c:v>0.69999999999998996</c:v>
                </c:pt>
                <c:pt idx="63">
                  <c:v>0.74999999999999001</c:v>
                </c:pt>
                <c:pt idx="64">
                  <c:v>0.79999999999999005</c:v>
                </c:pt>
                <c:pt idx="65">
                  <c:v>0.84999999999998999</c:v>
                </c:pt>
                <c:pt idx="66">
                  <c:v>0.89999999999999003</c:v>
                </c:pt>
                <c:pt idx="67">
                  <c:v>0.94999999999998996</c:v>
                </c:pt>
                <c:pt idx="68">
                  <c:v>0.99999999999999001</c:v>
                </c:pt>
                <c:pt idx="69">
                  <c:v>1.0499999999999901</c:v>
                </c:pt>
                <c:pt idx="70">
                  <c:v>1.0999999999999901</c:v>
                </c:pt>
                <c:pt idx="71">
                  <c:v>1.1499999999999899</c:v>
                </c:pt>
                <c:pt idx="72">
                  <c:v>1.19999999999999</c:v>
                </c:pt>
                <c:pt idx="73">
                  <c:v>1.24999999999999</c:v>
                </c:pt>
                <c:pt idx="74">
                  <c:v>1.2999999999999901</c:v>
                </c:pt>
                <c:pt idx="75">
                  <c:v>1.3499999999999901</c:v>
                </c:pt>
                <c:pt idx="76">
                  <c:v>1.3999999999999899</c:v>
                </c:pt>
                <c:pt idx="77">
                  <c:v>1.44999999999999</c:v>
                </c:pt>
                <c:pt idx="78">
                  <c:v>1.49999999999999</c:v>
                </c:pt>
                <c:pt idx="79">
                  <c:v>1.5499999999999901</c:v>
                </c:pt>
                <c:pt idx="80">
                  <c:v>1.5999999999999901</c:v>
                </c:pt>
                <c:pt idx="81">
                  <c:v>1.6499999999999899</c:v>
                </c:pt>
                <c:pt idx="82">
                  <c:v>1.69999999999999</c:v>
                </c:pt>
                <c:pt idx="83">
                  <c:v>1.74999999999999</c:v>
                </c:pt>
                <c:pt idx="84">
                  <c:v>1.7999999999999901</c:v>
                </c:pt>
                <c:pt idx="85">
                  <c:v>1.8499999999999801</c:v>
                </c:pt>
                <c:pt idx="86">
                  <c:v>1.8999999999999799</c:v>
                </c:pt>
                <c:pt idx="87">
                  <c:v>1.94999999999998</c:v>
                </c:pt>
                <c:pt idx="88">
                  <c:v>1.99999999999998</c:v>
                </c:pt>
                <c:pt idx="89">
                  <c:v>2.0499999999999798</c:v>
                </c:pt>
                <c:pt idx="90">
                  <c:v>2.0999999999999801</c:v>
                </c:pt>
                <c:pt idx="91">
                  <c:v>2.1499999999999799</c:v>
                </c:pt>
                <c:pt idx="92">
                  <c:v>2.1999999999999802</c:v>
                </c:pt>
                <c:pt idx="93">
                  <c:v>2.24999999999998</c:v>
                </c:pt>
                <c:pt idx="94">
                  <c:v>2.2999999999999798</c:v>
                </c:pt>
                <c:pt idx="95">
                  <c:v>2.3499999999999801</c:v>
                </c:pt>
                <c:pt idx="96">
                  <c:v>2.3999999999999799</c:v>
                </c:pt>
                <c:pt idx="97">
                  <c:v>2.4499999999999802</c:v>
                </c:pt>
                <c:pt idx="98">
                  <c:v>2.49999999999998</c:v>
                </c:pt>
                <c:pt idx="99">
                  <c:v>2.5499999999999798</c:v>
                </c:pt>
                <c:pt idx="100">
                  <c:v>2.5999999999999801</c:v>
                </c:pt>
                <c:pt idx="101">
                  <c:v>2.6499999999999799</c:v>
                </c:pt>
              </c:numCache>
            </c:numRef>
          </c:xVal>
          <c:yVal>
            <c:numRef>
              <c:f>Plot!$B$44:$B$145</c:f>
              <c:numCache>
                <c:formatCode>0.0</c:formatCode>
                <c:ptCount val="10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0.9000000000000199</c:v>
                </c:pt>
                <c:pt idx="30">
                  <c:v>0.80000000000002003</c:v>
                </c:pt>
                <c:pt idx="31">
                  <c:v>0.70000000000001994</c:v>
                </c:pt>
                <c:pt idx="32">
                  <c:v>0.60000000000002007</c:v>
                </c:pt>
                <c:pt idx="33">
                  <c:v>0.50000000000001998</c:v>
                </c:pt>
                <c:pt idx="34">
                  <c:v>0.4000000000000199</c:v>
                </c:pt>
                <c:pt idx="35">
                  <c:v>0.30000000000002003</c:v>
                </c:pt>
                <c:pt idx="36">
                  <c:v>0.20000000000001994</c:v>
                </c:pt>
                <c:pt idx="37">
                  <c:v>0.10000000000002007</c:v>
                </c:pt>
                <c:pt idx="38">
                  <c:v>1.9984014443252818E-14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</c:numCache>
            </c:numRef>
          </c:yVal>
        </c:ser>
        <c:ser>
          <c:idx val="1"/>
          <c:order val="1"/>
          <c:tx>
            <c:strRef>
              <c:f>Plot!$N$43</c:f>
              <c:strCache>
                <c:ptCount val="1"/>
                <c:pt idx="0">
                  <c:v>PM</c:v>
                </c:pt>
              </c:strCache>
            </c:strRef>
          </c:tx>
          <c:marker>
            <c:symbol val="none"/>
          </c:marker>
          <c:xVal>
            <c:numRef>
              <c:f>Plot!$M$44:$M$145</c:f>
              <c:numCache>
                <c:formatCode>0.00</c:formatCode>
                <c:ptCount val="102"/>
                <c:pt idx="0">
                  <c:v>-2.4</c:v>
                </c:pt>
                <c:pt idx="1">
                  <c:v>-2.35</c:v>
                </c:pt>
                <c:pt idx="2">
                  <c:v>-2.2999999999999998</c:v>
                </c:pt>
                <c:pt idx="3">
                  <c:v>-2.25</c:v>
                </c:pt>
                <c:pt idx="4">
                  <c:v>-2.2000000000000002</c:v>
                </c:pt>
                <c:pt idx="5">
                  <c:v>-2.15</c:v>
                </c:pt>
                <c:pt idx="6">
                  <c:v>-2.1</c:v>
                </c:pt>
                <c:pt idx="7">
                  <c:v>-2.0499999999999998</c:v>
                </c:pt>
                <c:pt idx="8">
                  <c:v>-2</c:v>
                </c:pt>
                <c:pt idx="9">
                  <c:v>-1.95</c:v>
                </c:pt>
                <c:pt idx="10">
                  <c:v>-1.9</c:v>
                </c:pt>
                <c:pt idx="11">
                  <c:v>-1.85</c:v>
                </c:pt>
                <c:pt idx="12">
                  <c:v>-1.8</c:v>
                </c:pt>
                <c:pt idx="13">
                  <c:v>-1.75</c:v>
                </c:pt>
                <c:pt idx="14">
                  <c:v>-1.7</c:v>
                </c:pt>
                <c:pt idx="15">
                  <c:v>-1.65</c:v>
                </c:pt>
                <c:pt idx="16">
                  <c:v>-1.6</c:v>
                </c:pt>
                <c:pt idx="17">
                  <c:v>-1.55</c:v>
                </c:pt>
                <c:pt idx="18">
                  <c:v>-1.5</c:v>
                </c:pt>
                <c:pt idx="19">
                  <c:v>-1.45</c:v>
                </c:pt>
                <c:pt idx="20">
                  <c:v>-1.4</c:v>
                </c:pt>
                <c:pt idx="21">
                  <c:v>-1.35</c:v>
                </c:pt>
                <c:pt idx="22">
                  <c:v>-1.3</c:v>
                </c:pt>
                <c:pt idx="23">
                  <c:v>-1.25</c:v>
                </c:pt>
                <c:pt idx="24">
                  <c:v>-1.2</c:v>
                </c:pt>
                <c:pt idx="25">
                  <c:v>-1.1499999999999999</c:v>
                </c:pt>
                <c:pt idx="26">
                  <c:v>-1.1000000000000001</c:v>
                </c:pt>
                <c:pt idx="27">
                  <c:v>-1.05</c:v>
                </c:pt>
                <c:pt idx="28">
                  <c:v>-1</c:v>
                </c:pt>
                <c:pt idx="29">
                  <c:v>-0.95000000000000995</c:v>
                </c:pt>
                <c:pt idx="30">
                  <c:v>-0.90000000000001001</c:v>
                </c:pt>
                <c:pt idx="31">
                  <c:v>-0.85000000000000997</c:v>
                </c:pt>
                <c:pt idx="32">
                  <c:v>-0.80000000000001004</c:v>
                </c:pt>
                <c:pt idx="33">
                  <c:v>-0.75000000000000999</c:v>
                </c:pt>
                <c:pt idx="34">
                  <c:v>-0.70000000000000995</c:v>
                </c:pt>
                <c:pt idx="35">
                  <c:v>-0.65000000000001001</c:v>
                </c:pt>
                <c:pt idx="36">
                  <c:v>-0.60000000000000997</c:v>
                </c:pt>
                <c:pt idx="37">
                  <c:v>-0.55000000000001004</c:v>
                </c:pt>
                <c:pt idx="38">
                  <c:v>-0.50000000000000999</c:v>
                </c:pt>
                <c:pt idx="39">
                  <c:v>-0.45000000000001</c:v>
                </c:pt>
                <c:pt idx="40">
                  <c:v>-0.40000000000001001</c:v>
                </c:pt>
                <c:pt idx="41">
                  <c:v>-0.35000000000001003</c:v>
                </c:pt>
                <c:pt idx="42">
                  <c:v>-0.30000000000000998</c:v>
                </c:pt>
                <c:pt idx="43">
                  <c:v>-0.25000000000000999</c:v>
                </c:pt>
                <c:pt idx="44">
                  <c:v>-0.20000000000001</c:v>
                </c:pt>
                <c:pt idx="45">
                  <c:v>-0.15000000000000999</c:v>
                </c:pt>
                <c:pt idx="46">
                  <c:v>-0.10000000000001</c:v>
                </c:pt>
                <c:pt idx="47">
                  <c:v>-5.0000000000010002E-2</c:v>
                </c:pt>
                <c:pt idx="48">
                  <c:v>-9.7699626167013807E-15</c:v>
                </c:pt>
                <c:pt idx="49">
                  <c:v>4.9999999999990101E-2</c:v>
                </c:pt>
                <c:pt idx="50">
                  <c:v>9.9999999999989903E-2</c:v>
                </c:pt>
                <c:pt idx="51">
                  <c:v>0.14999999999999</c:v>
                </c:pt>
                <c:pt idx="52">
                  <c:v>0.19999999999998999</c:v>
                </c:pt>
                <c:pt idx="53">
                  <c:v>0.24999999999999001</c:v>
                </c:pt>
                <c:pt idx="54">
                  <c:v>0.29999999999999</c:v>
                </c:pt>
                <c:pt idx="55">
                  <c:v>0.34999999999998999</c:v>
                </c:pt>
                <c:pt idx="56">
                  <c:v>0.39999999999998997</c:v>
                </c:pt>
                <c:pt idx="57">
                  <c:v>0.44999999999999002</c:v>
                </c:pt>
                <c:pt idx="58">
                  <c:v>0.49999999999999001</c:v>
                </c:pt>
                <c:pt idx="59">
                  <c:v>0.54999999999999005</c:v>
                </c:pt>
                <c:pt idx="60">
                  <c:v>0.59999999999998999</c:v>
                </c:pt>
                <c:pt idx="61">
                  <c:v>0.64999999999999003</c:v>
                </c:pt>
                <c:pt idx="62">
                  <c:v>0.69999999999998996</c:v>
                </c:pt>
                <c:pt idx="63">
                  <c:v>0.74999999999999001</c:v>
                </c:pt>
                <c:pt idx="64">
                  <c:v>0.79999999999999005</c:v>
                </c:pt>
                <c:pt idx="65">
                  <c:v>0.84999999999998999</c:v>
                </c:pt>
                <c:pt idx="66">
                  <c:v>0.89999999999999003</c:v>
                </c:pt>
                <c:pt idx="67">
                  <c:v>0.94999999999998996</c:v>
                </c:pt>
                <c:pt idx="68">
                  <c:v>0.99999999999999001</c:v>
                </c:pt>
                <c:pt idx="69">
                  <c:v>1.0499999999999901</c:v>
                </c:pt>
                <c:pt idx="70">
                  <c:v>1.0999999999999901</c:v>
                </c:pt>
                <c:pt idx="71">
                  <c:v>1.1499999999999899</c:v>
                </c:pt>
                <c:pt idx="72">
                  <c:v>1.19999999999999</c:v>
                </c:pt>
                <c:pt idx="73">
                  <c:v>1.24999999999999</c:v>
                </c:pt>
                <c:pt idx="74">
                  <c:v>1.2999999999999901</c:v>
                </c:pt>
                <c:pt idx="75">
                  <c:v>1.3499999999999901</c:v>
                </c:pt>
                <c:pt idx="76">
                  <c:v>1.3999999999999899</c:v>
                </c:pt>
                <c:pt idx="77">
                  <c:v>1.44999999999999</c:v>
                </c:pt>
                <c:pt idx="78">
                  <c:v>1.49999999999999</c:v>
                </c:pt>
                <c:pt idx="79">
                  <c:v>1.5499999999999901</c:v>
                </c:pt>
                <c:pt idx="80">
                  <c:v>1.5999999999999901</c:v>
                </c:pt>
                <c:pt idx="81">
                  <c:v>1.6499999999999899</c:v>
                </c:pt>
                <c:pt idx="82">
                  <c:v>1.69999999999999</c:v>
                </c:pt>
                <c:pt idx="83">
                  <c:v>1.74999999999999</c:v>
                </c:pt>
                <c:pt idx="84">
                  <c:v>1.7999999999999901</c:v>
                </c:pt>
                <c:pt idx="85">
                  <c:v>1.8499999999999801</c:v>
                </c:pt>
                <c:pt idx="86">
                  <c:v>1.8999999999999799</c:v>
                </c:pt>
                <c:pt idx="87">
                  <c:v>1.94999999999998</c:v>
                </c:pt>
                <c:pt idx="88">
                  <c:v>1.99999999999998</c:v>
                </c:pt>
                <c:pt idx="89">
                  <c:v>2.0499999999999798</c:v>
                </c:pt>
                <c:pt idx="90">
                  <c:v>2.0999999999999801</c:v>
                </c:pt>
                <c:pt idx="91">
                  <c:v>2.1499999999999799</c:v>
                </c:pt>
                <c:pt idx="92">
                  <c:v>2.1999999999999802</c:v>
                </c:pt>
                <c:pt idx="93">
                  <c:v>2.24999999999998</c:v>
                </c:pt>
                <c:pt idx="94">
                  <c:v>2.2999999999999798</c:v>
                </c:pt>
                <c:pt idx="95">
                  <c:v>2.3499999999999801</c:v>
                </c:pt>
                <c:pt idx="96">
                  <c:v>2.3999999999999799</c:v>
                </c:pt>
                <c:pt idx="97">
                  <c:v>2.4499999999999802</c:v>
                </c:pt>
                <c:pt idx="98">
                  <c:v>2.49999999999998</c:v>
                </c:pt>
                <c:pt idx="99">
                  <c:v>2.5499999999999798</c:v>
                </c:pt>
                <c:pt idx="100">
                  <c:v>2.5999999999999801</c:v>
                </c:pt>
                <c:pt idx="101">
                  <c:v>2.6499999999999799</c:v>
                </c:pt>
              </c:numCache>
            </c:numRef>
          </c:xVal>
          <c:yVal>
            <c:numRef>
              <c:f>Plot!$N$44:$N$145</c:f>
              <c:numCache>
                <c:formatCode>General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9.9999999999980105E-2</c:v>
                </c:pt>
                <c:pt idx="60">
                  <c:v>0.19999999999997997</c:v>
                </c:pt>
                <c:pt idx="61">
                  <c:v>0.29999999999998006</c:v>
                </c:pt>
                <c:pt idx="62">
                  <c:v>0.39999999999997993</c:v>
                </c:pt>
                <c:pt idx="63">
                  <c:v>0.49999999999998002</c:v>
                </c:pt>
                <c:pt idx="64">
                  <c:v>0.5999999999999801</c:v>
                </c:pt>
                <c:pt idx="65">
                  <c:v>0.69999999999997997</c:v>
                </c:pt>
                <c:pt idx="66">
                  <c:v>0.79999999999998006</c:v>
                </c:pt>
                <c:pt idx="67">
                  <c:v>0.89999999999997993</c:v>
                </c:pt>
                <c:pt idx="68">
                  <c:v>0.99999999999998002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</c:numCache>
            </c:numRef>
          </c:yVal>
        </c:ser>
        <c:ser>
          <c:idx val="2"/>
          <c:order val="2"/>
          <c:tx>
            <c:strRef>
              <c:f>Plot!$E$43</c:f>
              <c:strCache>
                <c:ptCount val="1"/>
                <c:pt idx="0">
                  <c:v>NS</c:v>
                </c:pt>
              </c:strCache>
            </c:strRef>
          </c:tx>
          <c:marker>
            <c:symbol val="none"/>
          </c:marker>
          <c:xVal>
            <c:numRef>
              <c:f>Plot!$D$44:$D$145</c:f>
              <c:numCache>
                <c:formatCode>0.00</c:formatCode>
                <c:ptCount val="102"/>
                <c:pt idx="0">
                  <c:v>-2.4</c:v>
                </c:pt>
                <c:pt idx="1">
                  <c:v>-2.35</c:v>
                </c:pt>
                <c:pt idx="2">
                  <c:v>-2.2999999999999998</c:v>
                </c:pt>
                <c:pt idx="3">
                  <c:v>-2.25</c:v>
                </c:pt>
                <c:pt idx="4">
                  <c:v>-2.2000000000000002</c:v>
                </c:pt>
                <c:pt idx="5">
                  <c:v>-2.15</c:v>
                </c:pt>
                <c:pt idx="6">
                  <c:v>-2.1</c:v>
                </c:pt>
                <c:pt idx="7">
                  <c:v>-2.0499999999999998</c:v>
                </c:pt>
                <c:pt idx="8">
                  <c:v>-2</c:v>
                </c:pt>
                <c:pt idx="9">
                  <c:v>-1.95</c:v>
                </c:pt>
                <c:pt idx="10">
                  <c:v>-1.9</c:v>
                </c:pt>
                <c:pt idx="11">
                  <c:v>-1.85</c:v>
                </c:pt>
                <c:pt idx="12">
                  <c:v>-1.8</c:v>
                </c:pt>
                <c:pt idx="13">
                  <c:v>-1.75</c:v>
                </c:pt>
                <c:pt idx="14">
                  <c:v>-1.7</c:v>
                </c:pt>
                <c:pt idx="15">
                  <c:v>-1.65</c:v>
                </c:pt>
                <c:pt idx="16">
                  <c:v>-1.6</c:v>
                </c:pt>
                <c:pt idx="17">
                  <c:v>-1.55</c:v>
                </c:pt>
                <c:pt idx="18">
                  <c:v>-1.5</c:v>
                </c:pt>
                <c:pt idx="19">
                  <c:v>-1.45</c:v>
                </c:pt>
                <c:pt idx="20">
                  <c:v>-1.4</c:v>
                </c:pt>
                <c:pt idx="21">
                  <c:v>-1.35</c:v>
                </c:pt>
                <c:pt idx="22">
                  <c:v>-1.3</c:v>
                </c:pt>
                <c:pt idx="23">
                  <c:v>-1.25</c:v>
                </c:pt>
                <c:pt idx="24">
                  <c:v>-1.2</c:v>
                </c:pt>
                <c:pt idx="25">
                  <c:v>-1.1499999999999999</c:v>
                </c:pt>
                <c:pt idx="26">
                  <c:v>-1.1000000000000001</c:v>
                </c:pt>
                <c:pt idx="27">
                  <c:v>-1.05</c:v>
                </c:pt>
                <c:pt idx="28">
                  <c:v>-1</c:v>
                </c:pt>
                <c:pt idx="29">
                  <c:v>-0.95000000000000995</c:v>
                </c:pt>
                <c:pt idx="30">
                  <c:v>-0.90000000000001001</c:v>
                </c:pt>
                <c:pt idx="31">
                  <c:v>-0.85000000000000997</c:v>
                </c:pt>
                <c:pt idx="32">
                  <c:v>-0.80000000000001004</c:v>
                </c:pt>
                <c:pt idx="33">
                  <c:v>-0.75000000000000999</c:v>
                </c:pt>
                <c:pt idx="34">
                  <c:v>-0.70000000000000995</c:v>
                </c:pt>
                <c:pt idx="35">
                  <c:v>-0.65000000000001001</c:v>
                </c:pt>
                <c:pt idx="36">
                  <c:v>-0.60000000000000997</c:v>
                </c:pt>
                <c:pt idx="37">
                  <c:v>-0.55000000000001004</c:v>
                </c:pt>
                <c:pt idx="38">
                  <c:v>-0.50000000000000999</c:v>
                </c:pt>
                <c:pt idx="39">
                  <c:v>-0.45000000000001</c:v>
                </c:pt>
                <c:pt idx="40">
                  <c:v>-0.40000000000001001</c:v>
                </c:pt>
                <c:pt idx="41">
                  <c:v>-0.35000000000001003</c:v>
                </c:pt>
                <c:pt idx="42">
                  <c:v>-0.30000000000000998</c:v>
                </c:pt>
                <c:pt idx="43">
                  <c:v>-0.25000000000000999</c:v>
                </c:pt>
                <c:pt idx="44">
                  <c:v>-0.20000000000001</c:v>
                </c:pt>
                <c:pt idx="45">
                  <c:v>-0.15000000000000999</c:v>
                </c:pt>
                <c:pt idx="46">
                  <c:v>-0.10000000000001</c:v>
                </c:pt>
                <c:pt idx="47">
                  <c:v>-5.0000000000010002E-2</c:v>
                </c:pt>
                <c:pt idx="48">
                  <c:v>-9.7699626167013807E-15</c:v>
                </c:pt>
                <c:pt idx="49">
                  <c:v>4.9999999999990101E-2</c:v>
                </c:pt>
                <c:pt idx="50">
                  <c:v>9.9999999999989903E-2</c:v>
                </c:pt>
                <c:pt idx="51">
                  <c:v>0.14999999999999</c:v>
                </c:pt>
                <c:pt idx="52">
                  <c:v>0.19999999999998999</c:v>
                </c:pt>
                <c:pt idx="53">
                  <c:v>0.24999999999999001</c:v>
                </c:pt>
                <c:pt idx="54">
                  <c:v>0.29999999999999</c:v>
                </c:pt>
                <c:pt idx="55">
                  <c:v>0.34999999999998999</c:v>
                </c:pt>
                <c:pt idx="56">
                  <c:v>0.39999999999998997</c:v>
                </c:pt>
                <c:pt idx="57">
                  <c:v>0.44999999999999002</c:v>
                </c:pt>
                <c:pt idx="58">
                  <c:v>0.49999999999999001</c:v>
                </c:pt>
                <c:pt idx="59">
                  <c:v>0.54999999999999005</c:v>
                </c:pt>
                <c:pt idx="60">
                  <c:v>0.59999999999998999</c:v>
                </c:pt>
                <c:pt idx="61">
                  <c:v>0.64999999999999003</c:v>
                </c:pt>
                <c:pt idx="62">
                  <c:v>0.69999999999998996</c:v>
                </c:pt>
                <c:pt idx="63">
                  <c:v>0.74999999999999001</c:v>
                </c:pt>
                <c:pt idx="64">
                  <c:v>0.79999999999999005</c:v>
                </c:pt>
                <c:pt idx="65">
                  <c:v>0.84999999999998999</c:v>
                </c:pt>
                <c:pt idx="66">
                  <c:v>0.89999999999999003</c:v>
                </c:pt>
                <c:pt idx="67">
                  <c:v>0.94999999999998996</c:v>
                </c:pt>
                <c:pt idx="68">
                  <c:v>0.99999999999999001</c:v>
                </c:pt>
                <c:pt idx="69">
                  <c:v>1.0499999999999901</c:v>
                </c:pt>
                <c:pt idx="70">
                  <c:v>1.0999999999999901</c:v>
                </c:pt>
                <c:pt idx="71">
                  <c:v>1.1499999999999899</c:v>
                </c:pt>
                <c:pt idx="72">
                  <c:v>1.19999999999999</c:v>
                </c:pt>
                <c:pt idx="73">
                  <c:v>1.24999999999999</c:v>
                </c:pt>
                <c:pt idx="74">
                  <c:v>1.2999999999999901</c:v>
                </c:pt>
                <c:pt idx="75">
                  <c:v>1.3499999999999901</c:v>
                </c:pt>
                <c:pt idx="76">
                  <c:v>1.3999999999999899</c:v>
                </c:pt>
                <c:pt idx="77">
                  <c:v>1.44999999999999</c:v>
                </c:pt>
                <c:pt idx="78">
                  <c:v>1.49999999999999</c:v>
                </c:pt>
                <c:pt idx="79">
                  <c:v>1.5499999999999901</c:v>
                </c:pt>
                <c:pt idx="80">
                  <c:v>1.5999999999999901</c:v>
                </c:pt>
                <c:pt idx="81">
                  <c:v>1.6499999999999899</c:v>
                </c:pt>
                <c:pt idx="82">
                  <c:v>1.69999999999999</c:v>
                </c:pt>
                <c:pt idx="83">
                  <c:v>1.74999999999999</c:v>
                </c:pt>
                <c:pt idx="84">
                  <c:v>1.7999999999999901</c:v>
                </c:pt>
                <c:pt idx="85">
                  <c:v>1.8499999999999801</c:v>
                </c:pt>
                <c:pt idx="86">
                  <c:v>1.8999999999999799</c:v>
                </c:pt>
                <c:pt idx="87">
                  <c:v>1.94999999999998</c:v>
                </c:pt>
                <c:pt idx="88">
                  <c:v>1.99999999999998</c:v>
                </c:pt>
                <c:pt idx="89">
                  <c:v>2.0499999999999798</c:v>
                </c:pt>
                <c:pt idx="90">
                  <c:v>2.0999999999999801</c:v>
                </c:pt>
                <c:pt idx="91">
                  <c:v>2.1499999999999799</c:v>
                </c:pt>
                <c:pt idx="92">
                  <c:v>2.1999999999999802</c:v>
                </c:pt>
                <c:pt idx="93">
                  <c:v>2.24999999999998</c:v>
                </c:pt>
                <c:pt idx="94">
                  <c:v>2.2999999999999798</c:v>
                </c:pt>
                <c:pt idx="95">
                  <c:v>2.3499999999999801</c:v>
                </c:pt>
                <c:pt idx="96">
                  <c:v>2.3999999999999799</c:v>
                </c:pt>
                <c:pt idx="97">
                  <c:v>2.4499999999999802</c:v>
                </c:pt>
                <c:pt idx="98">
                  <c:v>2.49999999999998</c:v>
                </c:pt>
                <c:pt idx="99">
                  <c:v>2.5499999999999798</c:v>
                </c:pt>
                <c:pt idx="100">
                  <c:v>2.5999999999999801</c:v>
                </c:pt>
                <c:pt idx="101">
                  <c:v>2.6499999999999799</c:v>
                </c:pt>
              </c:numCache>
            </c:numRef>
          </c:xVal>
          <c:yVal>
            <c:numRef>
              <c:f>Plot!$E$44:$E$145</c:f>
              <c:numCache>
                <c:formatCode>0.0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9.9999999999980105E-2</c:v>
                </c:pt>
                <c:pt idx="30">
                  <c:v>0.19999999999997997</c:v>
                </c:pt>
                <c:pt idx="31">
                  <c:v>0.29999999999998006</c:v>
                </c:pt>
                <c:pt idx="32">
                  <c:v>0.39999999999997993</c:v>
                </c:pt>
                <c:pt idx="33">
                  <c:v>0.49999999999998002</c:v>
                </c:pt>
                <c:pt idx="34">
                  <c:v>0.5999999999999801</c:v>
                </c:pt>
                <c:pt idx="35">
                  <c:v>0.69999999999997997</c:v>
                </c:pt>
                <c:pt idx="36">
                  <c:v>0.79999999999998006</c:v>
                </c:pt>
                <c:pt idx="37">
                  <c:v>0.89999999999997993</c:v>
                </c:pt>
                <c:pt idx="38">
                  <c:v>0.99999999999998002</c:v>
                </c:pt>
                <c:pt idx="39">
                  <c:v>0.90000000000002001</c:v>
                </c:pt>
                <c:pt idx="40">
                  <c:v>0.80000000000002003</c:v>
                </c:pt>
                <c:pt idx="41">
                  <c:v>0.70000000000002005</c:v>
                </c:pt>
                <c:pt idx="42">
                  <c:v>0.60000000000001996</c:v>
                </c:pt>
                <c:pt idx="43">
                  <c:v>0.50000000000001998</c:v>
                </c:pt>
                <c:pt idx="44">
                  <c:v>0.40000000000002001</c:v>
                </c:pt>
                <c:pt idx="45">
                  <c:v>0.30000000000001997</c:v>
                </c:pt>
                <c:pt idx="46">
                  <c:v>0.20000000000002</c:v>
                </c:pt>
                <c:pt idx="47">
                  <c:v>0.10000000000002</c:v>
                </c:pt>
                <c:pt idx="48">
                  <c:v>1.9539925233402761E-14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</c:numCache>
            </c:numRef>
          </c:yVal>
        </c:ser>
        <c:ser>
          <c:idx val="3"/>
          <c:order val="3"/>
          <c:tx>
            <c:strRef>
              <c:f>Plot!$H$43</c:f>
              <c:strCache>
                <c:ptCount val="1"/>
                <c:pt idx="0">
                  <c:v>ZR</c:v>
                </c:pt>
              </c:strCache>
            </c:strRef>
          </c:tx>
          <c:marker>
            <c:symbol val="none"/>
          </c:marker>
          <c:xVal>
            <c:numRef>
              <c:f>Plot!$G$44:$G$145</c:f>
              <c:numCache>
                <c:formatCode>0.00</c:formatCode>
                <c:ptCount val="102"/>
                <c:pt idx="0">
                  <c:v>-2.4</c:v>
                </c:pt>
                <c:pt idx="1">
                  <c:v>-2.35</c:v>
                </c:pt>
                <c:pt idx="2">
                  <c:v>-2.2999999999999998</c:v>
                </c:pt>
                <c:pt idx="3">
                  <c:v>-2.25</c:v>
                </c:pt>
                <c:pt idx="4">
                  <c:v>-2.2000000000000002</c:v>
                </c:pt>
                <c:pt idx="5">
                  <c:v>-2.15</c:v>
                </c:pt>
                <c:pt idx="6">
                  <c:v>-2.1</c:v>
                </c:pt>
                <c:pt idx="7">
                  <c:v>-2.0499999999999998</c:v>
                </c:pt>
                <c:pt idx="8">
                  <c:v>-2</c:v>
                </c:pt>
                <c:pt idx="9">
                  <c:v>-1.95</c:v>
                </c:pt>
                <c:pt idx="10">
                  <c:v>-1.9</c:v>
                </c:pt>
                <c:pt idx="11">
                  <c:v>-1.85</c:v>
                </c:pt>
                <c:pt idx="12">
                  <c:v>-1.8</c:v>
                </c:pt>
                <c:pt idx="13">
                  <c:v>-1.75</c:v>
                </c:pt>
                <c:pt idx="14">
                  <c:v>-1.7</c:v>
                </c:pt>
                <c:pt idx="15">
                  <c:v>-1.65</c:v>
                </c:pt>
                <c:pt idx="16">
                  <c:v>-1.6</c:v>
                </c:pt>
                <c:pt idx="17">
                  <c:v>-1.55</c:v>
                </c:pt>
                <c:pt idx="18">
                  <c:v>-1.5</c:v>
                </c:pt>
                <c:pt idx="19">
                  <c:v>-1.45</c:v>
                </c:pt>
                <c:pt idx="20">
                  <c:v>-1.4</c:v>
                </c:pt>
                <c:pt idx="21">
                  <c:v>-1.35</c:v>
                </c:pt>
                <c:pt idx="22">
                  <c:v>-1.3</c:v>
                </c:pt>
                <c:pt idx="23">
                  <c:v>-1.25</c:v>
                </c:pt>
                <c:pt idx="24">
                  <c:v>-1.2</c:v>
                </c:pt>
                <c:pt idx="25">
                  <c:v>-1.1499999999999999</c:v>
                </c:pt>
                <c:pt idx="26">
                  <c:v>-1.1000000000000001</c:v>
                </c:pt>
                <c:pt idx="27">
                  <c:v>-1.05</c:v>
                </c:pt>
                <c:pt idx="28">
                  <c:v>-1</c:v>
                </c:pt>
                <c:pt idx="29">
                  <c:v>-0.95000000000000995</c:v>
                </c:pt>
                <c:pt idx="30">
                  <c:v>-0.90000000000001001</c:v>
                </c:pt>
                <c:pt idx="31">
                  <c:v>-0.85000000000000997</c:v>
                </c:pt>
                <c:pt idx="32">
                  <c:v>-0.80000000000001004</c:v>
                </c:pt>
                <c:pt idx="33">
                  <c:v>-0.75000000000000999</c:v>
                </c:pt>
                <c:pt idx="34">
                  <c:v>-0.70000000000000995</c:v>
                </c:pt>
                <c:pt idx="35">
                  <c:v>-0.65000000000001001</c:v>
                </c:pt>
                <c:pt idx="36">
                  <c:v>-0.60000000000000997</c:v>
                </c:pt>
                <c:pt idx="37">
                  <c:v>-0.55000000000001004</c:v>
                </c:pt>
                <c:pt idx="38">
                  <c:v>-0.50000000000000999</c:v>
                </c:pt>
                <c:pt idx="39">
                  <c:v>-0.45000000000001</c:v>
                </c:pt>
                <c:pt idx="40">
                  <c:v>-0.40000000000001001</c:v>
                </c:pt>
                <c:pt idx="41">
                  <c:v>-0.35000000000001003</c:v>
                </c:pt>
                <c:pt idx="42">
                  <c:v>-0.30000000000000998</c:v>
                </c:pt>
                <c:pt idx="43">
                  <c:v>-0.25000000000000999</c:v>
                </c:pt>
                <c:pt idx="44">
                  <c:v>-0.20000000000001</c:v>
                </c:pt>
                <c:pt idx="45">
                  <c:v>-0.15000000000000999</c:v>
                </c:pt>
                <c:pt idx="46">
                  <c:v>-0.10000000000001</c:v>
                </c:pt>
                <c:pt idx="47">
                  <c:v>-5.0000000000010002E-2</c:v>
                </c:pt>
                <c:pt idx="48">
                  <c:v>-9.7699626167013807E-15</c:v>
                </c:pt>
                <c:pt idx="49">
                  <c:v>4.9999999999990101E-2</c:v>
                </c:pt>
                <c:pt idx="50">
                  <c:v>9.9999999999989903E-2</c:v>
                </c:pt>
                <c:pt idx="51">
                  <c:v>0.14999999999999</c:v>
                </c:pt>
                <c:pt idx="52">
                  <c:v>0.19999999999998999</c:v>
                </c:pt>
                <c:pt idx="53">
                  <c:v>0.24999999999999001</c:v>
                </c:pt>
                <c:pt idx="54">
                  <c:v>0.29999999999999</c:v>
                </c:pt>
                <c:pt idx="55">
                  <c:v>0.34999999999998999</c:v>
                </c:pt>
                <c:pt idx="56">
                  <c:v>0.39999999999998997</c:v>
                </c:pt>
                <c:pt idx="57">
                  <c:v>0.44999999999999002</c:v>
                </c:pt>
                <c:pt idx="58">
                  <c:v>0.49999999999999001</c:v>
                </c:pt>
                <c:pt idx="59">
                  <c:v>0.54999999999999005</c:v>
                </c:pt>
                <c:pt idx="60">
                  <c:v>0.59999999999998999</c:v>
                </c:pt>
                <c:pt idx="61">
                  <c:v>0.64999999999999003</c:v>
                </c:pt>
                <c:pt idx="62">
                  <c:v>0.69999999999998996</c:v>
                </c:pt>
                <c:pt idx="63">
                  <c:v>0.74999999999999001</c:v>
                </c:pt>
                <c:pt idx="64">
                  <c:v>0.79999999999999005</c:v>
                </c:pt>
                <c:pt idx="65">
                  <c:v>0.84999999999998999</c:v>
                </c:pt>
                <c:pt idx="66">
                  <c:v>0.89999999999999003</c:v>
                </c:pt>
                <c:pt idx="67">
                  <c:v>0.94999999999998996</c:v>
                </c:pt>
                <c:pt idx="68">
                  <c:v>0.99999999999999001</c:v>
                </c:pt>
                <c:pt idx="69">
                  <c:v>1.0499999999999901</c:v>
                </c:pt>
                <c:pt idx="70">
                  <c:v>1.0999999999999901</c:v>
                </c:pt>
                <c:pt idx="71">
                  <c:v>1.1499999999999899</c:v>
                </c:pt>
                <c:pt idx="72">
                  <c:v>1.19999999999999</c:v>
                </c:pt>
                <c:pt idx="73">
                  <c:v>1.24999999999999</c:v>
                </c:pt>
                <c:pt idx="74">
                  <c:v>1.2999999999999901</c:v>
                </c:pt>
                <c:pt idx="75">
                  <c:v>1.3499999999999901</c:v>
                </c:pt>
                <c:pt idx="76">
                  <c:v>1.3999999999999899</c:v>
                </c:pt>
                <c:pt idx="77">
                  <c:v>1.44999999999999</c:v>
                </c:pt>
                <c:pt idx="78">
                  <c:v>1.49999999999999</c:v>
                </c:pt>
                <c:pt idx="79">
                  <c:v>1.5499999999999901</c:v>
                </c:pt>
                <c:pt idx="80">
                  <c:v>1.5999999999999901</c:v>
                </c:pt>
                <c:pt idx="81">
                  <c:v>1.6499999999999899</c:v>
                </c:pt>
                <c:pt idx="82">
                  <c:v>1.69999999999999</c:v>
                </c:pt>
                <c:pt idx="83">
                  <c:v>1.74999999999999</c:v>
                </c:pt>
                <c:pt idx="84">
                  <c:v>1.7999999999999901</c:v>
                </c:pt>
                <c:pt idx="85">
                  <c:v>1.8499999999999801</c:v>
                </c:pt>
                <c:pt idx="86">
                  <c:v>1.8999999999999799</c:v>
                </c:pt>
                <c:pt idx="87">
                  <c:v>1.94999999999998</c:v>
                </c:pt>
                <c:pt idx="88">
                  <c:v>1.99999999999998</c:v>
                </c:pt>
                <c:pt idx="89">
                  <c:v>2.0499999999999798</c:v>
                </c:pt>
                <c:pt idx="90">
                  <c:v>2.0999999999999801</c:v>
                </c:pt>
                <c:pt idx="91">
                  <c:v>2.1499999999999799</c:v>
                </c:pt>
                <c:pt idx="92">
                  <c:v>2.1999999999999802</c:v>
                </c:pt>
                <c:pt idx="93">
                  <c:v>2.24999999999998</c:v>
                </c:pt>
                <c:pt idx="94">
                  <c:v>2.2999999999999798</c:v>
                </c:pt>
                <c:pt idx="95">
                  <c:v>2.3499999999999801</c:v>
                </c:pt>
                <c:pt idx="96">
                  <c:v>2.3999999999999799</c:v>
                </c:pt>
                <c:pt idx="97">
                  <c:v>2.4499999999999802</c:v>
                </c:pt>
                <c:pt idx="98">
                  <c:v>2.49999999999998</c:v>
                </c:pt>
                <c:pt idx="99">
                  <c:v>2.5499999999999798</c:v>
                </c:pt>
                <c:pt idx="100">
                  <c:v>2.5999999999999801</c:v>
                </c:pt>
                <c:pt idx="101">
                  <c:v>2.6499999999999799</c:v>
                </c:pt>
              </c:numCache>
            </c:numRef>
          </c:xVal>
          <c:yVal>
            <c:numRef>
              <c:f>Plot!$H$44:$H$145</c:f>
              <c:numCache>
                <c:formatCode>General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9.9999999999979994E-2</c:v>
                </c:pt>
                <c:pt idx="40">
                  <c:v>0.19999999999997997</c:v>
                </c:pt>
                <c:pt idx="41">
                  <c:v>0.29999999999997995</c:v>
                </c:pt>
                <c:pt idx="42">
                  <c:v>0.39999999999998004</c:v>
                </c:pt>
                <c:pt idx="43">
                  <c:v>0.49999999999998002</c:v>
                </c:pt>
                <c:pt idx="44">
                  <c:v>0.59999999999997999</c:v>
                </c:pt>
                <c:pt idx="45">
                  <c:v>0.69999999999997997</c:v>
                </c:pt>
                <c:pt idx="46">
                  <c:v>0.79999999999998006</c:v>
                </c:pt>
                <c:pt idx="47">
                  <c:v>0.89999999999998004</c:v>
                </c:pt>
                <c:pt idx="48">
                  <c:v>0.99999999999998046</c:v>
                </c:pt>
                <c:pt idx="49">
                  <c:v>0.90000000000001978</c:v>
                </c:pt>
                <c:pt idx="50">
                  <c:v>0.80000000000002025</c:v>
                </c:pt>
                <c:pt idx="51">
                  <c:v>0.70000000000001994</c:v>
                </c:pt>
                <c:pt idx="52">
                  <c:v>0.60000000000002007</c:v>
                </c:pt>
                <c:pt idx="53">
                  <c:v>0.50000000000001998</c:v>
                </c:pt>
                <c:pt idx="54">
                  <c:v>0.40000000000002001</c:v>
                </c:pt>
                <c:pt idx="55">
                  <c:v>0.30000000000002003</c:v>
                </c:pt>
                <c:pt idx="56">
                  <c:v>0.20000000000002005</c:v>
                </c:pt>
                <c:pt idx="57">
                  <c:v>0.10000000000001996</c:v>
                </c:pt>
                <c:pt idx="58">
                  <c:v>1.9984014443252818E-14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</c:numCache>
            </c:numRef>
          </c:yVal>
        </c:ser>
        <c:ser>
          <c:idx val="4"/>
          <c:order val="4"/>
          <c:tx>
            <c:strRef>
              <c:f>Plot!$K$43</c:f>
              <c:strCache>
                <c:ptCount val="1"/>
                <c:pt idx="0">
                  <c:v>PS</c:v>
                </c:pt>
              </c:strCache>
            </c:strRef>
          </c:tx>
          <c:marker>
            <c:symbol val="none"/>
          </c:marker>
          <c:xVal>
            <c:numRef>
              <c:f>Plot!$J$44:$J$145</c:f>
              <c:numCache>
                <c:formatCode>0.00</c:formatCode>
                <c:ptCount val="102"/>
                <c:pt idx="0">
                  <c:v>-2.4</c:v>
                </c:pt>
                <c:pt idx="1">
                  <c:v>-2.35</c:v>
                </c:pt>
                <c:pt idx="2">
                  <c:v>-2.2999999999999998</c:v>
                </c:pt>
                <c:pt idx="3">
                  <c:v>-2.25</c:v>
                </c:pt>
                <c:pt idx="4">
                  <c:v>-2.2000000000000002</c:v>
                </c:pt>
                <c:pt idx="5">
                  <c:v>-2.15</c:v>
                </c:pt>
                <c:pt idx="6">
                  <c:v>-2.1</c:v>
                </c:pt>
                <c:pt idx="7">
                  <c:v>-2.0499999999999998</c:v>
                </c:pt>
                <c:pt idx="8">
                  <c:v>-2</c:v>
                </c:pt>
                <c:pt idx="9">
                  <c:v>-1.95</c:v>
                </c:pt>
                <c:pt idx="10">
                  <c:v>-1.9</c:v>
                </c:pt>
                <c:pt idx="11">
                  <c:v>-1.85</c:v>
                </c:pt>
                <c:pt idx="12">
                  <c:v>-1.8</c:v>
                </c:pt>
                <c:pt idx="13">
                  <c:v>-1.75</c:v>
                </c:pt>
                <c:pt idx="14">
                  <c:v>-1.7</c:v>
                </c:pt>
                <c:pt idx="15">
                  <c:v>-1.65</c:v>
                </c:pt>
                <c:pt idx="16">
                  <c:v>-1.6</c:v>
                </c:pt>
                <c:pt idx="17">
                  <c:v>-1.55</c:v>
                </c:pt>
                <c:pt idx="18">
                  <c:v>-1.5</c:v>
                </c:pt>
                <c:pt idx="19">
                  <c:v>-1.45</c:v>
                </c:pt>
                <c:pt idx="20">
                  <c:v>-1.4</c:v>
                </c:pt>
                <c:pt idx="21">
                  <c:v>-1.35</c:v>
                </c:pt>
                <c:pt idx="22">
                  <c:v>-1.3</c:v>
                </c:pt>
                <c:pt idx="23">
                  <c:v>-1.25</c:v>
                </c:pt>
                <c:pt idx="24">
                  <c:v>-1.2</c:v>
                </c:pt>
                <c:pt idx="25">
                  <c:v>-1.1499999999999999</c:v>
                </c:pt>
                <c:pt idx="26">
                  <c:v>-1.1000000000000001</c:v>
                </c:pt>
                <c:pt idx="27">
                  <c:v>-1.05</c:v>
                </c:pt>
                <c:pt idx="28">
                  <c:v>-1</c:v>
                </c:pt>
                <c:pt idx="29">
                  <c:v>-0.95000000000000995</c:v>
                </c:pt>
                <c:pt idx="30">
                  <c:v>-0.90000000000001001</c:v>
                </c:pt>
                <c:pt idx="31">
                  <c:v>-0.85000000000000997</c:v>
                </c:pt>
                <c:pt idx="32">
                  <c:v>-0.80000000000001004</c:v>
                </c:pt>
                <c:pt idx="33">
                  <c:v>-0.75000000000000999</c:v>
                </c:pt>
                <c:pt idx="34">
                  <c:v>-0.70000000000000995</c:v>
                </c:pt>
                <c:pt idx="35">
                  <c:v>-0.65000000000001001</c:v>
                </c:pt>
                <c:pt idx="36">
                  <c:v>-0.60000000000000997</c:v>
                </c:pt>
                <c:pt idx="37">
                  <c:v>-0.55000000000001004</c:v>
                </c:pt>
                <c:pt idx="38">
                  <c:v>-0.50000000000000999</c:v>
                </c:pt>
                <c:pt idx="39">
                  <c:v>-0.45000000000001</c:v>
                </c:pt>
                <c:pt idx="40">
                  <c:v>-0.40000000000001001</c:v>
                </c:pt>
                <c:pt idx="41">
                  <c:v>-0.35000000000001003</c:v>
                </c:pt>
                <c:pt idx="42">
                  <c:v>-0.30000000000000998</c:v>
                </c:pt>
                <c:pt idx="43">
                  <c:v>-0.25000000000000999</c:v>
                </c:pt>
                <c:pt idx="44">
                  <c:v>-0.20000000000001</c:v>
                </c:pt>
                <c:pt idx="45">
                  <c:v>-0.15000000000000999</c:v>
                </c:pt>
                <c:pt idx="46">
                  <c:v>-0.10000000000001</c:v>
                </c:pt>
                <c:pt idx="47">
                  <c:v>-5.0000000000010002E-2</c:v>
                </c:pt>
                <c:pt idx="48">
                  <c:v>-9.7699626167013807E-15</c:v>
                </c:pt>
                <c:pt idx="49">
                  <c:v>4.9999999999990101E-2</c:v>
                </c:pt>
                <c:pt idx="50">
                  <c:v>9.9999999999989903E-2</c:v>
                </c:pt>
                <c:pt idx="51">
                  <c:v>0.14999999999999</c:v>
                </c:pt>
                <c:pt idx="52">
                  <c:v>0.19999999999998999</c:v>
                </c:pt>
                <c:pt idx="53">
                  <c:v>0.24999999999999001</c:v>
                </c:pt>
                <c:pt idx="54">
                  <c:v>0.29999999999999</c:v>
                </c:pt>
                <c:pt idx="55">
                  <c:v>0.34999999999998999</c:v>
                </c:pt>
                <c:pt idx="56">
                  <c:v>0.39999999999998997</c:v>
                </c:pt>
                <c:pt idx="57">
                  <c:v>0.44999999999999002</c:v>
                </c:pt>
                <c:pt idx="58">
                  <c:v>0.49999999999999001</c:v>
                </c:pt>
                <c:pt idx="59">
                  <c:v>0.54999999999999005</c:v>
                </c:pt>
                <c:pt idx="60">
                  <c:v>0.59999999999998999</c:v>
                </c:pt>
                <c:pt idx="61">
                  <c:v>0.64999999999999003</c:v>
                </c:pt>
                <c:pt idx="62">
                  <c:v>0.69999999999998996</c:v>
                </c:pt>
                <c:pt idx="63">
                  <c:v>0.74999999999999001</c:v>
                </c:pt>
                <c:pt idx="64">
                  <c:v>0.79999999999999005</c:v>
                </c:pt>
                <c:pt idx="65">
                  <c:v>0.84999999999998999</c:v>
                </c:pt>
                <c:pt idx="66">
                  <c:v>0.89999999999999003</c:v>
                </c:pt>
                <c:pt idx="67">
                  <c:v>0.94999999999998996</c:v>
                </c:pt>
                <c:pt idx="68">
                  <c:v>0.99999999999999001</c:v>
                </c:pt>
                <c:pt idx="69">
                  <c:v>1.0499999999999901</c:v>
                </c:pt>
                <c:pt idx="70">
                  <c:v>1.0999999999999901</c:v>
                </c:pt>
                <c:pt idx="71">
                  <c:v>1.1499999999999899</c:v>
                </c:pt>
                <c:pt idx="72">
                  <c:v>1.19999999999999</c:v>
                </c:pt>
                <c:pt idx="73">
                  <c:v>1.24999999999999</c:v>
                </c:pt>
                <c:pt idx="74">
                  <c:v>1.2999999999999901</c:v>
                </c:pt>
                <c:pt idx="75">
                  <c:v>1.3499999999999901</c:v>
                </c:pt>
                <c:pt idx="76">
                  <c:v>1.3999999999999899</c:v>
                </c:pt>
                <c:pt idx="77">
                  <c:v>1.44999999999999</c:v>
                </c:pt>
                <c:pt idx="78">
                  <c:v>1.49999999999999</c:v>
                </c:pt>
                <c:pt idx="79">
                  <c:v>1.5499999999999901</c:v>
                </c:pt>
                <c:pt idx="80">
                  <c:v>1.5999999999999901</c:v>
                </c:pt>
                <c:pt idx="81">
                  <c:v>1.6499999999999899</c:v>
                </c:pt>
                <c:pt idx="82">
                  <c:v>1.69999999999999</c:v>
                </c:pt>
                <c:pt idx="83">
                  <c:v>1.74999999999999</c:v>
                </c:pt>
                <c:pt idx="84">
                  <c:v>1.7999999999999901</c:v>
                </c:pt>
                <c:pt idx="85">
                  <c:v>1.8499999999999801</c:v>
                </c:pt>
                <c:pt idx="86">
                  <c:v>1.8999999999999799</c:v>
                </c:pt>
                <c:pt idx="87">
                  <c:v>1.94999999999998</c:v>
                </c:pt>
                <c:pt idx="88">
                  <c:v>1.99999999999998</c:v>
                </c:pt>
                <c:pt idx="89">
                  <c:v>2.0499999999999798</c:v>
                </c:pt>
                <c:pt idx="90">
                  <c:v>2.0999999999999801</c:v>
                </c:pt>
                <c:pt idx="91">
                  <c:v>2.1499999999999799</c:v>
                </c:pt>
                <c:pt idx="92">
                  <c:v>2.1999999999999802</c:v>
                </c:pt>
                <c:pt idx="93">
                  <c:v>2.24999999999998</c:v>
                </c:pt>
                <c:pt idx="94">
                  <c:v>2.2999999999999798</c:v>
                </c:pt>
                <c:pt idx="95">
                  <c:v>2.3499999999999801</c:v>
                </c:pt>
                <c:pt idx="96">
                  <c:v>2.3999999999999799</c:v>
                </c:pt>
                <c:pt idx="97">
                  <c:v>2.4499999999999802</c:v>
                </c:pt>
                <c:pt idx="98">
                  <c:v>2.49999999999998</c:v>
                </c:pt>
                <c:pt idx="99">
                  <c:v>2.5499999999999798</c:v>
                </c:pt>
                <c:pt idx="100">
                  <c:v>2.5999999999999801</c:v>
                </c:pt>
                <c:pt idx="101">
                  <c:v>2.6499999999999799</c:v>
                </c:pt>
              </c:numCache>
            </c:numRef>
          </c:xVal>
          <c:yVal>
            <c:numRef>
              <c:f>Plot!$K$44:$K$145</c:f>
              <c:numCache>
                <c:formatCode>General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9.9999999999980202E-2</c:v>
                </c:pt>
                <c:pt idx="50">
                  <c:v>0.19999999999997981</c:v>
                </c:pt>
                <c:pt idx="51">
                  <c:v>0.29999999999998</c:v>
                </c:pt>
                <c:pt idx="52">
                  <c:v>0.39999999999997998</c:v>
                </c:pt>
                <c:pt idx="53">
                  <c:v>0.49999999999998002</c:v>
                </c:pt>
                <c:pt idx="54">
                  <c:v>0.59999999999997999</c:v>
                </c:pt>
                <c:pt idx="55">
                  <c:v>0.69999999999997997</c:v>
                </c:pt>
                <c:pt idx="56">
                  <c:v>0.79999999999997995</c:v>
                </c:pt>
                <c:pt idx="57">
                  <c:v>0.89999999999998004</c:v>
                </c:pt>
                <c:pt idx="58">
                  <c:v>0.99999999999998002</c:v>
                </c:pt>
                <c:pt idx="59">
                  <c:v>0.9000000000000199</c:v>
                </c:pt>
                <c:pt idx="60">
                  <c:v>0.80000000000002003</c:v>
                </c:pt>
                <c:pt idx="61">
                  <c:v>0.70000000000001994</c:v>
                </c:pt>
                <c:pt idx="62">
                  <c:v>0.60000000000002007</c:v>
                </c:pt>
                <c:pt idx="63">
                  <c:v>0.50000000000001998</c:v>
                </c:pt>
                <c:pt idx="64">
                  <c:v>0.4000000000000199</c:v>
                </c:pt>
                <c:pt idx="65">
                  <c:v>0.30000000000002003</c:v>
                </c:pt>
                <c:pt idx="66">
                  <c:v>0.20000000000001994</c:v>
                </c:pt>
                <c:pt idx="67">
                  <c:v>0.10000000000002007</c:v>
                </c:pt>
                <c:pt idx="68">
                  <c:v>1.9984014443252818E-14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</c:numCache>
            </c:numRef>
          </c:yVal>
        </c:ser>
        <c:axId val="175414272"/>
        <c:axId val="175428352"/>
      </c:scatterChart>
      <c:valAx>
        <c:axId val="175414272"/>
        <c:scaling>
          <c:orientation val="minMax"/>
          <c:max val="2.4"/>
          <c:min val="-2.4"/>
        </c:scaling>
        <c:axPos val="b"/>
        <c:numFmt formatCode="0.00" sourceLinked="1"/>
        <c:minorTickMark val="in"/>
        <c:tickLblPos val="nextTo"/>
        <c:spPr>
          <a:ln w="19050"/>
        </c:spPr>
        <c:txPr>
          <a:bodyPr/>
          <a:lstStyle/>
          <a:p>
            <a:pPr>
              <a:defRPr lang="en-NZ"/>
            </a:pPr>
            <a:endParaRPr lang="en-US"/>
          </a:p>
        </c:txPr>
        <c:crossAx val="175428352"/>
        <c:crosses val="autoZero"/>
        <c:crossBetween val="midCat"/>
      </c:valAx>
      <c:valAx>
        <c:axId val="175428352"/>
        <c:scaling>
          <c:orientation val="minMax"/>
          <c:max val="1.1000000000000001"/>
          <c:min val="0"/>
        </c:scaling>
        <c:axPos val="l"/>
        <c:majorGridlines/>
        <c:numFmt formatCode="0.0" sourceLinked="1"/>
        <c:minorTickMark val="in"/>
        <c:tickLblPos val="nextTo"/>
        <c:spPr>
          <a:ln w="19050"/>
        </c:spPr>
        <c:txPr>
          <a:bodyPr/>
          <a:lstStyle/>
          <a:p>
            <a:pPr>
              <a:defRPr lang="en-NZ"/>
            </a:pPr>
            <a:endParaRPr lang="en-US"/>
          </a:p>
        </c:txPr>
        <c:crossAx val="175414272"/>
        <c:crosses val="autoZero"/>
        <c:crossBetween val="midCat"/>
      </c:valAx>
    </c:plotArea>
    <c:plotVisOnly val="1"/>
    <c:dispBlanksAs val="gap"/>
  </c:chart>
  <c:printSettings>
    <c:headerFooter/>
    <c:pageMargins b="0.75000000000000089" l="0.70000000000000062" r="0.70000000000000062" t="0.75000000000000089" header="0.30000000000000032" footer="0.30000000000000032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NZ"/>
  <c:chart>
    <c:title>
      <c:tx>
        <c:rich>
          <a:bodyPr/>
          <a:lstStyle/>
          <a:p>
            <a:pPr>
              <a:defRPr lang="en-NZ"/>
            </a:pPr>
            <a:r>
              <a:rPr lang="en-NZ" baseline="0"/>
              <a:t>Y Position</a:t>
            </a:r>
            <a:r>
              <a:rPr lang="en-NZ"/>
              <a:t> Fuzzy</a:t>
            </a:r>
            <a:r>
              <a:rPr lang="en-NZ" baseline="0"/>
              <a:t> Sets</a:t>
            </a:r>
            <a:endParaRPr lang="en-NZ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Plot!$V$43</c:f>
              <c:strCache>
                <c:ptCount val="1"/>
                <c:pt idx="0">
                  <c:v>NM</c:v>
                </c:pt>
              </c:strCache>
            </c:strRef>
          </c:tx>
          <c:marker>
            <c:symbol val="none"/>
          </c:marker>
          <c:xVal>
            <c:numRef>
              <c:f>Plot!$U$44:$U$145</c:f>
              <c:numCache>
                <c:formatCode>0.00</c:formatCode>
                <c:ptCount val="102"/>
                <c:pt idx="0">
                  <c:v>-2.4</c:v>
                </c:pt>
                <c:pt idx="1">
                  <c:v>-2.35</c:v>
                </c:pt>
                <c:pt idx="2">
                  <c:v>-2.2999999999999998</c:v>
                </c:pt>
                <c:pt idx="3">
                  <c:v>-2.25</c:v>
                </c:pt>
                <c:pt idx="4">
                  <c:v>-2.2000000000000002</c:v>
                </c:pt>
                <c:pt idx="5">
                  <c:v>-2.15</c:v>
                </c:pt>
                <c:pt idx="6">
                  <c:v>-2.1</c:v>
                </c:pt>
                <c:pt idx="7">
                  <c:v>-2.0499999999999998</c:v>
                </c:pt>
                <c:pt idx="8">
                  <c:v>-2</c:v>
                </c:pt>
                <c:pt idx="9">
                  <c:v>-1.95</c:v>
                </c:pt>
                <c:pt idx="10">
                  <c:v>-1.9</c:v>
                </c:pt>
                <c:pt idx="11">
                  <c:v>-1.85</c:v>
                </c:pt>
                <c:pt idx="12">
                  <c:v>-1.8</c:v>
                </c:pt>
                <c:pt idx="13">
                  <c:v>-1.75</c:v>
                </c:pt>
                <c:pt idx="14">
                  <c:v>-1.7</c:v>
                </c:pt>
                <c:pt idx="15">
                  <c:v>-1.65</c:v>
                </c:pt>
                <c:pt idx="16">
                  <c:v>-1.6</c:v>
                </c:pt>
                <c:pt idx="17">
                  <c:v>-1.55</c:v>
                </c:pt>
                <c:pt idx="18">
                  <c:v>-1.5</c:v>
                </c:pt>
                <c:pt idx="19">
                  <c:v>-1.45</c:v>
                </c:pt>
                <c:pt idx="20">
                  <c:v>-1.4</c:v>
                </c:pt>
                <c:pt idx="21">
                  <c:v>-1.35</c:v>
                </c:pt>
                <c:pt idx="22">
                  <c:v>-1.3</c:v>
                </c:pt>
                <c:pt idx="23">
                  <c:v>-1.25</c:v>
                </c:pt>
                <c:pt idx="24">
                  <c:v>-1.2</c:v>
                </c:pt>
                <c:pt idx="25">
                  <c:v>-1.1499999999999999</c:v>
                </c:pt>
                <c:pt idx="26">
                  <c:v>-1.1000000000000001</c:v>
                </c:pt>
                <c:pt idx="27">
                  <c:v>-1.05</c:v>
                </c:pt>
                <c:pt idx="28">
                  <c:v>-1</c:v>
                </c:pt>
                <c:pt idx="29">
                  <c:v>-0.95000000000000995</c:v>
                </c:pt>
                <c:pt idx="30">
                  <c:v>-0.90000000000001001</c:v>
                </c:pt>
                <c:pt idx="31">
                  <c:v>-0.85000000000000997</c:v>
                </c:pt>
                <c:pt idx="32">
                  <c:v>-0.80000000000001004</c:v>
                </c:pt>
                <c:pt idx="33">
                  <c:v>-0.75000000000000999</c:v>
                </c:pt>
                <c:pt idx="34">
                  <c:v>-0.70000000000000995</c:v>
                </c:pt>
                <c:pt idx="35">
                  <c:v>-0.65000000000001001</c:v>
                </c:pt>
                <c:pt idx="36">
                  <c:v>-0.60000000000000997</c:v>
                </c:pt>
                <c:pt idx="37">
                  <c:v>-0.55000000000001004</c:v>
                </c:pt>
                <c:pt idx="38">
                  <c:v>-0.50000000000000999</c:v>
                </c:pt>
                <c:pt idx="39">
                  <c:v>-0.45000000000001</c:v>
                </c:pt>
                <c:pt idx="40">
                  <c:v>-0.40000000000001001</c:v>
                </c:pt>
                <c:pt idx="41">
                  <c:v>-0.35000000000001003</c:v>
                </c:pt>
                <c:pt idx="42">
                  <c:v>-0.30000000000000998</c:v>
                </c:pt>
                <c:pt idx="43">
                  <c:v>-0.25000000000000999</c:v>
                </c:pt>
                <c:pt idx="44">
                  <c:v>-0.20000000000001</c:v>
                </c:pt>
                <c:pt idx="45">
                  <c:v>-0.15000000000000999</c:v>
                </c:pt>
                <c:pt idx="46">
                  <c:v>-0.10000000000001</c:v>
                </c:pt>
                <c:pt idx="47">
                  <c:v>-5.0000000000010002E-2</c:v>
                </c:pt>
                <c:pt idx="48">
                  <c:v>-9.7699626167013807E-15</c:v>
                </c:pt>
                <c:pt idx="49">
                  <c:v>4.9999999999990101E-2</c:v>
                </c:pt>
                <c:pt idx="50">
                  <c:v>9.9999999999989903E-2</c:v>
                </c:pt>
                <c:pt idx="51">
                  <c:v>0.14999999999999</c:v>
                </c:pt>
                <c:pt idx="52">
                  <c:v>0.19999999999998999</c:v>
                </c:pt>
                <c:pt idx="53">
                  <c:v>0.24999999999999001</c:v>
                </c:pt>
                <c:pt idx="54">
                  <c:v>0.29999999999999</c:v>
                </c:pt>
                <c:pt idx="55">
                  <c:v>0.34999999999998999</c:v>
                </c:pt>
                <c:pt idx="56">
                  <c:v>0.39999999999998997</c:v>
                </c:pt>
                <c:pt idx="57">
                  <c:v>0.44999999999999002</c:v>
                </c:pt>
                <c:pt idx="58">
                  <c:v>0.49999999999999001</c:v>
                </c:pt>
                <c:pt idx="59">
                  <c:v>0.54999999999999005</c:v>
                </c:pt>
                <c:pt idx="60">
                  <c:v>0.59999999999998999</c:v>
                </c:pt>
                <c:pt idx="61">
                  <c:v>0.64999999999999003</c:v>
                </c:pt>
                <c:pt idx="62">
                  <c:v>0.69999999999998996</c:v>
                </c:pt>
                <c:pt idx="63">
                  <c:v>0.74999999999999001</c:v>
                </c:pt>
                <c:pt idx="64">
                  <c:v>0.79999999999999005</c:v>
                </c:pt>
                <c:pt idx="65">
                  <c:v>0.84999999999998999</c:v>
                </c:pt>
                <c:pt idx="66">
                  <c:v>0.89999999999999003</c:v>
                </c:pt>
                <c:pt idx="67">
                  <c:v>0.94999999999998996</c:v>
                </c:pt>
                <c:pt idx="68">
                  <c:v>0.99999999999999001</c:v>
                </c:pt>
                <c:pt idx="69">
                  <c:v>1.0499999999999901</c:v>
                </c:pt>
                <c:pt idx="70">
                  <c:v>1.0999999999999901</c:v>
                </c:pt>
                <c:pt idx="71">
                  <c:v>1.1499999999999899</c:v>
                </c:pt>
                <c:pt idx="72">
                  <c:v>1.19999999999999</c:v>
                </c:pt>
                <c:pt idx="73">
                  <c:v>1.24999999999999</c:v>
                </c:pt>
                <c:pt idx="74">
                  <c:v>1.2999999999999901</c:v>
                </c:pt>
                <c:pt idx="75">
                  <c:v>1.3499999999999901</c:v>
                </c:pt>
                <c:pt idx="76">
                  <c:v>1.3999999999999899</c:v>
                </c:pt>
                <c:pt idx="77">
                  <c:v>1.44999999999999</c:v>
                </c:pt>
                <c:pt idx="78">
                  <c:v>1.49999999999999</c:v>
                </c:pt>
                <c:pt idx="79">
                  <c:v>1.5499999999999901</c:v>
                </c:pt>
                <c:pt idx="80">
                  <c:v>1.5999999999999901</c:v>
                </c:pt>
                <c:pt idx="81">
                  <c:v>1.6499999999999899</c:v>
                </c:pt>
                <c:pt idx="82">
                  <c:v>1.69999999999999</c:v>
                </c:pt>
                <c:pt idx="83">
                  <c:v>1.74999999999999</c:v>
                </c:pt>
                <c:pt idx="84">
                  <c:v>1.7999999999999901</c:v>
                </c:pt>
                <c:pt idx="85">
                  <c:v>1.8499999999999801</c:v>
                </c:pt>
                <c:pt idx="86">
                  <c:v>1.8999999999999799</c:v>
                </c:pt>
                <c:pt idx="87">
                  <c:v>1.94999999999998</c:v>
                </c:pt>
                <c:pt idx="88">
                  <c:v>1.99999999999998</c:v>
                </c:pt>
                <c:pt idx="89">
                  <c:v>2.0499999999999798</c:v>
                </c:pt>
                <c:pt idx="90">
                  <c:v>2.0999999999999801</c:v>
                </c:pt>
                <c:pt idx="91">
                  <c:v>2.1499999999999799</c:v>
                </c:pt>
                <c:pt idx="92">
                  <c:v>2.1999999999999802</c:v>
                </c:pt>
                <c:pt idx="93">
                  <c:v>2.24999999999998</c:v>
                </c:pt>
                <c:pt idx="94">
                  <c:v>2.2999999999999798</c:v>
                </c:pt>
                <c:pt idx="95">
                  <c:v>2.3499999999999801</c:v>
                </c:pt>
                <c:pt idx="96">
                  <c:v>2.3999999999999799</c:v>
                </c:pt>
                <c:pt idx="97">
                  <c:v>2.4499999999999802</c:v>
                </c:pt>
                <c:pt idx="98">
                  <c:v>2.49999999999998</c:v>
                </c:pt>
                <c:pt idx="99">
                  <c:v>2.5499999999999798</c:v>
                </c:pt>
                <c:pt idx="100">
                  <c:v>2.5999999999999801</c:v>
                </c:pt>
                <c:pt idx="101">
                  <c:v>2.6499999999999799</c:v>
                </c:pt>
              </c:numCache>
            </c:numRef>
          </c:xVal>
          <c:yVal>
            <c:numRef>
              <c:f>Plot!$V$44:$V$145</c:f>
              <c:numCache>
                <c:formatCode>0.0</c:formatCode>
                <c:ptCount val="10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0.90909090909090906</c:v>
                </c:pt>
                <c:pt idx="28">
                  <c:v>0.81818181818181812</c:v>
                </c:pt>
                <c:pt idx="29">
                  <c:v>0.72727272727274528</c:v>
                </c:pt>
                <c:pt idx="30">
                  <c:v>0.63636363636365445</c:v>
                </c:pt>
                <c:pt idx="31">
                  <c:v>0.54545454545456351</c:v>
                </c:pt>
                <c:pt idx="32">
                  <c:v>0.45454545454547268</c:v>
                </c:pt>
                <c:pt idx="33">
                  <c:v>0.36363636363638169</c:v>
                </c:pt>
                <c:pt idx="34">
                  <c:v>0.27272727272729075</c:v>
                </c:pt>
                <c:pt idx="35">
                  <c:v>0.18181818181819995</c:v>
                </c:pt>
                <c:pt idx="36">
                  <c:v>9.0909090909108953E-2</c:v>
                </c:pt>
                <c:pt idx="37">
                  <c:v>1.816728585750256E-14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</c:numCache>
            </c:numRef>
          </c:yVal>
        </c:ser>
        <c:ser>
          <c:idx val="1"/>
          <c:order val="1"/>
          <c:tx>
            <c:strRef>
              <c:f>Plot!$N$43</c:f>
              <c:strCache>
                <c:ptCount val="1"/>
                <c:pt idx="0">
                  <c:v>PM</c:v>
                </c:pt>
              </c:strCache>
            </c:strRef>
          </c:tx>
          <c:marker>
            <c:symbol val="none"/>
          </c:marker>
          <c:xVal>
            <c:numRef>
              <c:f>Plot!$AG$44:$AG$145</c:f>
              <c:numCache>
                <c:formatCode>0.00</c:formatCode>
                <c:ptCount val="102"/>
                <c:pt idx="0">
                  <c:v>-2.4</c:v>
                </c:pt>
                <c:pt idx="1">
                  <c:v>-2.35</c:v>
                </c:pt>
                <c:pt idx="2">
                  <c:v>-2.2999999999999998</c:v>
                </c:pt>
                <c:pt idx="3">
                  <c:v>-2.25</c:v>
                </c:pt>
                <c:pt idx="4">
                  <c:v>-2.2000000000000002</c:v>
                </c:pt>
                <c:pt idx="5">
                  <c:v>-2.15</c:v>
                </c:pt>
                <c:pt idx="6">
                  <c:v>-2.1</c:v>
                </c:pt>
                <c:pt idx="7">
                  <c:v>-2.0499999999999998</c:v>
                </c:pt>
                <c:pt idx="8">
                  <c:v>-2</c:v>
                </c:pt>
                <c:pt idx="9">
                  <c:v>-1.95</c:v>
                </c:pt>
                <c:pt idx="10">
                  <c:v>-1.9</c:v>
                </c:pt>
                <c:pt idx="11">
                  <c:v>-1.85</c:v>
                </c:pt>
                <c:pt idx="12">
                  <c:v>-1.8</c:v>
                </c:pt>
                <c:pt idx="13">
                  <c:v>-1.75</c:v>
                </c:pt>
                <c:pt idx="14">
                  <c:v>-1.7</c:v>
                </c:pt>
                <c:pt idx="15">
                  <c:v>-1.65</c:v>
                </c:pt>
                <c:pt idx="16">
                  <c:v>-1.6</c:v>
                </c:pt>
                <c:pt idx="17">
                  <c:v>-1.55</c:v>
                </c:pt>
                <c:pt idx="18">
                  <c:v>-1.5</c:v>
                </c:pt>
                <c:pt idx="19">
                  <c:v>-1.45</c:v>
                </c:pt>
                <c:pt idx="20">
                  <c:v>-1.4</c:v>
                </c:pt>
                <c:pt idx="21">
                  <c:v>-1.35</c:v>
                </c:pt>
                <c:pt idx="22">
                  <c:v>-1.3</c:v>
                </c:pt>
                <c:pt idx="23">
                  <c:v>-1.25</c:v>
                </c:pt>
                <c:pt idx="24">
                  <c:v>-1.2</c:v>
                </c:pt>
                <c:pt idx="25">
                  <c:v>-1.1499999999999999</c:v>
                </c:pt>
                <c:pt idx="26">
                  <c:v>-1.1000000000000001</c:v>
                </c:pt>
                <c:pt idx="27">
                  <c:v>-1.05</c:v>
                </c:pt>
                <c:pt idx="28">
                  <c:v>-1</c:v>
                </c:pt>
                <c:pt idx="29">
                  <c:v>-0.95000000000000995</c:v>
                </c:pt>
                <c:pt idx="30">
                  <c:v>-0.90000000000001001</c:v>
                </c:pt>
                <c:pt idx="31">
                  <c:v>-0.85000000000000997</c:v>
                </c:pt>
                <c:pt idx="32">
                  <c:v>-0.80000000000001004</c:v>
                </c:pt>
                <c:pt idx="33">
                  <c:v>-0.75000000000000999</c:v>
                </c:pt>
                <c:pt idx="34">
                  <c:v>-0.70000000000000995</c:v>
                </c:pt>
                <c:pt idx="35">
                  <c:v>-0.65000000000001001</c:v>
                </c:pt>
                <c:pt idx="36">
                  <c:v>-0.60000000000000997</c:v>
                </c:pt>
                <c:pt idx="37">
                  <c:v>-0.55000000000001004</c:v>
                </c:pt>
                <c:pt idx="38">
                  <c:v>-0.50000000000000999</c:v>
                </c:pt>
                <c:pt idx="39">
                  <c:v>-0.45000000000001</c:v>
                </c:pt>
                <c:pt idx="40">
                  <c:v>-0.40000000000001001</c:v>
                </c:pt>
                <c:pt idx="41">
                  <c:v>-0.35000000000001003</c:v>
                </c:pt>
                <c:pt idx="42">
                  <c:v>-0.30000000000000998</c:v>
                </c:pt>
                <c:pt idx="43">
                  <c:v>-0.25000000000000999</c:v>
                </c:pt>
                <c:pt idx="44">
                  <c:v>-0.20000000000001</c:v>
                </c:pt>
                <c:pt idx="45">
                  <c:v>-0.15000000000000999</c:v>
                </c:pt>
                <c:pt idx="46">
                  <c:v>-0.10000000000001</c:v>
                </c:pt>
                <c:pt idx="47">
                  <c:v>-5.0000000000010002E-2</c:v>
                </c:pt>
                <c:pt idx="48">
                  <c:v>-9.7699626167013807E-15</c:v>
                </c:pt>
                <c:pt idx="49">
                  <c:v>4.9999999999990101E-2</c:v>
                </c:pt>
                <c:pt idx="50">
                  <c:v>9.9999999999989903E-2</c:v>
                </c:pt>
                <c:pt idx="51">
                  <c:v>0.14999999999999</c:v>
                </c:pt>
                <c:pt idx="52">
                  <c:v>0.19999999999998999</c:v>
                </c:pt>
                <c:pt idx="53">
                  <c:v>0.24999999999999001</c:v>
                </c:pt>
                <c:pt idx="54">
                  <c:v>0.29999999999999</c:v>
                </c:pt>
                <c:pt idx="55">
                  <c:v>0.34999999999998999</c:v>
                </c:pt>
                <c:pt idx="56">
                  <c:v>0.39999999999998997</c:v>
                </c:pt>
                <c:pt idx="57">
                  <c:v>0.44999999999999002</c:v>
                </c:pt>
                <c:pt idx="58">
                  <c:v>0.49999999999999001</c:v>
                </c:pt>
                <c:pt idx="59">
                  <c:v>0.54999999999999005</c:v>
                </c:pt>
                <c:pt idx="60">
                  <c:v>0.59999999999998999</c:v>
                </c:pt>
                <c:pt idx="61">
                  <c:v>0.64999999999999003</c:v>
                </c:pt>
                <c:pt idx="62">
                  <c:v>0.69999999999998996</c:v>
                </c:pt>
                <c:pt idx="63">
                  <c:v>0.74999999999999001</c:v>
                </c:pt>
                <c:pt idx="64">
                  <c:v>0.79999999999999005</c:v>
                </c:pt>
                <c:pt idx="65">
                  <c:v>0.84999999999998999</c:v>
                </c:pt>
                <c:pt idx="66">
                  <c:v>0.89999999999999003</c:v>
                </c:pt>
                <c:pt idx="67">
                  <c:v>0.94999999999998996</c:v>
                </c:pt>
                <c:pt idx="68">
                  <c:v>0.99999999999999001</c:v>
                </c:pt>
                <c:pt idx="69">
                  <c:v>1.0499999999999901</c:v>
                </c:pt>
                <c:pt idx="70">
                  <c:v>1.0999999999999901</c:v>
                </c:pt>
                <c:pt idx="71">
                  <c:v>1.1499999999999899</c:v>
                </c:pt>
                <c:pt idx="72">
                  <c:v>1.19999999999999</c:v>
                </c:pt>
                <c:pt idx="73">
                  <c:v>1.24999999999999</c:v>
                </c:pt>
                <c:pt idx="74">
                  <c:v>1.2999999999999901</c:v>
                </c:pt>
                <c:pt idx="75">
                  <c:v>1.3499999999999901</c:v>
                </c:pt>
                <c:pt idx="76">
                  <c:v>1.3999999999999899</c:v>
                </c:pt>
                <c:pt idx="77">
                  <c:v>1.44999999999999</c:v>
                </c:pt>
                <c:pt idx="78">
                  <c:v>1.49999999999999</c:v>
                </c:pt>
                <c:pt idx="79">
                  <c:v>1.5499999999999901</c:v>
                </c:pt>
                <c:pt idx="80">
                  <c:v>1.5999999999999901</c:v>
                </c:pt>
                <c:pt idx="81">
                  <c:v>1.6499999999999899</c:v>
                </c:pt>
                <c:pt idx="82">
                  <c:v>1.69999999999999</c:v>
                </c:pt>
                <c:pt idx="83">
                  <c:v>1.74999999999999</c:v>
                </c:pt>
                <c:pt idx="84">
                  <c:v>1.7999999999999901</c:v>
                </c:pt>
                <c:pt idx="85">
                  <c:v>1.8499999999999801</c:v>
                </c:pt>
                <c:pt idx="86">
                  <c:v>1.8999999999999799</c:v>
                </c:pt>
                <c:pt idx="87">
                  <c:v>1.94999999999998</c:v>
                </c:pt>
                <c:pt idx="88">
                  <c:v>1.99999999999998</c:v>
                </c:pt>
                <c:pt idx="89">
                  <c:v>2.0499999999999798</c:v>
                </c:pt>
                <c:pt idx="90">
                  <c:v>2.0999999999999801</c:v>
                </c:pt>
                <c:pt idx="91">
                  <c:v>2.1499999999999799</c:v>
                </c:pt>
                <c:pt idx="92">
                  <c:v>2.1999999999999802</c:v>
                </c:pt>
                <c:pt idx="93">
                  <c:v>2.24999999999998</c:v>
                </c:pt>
                <c:pt idx="94">
                  <c:v>2.2999999999999798</c:v>
                </c:pt>
                <c:pt idx="95">
                  <c:v>2.3499999999999801</c:v>
                </c:pt>
                <c:pt idx="96">
                  <c:v>2.3999999999999799</c:v>
                </c:pt>
                <c:pt idx="97">
                  <c:v>2.4499999999999802</c:v>
                </c:pt>
                <c:pt idx="98">
                  <c:v>2.49999999999998</c:v>
                </c:pt>
                <c:pt idx="99">
                  <c:v>2.5499999999999798</c:v>
                </c:pt>
                <c:pt idx="100">
                  <c:v>2.5999999999999801</c:v>
                </c:pt>
                <c:pt idx="101">
                  <c:v>2.6499999999999799</c:v>
                </c:pt>
              </c:numCache>
            </c:numRef>
          </c:xVal>
          <c:yVal>
            <c:numRef>
              <c:f>Plot!$AH$44:$AH$145</c:f>
              <c:numCache>
                <c:formatCode>General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9.0909090909072621E-2</c:v>
                </c:pt>
                <c:pt idx="61">
                  <c:v>0.18181818181816362</c:v>
                </c:pt>
                <c:pt idx="62">
                  <c:v>0.27272727272725439</c:v>
                </c:pt>
                <c:pt idx="63">
                  <c:v>0.36363636363634538</c:v>
                </c:pt>
                <c:pt idx="64">
                  <c:v>0.45454545454543638</c:v>
                </c:pt>
                <c:pt idx="65">
                  <c:v>0.5454545454545271</c:v>
                </c:pt>
                <c:pt idx="66">
                  <c:v>0.63636363636361815</c:v>
                </c:pt>
                <c:pt idx="67">
                  <c:v>0.72727272727270897</c:v>
                </c:pt>
                <c:pt idx="68">
                  <c:v>0.81818181818179991</c:v>
                </c:pt>
                <c:pt idx="69">
                  <c:v>0.90909090909089085</c:v>
                </c:pt>
                <c:pt idx="70">
                  <c:v>0.9999999999999819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</c:numCache>
            </c:numRef>
          </c:yVal>
        </c:ser>
        <c:ser>
          <c:idx val="2"/>
          <c:order val="2"/>
          <c:tx>
            <c:strRef>
              <c:f>Plot!$E$43</c:f>
              <c:strCache>
                <c:ptCount val="1"/>
                <c:pt idx="0">
                  <c:v>NS</c:v>
                </c:pt>
              </c:strCache>
            </c:strRef>
          </c:tx>
          <c:marker>
            <c:symbol val="none"/>
          </c:marker>
          <c:xVal>
            <c:numRef>
              <c:f>Plot!$X$44:$X$145</c:f>
              <c:numCache>
                <c:formatCode>0.00</c:formatCode>
                <c:ptCount val="102"/>
                <c:pt idx="0">
                  <c:v>-2.4</c:v>
                </c:pt>
                <c:pt idx="1">
                  <c:v>-2.35</c:v>
                </c:pt>
                <c:pt idx="2">
                  <c:v>-2.2999999999999998</c:v>
                </c:pt>
                <c:pt idx="3">
                  <c:v>-2.25</c:v>
                </c:pt>
                <c:pt idx="4">
                  <c:v>-2.2000000000000002</c:v>
                </c:pt>
                <c:pt idx="5">
                  <c:v>-2.15</c:v>
                </c:pt>
                <c:pt idx="6">
                  <c:v>-2.1</c:v>
                </c:pt>
                <c:pt idx="7">
                  <c:v>-2.0499999999999998</c:v>
                </c:pt>
                <c:pt idx="8">
                  <c:v>-2</c:v>
                </c:pt>
                <c:pt idx="9">
                  <c:v>-1.95</c:v>
                </c:pt>
                <c:pt idx="10">
                  <c:v>-1.9</c:v>
                </c:pt>
                <c:pt idx="11">
                  <c:v>-1.85</c:v>
                </c:pt>
                <c:pt idx="12">
                  <c:v>-1.8</c:v>
                </c:pt>
                <c:pt idx="13">
                  <c:v>-1.75</c:v>
                </c:pt>
                <c:pt idx="14">
                  <c:v>-1.7</c:v>
                </c:pt>
                <c:pt idx="15">
                  <c:v>-1.65</c:v>
                </c:pt>
                <c:pt idx="16">
                  <c:v>-1.6</c:v>
                </c:pt>
                <c:pt idx="17">
                  <c:v>-1.55</c:v>
                </c:pt>
                <c:pt idx="18">
                  <c:v>-1.5</c:v>
                </c:pt>
                <c:pt idx="19">
                  <c:v>-1.45</c:v>
                </c:pt>
                <c:pt idx="20">
                  <c:v>-1.4</c:v>
                </c:pt>
                <c:pt idx="21">
                  <c:v>-1.35</c:v>
                </c:pt>
                <c:pt idx="22">
                  <c:v>-1.3</c:v>
                </c:pt>
                <c:pt idx="23">
                  <c:v>-1.25</c:v>
                </c:pt>
                <c:pt idx="24">
                  <c:v>-1.2</c:v>
                </c:pt>
                <c:pt idx="25">
                  <c:v>-1.1499999999999999</c:v>
                </c:pt>
                <c:pt idx="26">
                  <c:v>-1.1000000000000001</c:v>
                </c:pt>
                <c:pt idx="27">
                  <c:v>-1.05</c:v>
                </c:pt>
                <c:pt idx="28">
                  <c:v>-1</c:v>
                </c:pt>
                <c:pt idx="29">
                  <c:v>-0.95000000000000995</c:v>
                </c:pt>
                <c:pt idx="30">
                  <c:v>-0.90000000000001001</c:v>
                </c:pt>
                <c:pt idx="31">
                  <c:v>-0.85000000000000997</c:v>
                </c:pt>
                <c:pt idx="32">
                  <c:v>-0.80000000000001004</c:v>
                </c:pt>
                <c:pt idx="33">
                  <c:v>-0.75000000000000999</c:v>
                </c:pt>
                <c:pt idx="34">
                  <c:v>-0.70000000000000995</c:v>
                </c:pt>
                <c:pt idx="35">
                  <c:v>-0.65000000000001001</c:v>
                </c:pt>
                <c:pt idx="36">
                  <c:v>-0.60000000000000997</c:v>
                </c:pt>
                <c:pt idx="37">
                  <c:v>-0.55000000000001004</c:v>
                </c:pt>
                <c:pt idx="38">
                  <c:v>-0.50000000000000999</c:v>
                </c:pt>
                <c:pt idx="39">
                  <c:v>-0.45000000000001</c:v>
                </c:pt>
                <c:pt idx="40">
                  <c:v>-0.40000000000001001</c:v>
                </c:pt>
                <c:pt idx="41">
                  <c:v>-0.35000000000001003</c:v>
                </c:pt>
                <c:pt idx="42">
                  <c:v>-0.30000000000000998</c:v>
                </c:pt>
                <c:pt idx="43">
                  <c:v>-0.25000000000000999</c:v>
                </c:pt>
                <c:pt idx="44">
                  <c:v>-0.20000000000001</c:v>
                </c:pt>
                <c:pt idx="45">
                  <c:v>-0.15000000000000999</c:v>
                </c:pt>
                <c:pt idx="46">
                  <c:v>-0.10000000000001</c:v>
                </c:pt>
                <c:pt idx="47">
                  <c:v>-5.0000000000010002E-2</c:v>
                </c:pt>
                <c:pt idx="48">
                  <c:v>-9.7699626167013807E-15</c:v>
                </c:pt>
                <c:pt idx="49">
                  <c:v>4.9999999999990101E-2</c:v>
                </c:pt>
                <c:pt idx="50">
                  <c:v>9.9999999999989903E-2</c:v>
                </c:pt>
                <c:pt idx="51">
                  <c:v>0.14999999999999</c:v>
                </c:pt>
                <c:pt idx="52">
                  <c:v>0.19999999999998999</c:v>
                </c:pt>
                <c:pt idx="53">
                  <c:v>0.24999999999999001</c:v>
                </c:pt>
                <c:pt idx="54">
                  <c:v>0.29999999999999</c:v>
                </c:pt>
                <c:pt idx="55">
                  <c:v>0.34999999999998999</c:v>
                </c:pt>
                <c:pt idx="56">
                  <c:v>0.39999999999998997</c:v>
                </c:pt>
                <c:pt idx="57">
                  <c:v>0.44999999999999002</c:v>
                </c:pt>
                <c:pt idx="58">
                  <c:v>0.49999999999999001</c:v>
                </c:pt>
                <c:pt idx="59">
                  <c:v>0.54999999999999005</c:v>
                </c:pt>
                <c:pt idx="60">
                  <c:v>0.59999999999998999</c:v>
                </c:pt>
                <c:pt idx="61">
                  <c:v>0.64999999999999003</c:v>
                </c:pt>
                <c:pt idx="62">
                  <c:v>0.69999999999998996</c:v>
                </c:pt>
                <c:pt idx="63">
                  <c:v>0.74999999999999001</c:v>
                </c:pt>
                <c:pt idx="64">
                  <c:v>0.79999999999999005</c:v>
                </c:pt>
                <c:pt idx="65">
                  <c:v>0.84999999999998999</c:v>
                </c:pt>
                <c:pt idx="66">
                  <c:v>0.89999999999999003</c:v>
                </c:pt>
                <c:pt idx="67">
                  <c:v>0.94999999999998996</c:v>
                </c:pt>
                <c:pt idx="68">
                  <c:v>0.99999999999999001</c:v>
                </c:pt>
                <c:pt idx="69">
                  <c:v>1.0499999999999901</c:v>
                </c:pt>
                <c:pt idx="70">
                  <c:v>1.0999999999999901</c:v>
                </c:pt>
                <c:pt idx="71">
                  <c:v>1.1499999999999899</c:v>
                </c:pt>
                <c:pt idx="72">
                  <c:v>1.19999999999999</c:v>
                </c:pt>
                <c:pt idx="73">
                  <c:v>1.24999999999999</c:v>
                </c:pt>
                <c:pt idx="74">
                  <c:v>1.2999999999999901</c:v>
                </c:pt>
                <c:pt idx="75">
                  <c:v>1.3499999999999901</c:v>
                </c:pt>
                <c:pt idx="76">
                  <c:v>1.3999999999999899</c:v>
                </c:pt>
                <c:pt idx="77">
                  <c:v>1.44999999999999</c:v>
                </c:pt>
                <c:pt idx="78">
                  <c:v>1.49999999999999</c:v>
                </c:pt>
                <c:pt idx="79">
                  <c:v>1.5499999999999901</c:v>
                </c:pt>
                <c:pt idx="80">
                  <c:v>1.5999999999999901</c:v>
                </c:pt>
                <c:pt idx="81">
                  <c:v>1.6499999999999899</c:v>
                </c:pt>
                <c:pt idx="82">
                  <c:v>1.69999999999999</c:v>
                </c:pt>
                <c:pt idx="83">
                  <c:v>1.74999999999999</c:v>
                </c:pt>
                <c:pt idx="84">
                  <c:v>1.7999999999999901</c:v>
                </c:pt>
                <c:pt idx="85">
                  <c:v>1.8499999999999801</c:v>
                </c:pt>
                <c:pt idx="86">
                  <c:v>1.8999999999999799</c:v>
                </c:pt>
                <c:pt idx="87">
                  <c:v>1.94999999999998</c:v>
                </c:pt>
                <c:pt idx="88">
                  <c:v>1.99999999999998</c:v>
                </c:pt>
                <c:pt idx="89">
                  <c:v>2.0499999999999798</c:v>
                </c:pt>
                <c:pt idx="90">
                  <c:v>2.0999999999999801</c:v>
                </c:pt>
                <c:pt idx="91">
                  <c:v>2.1499999999999799</c:v>
                </c:pt>
                <c:pt idx="92">
                  <c:v>2.1999999999999802</c:v>
                </c:pt>
                <c:pt idx="93">
                  <c:v>2.24999999999998</c:v>
                </c:pt>
                <c:pt idx="94">
                  <c:v>2.2999999999999798</c:v>
                </c:pt>
                <c:pt idx="95">
                  <c:v>2.3499999999999801</c:v>
                </c:pt>
                <c:pt idx="96">
                  <c:v>2.3999999999999799</c:v>
                </c:pt>
                <c:pt idx="97">
                  <c:v>2.4499999999999802</c:v>
                </c:pt>
                <c:pt idx="98">
                  <c:v>2.49999999999998</c:v>
                </c:pt>
                <c:pt idx="99">
                  <c:v>2.5499999999999798</c:v>
                </c:pt>
                <c:pt idx="100">
                  <c:v>2.5999999999999801</c:v>
                </c:pt>
                <c:pt idx="101">
                  <c:v>2.6499999999999799</c:v>
                </c:pt>
              </c:numCache>
            </c:numRef>
          </c:xVal>
          <c:yVal>
            <c:numRef>
              <c:f>Plot!$Y$44:$Y$145</c:f>
              <c:numCache>
                <c:formatCode>0.0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9.0909090909090981E-2</c:v>
                </c:pt>
                <c:pt idx="28">
                  <c:v>0.18181818181818196</c:v>
                </c:pt>
                <c:pt idx="29">
                  <c:v>0.27272727272725478</c:v>
                </c:pt>
                <c:pt idx="30">
                  <c:v>0.36363636363634561</c:v>
                </c:pt>
                <c:pt idx="31">
                  <c:v>0.45454545454543654</c:v>
                </c:pt>
                <c:pt idx="32">
                  <c:v>0.54545454545452732</c:v>
                </c:pt>
                <c:pt idx="33">
                  <c:v>0.63636363636361837</c:v>
                </c:pt>
                <c:pt idx="34">
                  <c:v>0.72727272727270931</c:v>
                </c:pt>
                <c:pt idx="35">
                  <c:v>0.81818181818180014</c:v>
                </c:pt>
                <c:pt idx="36">
                  <c:v>0.90909090909089108</c:v>
                </c:pt>
                <c:pt idx="37">
                  <c:v>0.9999999999999819</c:v>
                </c:pt>
                <c:pt idx="38">
                  <c:v>0.90909090909092727</c:v>
                </c:pt>
                <c:pt idx="39">
                  <c:v>0.81818181818183633</c:v>
                </c:pt>
                <c:pt idx="40">
                  <c:v>0.7272727272727455</c:v>
                </c:pt>
                <c:pt idx="41">
                  <c:v>0.63636363636365456</c:v>
                </c:pt>
                <c:pt idx="42">
                  <c:v>0.54545454545456362</c:v>
                </c:pt>
                <c:pt idx="43">
                  <c:v>0.45454545454547268</c:v>
                </c:pt>
                <c:pt idx="44">
                  <c:v>0.3636363636363818</c:v>
                </c:pt>
                <c:pt idx="45">
                  <c:v>0.27272727272729086</c:v>
                </c:pt>
                <c:pt idx="46">
                  <c:v>0.1818181818182</c:v>
                </c:pt>
                <c:pt idx="47">
                  <c:v>9.0909090909109092E-2</c:v>
                </c:pt>
                <c:pt idx="48">
                  <c:v>1.7763568394002511E-14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</c:numCache>
            </c:numRef>
          </c:yVal>
        </c:ser>
        <c:ser>
          <c:idx val="3"/>
          <c:order val="3"/>
          <c:tx>
            <c:strRef>
              <c:f>Plot!$AA$43</c:f>
              <c:strCache>
                <c:ptCount val="1"/>
                <c:pt idx="0">
                  <c:v>Y</c:v>
                </c:pt>
              </c:strCache>
            </c:strRef>
          </c:tx>
          <c:marker>
            <c:symbol val="none"/>
          </c:marker>
          <c:xVal>
            <c:numRef>
              <c:f>Plot!$AA$44:$AA$145</c:f>
              <c:numCache>
                <c:formatCode>0.00</c:formatCode>
                <c:ptCount val="102"/>
                <c:pt idx="0">
                  <c:v>-2.4</c:v>
                </c:pt>
                <c:pt idx="1">
                  <c:v>-2.35</c:v>
                </c:pt>
                <c:pt idx="2">
                  <c:v>-2.2999999999999998</c:v>
                </c:pt>
                <c:pt idx="3">
                  <c:v>-2.25</c:v>
                </c:pt>
                <c:pt idx="4">
                  <c:v>-2.2000000000000002</c:v>
                </c:pt>
                <c:pt idx="5">
                  <c:v>-2.15</c:v>
                </c:pt>
                <c:pt idx="6">
                  <c:v>-2.1</c:v>
                </c:pt>
                <c:pt idx="7">
                  <c:v>-2.0499999999999998</c:v>
                </c:pt>
                <c:pt idx="8">
                  <c:v>-2</c:v>
                </c:pt>
                <c:pt idx="9">
                  <c:v>-1.95</c:v>
                </c:pt>
                <c:pt idx="10">
                  <c:v>-1.9</c:v>
                </c:pt>
                <c:pt idx="11">
                  <c:v>-1.85</c:v>
                </c:pt>
                <c:pt idx="12">
                  <c:v>-1.8</c:v>
                </c:pt>
                <c:pt idx="13">
                  <c:v>-1.75</c:v>
                </c:pt>
                <c:pt idx="14">
                  <c:v>-1.7</c:v>
                </c:pt>
                <c:pt idx="15">
                  <c:v>-1.65</c:v>
                </c:pt>
                <c:pt idx="16">
                  <c:v>-1.6</c:v>
                </c:pt>
                <c:pt idx="17">
                  <c:v>-1.55</c:v>
                </c:pt>
                <c:pt idx="18">
                  <c:v>-1.5</c:v>
                </c:pt>
                <c:pt idx="19">
                  <c:v>-1.45</c:v>
                </c:pt>
                <c:pt idx="20">
                  <c:v>-1.4</c:v>
                </c:pt>
                <c:pt idx="21">
                  <c:v>-1.35</c:v>
                </c:pt>
                <c:pt idx="22">
                  <c:v>-1.3</c:v>
                </c:pt>
                <c:pt idx="23">
                  <c:v>-1.25</c:v>
                </c:pt>
                <c:pt idx="24">
                  <c:v>-1.2</c:v>
                </c:pt>
                <c:pt idx="25">
                  <c:v>-1.1499999999999999</c:v>
                </c:pt>
                <c:pt idx="26">
                  <c:v>-1.1000000000000001</c:v>
                </c:pt>
                <c:pt idx="27">
                  <c:v>-1.05</c:v>
                </c:pt>
                <c:pt idx="28">
                  <c:v>-1</c:v>
                </c:pt>
                <c:pt idx="29">
                  <c:v>-0.95000000000000995</c:v>
                </c:pt>
                <c:pt idx="30">
                  <c:v>-0.90000000000001001</c:v>
                </c:pt>
                <c:pt idx="31">
                  <c:v>-0.85000000000000997</c:v>
                </c:pt>
                <c:pt idx="32">
                  <c:v>-0.80000000000001004</c:v>
                </c:pt>
                <c:pt idx="33">
                  <c:v>-0.75000000000000999</c:v>
                </c:pt>
                <c:pt idx="34">
                  <c:v>-0.70000000000000995</c:v>
                </c:pt>
                <c:pt idx="35">
                  <c:v>-0.65000000000001001</c:v>
                </c:pt>
                <c:pt idx="36">
                  <c:v>-0.60000000000000997</c:v>
                </c:pt>
                <c:pt idx="37">
                  <c:v>-0.55000000000001004</c:v>
                </c:pt>
                <c:pt idx="38">
                  <c:v>-0.50000000000000999</c:v>
                </c:pt>
                <c:pt idx="39">
                  <c:v>-0.45000000000001</c:v>
                </c:pt>
                <c:pt idx="40">
                  <c:v>-0.40000000000001001</c:v>
                </c:pt>
                <c:pt idx="41">
                  <c:v>-0.35000000000001003</c:v>
                </c:pt>
                <c:pt idx="42">
                  <c:v>-0.30000000000000998</c:v>
                </c:pt>
                <c:pt idx="43">
                  <c:v>-0.25000000000000999</c:v>
                </c:pt>
                <c:pt idx="44">
                  <c:v>-0.20000000000001</c:v>
                </c:pt>
                <c:pt idx="45">
                  <c:v>-0.15000000000000999</c:v>
                </c:pt>
                <c:pt idx="46">
                  <c:v>-0.10000000000001</c:v>
                </c:pt>
                <c:pt idx="47">
                  <c:v>-5.0000000000010002E-2</c:v>
                </c:pt>
                <c:pt idx="48">
                  <c:v>-9.7699626167013807E-15</c:v>
                </c:pt>
                <c:pt idx="49">
                  <c:v>4.9999999999990101E-2</c:v>
                </c:pt>
                <c:pt idx="50">
                  <c:v>9.9999999999989903E-2</c:v>
                </c:pt>
                <c:pt idx="51">
                  <c:v>0.14999999999999</c:v>
                </c:pt>
                <c:pt idx="52">
                  <c:v>0.19999999999998999</c:v>
                </c:pt>
                <c:pt idx="53">
                  <c:v>0.24999999999999001</c:v>
                </c:pt>
                <c:pt idx="54">
                  <c:v>0.29999999999999</c:v>
                </c:pt>
                <c:pt idx="55">
                  <c:v>0.34999999999998999</c:v>
                </c:pt>
                <c:pt idx="56">
                  <c:v>0.39999999999998997</c:v>
                </c:pt>
                <c:pt idx="57">
                  <c:v>0.44999999999999002</c:v>
                </c:pt>
                <c:pt idx="58">
                  <c:v>0.49999999999999001</c:v>
                </c:pt>
                <c:pt idx="59">
                  <c:v>0.54999999999999005</c:v>
                </c:pt>
                <c:pt idx="60">
                  <c:v>0.59999999999998999</c:v>
                </c:pt>
                <c:pt idx="61">
                  <c:v>0.64999999999999003</c:v>
                </c:pt>
                <c:pt idx="62">
                  <c:v>0.69999999999998996</c:v>
                </c:pt>
                <c:pt idx="63">
                  <c:v>0.74999999999999001</c:v>
                </c:pt>
                <c:pt idx="64">
                  <c:v>0.79999999999999005</c:v>
                </c:pt>
                <c:pt idx="65">
                  <c:v>0.84999999999998999</c:v>
                </c:pt>
                <c:pt idx="66">
                  <c:v>0.89999999999999003</c:v>
                </c:pt>
                <c:pt idx="67">
                  <c:v>0.94999999999998996</c:v>
                </c:pt>
                <c:pt idx="68">
                  <c:v>0.99999999999999001</c:v>
                </c:pt>
                <c:pt idx="69">
                  <c:v>1.0499999999999901</c:v>
                </c:pt>
                <c:pt idx="70">
                  <c:v>1.0999999999999901</c:v>
                </c:pt>
                <c:pt idx="71">
                  <c:v>1.1499999999999899</c:v>
                </c:pt>
                <c:pt idx="72">
                  <c:v>1.19999999999999</c:v>
                </c:pt>
                <c:pt idx="73">
                  <c:v>1.24999999999999</c:v>
                </c:pt>
                <c:pt idx="74">
                  <c:v>1.2999999999999901</c:v>
                </c:pt>
                <c:pt idx="75">
                  <c:v>1.3499999999999901</c:v>
                </c:pt>
                <c:pt idx="76">
                  <c:v>1.3999999999999899</c:v>
                </c:pt>
                <c:pt idx="77">
                  <c:v>1.44999999999999</c:v>
                </c:pt>
                <c:pt idx="78">
                  <c:v>1.49999999999999</c:v>
                </c:pt>
                <c:pt idx="79">
                  <c:v>1.5499999999999901</c:v>
                </c:pt>
                <c:pt idx="80">
                  <c:v>1.5999999999999901</c:v>
                </c:pt>
                <c:pt idx="81">
                  <c:v>1.6499999999999899</c:v>
                </c:pt>
                <c:pt idx="82">
                  <c:v>1.69999999999999</c:v>
                </c:pt>
                <c:pt idx="83">
                  <c:v>1.74999999999999</c:v>
                </c:pt>
                <c:pt idx="84">
                  <c:v>1.7999999999999901</c:v>
                </c:pt>
                <c:pt idx="85">
                  <c:v>1.8499999999999801</c:v>
                </c:pt>
                <c:pt idx="86">
                  <c:v>1.8999999999999799</c:v>
                </c:pt>
                <c:pt idx="87">
                  <c:v>1.94999999999998</c:v>
                </c:pt>
                <c:pt idx="88">
                  <c:v>1.99999999999998</c:v>
                </c:pt>
                <c:pt idx="89">
                  <c:v>2.0499999999999798</c:v>
                </c:pt>
                <c:pt idx="90">
                  <c:v>2.0999999999999801</c:v>
                </c:pt>
                <c:pt idx="91">
                  <c:v>2.1499999999999799</c:v>
                </c:pt>
                <c:pt idx="92">
                  <c:v>2.1999999999999802</c:v>
                </c:pt>
                <c:pt idx="93">
                  <c:v>2.24999999999998</c:v>
                </c:pt>
                <c:pt idx="94">
                  <c:v>2.2999999999999798</c:v>
                </c:pt>
                <c:pt idx="95">
                  <c:v>2.3499999999999801</c:v>
                </c:pt>
                <c:pt idx="96">
                  <c:v>2.3999999999999799</c:v>
                </c:pt>
                <c:pt idx="97">
                  <c:v>2.4499999999999802</c:v>
                </c:pt>
                <c:pt idx="98">
                  <c:v>2.49999999999998</c:v>
                </c:pt>
                <c:pt idx="99">
                  <c:v>2.5499999999999798</c:v>
                </c:pt>
                <c:pt idx="100">
                  <c:v>2.5999999999999801</c:v>
                </c:pt>
                <c:pt idx="101">
                  <c:v>2.6499999999999799</c:v>
                </c:pt>
              </c:numCache>
            </c:numRef>
          </c:xVal>
          <c:yVal>
            <c:numRef>
              <c:f>Plot!$AB$44:$AB$145</c:f>
              <c:numCache>
                <c:formatCode>General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9.0909090909072815E-2</c:v>
                </c:pt>
                <c:pt idx="39">
                  <c:v>0.1818181818181637</c:v>
                </c:pt>
                <c:pt idx="40">
                  <c:v>0.27272727272725461</c:v>
                </c:pt>
                <c:pt idx="41">
                  <c:v>0.36363636363634549</c:v>
                </c:pt>
                <c:pt idx="42">
                  <c:v>0.45454545454543649</c:v>
                </c:pt>
                <c:pt idx="43">
                  <c:v>0.54545454545452732</c:v>
                </c:pt>
                <c:pt idx="44">
                  <c:v>0.63636363636361826</c:v>
                </c:pt>
                <c:pt idx="45">
                  <c:v>0.72727272727270909</c:v>
                </c:pt>
                <c:pt idx="46">
                  <c:v>0.81818181818180014</c:v>
                </c:pt>
                <c:pt idx="47">
                  <c:v>0.90909090909089096</c:v>
                </c:pt>
                <c:pt idx="48">
                  <c:v>0.99999999999998224</c:v>
                </c:pt>
                <c:pt idx="49">
                  <c:v>0.90909090909092727</c:v>
                </c:pt>
                <c:pt idx="50">
                  <c:v>0.81818181818183666</c:v>
                </c:pt>
                <c:pt idx="51">
                  <c:v>0.7272727272727455</c:v>
                </c:pt>
                <c:pt idx="52">
                  <c:v>0.63636363636365467</c:v>
                </c:pt>
                <c:pt idx="53">
                  <c:v>0.54545454545456373</c:v>
                </c:pt>
                <c:pt idx="54">
                  <c:v>0.45454545454547279</c:v>
                </c:pt>
                <c:pt idx="55">
                  <c:v>0.36363636363638191</c:v>
                </c:pt>
                <c:pt idx="56">
                  <c:v>0.27272727272729103</c:v>
                </c:pt>
                <c:pt idx="57">
                  <c:v>0.18181818181820003</c:v>
                </c:pt>
                <c:pt idx="58">
                  <c:v>9.0909090909109161E-2</c:v>
                </c:pt>
                <c:pt idx="59">
                  <c:v>1.816728585750256E-14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</c:numCache>
            </c:numRef>
          </c:yVal>
        </c:ser>
        <c:ser>
          <c:idx val="4"/>
          <c:order val="4"/>
          <c:tx>
            <c:strRef>
              <c:f>Plot!$AE$43</c:f>
              <c:strCache>
                <c:ptCount val="1"/>
                <c:pt idx="0">
                  <c:v>PS</c:v>
                </c:pt>
              </c:strCache>
            </c:strRef>
          </c:tx>
          <c:marker>
            <c:symbol val="none"/>
          </c:marker>
          <c:xVal>
            <c:numRef>
              <c:f>Plot!$AD$44:$AD$145</c:f>
              <c:numCache>
                <c:formatCode>0.00</c:formatCode>
                <c:ptCount val="102"/>
                <c:pt idx="0">
                  <c:v>-2.4</c:v>
                </c:pt>
                <c:pt idx="1">
                  <c:v>-2.35</c:v>
                </c:pt>
                <c:pt idx="2">
                  <c:v>-2.2999999999999998</c:v>
                </c:pt>
                <c:pt idx="3">
                  <c:v>-2.25</c:v>
                </c:pt>
                <c:pt idx="4">
                  <c:v>-2.2000000000000002</c:v>
                </c:pt>
                <c:pt idx="5">
                  <c:v>-2.15</c:v>
                </c:pt>
                <c:pt idx="6">
                  <c:v>-2.1</c:v>
                </c:pt>
                <c:pt idx="7">
                  <c:v>-2.0499999999999998</c:v>
                </c:pt>
                <c:pt idx="8">
                  <c:v>-2</c:v>
                </c:pt>
                <c:pt idx="9">
                  <c:v>-1.95</c:v>
                </c:pt>
                <c:pt idx="10">
                  <c:v>-1.9</c:v>
                </c:pt>
                <c:pt idx="11">
                  <c:v>-1.85</c:v>
                </c:pt>
                <c:pt idx="12">
                  <c:v>-1.8</c:v>
                </c:pt>
                <c:pt idx="13">
                  <c:v>-1.75</c:v>
                </c:pt>
                <c:pt idx="14">
                  <c:v>-1.7</c:v>
                </c:pt>
                <c:pt idx="15">
                  <c:v>-1.65</c:v>
                </c:pt>
                <c:pt idx="16">
                  <c:v>-1.6</c:v>
                </c:pt>
                <c:pt idx="17">
                  <c:v>-1.55</c:v>
                </c:pt>
                <c:pt idx="18">
                  <c:v>-1.5</c:v>
                </c:pt>
                <c:pt idx="19">
                  <c:v>-1.45</c:v>
                </c:pt>
                <c:pt idx="20">
                  <c:v>-1.4</c:v>
                </c:pt>
                <c:pt idx="21">
                  <c:v>-1.35</c:v>
                </c:pt>
                <c:pt idx="22">
                  <c:v>-1.3</c:v>
                </c:pt>
                <c:pt idx="23">
                  <c:v>-1.25</c:v>
                </c:pt>
                <c:pt idx="24">
                  <c:v>-1.2</c:v>
                </c:pt>
                <c:pt idx="25">
                  <c:v>-1.1499999999999999</c:v>
                </c:pt>
                <c:pt idx="26">
                  <c:v>-1.1000000000000001</c:v>
                </c:pt>
                <c:pt idx="27">
                  <c:v>-1.05</c:v>
                </c:pt>
                <c:pt idx="28">
                  <c:v>-1</c:v>
                </c:pt>
                <c:pt idx="29">
                  <c:v>-0.95000000000000995</c:v>
                </c:pt>
                <c:pt idx="30">
                  <c:v>-0.90000000000001001</c:v>
                </c:pt>
                <c:pt idx="31">
                  <c:v>-0.85000000000000997</c:v>
                </c:pt>
                <c:pt idx="32">
                  <c:v>-0.80000000000001004</c:v>
                </c:pt>
                <c:pt idx="33">
                  <c:v>-0.75000000000000999</c:v>
                </c:pt>
                <c:pt idx="34">
                  <c:v>-0.70000000000000995</c:v>
                </c:pt>
                <c:pt idx="35">
                  <c:v>-0.65000000000001001</c:v>
                </c:pt>
                <c:pt idx="36">
                  <c:v>-0.60000000000000997</c:v>
                </c:pt>
                <c:pt idx="37">
                  <c:v>-0.55000000000001004</c:v>
                </c:pt>
                <c:pt idx="38">
                  <c:v>-0.50000000000000999</c:v>
                </c:pt>
                <c:pt idx="39">
                  <c:v>-0.45000000000001</c:v>
                </c:pt>
                <c:pt idx="40">
                  <c:v>-0.40000000000001001</c:v>
                </c:pt>
                <c:pt idx="41">
                  <c:v>-0.35000000000001003</c:v>
                </c:pt>
                <c:pt idx="42">
                  <c:v>-0.30000000000000998</c:v>
                </c:pt>
                <c:pt idx="43">
                  <c:v>-0.25000000000000999</c:v>
                </c:pt>
                <c:pt idx="44">
                  <c:v>-0.20000000000001</c:v>
                </c:pt>
                <c:pt idx="45">
                  <c:v>-0.15000000000000999</c:v>
                </c:pt>
                <c:pt idx="46">
                  <c:v>-0.10000000000001</c:v>
                </c:pt>
                <c:pt idx="47">
                  <c:v>-5.0000000000010002E-2</c:v>
                </c:pt>
                <c:pt idx="48">
                  <c:v>-9.7699626167013807E-15</c:v>
                </c:pt>
                <c:pt idx="49">
                  <c:v>4.9999999999990101E-2</c:v>
                </c:pt>
                <c:pt idx="50">
                  <c:v>9.9999999999989903E-2</c:v>
                </c:pt>
                <c:pt idx="51">
                  <c:v>0.14999999999999</c:v>
                </c:pt>
                <c:pt idx="52">
                  <c:v>0.19999999999998999</c:v>
                </c:pt>
                <c:pt idx="53">
                  <c:v>0.24999999999999001</c:v>
                </c:pt>
                <c:pt idx="54">
                  <c:v>0.29999999999999</c:v>
                </c:pt>
                <c:pt idx="55">
                  <c:v>0.34999999999998999</c:v>
                </c:pt>
                <c:pt idx="56">
                  <c:v>0.39999999999998997</c:v>
                </c:pt>
                <c:pt idx="57">
                  <c:v>0.44999999999999002</c:v>
                </c:pt>
                <c:pt idx="58">
                  <c:v>0.49999999999999001</c:v>
                </c:pt>
                <c:pt idx="59">
                  <c:v>0.54999999999999005</c:v>
                </c:pt>
                <c:pt idx="60">
                  <c:v>0.59999999999998999</c:v>
                </c:pt>
                <c:pt idx="61">
                  <c:v>0.64999999999999003</c:v>
                </c:pt>
                <c:pt idx="62">
                  <c:v>0.69999999999998996</c:v>
                </c:pt>
                <c:pt idx="63">
                  <c:v>0.74999999999999001</c:v>
                </c:pt>
                <c:pt idx="64">
                  <c:v>0.79999999999999005</c:v>
                </c:pt>
                <c:pt idx="65">
                  <c:v>0.84999999999998999</c:v>
                </c:pt>
                <c:pt idx="66">
                  <c:v>0.89999999999999003</c:v>
                </c:pt>
                <c:pt idx="67">
                  <c:v>0.94999999999998996</c:v>
                </c:pt>
                <c:pt idx="68">
                  <c:v>0.99999999999999001</c:v>
                </c:pt>
                <c:pt idx="69">
                  <c:v>1.0499999999999901</c:v>
                </c:pt>
                <c:pt idx="70">
                  <c:v>1.0999999999999901</c:v>
                </c:pt>
                <c:pt idx="71">
                  <c:v>1.1499999999999899</c:v>
                </c:pt>
                <c:pt idx="72">
                  <c:v>1.19999999999999</c:v>
                </c:pt>
                <c:pt idx="73">
                  <c:v>1.24999999999999</c:v>
                </c:pt>
                <c:pt idx="74">
                  <c:v>1.2999999999999901</c:v>
                </c:pt>
                <c:pt idx="75">
                  <c:v>1.3499999999999901</c:v>
                </c:pt>
                <c:pt idx="76">
                  <c:v>1.3999999999999899</c:v>
                </c:pt>
                <c:pt idx="77">
                  <c:v>1.44999999999999</c:v>
                </c:pt>
                <c:pt idx="78">
                  <c:v>1.49999999999999</c:v>
                </c:pt>
                <c:pt idx="79">
                  <c:v>1.5499999999999901</c:v>
                </c:pt>
                <c:pt idx="80">
                  <c:v>1.5999999999999901</c:v>
                </c:pt>
                <c:pt idx="81">
                  <c:v>1.6499999999999899</c:v>
                </c:pt>
                <c:pt idx="82">
                  <c:v>1.69999999999999</c:v>
                </c:pt>
                <c:pt idx="83">
                  <c:v>1.74999999999999</c:v>
                </c:pt>
                <c:pt idx="84">
                  <c:v>1.7999999999999901</c:v>
                </c:pt>
                <c:pt idx="85">
                  <c:v>1.8499999999999801</c:v>
                </c:pt>
                <c:pt idx="86">
                  <c:v>1.8999999999999799</c:v>
                </c:pt>
                <c:pt idx="87">
                  <c:v>1.94999999999998</c:v>
                </c:pt>
                <c:pt idx="88">
                  <c:v>1.99999999999998</c:v>
                </c:pt>
                <c:pt idx="89">
                  <c:v>2.0499999999999798</c:v>
                </c:pt>
                <c:pt idx="90">
                  <c:v>2.0999999999999801</c:v>
                </c:pt>
                <c:pt idx="91">
                  <c:v>2.1499999999999799</c:v>
                </c:pt>
                <c:pt idx="92">
                  <c:v>2.1999999999999802</c:v>
                </c:pt>
                <c:pt idx="93">
                  <c:v>2.24999999999998</c:v>
                </c:pt>
                <c:pt idx="94">
                  <c:v>2.2999999999999798</c:v>
                </c:pt>
                <c:pt idx="95">
                  <c:v>2.3499999999999801</c:v>
                </c:pt>
                <c:pt idx="96">
                  <c:v>2.3999999999999799</c:v>
                </c:pt>
                <c:pt idx="97">
                  <c:v>2.4499999999999802</c:v>
                </c:pt>
                <c:pt idx="98">
                  <c:v>2.49999999999998</c:v>
                </c:pt>
                <c:pt idx="99">
                  <c:v>2.5499999999999798</c:v>
                </c:pt>
                <c:pt idx="100">
                  <c:v>2.5999999999999801</c:v>
                </c:pt>
                <c:pt idx="101">
                  <c:v>2.6499999999999799</c:v>
                </c:pt>
              </c:numCache>
            </c:numRef>
          </c:xVal>
          <c:yVal>
            <c:numRef>
              <c:f>Plot!$AE$44:$AE$145</c:f>
              <c:numCache>
                <c:formatCode>General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9.0909090909072912E-2</c:v>
                </c:pt>
                <c:pt idx="50">
                  <c:v>0.18181818181816345</c:v>
                </c:pt>
                <c:pt idx="51">
                  <c:v>0.27272727272725455</c:v>
                </c:pt>
                <c:pt idx="52">
                  <c:v>0.36363636363634544</c:v>
                </c:pt>
                <c:pt idx="53">
                  <c:v>0.45454545454543638</c:v>
                </c:pt>
                <c:pt idx="54">
                  <c:v>0.54545454545452721</c:v>
                </c:pt>
                <c:pt idx="55">
                  <c:v>0.63636363636361815</c:v>
                </c:pt>
                <c:pt idx="56">
                  <c:v>0.72727272727270897</c:v>
                </c:pt>
                <c:pt idx="57">
                  <c:v>0.81818181818180002</c:v>
                </c:pt>
                <c:pt idx="58">
                  <c:v>0.90909090909089085</c:v>
                </c:pt>
                <c:pt idx="59">
                  <c:v>0.9999999999999819</c:v>
                </c:pt>
                <c:pt idx="60">
                  <c:v>0.90909090909092738</c:v>
                </c:pt>
                <c:pt idx="61">
                  <c:v>0.81818181818183644</c:v>
                </c:pt>
                <c:pt idx="62">
                  <c:v>0.72727272727274561</c:v>
                </c:pt>
                <c:pt idx="63">
                  <c:v>0.63636363636365467</c:v>
                </c:pt>
                <c:pt idx="64">
                  <c:v>0.54545454545456373</c:v>
                </c:pt>
                <c:pt idx="65">
                  <c:v>0.4545454545454729</c:v>
                </c:pt>
                <c:pt idx="66">
                  <c:v>0.36363636363638191</c:v>
                </c:pt>
                <c:pt idx="67">
                  <c:v>0.27272727272729114</c:v>
                </c:pt>
                <c:pt idx="68">
                  <c:v>0.18181818181820014</c:v>
                </c:pt>
                <c:pt idx="69">
                  <c:v>9.0909090909109161E-2</c:v>
                </c:pt>
                <c:pt idx="70">
                  <c:v>1.816728585750256E-14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</c:numCache>
            </c:numRef>
          </c:yVal>
        </c:ser>
        <c:axId val="54387840"/>
        <c:axId val="54389376"/>
      </c:scatterChart>
      <c:valAx>
        <c:axId val="54387840"/>
        <c:scaling>
          <c:orientation val="minMax"/>
          <c:max val="2.4"/>
          <c:min val="-2.4"/>
        </c:scaling>
        <c:axPos val="b"/>
        <c:numFmt formatCode="0.00" sourceLinked="1"/>
        <c:minorTickMark val="in"/>
        <c:tickLblPos val="nextTo"/>
        <c:spPr>
          <a:ln w="19050"/>
        </c:spPr>
        <c:txPr>
          <a:bodyPr/>
          <a:lstStyle/>
          <a:p>
            <a:pPr>
              <a:defRPr lang="en-NZ"/>
            </a:pPr>
            <a:endParaRPr lang="en-US"/>
          </a:p>
        </c:txPr>
        <c:crossAx val="54389376"/>
        <c:crosses val="autoZero"/>
        <c:crossBetween val="midCat"/>
      </c:valAx>
      <c:valAx>
        <c:axId val="54389376"/>
        <c:scaling>
          <c:orientation val="minMax"/>
          <c:max val="1.1000000000000001"/>
          <c:min val="0"/>
        </c:scaling>
        <c:axPos val="l"/>
        <c:majorGridlines/>
        <c:numFmt formatCode="0.0" sourceLinked="1"/>
        <c:minorTickMark val="in"/>
        <c:tickLblPos val="nextTo"/>
        <c:spPr>
          <a:ln w="19050"/>
        </c:spPr>
        <c:txPr>
          <a:bodyPr/>
          <a:lstStyle/>
          <a:p>
            <a:pPr>
              <a:defRPr lang="en-NZ"/>
            </a:pPr>
            <a:endParaRPr lang="en-US"/>
          </a:p>
        </c:txPr>
        <c:crossAx val="54387840"/>
        <c:crosses val="autoZero"/>
        <c:crossBetween val="midCat"/>
      </c:valAx>
    </c:plotArea>
    <c:plotVisOnly val="1"/>
    <c:dispBlanksAs val="gap"/>
  </c:chart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146158</xdr:colOff>
      <xdr:row>19</xdr:row>
      <xdr:rowOff>41097</xdr:rowOff>
    </xdr:from>
    <xdr:to>
      <xdr:col>13</xdr:col>
      <xdr:colOff>426377</xdr:colOff>
      <xdr:row>37</xdr:row>
      <xdr:rowOff>69962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146158</xdr:colOff>
      <xdr:row>19</xdr:row>
      <xdr:rowOff>41097</xdr:rowOff>
    </xdr:from>
    <xdr:to>
      <xdr:col>33</xdr:col>
      <xdr:colOff>426377</xdr:colOff>
      <xdr:row>37</xdr:row>
      <xdr:rowOff>69962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0.05292</cdr:x>
      <cdr:y>0.147</cdr:y>
    </cdr:from>
    <cdr:to>
      <cdr:x>0.10079</cdr:x>
      <cdr:y>0.19056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43108" y="491849"/>
          <a:ext cx="400734" cy="14575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endParaRPr lang="en-US" sz="1100" b="1"/>
        </a:p>
        <a:p xmlns:a="http://schemas.openxmlformats.org/drawingml/2006/main">
          <a:pPr algn="ctr"/>
          <a:endParaRPr lang="en-US" sz="1100" b="1"/>
        </a:p>
      </cdr:txBody>
    </cdr:sp>
  </cdr:relSizeAnchor>
  <cdr:relSizeAnchor xmlns:cdr="http://schemas.openxmlformats.org/drawingml/2006/chartDrawing">
    <cdr:from>
      <cdr:x>0.42368</cdr:x>
      <cdr:y>0.14615</cdr:y>
    </cdr:from>
    <cdr:to>
      <cdr:x>0.49716</cdr:x>
      <cdr:y>0.20862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3547282" y="489022"/>
          <a:ext cx="615146" cy="2090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endParaRPr lang="en-US" sz="1100" b="1"/>
        </a:p>
      </cdr:txBody>
    </cdr:sp>
  </cdr:relSizeAnchor>
  <cdr:relSizeAnchor xmlns:cdr="http://schemas.openxmlformats.org/drawingml/2006/chartDrawing">
    <cdr:from>
      <cdr:x>0.82869</cdr:x>
      <cdr:y>0.14458</cdr:y>
    </cdr:from>
    <cdr:to>
      <cdr:x>0.88396</cdr:x>
      <cdr:y>0.20293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38154" y="483751"/>
          <a:ext cx="462774" cy="19524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endParaRPr lang="en-US" sz="1100" b="1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0.05292</cdr:x>
      <cdr:y>0.147</cdr:y>
    </cdr:from>
    <cdr:to>
      <cdr:x>0.10079</cdr:x>
      <cdr:y>0.19056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43108" y="491849"/>
          <a:ext cx="400734" cy="14575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endParaRPr lang="en-US" sz="1100" b="1"/>
        </a:p>
        <a:p xmlns:a="http://schemas.openxmlformats.org/drawingml/2006/main">
          <a:pPr algn="ctr"/>
          <a:endParaRPr lang="en-US" sz="1100" b="1"/>
        </a:p>
      </cdr:txBody>
    </cdr:sp>
  </cdr:relSizeAnchor>
  <cdr:relSizeAnchor xmlns:cdr="http://schemas.openxmlformats.org/drawingml/2006/chartDrawing">
    <cdr:from>
      <cdr:x>0.42368</cdr:x>
      <cdr:y>0.14615</cdr:y>
    </cdr:from>
    <cdr:to>
      <cdr:x>0.49716</cdr:x>
      <cdr:y>0.20862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3547282" y="489022"/>
          <a:ext cx="615146" cy="2090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endParaRPr lang="en-US" sz="1100" b="1"/>
        </a:p>
      </cdr:txBody>
    </cdr:sp>
  </cdr:relSizeAnchor>
  <cdr:relSizeAnchor xmlns:cdr="http://schemas.openxmlformats.org/drawingml/2006/chartDrawing">
    <cdr:from>
      <cdr:x>0.82869</cdr:x>
      <cdr:y>0.14458</cdr:y>
    </cdr:from>
    <cdr:to>
      <cdr:x>0.88396</cdr:x>
      <cdr:y>0.20293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38154" y="483751"/>
          <a:ext cx="462774" cy="19524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endParaRPr lang="en-US" sz="1100" b="1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H145"/>
  <sheetViews>
    <sheetView zoomScaleNormal="100" workbookViewId="0">
      <selection activeCell="L14" sqref="L14:M15"/>
    </sheetView>
  </sheetViews>
  <sheetFormatPr defaultRowHeight="15"/>
  <cols>
    <col min="1" max="1" width="9.140625" customWidth="1"/>
    <col min="2" max="2" width="15.140625" customWidth="1"/>
    <col min="4" max="4" width="12.140625" customWidth="1"/>
    <col min="5" max="5" width="12" customWidth="1"/>
    <col min="7" max="7" width="10.42578125" bestFit="1" customWidth="1"/>
    <col min="8" max="8" width="15.7109375" customWidth="1"/>
    <col min="9" max="9" width="8.140625" customWidth="1"/>
    <col min="10" max="10" width="11.5703125" customWidth="1"/>
    <col min="11" max="11" width="12.7109375" customWidth="1"/>
    <col min="12" max="12" width="8.140625" customWidth="1"/>
    <col min="13" max="13" width="11.5703125" customWidth="1"/>
    <col min="14" max="15" width="11.5703125" style="28" customWidth="1"/>
    <col min="16" max="19" width="11.5703125" customWidth="1"/>
    <col min="20" max="20" width="11.5703125" style="58" customWidth="1"/>
    <col min="21" max="21" width="14" customWidth="1"/>
  </cols>
  <sheetData>
    <row r="1" spans="1:33" ht="27" thickBot="1">
      <c r="A1" s="16" t="s">
        <v>16</v>
      </c>
      <c r="B1" s="17"/>
      <c r="C1" s="17"/>
      <c r="D1" s="18"/>
      <c r="U1" s="16" t="s">
        <v>16</v>
      </c>
      <c r="V1" s="17"/>
      <c r="W1" s="17"/>
      <c r="X1" s="18"/>
    </row>
    <row r="2" spans="1:33" ht="15.75" thickBot="1"/>
    <row r="3" spans="1:33" ht="24" thickBot="1">
      <c r="A3" s="19" t="s">
        <v>17</v>
      </c>
      <c r="B3" s="20"/>
      <c r="C3" s="14" t="s">
        <v>33</v>
      </c>
      <c r="U3" s="19" t="s">
        <v>17</v>
      </c>
      <c r="V3" s="20"/>
      <c r="W3" s="14" t="s">
        <v>34</v>
      </c>
    </row>
    <row r="4" spans="1:33" ht="24" thickBot="1">
      <c r="A4" s="23"/>
      <c r="B4" s="23"/>
      <c r="C4" s="24"/>
      <c r="U4" s="23"/>
      <c r="V4" s="23"/>
      <c r="W4" s="24"/>
    </row>
    <row r="5" spans="1:33" ht="18" customHeight="1">
      <c r="A5" s="23"/>
      <c r="I5">
        <v>6</v>
      </c>
      <c r="J5" s="36" t="s">
        <v>22</v>
      </c>
      <c r="K5" s="37">
        <v>4</v>
      </c>
      <c r="L5" s="38"/>
      <c r="M5" s="39"/>
      <c r="N5" s="28">
        <v>5</v>
      </c>
      <c r="O5" s="28">
        <v>5</v>
      </c>
      <c r="U5" s="23"/>
      <c r="AD5" s="27"/>
      <c r="AE5" s="26"/>
      <c r="AF5" s="50"/>
      <c r="AG5" s="50"/>
    </row>
    <row r="6" spans="1:33" ht="18" customHeight="1">
      <c r="A6" s="23"/>
      <c r="I6">
        <v>1</v>
      </c>
      <c r="J6" s="40" t="s">
        <v>23</v>
      </c>
      <c r="K6" s="29">
        <v>1</v>
      </c>
      <c r="L6" s="34"/>
      <c r="M6" s="41"/>
      <c r="N6" s="28">
        <v>1</v>
      </c>
      <c r="O6" s="28">
        <v>1</v>
      </c>
      <c r="U6" s="23"/>
      <c r="AD6" s="27"/>
      <c r="AE6" s="26"/>
      <c r="AF6" s="50"/>
      <c r="AG6" s="50"/>
    </row>
    <row r="7" spans="1:33" ht="18" customHeight="1">
      <c r="A7" s="23"/>
      <c r="I7">
        <v>1</v>
      </c>
      <c r="J7" s="40" t="s">
        <v>24</v>
      </c>
      <c r="K7" s="29">
        <v>1</v>
      </c>
      <c r="L7" s="34"/>
      <c r="M7" s="41"/>
      <c r="N7" s="28">
        <v>2</v>
      </c>
      <c r="O7" s="28">
        <v>2</v>
      </c>
      <c r="U7" s="23"/>
      <c r="AD7" s="27"/>
      <c r="AE7" s="26"/>
      <c r="AF7" s="50"/>
      <c r="AG7" s="50"/>
    </row>
    <row r="8" spans="1:33" ht="18" customHeight="1">
      <c r="I8">
        <v>1</v>
      </c>
      <c r="J8" s="40" t="s">
        <v>25</v>
      </c>
      <c r="K8" s="29">
        <v>1</v>
      </c>
      <c r="L8" s="34"/>
      <c r="M8" s="41"/>
      <c r="N8" s="28">
        <v>1</v>
      </c>
      <c r="O8" s="28">
        <v>1</v>
      </c>
      <c r="AD8" s="27"/>
      <c r="AE8" s="26"/>
      <c r="AF8" s="50"/>
      <c r="AG8" s="50"/>
    </row>
    <row r="9" spans="1:33" ht="18" customHeight="1">
      <c r="I9">
        <v>0.2</v>
      </c>
      <c r="J9" s="40" t="s">
        <v>26</v>
      </c>
      <c r="K9" s="29">
        <v>0.2</v>
      </c>
      <c r="L9" s="34"/>
      <c r="M9" s="41"/>
      <c r="N9" s="28">
        <v>0.2</v>
      </c>
      <c r="O9" s="28">
        <v>0.2</v>
      </c>
      <c r="AD9" s="27"/>
      <c r="AE9" s="26"/>
      <c r="AF9" s="50"/>
      <c r="AG9" s="50"/>
    </row>
    <row r="10" spans="1:33" ht="18" customHeight="1">
      <c r="A10" s="1"/>
      <c r="B10" s="2" t="s">
        <v>0</v>
      </c>
      <c r="C10" s="2" t="s">
        <v>1</v>
      </c>
      <c r="D10" s="2" t="s">
        <v>2</v>
      </c>
      <c r="E10" s="2" t="s">
        <v>3</v>
      </c>
      <c r="F10" s="3" t="s">
        <v>5</v>
      </c>
      <c r="G10" s="2" t="s">
        <v>6</v>
      </c>
      <c r="H10" s="2" t="s">
        <v>7</v>
      </c>
      <c r="I10">
        <v>0.4</v>
      </c>
      <c r="J10" s="40" t="s">
        <v>27</v>
      </c>
      <c r="K10" s="29">
        <v>0.2</v>
      </c>
      <c r="L10" s="34"/>
      <c r="M10" s="41"/>
      <c r="N10" s="28">
        <v>0.4</v>
      </c>
      <c r="O10" s="28">
        <v>0.4</v>
      </c>
      <c r="U10" s="54"/>
      <c r="V10" s="2" t="s">
        <v>0</v>
      </c>
      <c r="W10" s="2" t="s">
        <v>1</v>
      </c>
      <c r="X10" s="2" t="s">
        <v>2</v>
      </c>
      <c r="Y10" s="2" t="s">
        <v>3</v>
      </c>
      <c r="Z10" s="3" t="s">
        <v>5</v>
      </c>
      <c r="AA10" s="2" t="s">
        <v>6</v>
      </c>
      <c r="AB10" s="2" t="s">
        <v>7</v>
      </c>
      <c r="AD10" s="27"/>
      <c r="AE10" s="26"/>
      <c r="AF10" s="50"/>
      <c r="AG10" s="50"/>
    </row>
    <row r="11" spans="1:33" ht="18" customHeight="1">
      <c r="A11" s="15" t="s">
        <v>14</v>
      </c>
      <c r="B11" s="4">
        <f>-$K$14</f>
        <v>-1</v>
      </c>
      <c r="C11" s="4">
        <f>(-$K$14)/2</f>
        <v>-0.5</v>
      </c>
      <c r="D11" s="4">
        <v>0</v>
      </c>
      <c r="E11" s="4">
        <v>0</v>
      </c>
      <c r="F11" s="4" t="s">
        <v>8</v>
      </c>
      <c r="G11" s="5">
        <v>0</v>
      </c>
      <c r="H11" s="13">
        <f>1/(B11-C11)</f>
        <v>-2</v>
      </c>
      <c r="I11" s="60">
        <v>0.8</v>
      </c>
      <c r="J11" s="40" t="s">
        <v>28</v>
      </c>
      <c r="K11" s="29">
        <v>0.8</v>
      </c>
      <c r="L11" s="34"/>
      <c r="M11" s="41"/>
      <c r="N11" s="28">
        <v>1</v>
      </c>
      <c r="O11" s="28">
        <v>1</v>
      </c>
      <c r="U11" s="55" t="s">
        <v>14</v>
      </c>
      <c r="V11" s="4">
        <f>-$K$15</f>
        <v>-1.1000000000000001</v>
      </c>
      <c r="W11" s="4">
        <f>(-$K$15)/2</f>
        <v>-0.55000000000000004</v>
      </c>
      <c r="X11" s="4">
        <v>0</v>
      </c>
      <c r="Y11" s="4">
        <v>0</v>
      </c>
      <c r="Z11" s="4" t="s">
        <v>8</v>
      </c>
      <c r="AA11" s="5">
        <v>0</v>
      </c>
      <c r="AB11" s="13">
        <f>1/(V11-W11)</f>
        <v>-1.8181818181818181</v>
      </c>
      <c r="AD11" s="27"/>
      <c r="AE11" s="26"/>
      <c r="AF11" s="50"/>
      <c r="AG11" s="50"/>
    </row>
    <row r="12" spans="1:33" ht="18" customHeight="1">
      <c r="A12" s="15" t="s">
        <v>18</v>
      </c>
      <c r="B12" s="4">
        <f>-$K$14</f>
        <v>-1</v>
      </c>
      <c r="C12" s="4">
        <f>(-$K$14)/2</f>
        <v>-0.5</v>
      </c>
      <c r="D12" s="4">
        <f>(-$K$14)/2</f>
        <v>-0.5</v>
      </c>
      <c r="E12" s="7">
        <v>0</v>
      </c>
      <c r="F12" s="4" t="s">
        <v>9</v>
      </c>
      <c r="G12" s="13">
        <f>1/(C12-B12)</f>
        <v>2</v>
      </c>
      <c r="H12" s="13">
        <f>1/(D12-E12)</f>
        <v>-2</v>
      </c>
      <c r="I12">
        <v>0.3</v>
      </c>
      <c r="J12" s="40" t="s">
        <v>29</v>
      </c>
      <c r="K12" s="29">
        <v>0.3</v>
      </c>
      <c r="L12" s="34"/>
      <c r="M12" s="41"/>
      <c r="N12" s="28">
        <v>0.4</v>
      </c>
      <c r="O12" s="28">
        <v>0.4</v>
      </c>
      <c r="U12" s="55" t="s">
        <v>18</v>
      </c>
      <c r="V12" s="4">
        <f>-$K$15</f>
        <v>-1.1000000000000001</v>
      </c>
      <c r="W12" s="4">
        <f>(-$K$15)/2</f>
        <v>-0.55000000000000004</v>
      </c>
      <c r="X12" s="4">
        <f>(-$K$15)/2</f>
        <v>-0.55000000000000004</v>
      </c>
      <c r="Y12" s="7">
        <v>0</v>
      </c>
      <c r="Z12" s="4" t="s">
        <v>9</v>
      </c>
      <c r="AA12" s="13">
        <f>1/(W12-V12)</f>
        <v>1.8181818181818181</v>
      </c>
      <c r="AB12" s="13">
        <f>1/(X12-Y12)</f>
        <v>-1.8181818181818181</v>
      </c>
      <c r="AD12" s="27"/>
      <c r="AE12" s="26"/>
      <c r="AF12" s="50"/>
      <c r="AG12" s="50"/>
    </row>
    <row r="13" spans="1:33" ht="18" customHeight="1">
      <c r="A13" s="15" t="s">
        <v>19</v>
      </c>
      <c r="B13" s="4">
        <f>(-$K$14)/2</f>
        <v>-0.5</v>
      </c>
      <c r="C13" s="4">
        <v>0</v>
      </c>
      <c r="D13" s="7">
        <v>0</v>
      </c>
      <c r="E13" s="4">
        <f>($K$14)/2</f>
        <v>0.5</v>
      </c>
      <c r="F13" s="4" t="s">
        <v>9</v>
      </c>
      <c r="G13" s="13">
        <f>1/(C13-B13)</f>
        <v>2</v>
      </c>
      <c r="H13" s="13">
        <f>1/(D13-E13)</f>
        <v>-2</v>
      </c>
      <c r="J13" s="42"/>
      <c r="K13" s="32"/>
      <c r="L13" s="35"/>
      <c r="M13" s="43"/>
      <c r="U13" s="55" t="s">
        <v>19</v>
      </c>
      <c r="V13" s="4">
        <f>(-$K$15)/2</f>
        <v>-0.55000000000000004</v>
      </c>
      <c r="W13" s="4">
        <v>0</v>
      </c>
      <c r="X13" s="7">
        <v>0</v>
      </c>
      <c r="Y13" s="4">
        <f>($K$15)/2</f>
        <v>0.55000000000000004</v>
      </c>
      <c r="Z13" s="4" t="s">
        <v>9</v>
      </c>
      <c r="AA13" s="13">
        <f>1/(W13-V13)</f>
        <v>1.8181818181818181</v>
      </c>
      <c r="AB13" s="13">
        <f>1/(X13-Y13)</f>
        <v>-1.8181818181818181</v>
      </c>
      <c r="AD13" s="51"/>
      <c r="AE13" s="51"/>
      <c r="AF13" s="50"/>
      <c r="AG13" s="50"/>
    </row>
    <row r="14" spans="1:33" ht="18" customHeight="1">
      <c r="A14" s="15" t="s">
        <v>20</v>
      </c>
      <c r="B14" s="4">
        <v>0</v>
      </c>
      <c r="C14" s="4">
        <f>($K$14)/2</f>
        <v>0.5</v>
      </c>
      <c r="D14" s="4">
        <f>($K$14)/2</f>
        <v>0.5</v>
      </c>
      <c r="E14" s="4">
        <f>($K$14)</f>
        <v>1</v>
      </c>
      <c r="F14" s="4" t="s">
        <v>9</v>
      </c>
      <c r="G14" s="13">
        <f>1/(C14-B14)</f>
        <v>2</v>
      </c>
      <c r="H14" s="13">
        <f>1/(D14-E14)</f>
        <v>-2</v>
      </c>
      <c r="J14" s="44" t="s">
        <v>21</v>
      </c>
      <c r="K14" s="30">
        <f>(K5*K9)+(K6*K10)</f>
        <v>1</v>
      </c>
      <c r="L14" s="31" t="s">
        <v>32</v>
      </c>
      <c r="M14" s="45"/>
      <c r="N14" s="28">
        <v>1.4</v>
      </c>
      <c r="O14" s="28">
        <v>1.4</v>
      </c>
      <c r="U14" s="55" t="s">
        <v>20</v>
      </c>
      <c r="V14" s="4">
        <v>0</v>
      </c>
      <c r="W14" s="4">
        <f>($K$15)/2</f>
        <v>0.55000000000000004</v>
      </c>
      <c r="X14" s="4">
        <f>($K$15)/2</f>
        <v>0.55000000000000004</v>
      </c>
      <c r="Y14" s="4">
        <f>($K$15)</f>
        <v>1.1000000000000001</v>
      </c>
      <c r="Z14" s="4" t="s">
        <v>9</v>
      </c>
      <c r="AA14" s="13">
        <f>1/(W14-V14)</f>
        <v>1.8181818181818181</v>
      </c>
      <c r="AB14" s="13">
        <f>1/(X14-Y14)</f>
        <v>-1.8181818181818181</v>
      </c>
      <c r="AD14" s="23"/>
      <c r="AE14" s="24"/>
      <c r="AF14" s="52"/>
      <c r="AG14" s="52"/>
    </row>
    <row r="15" spans="1:33" ht="18" customHeight="1" thickBot="1">
      <c r="A15" s="15" t="s">
        <v>15</v>
      </c>
      <c r="B15" s="4">
        <f>($K$14)/2</f>
        <v>0.5</v>
      </c>
      <c r="C15" s="4">
        <f>($K$14)</f>
        <v>1</v>
      </c>
      <c r="D15" s="7">
        <v>0</v>
      </c>
      <c r="E15" s="7">
        <v>0</v>
      </c>
      <c r="F15" s="4" t="s">
        <v>10</v>
      </c>
      <c r="G15" s="13">
        <f>1/(C15-B15)</f>
        <v>2</v>
      </c>
      <c r="H15" s="13">
        <v>0</v>
      </c>
      <c r="J15" s="46" t="s">
        <v>30</v>
      </c>
      <c r="K15" s="47">
        <f>(K7*K11)+(K8*K12)</f>
        <v>1.1000000000000001</v>
      </c>
      <c r="L15" s="48" t="s">
        <v>31</v>
      </c>
      <c r="M15" s="49"/>
      <c r="N15" s="28">
        <v>2.4</v>
      </c>
      <c r="O15" s="28">
        <v>2.4</v>
      </c>
      <c r="U15" s="55" t="s">
        <v>15</v>
      </c>
      <c r="V15" s="4">
        <f>($K$15)/2</f>
        <v>0.55000000000000004</v>
      </c>
      <c r="W15" s="4">
        <f>($K$15)</f>
        <v>1.1000000000000001</v>
      </c>
      <c r="X15" s="7">
        <v>0</v>
      </c>
      <c r="Y15" s="7">
        <v>0</v>
      </c>
      <c r="Z15" s="4" t="s">
        <v>10</v>
      </c>
      <c r="AA15" s="13">
        <f>1/(W15-V15)</f>
        <v>1.8181818181818181</v>
      </c>
      <c r="AB15" s="13">
        <v>0</v>
      </c>
      <c r="AD15" s="23"/>
      <c r="AE15" s="24"/>
      <c r="AF15" s="52"/>
      <c r="AG15" s="52"/>
    </row>
    <row r="16" spans="1:33">
      <c r="M16" t="s">
        <v>35</v>
      </c>
      <c r="N16" s="28">
        <v>60</v>
      </c>
      <c r="O16" s="28">
        <v>70</v>
      </c>
    </row>
    <row r="17" spans="13:15">
      <c r="M17" t="s">
        <v>36</v>
      </c>
      <c r="N17" s="59">
        <v>300</v>
      </c>
      <c r="O17" s="28">
        <v>300</v>
      </c>
    </row>
    <row r="18" spans="13:15">
      <c r="M18" t="s">
        <v>37</v>
      </c>
      <c r="N18" s="28">
        <v>20</v>
      </c>
      <c r="O18" s="28">
        <v>65</v>
      </c>
    </row>
    <row r="40" spans="1:34" ht="15.75" thickBot="1"/>
    <row r="41" spans="1:34" ht="15.75" thickBot="1">
      <c r="A41" s="21" t="s">
        <v>4</v>
      </c>
      <c r="B41" s="22"/>
      <c r="D41" s="21" t="s">
        <v>11</v>
      </c>
      <c r="E41" s="22"/>
      <c r="G41" s="21" t="s">
        <v>11</v>
      </c>
      <c r="H41" s="22"/>
      <c r="I41" s="8"/>
      <c r="J41" s="21" t="s">
        <v>11</v>
      </c>
      <c r="K41" s="22"/>
      <c r="L41" s="8"/>
      <c r="M41" s="21" t="s">
        <v>12</v>
      </c>
      <c r="N41" s="22"/>
      <c r="O41" s="8"/>
      <c r="P41" s="8"/>
      <c r="Q41" s="8"/>
      <c r="R41" s="8"/>
      <c r="S41" s="8"/>
      <c r="T41" s="25"/>
      <c r="U41" s="21" t="s">
        <v>4</v>
      </c>
      <c r="V41" s="22"/>
      <c r="X41" s="21" t="s">
        <v>11</v>
      </c>
      <c r="Y41" s="22"/>
      <c r="AA41" s="21" t="s">
        <v>11</v>
      </c>
      <c r="AB41" s="22"/>
      <c r="AC41" s="8"/>
      <c r="AD41" s="21" t="s">
        <v>11</v>
      </c>
      <c r="AE41" s="22"/>
      <c r="AF41" s="8"/>
      <c r="AG41" s="21" t="s">
        <v>12</v>
      </c>
      <c r="AH41" s="22"/>
    </row>
    <row r="43" spans="1:34">
      <c r="A43" s="3" t="s">
        <v>13</v>
      </c>
      <c r="B43" s="3" t="str">
        <f>A11</f>
        <v>NM</v>
      </c>
      <c r="D43" s="3" t="s">
        <v>13</v>
      </c>
      <c r="E43" s="3" t="str">
        <f>A12</f>
        <v>NS</v>
      </c>
      <c r="G43" s="3" t="s">
        <v>13</v>
      </c>
      <c r="H43" s="3" t="str">
        <f>A13</f>
        <v>ZR</v>
      </c>
      <c r="I43" s="9"/>
      <c r="J43" s="3" t="s">
        <v>13</v>
      </c>
      <c r="K43" s="3" t="str">
        <f>A14</f>
        <v>PS</v>
      </c>
      <c r="L43" s="9"/>
      <c r="M43" s="3" t="s">
        <v>13</v>
      </c>
      <c r="N43" s="53" t="str">
        <f>A15</f>
        <v>PM</v>
      </c>
      <c r="O43" s="9"/>
      <c r="P43" s="9"/>
      <c r="Q43" s="9"/>
      <c r="R43" s="9"/>
      <c r="S43" s="9"/>
      <c r="T43" s="59"/>
      <c r="U43" s="56" t="s">
        <v>34</v>
      </c>
      <c r="V43" s="3" t="str">
        <f>U11</f>
        <v>NM</v>
      </c>
      <c r="X43" s="3" t="s">
        <v>34</v>
      </c>
      <c r="Y43" s="3" t="str">
        <f>U12</f>
        <v>NS</v>
      </c>
      <c r="AA43" s="3" t="s">
        <v>34</v>
      </c>
      <c r="AB43" s="3" t="str">
        <f>U13</f>
        <v>ZR</v>
      </c>
      <c r="AC43" s="9"/>
      <c r="AD43" s="3" t="s">
        <v>34</v>
      </c>
      <c r="AE43" s="3" t="str">
        <f>U14</f>
        <v>PS</v>
      </c>
      <c r="AF43" s="9"/>
      <c r="AG43" s="3" t="s">
        <v>34</v>
      </c>
      <c r="AH43" s="3" t="str">
        <f>U15</f>
        <v>PM</v>
      </c>
    </row>
    <row r="44" spans="1:34">
      <c r="A44" s="13">
        <v>-2.4</v>
      </c>
      <c r="B44" s="6">
        <f>IF(A44&lt;=$B$11,1,IF(A44&gt;=$C$11,0,$H$11*(A44-$C$11)))</f>
        <v>1</v>
      </c>
      <c r="D44" s="13">
        <v>-2.4</v>
      </c>
      <c r="E44" s="12">
        <f>IF(OR(D44&lt;=$B$12,D44&gt;=$E$12),0,IF(AND(D44&gt;=$C$12,D44&lt;=$D$12),1,IF(AND(D44&gt;=$B$12,D44&lt;=$C$12),$G$12*(D44-$B$12),IF(AND(D44&gt;=$D$12,D44&lt;=$E$12),$H$12*(D44-$E$12)))))</f>
        <v>0</v>
      </c>
      <c r="G44" s="13">
        <v>-2.4</v>
      </c>
      <c r="H44" s="11">
        <f>IF(OR(G44&lt;=$B$13,G44&gt;=$E$13),0,IF(AND(G44&gt;=$C$13,G44&lt;=$D$13),1,IF(AND(G44&gt;=$B$13,G44&lt;=$C$13),$G$13*(G44-$B$13),IF(AND(G44&gt;=$D$13,G44&lt;=$E$13),$H$13*(G44-$E$13)))))</f>
        <v>0</v>
      </c>
      <c r="I44" s="10"/>
      <c r="J44" s="13">
        <v>-2.4</v>
      </c>
      <c r="K44" s="11">
        <f t="shared" ref="K44:K107" si="0">IF(OR(J44&lt;=$B$14,J44&gt;=$E$14),0,IF(AND(J44&gt;=$C$14,J44&lt;=$D$14),1,IF(AND(J44&gt;=$B$14,J44&lt;=$C$14),$G$14*(J44-$B$14),IF(AND(J44&gt;=$D$14,J44&lt;=$E$14),$H$14*(J44-$E$14)))))</f>
        <v>0</v>
      </c>
      <c r="L44" s="10"/>
      <c r="M44" s="13">
        <v>-2.4</v>
      </c>
      <c r="N44" s="33">
        <f t="shared" ref="N44:N75" si="1">IF(M44&lt;=$B$15,0,IF(M44&gt;=$C$15,1,$G$15*(M44-$B$15)))</f>
        <v>0</v>
      </c>
      <c r="O44" s="10"/>
      <c r="P44" s="10"/>
      <c r="Q44" s="10"/>
      <c r="R44" s="10"/>
      <c r="S44" s="10"/>
      <c r="T44" s="59"/>
      <c r="U44" s="57">
        <v>-2.4</v>
      </c>
      <c r="V44" s="6">
        <f>IF(U44&lt;=$V$11,1,IF(U44&gt;=$W$11,0,$AB$11*(U44-$W$11)))</f>
        <v>1</v>
      </c>
      <c r="X44" s="13">
        <v>-2.4</v>
      </c>
      <c r="Y44" s="12">
        <f>IF(OR(X44&lt;=$V$12,X44&gt;=$Y$12),0,IF(AND(X44&gt;=$W$12,X44&lt;=$X$12),1,IF(AND(X44&gt;=$V$12,X44&lt;=$W$12),$AA$12*(X44-$V$12),IF(AND(X44&gt;=$X$12,X44&lt;=$Y$12),$AB$12*(X44-$Y$12)))))</f>
        <v>0</v>
      </c>
      <c r="AA44" s="13">
        <v>-2.4</v>
      </c>
      <c r="AB44" s="11">
        <f>IF(OR(AA44&lt;=$V$13,AA44&gt;=$Y$13),0,IF(AND(AA44&gt;=$W$13,AA44&lt;=$X$13),1,IF(AND(AA44&gt;=$V$13,AA44&lt;=$W$13),$AA$13*(AA44-$V$13),IF(AND(AA44&gt;=$X$13,AA44&lt;=$Y$13),$AB$13*(AA44-$Y$13)))))</f>
        <v>0</v>
      </c>
      <c r="AC44" s="10"/>
      <c r="AD44" s="13">
        <v>-2.4</v>
      </c>
      <c r="AE44" s="11">
        <f>IF(OR(AD44&lt;=$V$14,AD44&gt;=$Y$14),0,IF(AND(AD44&gt;=$W$14,AD44&lt;=$X$14),1,IF(AND(AD44&gt;=$V$14,AD44&lt;=$W$14),$AA$14*(AD44-$V$14),IF(AND(AD44&gt;=$X$14,AD44&lt;=$Y$14),$AB$14*(AD44-$Y$14)))))</f>
        <v>0</v>
      </c>
      <c r="AF44" s="10"/>
      <c r="AG44" s="13">
        <v>-2.4</v>
      </c>
      <c r="AH44" s="4">
        <f>IF(AG44&lt;=$V$15,0,IF(AG44&gt;=$W$15,1,$AA$15*(AG44-$V$15)))</f>
        <v>0</v>
      </c>
    </row>
    <row r="45" spans="1:34">
      <c r="A45" s="13">
        <v>-2.35</v>
      </c>
      <c r="B45" s="6">
        <f t="shared" ref="B45:B108" si="2">IF(A45&lt;=$B$11,1,IF(A45&gt;=$C$11,0,$H$11*(A45-$C$11)))</f>
        <v>1</v>
      </c>
      <c r="D45" s="13">
        <v>-2.35</v>
      </c>
      <c r="E45" s="12">
        <f t="shared" ref="E45:E108" si="3">IF(OR(D45&lt;=$B$12,D45&gt;=$E$12),0,IF(AND(D45&gt;=$C$12,D45&lt;=$D$12),1,IF(AND(D45&gt;=$B$12,D45&lt;=$C$12),$G$12*(D45-$B$12),IF(AND(D45&gt;=$D$12,D45&lt;=$E$12),$H$12*(D45-$E$12)))))</f>
        <v>0</v>
      </c>
      <c r="G45" s="13">
        <v>-2.35</v>
      </c>
      <c r="H45" s="11">
        <f t="shared" ref="H45:H108" si="4">IF(OR(G45&lt;=$B$13,G45&gt;=$E$13),0,IF(AND(G45&gt;=$C$13,G45&lt;=$D$13),1,IF(AND(G45&gt;=$B$13,G45&lt;=$C$13),$G$13*(G45-$B$13),IF(AND(G45&gt;=$D$13,G45&lt;=$E$13),$H$13*(G45-$E$13)))))</f>
        <v>0</v>
      </c>
      <c r="I45" s="10"/>
      <c r="J45" s="13">
        <v>-2.35</v>
      </c>
      <c r="K45" s="11">
        <f t="shared" si="0"/>
        <v>0</v>
      </c>
      <c r="L45" s="10"/>
      <c r="M45" s="13">
        <v>-2.35</v>
      </c>
      <c r="N45" s="33">
        <f t="shared" si="1"/>
        <v>0</v>
      </c>
      <c r="O45" s="10"/>
      <c r="P45" s="10"/>
      <c r="Q45" s="10"/>
      <c r="R45" s="10"/>
      <c r="S45" s="10"/>
      <c r="T45" s="59"/>
      <c r="U45" s="57">
        <v>-2.35</v>
      </c>
      <c r="V45" s="6">
        <f t="shared" ref="V45:V108" si="5">IF(U45&lt;=$V$11,1,IF(U45&gt;=$W$11,0,$AB$11*(U45-$W$11)))</f>
        <v>1</v>
      </c>
      <c r="X45" s="13">
        <v>-2.35</v>
      </c>
      <c r="Y45" s="12">
        <f t="shared" ref="Y45:Y108" si="6">IF(OR(X45&lt;=$V$12,X45&gt;=$Y$12),0,IF(AND(X45&gt;=$W$12,X45&lt;=$X$12),1,IF(AND(X45&gt;=$V$12,X45&lt;=$W$12),$AA$12*(X45-$V$12),IF(AND(X45&gt;=$X$12,X45&lt;=$Y$12),$AB$12*(X45-$Y$12)))))</f>
        <v>0</v>
      </c>
      <c r="AA45" s="13">
        <v>-2.35</v>
      </c>
      <c r="AB45" s="11">
        <f t="shared" ref="AB45:AB108" si="7">IF(OR(AA45&lt;=$V$13,AA45&gt;=$Y$13),0,IF(AND(AA45&gt;=$W$13,AA45&lt;=$X$13),1,IF(AND(AA45&gt;=$V$13,AA45&lt;=$W$13),$AA$13*(AA45-$V$13),IF(AND(AA45&gt;=$X$13,AA45&lt;=$Y$13),$AB$13*(AA45-$Y$13)))))</f>
        <v>0</v>
      </c>
      <c r="AC45" s="10"/>
      <c r="AD45" s="13">
        <v>-2.35</v>
      </c>
      <c r="AE45" s="11">
        <f t="shared" ref="AE45:AE108" si="8">IF(OR(AD45&lt;=$V$14,AD45&gt;=$Y$14),0,IF(AND(AD45&gt;=$W$14,AD45&lt;=$X$14),1,IF(AND(AD45&gt;=$V$14,AD45&lt;=$W$14),$AA$14*(AD45-$V$14),IF(AND(AD45&gt;=$X$14,AD45&lt;=$Y$14),$AB$14*(AD45-$Y$14)))))</f>
        <v>0</v>
      </c>
      <c r="AF45" s="10"/>
      <c r="AG45" s="13">
        <v>-2.35</v>
      </c>
      <c r="AH45" s="4">
        <f t="shared" ref="AH45:AH108" si="9">IF(AG45&lt;=$V$15,0,IF(AG45&gt;=$W$15,1,$AA$15*(AG45-$V$15)))</f>
        <v>0</v>
      </c>
    </row>
    <row r="46" spans="1:34">
      <c r="A46" s="13">
        <v>-2.2999999999999998</v>
      </c>
      <c r="B46" s="6">
        <f t="shared" si="2"/>
        <v>1</v>
      </c>
      <c r="D46" s="13">
        <v>-2.2999999999999998</v>
      </c>
      <c r="E46" s="12">
        <f t="shared" si="3"/>
        <v>0</v>
      </c>
      <c r="G46" s="13">
        <v>-2.2999999999999998</v>
      </c>
      <c r="H46" s="11">
        <f t="shared" si="4"/>
        <v>0</v>
      </c>
      <c r="I46" s="10"/>
      <c r="J46" s="13">
        <v>-2.2999999999999998</v>
      </c>
      <c r="K46" s="11">
        <f t="shared" si="0"/>
        <v>0</v>
      </c>
      <c r="L46" s="10"/>
      <c r="M46" s="13">
        <v>-2.2999999999999998</v>
      </c>
      <c r="N46" s="33">
        <f t="shared" si="1"/>
        <v>0</v>
      </c>
      <c r="O46" s="10"/>
      <c r="P46" s="10"/>
      <c r="Q46" s="10"/>
      <c r="R46" s="10"/>
      <c r="S46" s="10"/>
      <c r="T46" s="59"/>
      <c r="U46" s="57">
        <v>-2.2999999999999998</v>
      </c>
      <c r="V46" s="6">
        <f t="shared" si="5"/>
        <v>1</v>
      </c>
      <c r="X46" s="13">
        <v>-2.2999999999999998</v>
      </c>
      <c r="Y46" s="12">
        <f t="shared" si="6"/>
        <v>0</v>
      </c>
      <c r="AA46" s="13">
        <v>-2.2999999999999998</v>
      </c>
      <c r="AB46" s="11">
        <f t="shared" si="7"/>
        <v>0</v>
      </c>
      <c r="AC46" s="10"/>
      <c r="AD46" s="13">
        <v>-2.2999999999999998</v>
      </c>
      <c r="AE46" s="11">
        <f t="shared" si="8"/>
        <v>0</v>
      </c>
      <c r="AF46" s="10"/>
      <c r="AG46" s="13">
        <v>-2.2999999999999998</v>
      </c>
      <c r="AH46" s="4">
        <f t="shared" si="9"/>
        <v>0</v>
      </c>
    </row>
    <row r="47" spans="1:34">
      <c r="A47" s="13">
        <v>-2.25</v>
      </c>
      <c r="B47" s="6">
        <f t="shared" si="2"/>
        <v>1</v>
      </c>
      <c r="D47" s="13">
        <v>-2.25</v>
      </c>
      <c r="E47" s="12">
        <f t="shared" si="3"/>
        <v>0</v>
      </c>
      <c r="G47" s="13">
        <v>-2.25</v>
      </c>
      <c r="H47" s="11">
        <f t="shared" si="4"/>
        <v>0</v>
      </c>
      <c r="I47" s="10"/>
      <c r="J47" s="13">
        <v>-2.25</v>
      </c>
      <c r="K47" s="11">
        <f t="shared" si="0"/>
        <v>0</v>
      </c>
      <c r="L47" s="10"/>
      <c r="M47" s="13">
        <v>-2.25</v>
      </c>
      <c r="N47" s="33">
        <f t="shared" si="1"/>
        <v>0</v>
      </c>
      <c r="O47" s="10"/>
      <c r="P47" s="10"/>
      <c r="Q47" s="10"/>
      <c r="R47" s="10"/>
      <c r="S47" s="10"/>
      <c r="T47" s="59"/>
      <c r="U47" s="57">
        <v>-2.25</v>
      </c>
      <c r="V47" s="6">
        <f t="shared" si="5"/>
        <v>1</v>
      </c>
      <c r="X47" s="13">
        <v>-2.25</v>
      </c>
      <c r="Y47" s="12">
        <f t="shared" si="6"/>
        <v>0</v>
      </c>
      <c r="AA47" s="13">
        <v>-2.25</v>
      </c>
      <c r="AB47" s="11">
        <f t="shared" si="7"/>
        <v>0</v>
      </c>
      <c r="AC47" s="10"/>
      <c r="AD47" s="13">
        <v>-2.25</v>
      </c>
      <c r="AE47" s="11">
        <f t="shared" si="8"/>
        <v>0</v>
      </c>
      <c r="AF47" s="10"/>
      <c r="AG47" s="13">
        <v>-2.25</v>
      </c>
      <c r="AH47" s="4">
        <f t="shared" si="9"/>
        <v>0</v>
      </c>
    </row>
    <row r="48" spans="1:34">
      <c r="A48" s="13">
        <v>-2.2000000000000002</v>
      </c>
      <c r="B48" s="6">
        <f t="shared" si="2"/>
        <v>1</v>
      </c>
      <c r="D48" s="13">
        <v>-2.2000000000000002</v>
      </c>
      <c r="E48" s="12">
        <f t="shared" si="3"/>
        <v>0</v>
      </c>
      <c r="G48" s="13">
        <v>-2.2000000000000002</v>
      </c>
      <c r="H48" s="11">
        <f t="shared" si="4"/>
        <v>0</v>
      </c>
      <c r="I48" s="10"/>
      <c r="J48" s="13">
        <v>-2.2000000000000002</v>
      </c>
      <c r="K48" s="11">
        <f t="shared" si="0"/>
        <v>0</v>
      </c>
      <c r="L48" s="10"/>
      <c r="M48" s="13">
        <v>-2.2000000000000002</v>
      </c>
      <c r="N48" s="33">
        <f t="shared" si="1"/>
        <v>0</v>
      </c>
      <c r="O48" s="10"/>
      <c r="P48" s="10"/>
      <c r="Q48" s="10"/>
      <c r="R48" s="10"/>
      <c r="S48" s="10"/>
      <c r="T48" s="59"/>
      <c r="U48" s="57">
        <v>-2.2000000000000002</v>
      </c>
      <c r="V48" s="6">
        <f t="shared" si="5"/>
        <v>1</v>
      </c>
      <c r="X48" s="13">
        <v>-2.2000000000000002</v>
      </c>
      <c r="Y48" s="12">
        <f t="shared" si="6"/>
        <v>0</v>
      </c>
      <c r="AA48" s="13">
        <v>-2.2000000000000002</v>
      </c>
      <c r="AB48" s="11">
        <f t="shared" si="7"/>
        <v>0</v>
      </c>
      <c r="AC48" s="10"/>
      <c r="AD48" s="13">
        <v>-2.2000000000000002</v>
      </c>
      <c r="AE48" s="11">
        <f t="shared" si="8"/>
        <v>0</v>
      </c>
      <c r="AF48" s="10"/>
      <c r="AG48" s="13">
        <v>-2.2000000000000002</v>
      </c>
      <c r="AH48" s="4">
        <f t="shared" si="9"/>
        <v>0</v>
      </c>
    </row>
    <row r="49" spans="1:34">
      <c r="A49" s="13">
        <v>-2.15</v>
      </c>
      <c r="B49" s="6">
        <f t="shared" si="2"/>
        <v>1</v>
      </c>
      <c r="D49" s="13">
        <v>-2.15</v>
      </c>
      <c r="E49" s="12">
        <f t="shared" si="3"/>
        <v>0</v>
      </c>
      <c r="G49" s="13">
        <v>-2.15</v>
      </c>
      <c r="H49" s="11">
        <f t="shared" si="4"/>
        <v>0</v>
      </c>
      <c r="I49" s="10"/>
      <c r="J49" s="13">
        <v>-2.15</v>
      </c>
      <c r="K49" s="11">
        <f t="shared" si="0"/>
        <v>0</v>
      </c>
      <c r="L49" s="10"/>
      <c r="M49" s="13">
        <v>-2.15</v>
      </c>
      <c r="N49" s="33">
        <f t="shared" si="1"/>
        <v>0</v>
      </c>
      <c r="O49" s="10"/>
      <c r="P49" s="10"/>
      <c r="Q49" s="10"/>
      <c r="R49" s="10"/>
      <c r="S49" s="10"/>
      <c r="T49" s="59"/>
      <c r="U49" s="57">
        <v>-2.15</v>
      </c>
      <c r="V49" s="6">
        <f t="shared" si="5"/>
        <v>1</v>
      </c>
      <c r="X49" s="13">
        <v>-2.15</v>
      </c>
      <c r="Y49" s="12">
        <f t="shared" si="6"/>
        <v>0</v>
      </c>
      <c r="AA49" s="13">
        <v>-2.15</v>
      </c>
      <c r="AB49" s="11">
        <f t="shared" si="7"/>
        <v>0</v>
      </c>
      <c r="AC49" s="10"/>
      <c r="AD49" s="13">
        <v>-2.15</v>
      </c>
      <c r="AE49" s="11">
        <f t="shared" si="8"/>
        <v>0</v>
      </c>
      <c r="AF49" s="10"/>
      <c r="AG49" s="13">
        <v>-2.15</v>
      </c>
      <c r="AH49" s="4">
        <f t="shared" si="9"/>
        <v>0</v>
      </c>
    </row>
    <row r="50" spans="1:34">
      <c r="A50" s="13">
        <v>-2.1</v>
      </c>
      <c r="B50" s="6">
        <f t="shared" si="2"/>
        <v>1</v>
      </c>
      <c r="D50" s="13">
        <v>-2.1</v>
      </c>
      <c r="E50" s="12">
        <f t="shared" si="3"/>
        <v>0</v>
      </c>
      <c r="G50" s="13">
        <v>-2.1</v>
      </c>
      <c r="H50" s="11">
        <f t="shared" si="4"/>
        <v>0</v>
      </c>
      <c r="I50" s="10"/>
      <c r="J50" s="13">
        <v>-2.1</v>
      </c>
      <c r="K50" s="11">
        <f t="shared" si="0"/>
        <v>0</v>
      </c>
      <c r="L50" s="10"/>
      <c r="M50" s="13">
        <v>-2.1</v>
      </c>
      <c r="N50" s="33">
        <f t="shared" si="1"/>
        <v>0</v>
      </c>
      <c r="O50" s="10"/>
      <c r="P50" s="10"/>
      <c r="Q50" s="10"/>
      <c r="R50" s="10"/>
      <c r="S50" s="10"/>
      <c r="T50" s="59"/>
      <c r="U50" s="57">
        <v>-2.1</v>
      </c>
      <c r="V50" s="6">
        <f t="shared" si="5"/>
        <v>1</v>
      </c>
      <c r="X50" s="13">
        <v>-2.1</v>
      </c>
      <c r="Y50" s="12">
        <f t="shared" si="6"/>
        <v>0</v>
      </c>
      <c r="AA50" s="13">
        <v>-2.1</v>
      </c>
      <c r="AB50" s="11">
        <f t="shared" si="7"/>
        <v>0</v>
      </c>
      <c r="AC50" s="10"/>
      <c r="AD50" s="13">
        <v>-2.1</v>
      </c>
      <c r="AE50" s="11">
        <f t="shared" si="8"/>
        <v>0</v>
      </c>
      <c r="AF50" s="10"/>
      <c r="AG50" s="13">
        <v>-2.1</v>
      </c>
      <c r="AH50" s="4">
        <f t="shared" si="9"/>
        <v>0</v>
      </c>
    </row>
    <row r="51" spans="1:34">
      <c r="A51" s="13">
        <v>-2.0499999999999998</v>
      </c>
      <c r="B51" s="6">
        <f t="shared" si="2"/>
        <v>1</v>
      </c>
      <c r="D51" s="13">
        <v>-2.0499999999999998</v>
      </c>
      <c r="E51" s="12">
        <f t="shared" si="3"/>
        <v>0</v>
      </c>
      <c r="G51" s="13">
        <v>-2.0499999999999998</v>
      </c>
      <c r="H51" s="11">
        <f t="shared" si="4"/>
        <v>0</v>
      </c>
      <c r="I51" s="10"/>
      <c r="J51" s="13">
        <v>-2.0499999999999998</v>
      </c>
      <c r="K51" s="11">
        <f t="shared" si="0"/>
        <v>0</v>
      </c>
      <c r="L51" s="10"/>
      <c r="M51" s="13">
        <v>-2.0499999999999998</v>
      </c>
      <c r="N51" s="33">
        <f t="shared" si="1"/>
        <v>0</v>
      </c>
      <c r="O51" s="10"/>
      <c r="P51" s="10"/>
      <c r="Q51" s="10"/>
      <c r="R51" s="10"/>
      <c r="S51" s="10"/>
      <c r="T51" s="59"/>
      <c r="U51" s="57">
        <v>-2.0499999999999998</v>
      </c>
      <c r="V51" s="6">
        <f t="shared" si="5"/>
        <v>1</v>
      </c>
      <c r="X51" s="13">
        <v>-2.0499999999999998</v>
      </c>
      <c r="Y51" s="12">
        <f t="shared" si="6"/>
        <v>0</v>
      </c>
      <c r="AA51" s="13">
        <v>-2.0499999999999998</v>
      </c>
      <c r="AB51" s="11">
        <f t="shared" si="7"/>
        <v>0</v>
      </c>
      <c r="AC51" s="10"/>
      <c r="AD51" s="13">
        <v>-2.0499999999999998</v>
      </c>
      <c r="AE51" s="11">
        <f t="shared" si="8"/>
        <v>0</v>
      </c>
      <c r="AF51" s="10"/>
      <c r="AG51" s="13">
        <v>-2.0499999999999998</v>
      </c>
      <c r="AH51" s="4">
        <f t="shared" si="9"/>
        <v>0</v>
      </c>
    </row>
    <row r="52" spans="1:34">
      <c r="A52" s="13">
        <v>-2</v>
      </c>
      <c r="B52" s="6">
        <f t="shared" si="2"/>
        <v>1</v>
      </c>
      <c r="D52" s="13">
        <v>-2</v>
      </c>
      <c r="E52" s="12">
        <f t="shared" si="3"/>
        <v>0</v>
      </c>
      <c r="G52" s="13">
        <v>-2</v>
      </c>
      <c r="H52" s="11">
        <f t="shared" si="4"/>
        <v>0</v>
      </c>
      <c r="I52" s="10"/>
      <c r="J52" s="13">
        <v>-2</v>
      </c>
      <c r="K52" s="11">
        <f t="shared" si="0"/>
        <v>0</v>
      </c>
      <c r="L52" s="10"/>
      <c r="M52" s="13">
        <v>-2</v>
      </c>
      <c r="N52" s="33">
        <f t="shared" si="1"/>
        <v>0</v>
      </c>
      <c r="O52" s="10"/>
      <c r="P52" s="10"/>
      <c r="Q52" s="10"/>
      <c r="R52" s="10"/>
      <c r="S52" s="10"/>
      <c r="T52" s="59"/>
      <c r="U52" s="57">
        <v>-2</v>
      </c>
      <c r="V52" s="6">
        <f t="shared" si="5"/>
        <v>1</v>
      </c>
      <c r="X52" s="13">
        <v>-2</v>
      </c>
      <c r="Y52" s="12">
        <f t="shared" si="6"/>
        <v>0</v>
      </c>
      <c r="AA52" s="13">
        <v>-2</v>
      </c>
      <c r="AB52" s="11">
        <f t="shared" si="7"/>
        <v>0</v>
      </c>
      <c r="AC52" s="10"/>
      <c r="AD52" s="13">
        <v>-2</v>
      </c>
      <c r="AE52" s="11">
        <f t="shared" si="8"/>
        <v>0</v>
      </c>
      <c r="AF52" s="10"/>
      <c r="AG52" s="13">
        <v>-2</v>
      </c>
      <c r="AH52" s="4">
        <f t="shared" si="9"/>
        <v>0</v>
      </c>
    </row>
    <row r="53" spans="1:34">
      <c r="A53" s="13">
        <v>-1.95</v>
      </c>
      <c r="B53" s="6">
        <f t="shared" si="2"/>
        <v>1</v>
      </c>
      <c r="D53" s="13">
        <v>-1.95</v>
      </c>
      <c r="E53" s="12">
        <f t="shared" si="3"/>
        <v>0</v>
      </c>
      <c r="G53" s="13">
        <v>-1.95</v>
      </c>
      <c r="H53" s="11">
        <f t="shared" si="4"/>
        <v>0</v>
      </c>
      <c r="I53" s="10"/>
      <c r="J53" s="13">
        <v>-1.95</v>
      </c>
      <c r="K53" s="11">
        <f t="shared" si="0"/>
        <v>0</v>
      </c>
      <c r="L53" s="10"/>
      <c r="M53" s="13">
        <v>-1.95</v>
      </c>
      <c r="N53" s="33">
        <f t="shared" si="1"/>
        <v>0</v>
      </c>
      <c r="O53" s="10"/>
      <c r="P53" s="10"/>
      <c r="Q53" s="10"/>
      <c r="R53" s="10"/>
      <c r="S53" s="10"/>
      <c r="T53" s="59"/>
      <c r="U53" s="57">
        <v>-1.95</v>
      </c>
      <c r="V53" s="6">
        <f t="shared" si="5"/>
        <v>1</v>
      </c>
      <c r="X53" s="13">
        <v>-1.95</v>
      </c>
      <c r="Y53" s="12">
        <f t="shared" si="6"/>
        <v>0</v>
      </c>
      <c r="AA53" s="13">
        <v>-1.95</v>
      </c>
      <c r="AB53" s="11">
        <f t="shared" si="7"/>
        <v>0</v>
      </c>
      <c r="AC53" s="10"/>
      <c r="AD53" s="13">
        <v>-1.95</v>
      </c>
      <c r="AE53" s="11">
        <f t="shared" si="8"/>
        <v>0</v>
      </c>
      <c r="AF53" s="10"/>
      <c r="AG53" s="13">
        <v>-1.95</v>
      </c>
      <c r="AH53" s="4">
        <f t="shared" si="9"/>
        <v>0</v>
      </c>
    </row>
    <row r="54" spans="1:34">
      <c r="A54" s="13">
        <v>-1.9</v>
      </c>
      <c r="B54" s="6">
        <f t="shared" si="2"/>
        <v>1</v>
      </c>
      <c r="D54" s="13">
        <v>-1.9</v>
      </c>
      <c r="E54" s="12">
        <f t="shared" si="3"/>
        <v>0</v>
      </c>
      <c r="G54" s="13">
        <v>-1.9</v>
      </c>
      <c r="H54" s="11">
        <f t="shared" si="4"/>
        <v>0</v>
      </c>
      <c r="I54" s="10"/>
      <c r="J54" s="13">
        <v>-1.9</v>
      </c>
      <c r="K54" s="11">
        <f t="shared" si="0"/>
        <v>0</v>
      </c>
      <c r="L54" s="10"/>
      <c r="M54" s="13">
        <v>-1.9</v>
      </c>
      <c r="N54" s="33">
        <f t="shared" si="1"/>
        <v>0</v>
      </c>
      <c r="O54" s="10"/>
      <c r="P54" s="10"/>
      <c r="Q54" s="10"/>
      <c r="R54" s="10"/>
      <c r="S54" s="10"/>
      <c r="T54" s="59"/>
      <c r="U54" s="57">
        <v>-1.9</v>
      </c>
      <c r="V54" s="6">
        <f t="shared" si="5"/>
        <v>1</v>
      </c>
      <c r="X54" s="13">
        <v>-1.9</v>
      </c>
      <c r="Y54" s="12">
        <f t="shared" si="6"/>
        <v>0</v>
      </c>
      <c r="AA54" s="13">
        <v>-1.9</v>
      </c>
      <c r="AB54" s="11">
        <f t="shared" si="7"/>
        <v>0</v>
      </c>
      <c r="AC54" s="10"/>
      <c r="AD54" s="13">
        <v>-1.9</v>
      </c>
      <c r="AE54" s="11">
        <f t="shared" si="8"/>
        <v>0</v>
      </c>
      <c r="AF54" s="10"/>
      <c r="AG54" s="13">
        <v>-1.9</v>
      </c>
      <c r="AH54" s="4">
        <f t="shared" si="9"/>
        <v>0</v>
      </c>
    </row>
    <row r="55" spans="1:34">
      <c r="A55" s="13">
        <v>-1.85</v>
      </c>
      <c r="B55" s="6">
        <f t="shared" si="2"/>
        <v>1</v>
      </c>
      <c r="D55" s="13">
        <v>-1.85</v>
      </c>
      <c r="E55" s="12">
        <f t="shared" si="3"/>
        <v>0</v>
      </c>
      <c r="G55" s="13">
        <v>-1.85</v>
      </c>
      <c r="H55" s="11">
        <f t="shared" si="4"/>
        <v>0</v>
      </c>
      <c r="I55" s="10"/>
      <c r="J55" s="13">
        <v>-1.85</v>
      </c>
      <c r="K55" s="11">
        <f t="shared" si="0"/>
        <v>0</v>
      </c>
      <c r="L55" s="10"/>
      <c r="M55" s="13">
        <v>-1.85</v>
      </c>
      <c r="N55" s="33">
        <f t="shared" si="1"/>
        <v>0</v>
      </c>
      <c r="O55" s="10"/>
      <c r="P55" s="10"/>
      <c r="Q55" s="10"/>
      <c r="R55" s="10"/>
      <c r="S55" s="10"/>
      <c r="T55" s="59"/>
      <c r="U55" s="57">
        <v>-1.85</v>
      </c>
      <c r="V55" s="6">
        <f t="shared" si="5"/>
        <v>1</v>
      </c>
      <c r="X55" s="13">
        <v>-1.85</v>
      </c>
      <c r="Y55" s="12">
        <f t="shared" si="6"/>
        <v>0</v>
      </c>
      <c r="AA55" s="13">
        <v>-1.85</v>
      </c>
      <c r="AB55" s="11">
        <f t="shared" si="7"/>
        <v>0</v>
      </c>
      <c r="AC55" s="10"/>
      <c r="AD55" s="13">
        <v>-1.85</v>
      </c>
      <c r="AE55" s="11">
        <f t="shared" si="8"/>
        <v>0</v>
      </c>
      <c r="AF55" s="10"/>
      <c r="AG55" s="13">
        <v>-1.85</v>
      </c>
      <c r="AH55" s="4">
        <f t="shared" si="9"/>
        <v>0</v>
      </c>
    </row>
    <row r="56" spans="1:34">
      <c r="A56" s="13">
        <v>-1.8</v>
      </c>
      <c r="B56" s="6">
        <f t="shared" si="2"/>
        <v>1</v>
      </c>
      <c r="D56" s="13">
        <v>-1.8</v>
      </c>
      <c r="E56" s="12">
        <f t="shared" si="3"/>
        <v>0</v>
      </c>
      <c r="G56" s="13">
        <v>-1.8</v>
      </c>
      <c r="H56" s="11">
        <f t="shared" si="4"/>
        <v>0</v>
      </c>
      <c r="I56" s="10"/>
      <c r="J56" s="13">
        <v>-1.8</v>
      </c>
      <c r="K56" s="11">
        <f t="shared" si="0"/>
        <v>0</v>
      </c>
      <c r="L56" s="10"/>
      <c r="M56" s="13">
        <v>-1.8</v>
      </c>
      <c r="N56" s="33">
        <f t="shared" si="1"/>
        <v>0</v>
      </c>
      <c r="O56" s="10"/>
      <c r="P56" s="10"/>
      <c r="Q56" s="10"/>
      <c r="R56" s="10"/>
      <c r="S56" s="10"/>
      <c r="T56" s="59"/>
      <c r="U56" s="57">
        <v>-1.8</v>
      </c>
      <c r="V56" s="6">
        <f t="shared" si="5"/>
        <v>1</v>
      </c>
      <c r="X56" s="13">
        <v>-1.8</v>
      </c>
      <c r="Y56" s="12">
        <f t="shared" si="6"/>
        <v>0</v>
      </c>
      <c r="AA56" s="13">
        <v>-1.8</v>
      </c>
      <c r="AB56" s="11">
        <f t="shared" si="7"/>
        <v>0</v>
      </c>
      <c r="AC56" s="10"/>
      <c r="AD56" s="13">
        <v>-1.8</v>
      </c>
      <c r="AE56" s="11">
        <f t="shared" si="8"/>
        <v>0</v>
      </c>
      <c r="AF56" s="10"/>
      <c r="AG56" s="13">
        <v>-1.8</v>
      </c>
      <c r="AH56" s="4">
        <f t="shared" si="9"/>
        <v>0</v>
      </c>
    </row>
    <row r="57" spans="1:34">
      <c r="A57" s="13">
        <v>-1.75</v>
      </c>
      <c r="B57" s="6">
        <f t="shared" si="2"/>
        <v>1</v>
      </c>
      <c r="D57" s="13">
        <v>-1.75</v>
      </c>
      <c r="E57" s="12">
        <f t="shared" si="3"/>
        <v>0</v>
      </c>
      <c r="G57" s="13">
        <v>-1.75</v>
      </c>
      <c r="H57" s="11">
        <f t="shared" si="4"/>
        <v>0</v>
      </c>
      <c r="I57" s="10"/>
      <c r="J57" s="13">
        <v>-1.75</v>
      </c>
      <c r="K57" s="11">
        <f t="shared" si="0"/>
        <v>0</v>
      </c>
      <c r="L57" s="10"/>
      <c r="M57" s="13">
        <v>-1.75</v>
      </c>
      <c r="N57" s="33">
        <f t="shared" si="1"/>
        <v>0</v>
      </c>
      <c r="O57" s="10"/>
      <c r="P57" s="10"/>
      <c r="Q57" s="10"/>
      <c r="R57" s="10"/>
      <c r="S57" s="10"/>
      <c r="T57" s="59"/>
      <c r="U57" s="57">
        <v>-1.75</v>
      </c>
      <c r="V57" s="6">
        <f t="shared" si="5"/>
        <v>1</v>
      </c>
      <c r="X57" s="13">
        <v>-1.75</v>
      </c>
      <c r="Y57" s="12">
        <f t="shared" si="6"/>
        <v>0</v>
      </c>
      <c r="AA57" s="13">
        <v>-1.75</v>
      </c>
      <c r="AB57" s="11">
        <f t="shared" si="7"/>
        <v>0</v>
      </c>
      <c r="AC57" s="10"/>
      <c r="AD57" s="13">
        <v>-1.75</v>
      </c>
      <c r="AE57" s="11">
        <f t="shared" si="8"/>
        <v>0</v>
      </c>
      <c r="AF57" s="10"/>
      <c r="AG57" s="13">
        <v>-1.75</v>
      </c>
      <c r="AH57" s="4">
        <f t="shared" si="9"/>
        <v>0</v>
      </c>
    </row>
    <row r="58" spans="1:34">
      <c r="A58" s="13">
        <v>-1.7</v>
      </c>
      <c r="B58" s="6">
        <f t="shared" si="2"/>
        <v>1</v>
      </c>
      <c r="D58" s="13">
        <v>-1.7</v>
      </c>
      <c r="E58" s="12">
        <f t="shared" si="3"/>
        <v>0</v>
      </c>
      <c r="G58" s="13">
        <v>-1.7</v>
      </c>
      <c r="H58" s="11">
        <f t="shared" si="4"/>
        <v>0</v>
      </c>
      <c r="I58" s="10"/>
      <c r="J58" s="13">
        <v>-1.7</v>
      </c>
      <c r="K58" s="11">
        <f t="shared" si="0"/>
        <v>0</v>
      </c>
      <c r="L58" s="10"/>
      <c r="M58" s="13">
        <v>-1.7</v>
      </c>
      <c r="N58" s="33">
        <f t="shared" si="1"/>
        <v>0</v>
      </c>
      <c r="O58" s="10"/>
      <c r="P58" s="10"/>
      <c r="Q58" s="10"/>
      <c r="R58" s="10"/>
      <c r="S58" s="10"/>
      <c r="T58" s="59"/>
      <c r="U58" s="57">
        <v>-1.7</v>
      </c>
      <c r="V58" s="6">
        <f t="shared" si="5"/>
        <v>1</v>
      </c>
      <c r="X58" s="13">
        <v>-1.7</v>
      </c>
      <c r="Y58" s="12">
        <f t="shared" si="6"/>
        <v>0</v>
      </c>
      <c r="AA58" s="13">
        <v>-1.7</v>
      </c>
      <c r="AB58" s="11">
        <f t="shared" si="7"/>
        <v>0</v>
      </c>
      <c r="AC58" s="10"/>
      <c r="AD58" s="13">
        <v>-1.7</v>
      </c>
      <c r="AE58" s="11">
        <f t="shared" si="8"/>
        <v>0</v>
      </c>
      <c r="AF58" s="10"/>
      <c r="AG58" s="13">
        <v>-1.7</v>
      </c>
      <c r="AH58" s="4">
        <f t="shared" si="9"/>
        <v>0</v>
      </c>
    </row>
    <row r="59" spans="1:34">
      <c r="A59" s="13">
        <v>-1.65</v>
      </c>
      <c r="B59" s="6">
        <f t="shared" si="2"/>
        <v>1</v>
      </c>
      <c r="D59" s="13">
        <v>-1.65</v>
      </c>
      <c r="E59" s="12">
        <f t="shared" si="3"/>
        <v>0</v>
      </c>
      <c r="G59" s="13">
        <v>-1.65</v>
      </c>
      <c r="H59" s="11">
        <f t="shared" si="4"/>
        <v>0</v>
      </c>
      <c r="I59" s="10"/>
      <c r="J59" s="13">
        <v>-1.65</v>
      </c>
      <c r="K59" s="11">
        <f t="shared" si="0"/>
        <v>0</v>
      </c>
      <c r="L59" s="10"/>
      <c r="M59" s="13">
        <v>-1.65</v>
      </c>
      <c r="N59" s="33">
        <f t="shared" si="1"/>
        <v>0</v>
      </c>
      <c r="O59" s="10"/>
      <c r="P59" s="10"/>
      <c r="Q59" s="10"/>
      <c r="R59" s="10"/>
      <c r="S59" s="10"/>
      <c r="T59" s="59"/>
      <c r="U59" s="57">
        <v>-1.65</v>
      </c>
      <c r="V59" s="6">
        <f t="shared" si="5"/>
        <v>1</v>
      </c>
      <c r="X59" s="13">
        <v>-1.65</v>
      </c>
      <c r="Y59" s="12">
        <f t="shared" si="6"/>
        <v>0</v>
      </c>
      <c r="AA59" s="13">
        <v>-1.65</v>
      </c>
      <c r="AB59" s="11">
        <f t="shared" si="7"/>
        <v>0</v>
      </c>
      <c r="AC59" s="10"/>
      <c r="AD59" s="13">
        <v>-1.65</v>
      </c>
      <c r="AE59" s="11">
        <f t="shared" si="8"/>
        <v>0</v>
      </c>
      <c r="AF59" s="10"/>
      <c r="AG59" s="13">
        <v>-1.65</v>
      </c>
      <c r="AH59" s="4">
        <f t="shared" si="9"/>
        <v>0</v>
      </c>
    </row>
    <row r="60" spans="1:34">
      <c r="A60" s="13">
        <v>-1.6</v>
      </c>
      <c r="B60" s="6">
        <f t="shared" si="2"/>
        <v>1</v>
      </c>
      <c r="D60" s="13">
        <v>-1.6</v>
      </c>
      <c r="E60" s="12">
        <f t="shared" si="3"/>
        <v>0</v>
      </c>
      <c r="G60" s="13">
        <v>-1.6</v>
      </c>
      <c r="H60" s="11">
        <f t="shared" si="4"/>
        <v>0</v>
      </c>
      <c r="I60" s="10"/>
      <c r="J60" s="13">
        <v>-1.6</v>
      </c>
      <c r="K60" s="11">
        <f t="shared" si="0"/>
        <v>0</v>
      </c>
      <c r="L60" s="10"/>
      <c r="M60" s="13">
        <v>-1.6</v>
      </c>
      <c r="N60" s="33">
        <f t="shared" si="1"/>
        <v>0</v>
      </c>
      <c r="O60" s="10"/>
      <c r="P60" s="10"/>
      <c r="Q60" s="10"/>
      <c r="R60" s="10"/>
      <c r="S60" s="10"/>
      <c r="T60" s="59"/>
      <c r="U60" s="57">
        <v>-1.6</v>
      </c>
      <c r="V60" s="6">
        <f t="shared" si="5"/>
        <v>1</v>
      </c>
      <c r="X60" s="13">
        <v>-1.6</v>
      </c>
      <c r="Y60" s="12">
        <f t="shared" si="6"/>
        <v>0</v>
      </c>
      <c r="AA60" s="13">
        <v>-1.6</v>
      </c>
      <c r="AB60" s="11">
        <f t="shared" si="7"/>
        <v>0</v>
      </c>
      <c r="AC60" s="10"/>
      <c r="AD60" s="13">
        <v>-1.6</v>
      </c>
      <c r="AE60" s="11">
        <f t="shared" si="8"/>
        <v>0</v>
      </c>
      <c r="AF60" s="10"/>
      <c r="AG60" s="13">
        <v>-1.6</v>
      </c>
      <c r="AH60" s="4">
        <f t="shared" si="9"/>
        <v>0</v>
      </c>
    </row>
    <row r="61" spans="1:34">
      <c r="A61" s="13">
        <v>-1.55</v>
      </c>
      <c r="B61" s="6">
        <f t="shared" si="2"/>
        <v>1</v>
      </c>
      <c r="D61" s="13">
        <v>-1.55</v>
      </c>
      <c r="E61" s="12">
        <f t="shared" si="3"/>
        <v>0</v>
      </c>
      <c r="G61" s="13">
        <v>-1.55</v>
      </c>
      <c r="H61" s="11">
        <f t="shared" si="4"/>
        <v>0</v>
      </c>
      <c r="I61" s="10"/>
      <c r="J61" s="13">
        <v>-1.55</v>
      </c>
      <c r="K61" s="11">
        <f t="shared" si="0"/>
        <v>0</v>
      </c>
      <c r="L61" s="10"/>
      <c r="M61" s="13">
        <v>-1.55</v>
      </c>
      <c r="N61" s="33">
        <f t="shared" si="1"/>
        <v>0</v>
      </c>
      <c r="O61" s="10"/>
      <c r="P61" s="10"/>
      <c r="Q61" s="10"/>
      <c r="R61" s="10"/>
      <c r="S61" s="10"/>
      <c r="T61" s="59"/>
      <c r="U61" s="57">
        <v>-1.55</v>
      </c>
      <c r="V61" s="6">
        <f t="shared" si="5"/>
        <v>1</v>
      </c>
      <c r="X61" s="13">
        <v>-1.55</v>
      </c>
      <c r="Y61" s="12">
        <f t="shared" si="6"/>
        <v>0</v>
      </c>
      <c r="AA61" s="13">
        <v>-1.55</v>
      </c>
      <c r="AB61" s="11">
        <f t="shared" si="7"/>
        <v>0</v>
      </c>
      <c r="AC61" s="10"/>
      <c r="AD61" s="13">
        <v>-1.55</v>
      </c>
      <c r="AE61" s="11">
        <f t="shared" si="8"/>
        <v>0</v>
      </c>
      <c r="AF61" s="10"/>
      <c r="AG61" s="13">
        <v>-1.55</v>
      </c>
      <c r="AH61" s="4">
        <f t="shared" si="9"/>
        <v>0</v>
      </c>
    </row>
    <row r="62" spans="1:34">
      <c r="A62" s="13">
        <v>-1.5</v>
      </c>
      <c r="B62" s="6">
        <f t="shared" si="2"/>
        <v>1</v>
      </c>
      <c r="D62" s="13">
        <v>-1.5</v>
      </c>
      <c r="E62" s="12">
        <f t="shared" si="3"/>
        <v>0</v>
      </c>
      <c r="G62" s="13">
        <v>-1.5</v>
      </c>
      <c r="H62" s="11">
        <f t="shared" si="4"/>
        <v>0</v>
      </c>
      <c r="I62" s="10"/>
      <c r="J62" s="13">
        <v>-1.5</v>
      </c>
      <c r="K62" s="11">
        <f t="shared" si="0"/>
        <v>0</v>
      </c>
      <c r="L62" s="10"/>
      <c r="M62" s="13">
        <v>-1.5</v>
      </c>
      <c r="N62" s="33">
        <f t="shared" si="1"/>
        <v>0</v>
      </c>
      <c r="O62" s="10"/>
      <c r="P62" s="10"/>
      <c r="Q62" s="10"/>
      <c r="R62" s="10"/>
      <c r="S62" s="10"/>
      <c r="T62" s="59"/>
      <c r="U62" s="57">
        <v>-1.5</v>
      </c>
      <c r="V62" s="6">
        <f t="shared" si="5"/>
        <v>1</v>
      </c>
      <c r="X62" s="13">
        <v>-1.5</v>
      </c>
      <c r="Y62" s="12">
        <f t="shared" si="6"/>
        <v>0</v>
      </c>
      <c r="AA62" s="13">
        <v>-1.5</v>
      </c>
      <c r="AB62" s="11">
        <f t="shared" si="7"/>
        <v>0</v>
      </c>
      <c r="AC62" s="10"/>
      <c r="AD62" s="13">
        <v>-1.5</v>
      </c>
      <c r="AE62" s="11">
        <f t="shared" si="8"/>
        <v>0</v>
      </c>
      <c r="AF62" s="10"/>
      <c r="AG62" s="13">
        <v>-1.5</v>
      </c>
      <c r="AH62" s="4">
        <f t="shared" si="9"/>
        <v>0</v>
      </c>
    </row>
    <row r="63" spans="1:34">
      <c r="A63" s="13">
        <v>-1.45</v>
      </c>
      <c r="B63" s="6">
        <f t="shared" si="2"/>
        <v>1</v>
      </c>
      <c r="D63" s="13">
        <v>-1.45</v>
      </c>
      <c r="E63" s="12">
        <f t="shared" si="3"/>
        <v>0</v>
      </c>
      <c r="G63" s="13">
        <v>-1.45</v>
      </c>
      <c r="H63" s="11">
        <f t="shared" si="4"/>
        <v>0</v>
      </c>
      <c r="I63" s="10"/>
      <c r="J63" s="13">
        <v>-1.45</v>
      </c>
      <c r="K63" s="11">
        <f t="shared" si="0"/>
        <v>0</v>
      </c>
      <c r="L63" s="10"/>
      <c r="M63" s="13">
        <v>-1.45</v>
      </c>
      <c r="N63" s="33">
        <f t="shared" si="1"/>
        <v>0</v>
      </c>
      <c r="O63" s="10"/>
      <c r="P63" s="10"/>
      <c r="Q63" s="10"/>
      <c r="R63" s="10"/>
      <c r="S63" s="10"/>
      <c r="T63" s="59"/>
      <c r="U63" s="57">
        <v>-1.45</v>
      </c>
      <c r="V63" s="6">
        <f t="shared" si="5"/>
        <v>1</v>
      </c>
      <c r="X63" s="13">
        <v>-1.45</v>
      </c>
      <c r="Y63" s="12">
        <f t="shared" si="6"/>
        <v>0</v>
      </c>
      <c r="AA63" s="13">
        <v>-1.45</v>
      </c>
      <c r="AB63" s="11">
        <f t="shared" si="7"/>
        <v>0</v>
      </c>
      <c r="AC63" s="10"/>
      <c r="AD63" s="13">
        <v>-1.45</v>
      </c>
      <c r="AE63" s="11">
        <f t="shared" si="8"/>
        <v>0</v>
      </c>
      <c r="AF63" s="10"/>
      <c r="AG63" s="13">
        <v>-1.45</v>
      </c>
      <c r="AH63" s="4">
        <f t="shared" si="9"/>
        <v>0</v>
      </c>
    </row>
    <row r="64" spans="1:34">
      <c r="A64" s="13">
        <v>-1.4</v>
      </c>
      <c r="B64" s="6">
        <f t="shared" si="2"/>
        <v>1</v>
      </c>
      <c r="D64" s="13">
        <v>-1.4</v>
      </c>
      <c r="E64" s="12">
        <f t="shared" si="3"/>
        <v>0</v>
      </c>
      <c r="G64" s="13">
        <v>-1.4</v>
      </c>
      <c r="H64" s="11">
        <f t="shared" si="4"/>
        <v>0</v>
      </c>
      <c r="I64" s="10"/>
      <c r="J64" s="13">
        <v>-1.4</v>
      </c>
      <c r="K64" s="11">
        <f t="shared" si="0"/>
        <v>0</v>
      </c>
      <c r="L64" s="10"/>
      <c r="M64" s="13">
        <v>-1.4</v>
      </c>
      <c r="N64" s="33">
        <f t="shared" si="1"/>
        <v>0</v>
      </c>
      <c r="O64" s="10"/>
      <c r="P64" s="10"/>
      <c r="Q64" s="10"/>
      <c r="R64" s="10"/>
      <c r="S64" s="10"/>
      <c r="T64" s="59"/>
      <c r="U64" s="57">
        <v>-1.4</v>
      </c>
      <c r="V64" s="6">
        <f t="shared" si="5"/>
        <v>1</v>
      </c>
      <c r="X64" s="13">
        <v>-1.4</v>
      </c>
      <c r="Y64" s="12">
        <f t="shared" si="6"/>
        <v>0</v>
      </c>
      <c r="AA64" s="13">
        <v>-1.4</v>
      </c>
      <c r="AB64" s="11">
        <f t="shared" si="7"/>
        <v>0</v>
      </c>
      <c r="AC64" s="10"/>
      <c r="AD64" s="13">
        <v>-1.4</v>
      </c>
      <c r="AE64" s="11">
        <f t="shared" si="8"/>
        <v>0</v>
      </c>
      <c r="AF64" s="10"/>
      <c r="AG64" s="13">
        <v>-1.4</v>
      </c>
      <c r="AH64" s="4">
        <f t="shared" si="9"/>
        <v>0</v>
      </c>
    </row>
    <row r="65" spans="1:34">
      <c r="A65" s="13">
        <v>-1.35</v>
      </c>
      <c r="B65" s="6">
        <f t="shared" si="2"/>
        <v>1</v>
      </c>
      <c r="D65" s="13">
        <v>-1.35</v>
      </c>
      <c r="E65" s="12">
        <f t="shared" si="3"/>
        <v>0</v>
      </c>
      <c r="G65" s="13">
        <v>-1.35</v>
      </c>
      <c r="H65" s="11">
        <f t="shared" si="4"/>
        <v>0</v>
      </c>
      <c r="I65" s="10"/>
      <c r="J65" s="13">
        <v>-1.35</v>
      </c>
      <c r="K65" s="11">
        <f t="shared" si="0"/>
        <v>0</v>
      </c>
      <c r="L65" s="10"/>
      <c r="M65" s="13">
        <v>-1.35</v>
      </c>
      <c r="N65" s="33">
        <f t="shared" si="1"/>
        <v>0</v>
      </c>
      <c r="O65" s="10"/>
      <c r="P65" s="10"/>
      <c r="Q65" s="10"/>
      <c r="R65" s="10"/>
      <c r="S65" s="10"/>
      <c r="T65" s="59"/>
      <c r="U65" s="57">
        <v>-1.35</v>
      </c>
      <c r="V65" s="6">
        <f t="shared" si="5"/>
        <v>1</v>
      </c>
      <c r="X65" s="13">
        <v>-1.35</v>
      </c>
      <c r="Y65" s="12">
        <f t="shared" si="6"/>
        <v>0</v>
      </c>
      <c r="AA65" s="13">
        <v>-1.35</v>
      </c>
      <c r="AB65" s="11">
        <f t="shared" si="7"/>
        <v>0</v>
      </c>
      <c r="AC65" s="10"/>
      <c r="AD65" s="13">
        <v>-1.35</v>
      </c>
      <c r="AE65" s="11">
        <f t="shared" si="8"/>
        <v>0</v>
      </c>
      <c r="AF65" s="10"/>
      <c r="AG65" s="13">
        <v>-1.35</v>
      </c>
      <c r="AH65" s="4">
        <f t="shared" si="9"/>
        <v>0</v>
      </c>
    </row>
    <row r="66" spans="1:34">
      <c r="A66" s="13">
        <v>-1.3</v>
      </c>
      <c r="B66" s="6">
        <f t="shared" si="2"/>
        <v>1</v>
      </c>
      <c r="D66" s="13">
        <v>-1.3</v>
      </c>
      <c r="E66" s="12">
        <f t="shared" si="3"/>
        <v>0</v>
      </c>
      <c r="G66" s="13">
        <v>-1.3</v>
      </c>
      <c r="H66" s="11">
        <f t="shared" si="4"/>
        <v>0</v>
      </c>
      <c r="I66" s="10"/>
      <c r="J66" s="13">
        <v>-1.3</v>
      </c>
      <c r="K66" s="11">
        <f t="shared" si="0"/>
        <v>0</v>
      </c>
      <c r="L66" s="10"/>
      <c r="M66" s="13">
        <v>-1.3</v>
      </c>
      <c r="N66" s="33">
        <f t="shared" si="1"/>
        <v>0</v>
      </c>
      <c r="O66" s="10"/>
      <c r="P66" s="10"/>
      <c r="Q66" s="10"/>
      <c r="R66" s="10"/>
      <c r="S66" s="10"/>
      <c r="T66" s="59"/>
      <c r="U66" s="57">
        <v>-1.3</v>
      </c>
      <c r="V66" s="6">
        <f t="shared" si="5"/>
        <v>1</v>
      </c>
      <c r="X66" s="13">
        <v>-1.3</v>
      </c>
      <c r="Y66" s="12">
        <f t="shared" si="6"/>
        <v>0</v>
      </c>
      <c r="AA66" s="13">
        <v>-1.3</v>
      </c>
      <c r="AB66" s="11">
        <f t="shared" si="7"/>
        <v>0</v>
      </c>
      <c r="AC66" s="10"/>
      <c r="AD66" s="13">
        <v>-1.3</v>
      </c>
      <c r="AE66" s="11">
        <f t="shared" si="8"/>
        <v>0</v>
      </c>
      <c r="AF66" s="10"/>
      <c r="AG66" s="13">
        <v>-1.3</v>
      </c>
      <c r="AH66" s="4">
        <f t="shared" si="9"/>
        <v>0</v>
      </c>
    </row>
    <row r="67" spans="1:34">
      <c r="A67" s="13">
        <v>-1.25</v>
      </c>
      <c r="B67" s="6">
        <f t="shared" si="2"/>
        <v>1</v>
      </c>
      <c r="D67" s="13">
        <v>-1.25</v>
      </c>
      <c r="E67" s="12">
        <f t="shared" si="3"/>
        <v>0</v>
      </c>
      <c r="G67" s="13">
        <v>-1.25</v>
      </c>
      <c r="H67" s="11">
        <f t="shared" si="4"/>
        <v>0</v>
      </c>
      <c r="I67" s="10"/>
      <c r="J67" s="13">
        <v>-1.25</v>
      </c>
      <c r="K67" s="11">
        <f t="shared" si="0"/>
        <v>0</v>
      </c>
      <c r="L67" s="10"/>
      <c r="M67" s="13">
        <v>-1.25</v>
      </c>
      <c r="N67" s="33">
        <f t="shared" si="1"/>
        <v>0</v>
      </c>
      <c r="O67" s="10"/>
      <c r="P67" s="10"/>
      <c r="Q67" s="10"/>
      <c r="R67" s="10"/>
      <c r="S67" s="10"/>
      <c r="T67" s="59"/>
      <c r="U67" s="57">
        <v>-1.25</v>
      </c>
      <c r="V67" s="6">
        <f t="shared" si="5"/>
        <v>1</v>
      </c>
      <c r="X67" s="13">
        <v>-1.25</v>
      </c>
      <c r="Y67" s="12">
        <f t="shared" si="6"/>
        <v>0</v>
      </c>
      <c r="AA67" s="13">
        <v>-1.25</v>
      </c>
      <c r="AB67" s="11">
        <f t="shared" si="7"/>
        <v>0</v>
      </c>
      <c r="AC67" s="10"/>
      <c r="AD67" s="13">
        <v>-1.25</v>
      </c>
      <c r="AE67" s="11">
        <f t="shared" si="8"/>
        <v>0</v>
      </c>
      <c r="AF67" s="10"/>
      <c r="AG67" s="13">
        <v>-1.25</v>
      </c>
      <c r="AH67" s="4">
        <f t="shared" si="9"/>
        <v>0</v>
      </c>
    </row>
    <row r="68" spans="1:34">
      <c r="A68" s="13">
        <v>-1.2</v>
      </c>
      <c r="B68" s="6">
        <f t="shared" si="2"/>
        <v>1</v>
      </c>
      <c r="D68" s="13">
        <v>-1.2</v>
      </c>
      <c r="E68" s="12">
        <f t="shared" si="3"/>
        <v>0</v>
      </c>
      <c r="G68" s="13">
        <v>-1.2</v>
      </c>
      <c r="H68" s="11">
        <f t="shared" si="4"/>
        <v>0</v>
      </c>
      <c r="I68" s="10"/>
      <c r="J68" s="13">
        <v>-1.2</v>
      </c>
      <c r="K68" s="11">
        <f t="shared" si="0"/>
        <v>0</v>
      </c>
      <c r="L68" s="10"/>
      <c r="M68" s="13">
        <v>-1.2</v>
      </c>
      <c r="N68" s="33">
        <f t="shared" si="1"/>
        <v>0</v>
      </c>
      <c r="O68" s="10"/>
      <c r="P68" s="10"/>
      <c r="Q68" s="10"/>
      <c r="R68" s="10"/>
      <c r="S68" s="10"/>
      <c r="T68" s="59"/>
      <c r="U68" s="57">
        <v>-1.2</v>
      </c>
      <c r="V68" s="6">
        <f t="shared" si="5"/>
        <v>1</v>
      </c>
      <c r="X68" s="13">
        <v>-1.2</v>
      </c>
      <c r="Y68" s="12">
        <f t="shared" si="6"/>
        <v>0</v>
      </c>
      <c r="AA68" s="13">
        <v>-1.2</v>
      </c>
      <c r="AB68" s="11">
        <f t="shared" si="7"/>
        <v>0</v>
      </c>
      <c r="AC68" s="10"/>
      <c r="AD68" s="13">
        <v>-1.2</v>
      </c>
      <c r="AE68" s="11">
        <f t="shared" si="8"/>
        <v>0</v>
      </c>
      <c r="AF68" s="10"/>
      <c r="AG68" s="13">
        <v>-1.2</v>
      </c>
      <c r="AH68" s="4">
        <f t="shared" si="9"/>
        <v>0</v>
      </c>
    </row>
    <row r="69" spans="1:34">
      <c r="A69" s="13">
        <v>-1.1499999999999999</v>
      </c>
      <c r="B69" s="6">
        <f t="shared" si="2"/>
        <v>1</v>
      </c>
      <c r="D69" s="13">
        <v>-1.1499999999999999</v>
      </c>
      <c r="E69" s="12">
        <f t="shared" si="3"/>
        <v>0</v>
      </c>
      <c r="G69" s="13">
        <v>-1.1499999999999999</v>
      </c>
      <c r="H69" s="11">
        <f t="shared" si="4"/>
        <v>0</v>
      </c>
      <c r="I69" s="10"/>
      <c r="J69" s="13">
        <v>-1.1499999999999999</v>
      </c>
      <c r="K69" s="11">
        <f t="shared" si="0"/>
        <v>0</v>
      </c>
      <c r="L69" s="10"/>
      <c r="M69" s="13">
        <v>-1.1499999999999999</v>
      </c>
      <c r="N69" s="33">
        <f t="shared" si="1"/>
        <v>0</v>
      </c>
      <c r="O69" s="10"/>
      <c r="P69" s="10"/>
      <c r="Q69" s="10"/>
      <c r="R69" s="10"/>
      <c r="S69" s="10"/>
      <c r="T69" s="59"/>
      <c r="U69" s="57">
        <v>-1.1499999999999999</v>
      </c>
      <c r="V69" s="6">
        <f t="shared" si="5"/>
        <v>1</v>
      </c>
      <c r="X69" s="13">
        <v>-1.1499999999999999</v>
      </c>
      <c r="Y69" s="12">
        <f t="shared" si="6"/>
        <v>0</v>
      </c>
      <c r="AA69" s="13">
        <v>-1.1499999999999999</v>
      </c>
      <c r="AB69" s="11">
        <f t="shared" si="7"/>
        <v>0</v>
      </c>
      <c r="AC69" s="10"/>
      <c r="AD69" s="13">
        <v>-1.1499999999999999</v>
      </c>
      <c r="AE69" s="11">
        <f t="shared" si="8"/>
        <v>0</v>
      </c>
      <c r="AF69" s="10"/>
      <c r="AG69" s="13">
        <v>-1.1499999999999999</v>
      </c>
      <c r="AH69" s="4">
        <f t="shared" si="9"/>
        <v>0</v>
      </c>
    </row>
    <row r="70" spans="1:34">
      <c r="A70" s="13">
        <v>-1.1000000000000001</v>
      </c>
      <c r="B70" s="6">
        <f t="shared" si="2"/>
        <v>1</v>
      </c>
      <c r="D70" s="13">
        <v>-1.1000000000000001</v>
      </c>
      <c r="E70" s="12">
        <f t="shared" si="3"/>
        <v>0</v>
      </c>
      <c r="G70" s="13">
        <v>-1.1000000000000001</v>
      </c>
      <c r="H70" s="11">
        <f t="shared" si="4"/>
        <v>0</v>
      </c>
      <c r="I70" s="10"/>
      <c r="J70" s="13">
        <v>-1.1000000000000001</v>
      </c>
      <c r="K70" s="11">
        <f t="shared" si="0"/>
        <v>0</v>
      </c>
      <c r="L70" s="10"/>
      <c r="M70" s="13">
        <v>-1.1000000000000001</v>
      </c>
      <c r="N70" s="33">
        <f t="shared" si="1"/>
        <v>0</v>
      </c>
      <c r="O70" s="10"/>
      <c r="P70" s="10"/>
      <c r="Q70" s="10"/>
      <c r="R70" s="10"/>
      <c r="S70" s="10"/>
      <c r="T70" s="59"/>
      <c r="U70" s="57">
        <v>-1.1000000000000001</v>
      </c>
      <c r="V70" s="6">
        <f t="shared" si="5"/>
        <v>1</v>
      </c>
      <c r="X70" s="13">
        <v>-1.1000000000000001</v>
      </c>
      <c r="Y70" s="12">
        <f t="shared" si="6"/>
        <v>0</v>
      </c>
      <c r="AA70" s="13">
        <v>-1.1000000000000001</v>
      </c>
      <c r="AB70" s="11">
        <f t="shared" si="7"/>
        <v>0</v>
      </c>
      <c r="AC70" s="10"/>
      <c r="AD70" s="13">
        <v>-1.1000000000000001</v>
      </c>
      <c r="AE70" s="11">
        <f t="shared" si="8"/>
        <v>0</v>
      </c>
      <c r="AF70" s="10"/>
      <c r="AG70" s="13">
        <v>-1.1000000000000001</v>
      </c>
      <c r="AH70" s="4">
        <f t="shared" si="9"/>
        <v>0</v>
      </c>
    </row>
    <row r="71" spans="1:34">
      <c r="A71" s="13">
        <v>-1.05</v>
      </c>
      <c r="B71" s="6">
        <f t="shared" si="2"/>
        <v>1</v>
      </c>
      <c r="D71" s="13">
        <v>-1.05</v>
      </c>
      <c r="E71" s="12">
        <f t="shared" si="3"/>
        <v>0</v>
      </c>
      <c r="G71" s="13">
        <v>-1.05</v>
      </c>
      <c r="H71" s="11">
        <f t="shared" si="4"/>
        <v>0</v>
      </c>
      <c r="I71" s="10"/>
      <c r="J71" s="13">
        <v>-1.05</v>
      </c>
      <c r="K71" s="11">
        <f t="shared" si="0"/>
        <v>0</v>
      </c>
      <c r="L71" s="10"/>
      <c r="M71" s="13">
        <v>-1.05</v>
      </c>
      <c r="N71" s="33">
        <f t="shared" si="1"/>
        <v>0</v>
      </c>
      <c r="O71" s="10"/>
      <c r="P71" s="10"/>
      <c r="Q71" s="10"/>
      <c r="R71" s="10"/>
      <c r="S71" s="10"/>
      <c r="T71" s="59"/>
      <c r="U71" s="57">
        <v>-1.05</v>
      </c>
      <c r="V71" s="6">
        <f t="shared" si="5"/>
        <v>0.90909090909090906</v>
      </c>
      <c r="X71" s="13">
        <v>-1.05</v>
      </c>
      <c r="Y71" s="12">
        <f t="shared" si="6"/>
        <v>9.0909090909090981E-2</v>
      </c>
      <c r="AA71" s="13">
        <v>-1.05</v>
      </c>
      <c r="AB71" s="11">
        <f t="shared" si="7"/>
        <v>0</v>
      </c>
      <c r="AC71" s="10"/>
      <c r="AD71" s="13">
        <v>-1.05</v>
      </c>
      <c r="AE71" s="11">
        <f t="shared" si="8"/>
        <v>0</v>
      </c>
      <c r="AF71" s="10"/>
      <c r="AG71" s="13">
        <v>-1.05</v>
      </c>
      <c r="AH71" s="4">
        <f t="shared" si="9"/>
        <v>0</v>
      </c>
    </row>
    <row r="72" spans="1:34">
      <c r="A72" s="13">
        <v>-1</v>
      </c>
      <c r="B72" s="6">
        <f t="shared" si="2"/>
        <v>1</v>
      </c>
      <c r="D72" s="13">
        <v>-1</v>
      </c>
      <c r="E72" s="12">
        <f t="shared" si="3"/>
        <v>0</v>
      </c>
      <c r="G72" s="13">
        <v>-1</v>
      </c>
      <c r="H72" s="11">
        <f t="shared" si="4"/>
        <v>0</v>
      </c>
      <c r="I72" s="10"/>
      <c r="J72" s="13">
        <v>-1</v>
      </c>
      <c r="K72" s="11">
        <f t="shared" si="0"/>
        <v>0</v>
      </c>
      <c r="L72" s="10"/>
      <c r="M72" s="13">
        <v>-1</v>
      </c>
      <c r="N72" s="33">
        <f t="shared" si="1"/>
        <v>0</v>
      </c>
      <c r="O72" s="10"/>
      <c r="P72" s="10"/>
      <c r="Q72" s="10"/>
      <c r="R72" s="10"/>
      <c r="S72" s="10"/>
      <c r="T72" s="59"/>
      <c r="U72" s="57">
        <v>-1</v>
      </c>
      <c r="V72" s="6">
        <f t="shared" si="5"/>
        <v>0.81818181818181812</v>
      </c>
      <c r="X72" s="13">
        <v>-1</v>
      </c>
      <c r="Y72" s="12">
        <f t="shared" si="6"/>
        <v>0.18181818181818196</v>
      </c>
      <c r="AA72" s="13">
        <v>-1</v>
      </c>
      <c r="AB72" s="11">
        <f t="shared" si="7"/>
        <v>0</v>
      </c>
      <c r="AC72" s="10"/>
      <c r="AD72" s="13">
        <v>-1</v>
      </c>
      <c r="AE72" s="11">
        <f t="shared" si="8"/>
        <v>0</v>
      </c>
      <c r="AF72" s="10"/>
      <c r="AG72" s="13">
        <v>-1</v>
      </c>
      <c r="AH72" s="4">
        <f t="shared" si="9"/>
        <v>0</v>
      </c>
    </row>
    <row r="73" spans="1:34">
      <c r="A73" s="13">
        <v>-0.95000000000000995</v>
      </c>
      <c r="B73" s="6">
        <f t="shared" si="2"/>
        <v>0.9000000000000199</v>
      </c>
      <c r="D73" s="13">
        <v>-0.95000000000000995</v>
      </c>
      <c r="E73" s="12">
        <f t="shared" si="3"/>
        <v>9.9999999999980105E-2</v>
      </c>
      <c r="G73" s="13">
        <v>-0.95000000000000995</v>
      </c>
      <c r="H73" s="11">
        <f t="shared" si="4"/>
        <v>0</v>
      </c>
      <c r="I73" s="10"/>
      <c r="J73" s="13">
        <v>-0.95000000000000995</v>
      </c>
      <c r="K73" s="11">
        <f t="shared" si="0"/>
        <v>0</v>
      </c>
      <c r="L73" s="10"/>
      <c r="M73" s="13">
        <v>-0.95000000000000995</v>
      </c>
      <c r="N73" s="33">
        <f t="shared" si="1"/>
        <v>0</v>
      </c>
      <c r="O73" s="10"/>
      <c r="P73" s="10"/>
      <c r="Q73" s="10"/>
      <c r="R73" s="10"/>
      <c r="S73" s="10"/>
      <c r="T73" s="59"/>
      <c r="U73" s="57">
        <v>-0.95000000000000995</v>
      </c>
      <c r="V73" s="6">
        <f t="shared" si="5"/>
        <v>0.72727272727274528</v>
      </c>
      <c r="X73" s="13">
        <v>-0.95000000000000995</v>
      </c>
      <c r="Y73" s="12">
        <f t="shared" si="6"/>
        <v>0.27272727272725478</v>
      </c>
      <c r="AA73" s="13">
        <v>-0.95000000000000995</v>
      </c>
      <c r="AB73" s="11">
        <f t="shared" si="7"/>
        <v>0</v>
      </c>
      <c r="AC73" s="10"/>
      <c r="AD73" s="13">
        <v>-0.95000000000000995</v>
      </c>
      <c r="AE73" s="11">
        <f t="shared" si="8"/>
        <v>0</v>
      </c>
      <c r="AF73" s="10"/>
      <c r="AG73" s="13">
        <v>-0.95000000000000995</v>
      </c>
      <c r="AH73" s="4">
        <f t="shared" si="9"/>
        <v>0</v>
      </c>
    </row>
    <row r="74" spans="1:34">
      <c r="A74" s="13">
        <v>-0.90000000000001001</v>
      </c>
      <c r="B74" s="6">
        <f t="shared" si="2"/>
        <v>0.80000000000002003</v>
      </c>
      <c r="D74" s="13">
        <v>-0.90000000000001001</v>
      </c>
      <c r="E74" s="12">
        <f t="shared" si="3"/>
        <v>0.19999999999997997</v>
      </c>
      <c r="G74" s="13">
        <v>-0.90000000000001001</v>
      </c>
      <c r="H74" s="11">
        <f t="shared" si="4"/>
        <v>0</v>
      </c>
      <c r="I74" s="10"/>
      <c r="J74" s="13">
        <v>-0.90000000000001001</v>
      </c>
      <c r="K74" s="11">
        <f t="shared" si="0"/>
        <v>0</v>
      </c>
      <c r="L74" s="10"/>
      <c r="M74" s="13">
        <v>-0.90000000000001001</v>
      </c>
      <c r="N74" s="33">
        <f t="shared" si="1"/>
        <v>0</v>
      </c>
      <c r="O74" s="10"/>
      <c r="P74" s="10"/>
      <c r="Q74" s="10"/>
      <c r="R74" s="10"/>
      <c r="S74" s="10"/>
      <c r="T74" s="59"/>
      <c r="U74" s="57">
        <v>-0.90000000000001001</v>
      </c>
      <c r="V74" s="6">
        <f t="shared" si="5"/>
        <v>0.63636363636365445</v>
      </c>
      <c r="X74" s="13">
        <v>-0.90000000000001001</v>
      </c>
      <c r="Y74" s="12">
        <f t="shared" si="6"/>
        <v>0.36363636363634561</v>
      </c>
      <c r="AA74" s="13">
        <v>-0.90000000000001001</v>
      </c>
      <c r="AB74" s="11">
        <f t="shared" si="7"/>
        <v>0</v>
      </c>
      <c r="AC74" s="10"/>
      <c r="AD74" s="13">
        <v>-0.90000000000001001</v>
      </c>
      <c r="AE74" s="11">
        <f t="shared" si="8"/>
        <v>0</v>
      </c>
      <c r="AF74" s="10"/>
      <c r="AG74" s="13">
        <v>-0.90000000000001001</v>
      </c>
      <c r="AH74" s="4">
        <f t="shared" si="9"/>
        <v>0</v>
      </c>
    </row>
    <row r="75" spans="1:34">
      <c r="A75" s="13">
        <v>-0.85000000000000997</v>
      </c>
      <c r="B75" s="6">
        <f t="shared" si="2"/>
        <v>0.70000000000001994</v>
      </c>
      <c r="D75" s="13">
        <v>-0.85000000000000997</v>
      </c>
      <c r="E75" s="12">
        <f t="shared" si="3"/>
        <v>0.29999999999998006</v>
      </c>
      <c r="G75" s="13">
        <v>-0.85000000000000997</v>
      </c>
      <c r="H75" s="11">
        <f t="shared" si="4"/>
        <v>0</v>
      </c>
      <c r="I75" s="10"/>
      <c r="J75" s="13">
        <v>-0.85000000000000997</v>
      </c>
      <c r="K75" s="11">
        <f t="shared" si="0"/>
        <v>0</v>
      </c>
      <c r="L75" s="10"/>
      <c r="M75" s="13">
        <v>-0.85000000000000997</v>
      </c>
      <c r="N75" s="33">
        <f t="shared" si="1"/>
        <v>0</v>
      </c>
      <c r="O75" s="10"/>
      <c r="P75" s="10"/>
      <c r="Q75" s="10"/>
      <c r="R75" s="10"/>
      <c r="S75" s="10"/>
      <c r="T75" s="59"/>
      <c r="U75" s="57">
        <v>-0.85000000000000997</v>
      </c>
      <c r="V75" s="6">
        <f t="shared" si="5"/>
        <v>0.54545454545456351</v>
      </c>
      <c r="X75" s="13">
        <v>-0.85000000000000997</v>
      </c>
      <c r="Y75" s="12">
        <f t="shared" si="6"/>
        <v>0.45454545454543654</v>
      </c>
      <c r="AA75" s="13">
        <v>-0.85000000000000997</v>
      </c>
      <c r="AB75" s="11">
        <f t="shared" si="7"/>
        <v>0</v>
      </c>
      <c r="AC75" s="10"/>
      <c r="AD75" s="13">
        <v>-0.85000000000000997</v>
      </c>
      <c r="AE75" s="11">
        <f>IF(OR(AD75&lt;=$V$14,AD75&gt;=$Y$14),0,IF(AND(AD75&gt;=$W$14,AD75&lt;=$X$14),1,IF(AND(AD75&gt;=$V$14,AD75&lt;=$W$14),$AA$14*(AD75-$V$14),IF(AND(AD75&gt;=$X$14,AD75&lt;=$Y$14),$AB$14*(AD75-$Y$14)))))</f>
        <v>0</v>
      </c>
      <c r="AF75" s="10"/>
      <c r="AG75" s="13">
        <v>-0.85000000000000997</v>
      </c>
      <c r="AH75" s="4">
        <f t="shared" si="9"/>
        <v>0</v>
      </c>
    </row>
    <row r="76" spans="1:34">
      <c r="A76" s="13">
        <v>-0.80000000000001004</v>
      </c>
      <c r="B76" s="6">
        <f t="shared" si="2"/>
        <v>0.60000000000002007</v>
      </c>
      <c r="D76" s="13">
        <v>-0.80000000000001004</v>
      </c>
      <c r="E76" s="12">
        <f t="shared" si="3"/>
        <v>0.39999999999997993</v>
      </c>
      <c r="G76" s="13">
        <v>-0.80000000000001004</v>
      </c>
      <c r="H76" s="11">
        <f t="shared" si="4"/>
        <v>0</v>
      </c>
      <c r="I76" s="10"/>
      <c r="J76" s="13">
        <v>-0.80000000000001004</v>
      </c>
      <c r="K76" s="11">
        <f t="shared" si="0"/>
        <v>0</v>
      </c>
      <c r="L76" s="10"/>
      <c r="M76" s="13">
        <v>-0.80000000000001004</v>
      </c>
      <c r="N76" s="33">
        <f t="shared" ref="N76:N107" si="10">IF(M76&lt;=$B$15,0,IF(M76&gt;=$C$15,1,$G$15*(M76-$B$15)))</f>
        <v>0</v>
      </c>
      <c r="O76" s="10"/>
      <c r="P76" s="10"/>
      <c r="Q76" s="10"/>
      <c r="R76" s="10"/>
      <c r="S76" s="10"/>
      <c r="T76" s="59"/>
      <c r="U76" s="57">
        <v>-0.80000000000001004</v>
      </c>
      <c r="V76" s="6">
        <f t="shared" si="5"/>
        <v>0.45454545454547268</v>
      </c>
      <c r="X76" s="13">
        <v>-0.80000000000001004</v>
      </c>
      <c r="Y76" s="12">
        <f t="shared" si="6"/>
        <v>0.54545454545452732</v>
      </c>
      <c r="AA76" s="13">
        <v>-0.80000000000001004</v>
      </c>
      <c r="AB76" s="11">
        <f t="shared" si="7"/>
        <v>0</v>
      </c>
      <c r="AC76" s="10"/>
      <c r="AD76" s="13">
        <v>-0.80000000000001004</v>
      </c>
      <c r="AE76" s="11">
        <f t="shared" si="8"/>
        <v>0</v>
      </c>
      <c r="AF76" s="10"/>
      <c r="AG76" s="13">
        <v>-0.80000000000001004</v>
      </c>
      <c r="AH76" s="4">
        <f t="shared" si="9"/>
        <v>0</v>
      </c>
    </row>
    <row r="77" spans="1:34">
      <c r="A77" s="13">
        <v>-0.75000000000000999</v>
      </c>
      <c r="B77" s="6">
        <f t="shared" si="2"/>
        <v>0.50000000000001998</v>
      </c>
      <c r="D77" s="13">
        <v>-0.75000000000000999</v>
      </c>
      <c r="E77" s="12">
        <f t="shared" si="3"/>
        <v>0.49999999999998002</v>
      </c>
      <c r="G77" s="13">
        <v>-0.75000000000000999</v>
      </c>
      <c r="H77" s="11">
        <f t="shared" si="4"/>
        <v>0</v>
      </c>
      <c r="I77" s="10"/>
      <c r="J77" s="13">
        <v>-0.75000000000000999</v>
      </c>
      <c r="K77" s="11">
        <f t="shared" si="0"/>
        <v>0</v>
      </c>
      <c r="L77" s="10"/>
      <c r="M77" s="13">
        <v>-0.75000000000000999</v>
      </c>
      <c r="N77" s="33">
        <f t="shared" si="10"/>
        <v>0</v>
      </c>
      <c r="O77" s="10"/>
      <c r="P77" s="10"/>
      <c r="Q77" s="10"/>
      <c r="R77" s="10"/>
      <c r="S77" s="10"/>
      <c r="T77" s="59"/>
      <c r="U77" s="57">
        <v>-0.75000000000000999</v>
      </c>
      <c r="V77" s="6">
        <f t="shared" si="5"/>
        <v>0.36363636363638169</v>
      </c>
      <c r="X77" s="13">
        <v>-0.75000000000000999</v>
      </c>
      <c r="Y77" s="12">
        <f t="shared" si="6"/>
        <v>0.63636363636361837</v>
      </c>
      <c r="AA77" s="13">
        <v>-0.75000000000000999</v>
      </c>
      <c r="AB77" s="11">
        <f t="shared" si="7"/>
        <v>0</v>
      </c>
      <c r="AC77" s="10"/>
      <c r="AD77" s="13">
        <v>-0.75000000000000999</v>
      </c>
      <c r="AE77" s="11">
        <f t="shared" si="8"/>
        <v>0</v>
      </c>
      <c r="AF77" s="10"/>
      <c r="AG77" s="13">
        <v>-0.75000000000000999</v>
      </c>
      <c r="AH77" s="4">
        <f t="shared" si="9"/>
        <v>0</v>
      </c>
    </row>
    <row r="78" spans="1:34">
      <c r="A78" s="13">
        <v>-0.70000000000000995</v>
      </c>
      <c r="B78" s="6">
        <f t="shared" si="2"/>
        <v>0.4000000000000199</v>
      </c>
      <c r="D78" s="13">
        <v>-0.70000000000000995</v>
      </c>
      <c r="E78" s="12">
        <f t="shared" si="3"/>
        <v>0.5999999999999801</v>
      </c>
      <c r="G78" s="13">
        <v>-0.70000000000000995</v>
      </c>
      <c r="H78" s="11">
        <f t="shared" si="4"/>
        <v>0</v>
      </c>
      <c r="I78" s="10"/>
      <c r="J78" s="13">
        <v>-0.70000000000000995</v>
      </c>
      <c r="K78" s="11">
        <f t="shared" si="0"/>
        <v>0</v>
      </c>
      <c r="L78" s="10"/>
      <c r="M78" s="13">
        <v>-0.70000000000000995</v>
      </c>
      <c r="N78" s="33">
        <f t="shared" si="10"/>
        <v>0</v>
      </c>
      <c r="O78" s="10"/>
      <c r="P78" s="10"/>
      <c r="Q78" s="10"/>
      <c r="R78" s="10"/>
      <c r="S78" s="10"/>
      <c r="T78" s="59"/>
      <c r="U78" s="57">
        <v>-0.70000000000000995</v>
      </c>
      <c r="V78" s="6">
        <f t="shared" si="5"/>
        <v>0.27272727272729075</v>
      </c>
      <c r="X78" s="13">
        <v>-0.70000000000000995</v>
      </c>
      <c r="Y78" s="12">
        <f t="shared" si="6"/>
        <v>0.72727272727270931</v>
      </c>
      <c r="AA78" s="13">
        <v>-0.70000000000000995</v>
      </c>
      <c r="AB78" s="11">
        <f t="shared" si="7"/>
        <v>0</v>
      </c>
      <c r="AC78" s="10"/>
      <c r="AD78" s="13">
        <v>-0.70000000000000995</v>
      </c>
      <c r="AE78" s="11">
        <f t="shared" si="8"/>
        <v>0</v>
      </c>
      <c r="AF78" s="10"/>
      <c r="AG78" s="13">
        <v>-0.70000000000000995</v>
      </c>
      <c r="AH78" s="4">
        <f t="shared" si="9"/>
        <v>0</v>
      </c>
    </row>
    <row r="79" spans="1:34">
      <c r="A79" s="13">
        <v>-0.65000000000001001</v>
      </c>
      <c r="B79" s="6">
        <f t="shared" si="2"/>
        <v>0.30000000000002003</v>
      </c>
      <c r="D79" s="13">
        <v>-0.65000000000001001</v>
      </c>
      <c r="E79" s="12">
        <f t="shared" si="3"/>
        <v>0.69999999999997997</v>
      </c>
      <c r="G79" s="13">
        <v>-0.65000000000001001</v>
      </c>
      <c r="H79" s="11">
        <f t="shared" si="4"/>
        <v>0</v>
      </c>
      <c r="I79" s="10"/>
      <c r="J79" s="13">
        <v>-0.65000000000001001</v>
      </c>
      <c r="K79" s="11">
        <f t="shared" si="0"/>
        <v>0</v>
      </c>
      <c r="L79" s="10"/>
      <c r="M79" s="13">
        <v>-0.65000000000001001</v>
      </c>
      <c r="N79" s="33">
        <f t="shared" si="10"/>
        <v>0</v>
      </c>
      <c r="O79" s="10"/>
      <c r="P79" s="10"/>
      <c r="Q79" s="10"/>
      <c r="R79" s="10"/>
      <c r="S79" s="10"/>
      <c r="T79" s="59"/>
      <c r="U79" s="57">
        <v>-0.65000000000001001</v>
      </c>
      <c r="V79" s="6">
        <f t="shared" si="5"/>
        <v>0.18181818181819995</v>
      </c>
      <c r="X79" s="13">
        <v>-0.65000000000001001</v>
      </c>
      <c r="Y79" s="12">
        <f t="shared" si="6"/>
        <v>0.81818181818180014</v>
      </c>
      <c r="AA79" s="13">
        <v>-0.65000000000001001</v>
      </c>
      <c r="AB79" s="11">
        <f t="shared" si="7"/>
        <v>0</v>
      </c>
      <c r="AC79" s="10"/>
      <c r="AD79" s="13">
        <v>-0.65000000000001001</v>
      </c>
      <c r="AE79" s="11">
        <f t="shared" si="8"/>
        <v>0</v>
      </c>
      <c r="AF79" s="10"/>
      <c r="AG79" s="13">
        <v>-0.65000000000001001</v>
      </c>
      <c r="AH79" s="4">
        <f t="shared" si="9"/>
        <v>0</v>
      </c>
    </row>
    <row r="80" spans="1:34">
      <c r="A80" s="13">
        <v>-0.60000000000000997</v>
      </c>
      <c r="B80" s="6">
        <f t="shared" si="2"/>
        <v>0.20000000000001994</v>
      </c>
      <c r="D80" s="13">
        <v>-0.60000000000000997</v>
      </c>
      <c r="E80" s="12">
        <f t="shared" si="3"/>
        <v>0.79999999999998006</v>
      </c>
      <c r="G80" s="13">
        <v>-0.60000000000000997</v>
      </c>
      <c r="H80" s="11">
        <f t="shared" si="4"/>
        <v>0</v>
      </c>
      <c r="I80" s="10"/>
      <c r="J80" s="13">
        <v>-0.60000000000000997</v>
      </c>
      <c r="K80" s="11">
        <f t="shared" si="0"/>
        <v>0</v>
      </c>
      <c r="L80" s="10"/>
      <c r="M80" s="13">
        <v>-0.60000000000000997</v>
      </c>
      <c r="N80" s="33">
        <f t="shared" si="10"/>
        <v>0</v>
      </c>
      <c r="O80" s="10"/>
      <c r="P80" s="10"/>
      <c r="Q80" s="10"/>
      <c r="R80" s="10"/>
      <c r="S80" s="10"/>
      <c r="T80" s="59"/>
      <c r="U80" s="57">
        <v>-0.60000000000000997</v>
      </c>
      <c r="V80" s="6">
        <f t="shared" si="5"/>
        <v>9.0909090909108953E-2</v>
      </c>
      <c r="X80" s="13">
        <v>-0.60000000000000997</v>
      </c>
      <c r="Y80" s="12">
        <f t="shared" si="6"/>
        <v>0.90909090909089108</v>
      </c>
      <c r="AA80" s="13">
        <v>-0.60000000000000997</v>
      </c>
      <c r="AB80" s="11">
        <f t="shared" si="7"/>
        <v>0</v>
      </c>
      <c r="AC80" s="10"/>
      <c r="AD80" s="13">
        <v>-0.60000000000000997</v>
      </c>
      <c r="AE80" s="11">
        <f t="shared" si="8"/>
        <v>0</v>
      </c>
      <c r="AF80" s="10"/>
      <c r="AG80" s="13">
        <v>-0.60000000000000997</v>
      </c>
      <c r="AH80" s="4">
        <f t="shared" si="9"/>
        <v>0</v>
      </c>
    </row>
    <row r="81" spans="1:34">
      <c r="A81" s="13">
        <v>-0.55000000000001004</v>
      </c>
      <c r="B81" s="6">
        <f t="shared" si="2"/>
        <v>0.10000000000002007</v>
      </c>
      <c r="D81" s="13">
        <v>-0.55000000000001004</v>
      </c>
      <c r="E81" s="12">
        <f t="shared" si="3"/>
        <v>0.89999999999997993</v>
      </c>
      <c r="G81" s="13">
        <v>-0.55000000000001004</v>
      </c>
      <c r="H81" s="11">
        <f t="shared" si="4"/>
        <v>0</v>
      </c>
      <c r="I81" s="10"/>
      <c r="J81" s="13">
        <v>-0.55000000000001004</v>
      </c>
      <c r="K81" s="11">
        <f t="shared" si="0"/>
        <v>0</v>
      </c>
      <c r="L81" s="10"/>
      <c r="M81" s="13">
        <v>-0.55000000000001004</v>
      </c>
      <c r="N81" s="33">
        <f t="shared" si="10"/>
        <v>0</v>
      </c>
      <c r="O81" s="10"/>
      <c r="P81" s="10"/>
      <c r="Q81" s="10"/>
      <c r="R81" s="10"/>
      <c r="S81" s="10"/>
      <c r="T81" s="59"/>
      <c r="U81" s="57">
        <v>-0.55000000000001004</v>
      </c>
      <c r="V81" s="6">
        <f t="shared" si="5"/>
        <v>1.816728585750256E-14</v>
      </c>
      <c r="X81" s="13">
        <v>-0.55000000000001004</v>
      </c>
      <c r="Y81" s="12">
        <f t="shared" si="6"/>
        <v>0.9999999999999819</v>
      </c>
      <c r="AA81" s="13">
        <v>-0.55000000000001004</v>
      </c>
      <c r="AB81" s="11">
        <f t="shared" si="7"/>
        <v>0</v>
      </c>
      <c r="AC81" s="10"/>
      <c r="AD81" s="13">
        <v>-0.55000000000001004</v>
      </c>
      <c r="AE81" s="11">
        <f t="shared" si="8"/>
        <v>0</v>
      </c>
      <c r="AF81" s="10"/>
      <c r="AG81" s="13">
        <v>-0.55000000000001004</v>
      </c>
      <c r="AH81" s="4">
        <f t="shared" si="9"/>
        <v>0</v>
      </c>
    </row>
    <row r="82" spans="1:34">
      <c r="A82" s="13">
        <v>-0.50000000000000999</v>
      </c>
      <c r="B82" s="6">
        <f t="shared" si="2"/>
        <v>1.9984014443252818E-14</v>
      </c>
      <c r="D82" s="13">
        <v>-0.50000000000000999</v>
      </c>
      <c r="E82" s="12">
        <f t="shared" si="3"/>
        <v>0.99999999999998002</v>
      </c>
      <c r="G82" s="13">
        <v>-0.50000000000000999</v>
      </c>
      <c r="H82" s="11">
        <f t="shared" si="4"/>
        <v>0</v>
      </c>
      <c r="I82" s="10"/>
      <c r="J82" s="13">
        <v>-0.50000000000000999</v>
      </c>
      <c r="K82" s="11">
        <f t="shared" si="0"/>
        <v>0</v>
      </c>
      <c r="L82" s="10"/>
      <c r="M82" s="13">
        <v>-0.50000000000000999</v>
      </c>
      <c r="N82" s="33">
        <f t="shared" si="10"/>
        <v>0</v>
      </c>
      <c r="O82" s="10"/>
      <c r="P82" s="10"/>
      <c r="Q82" s="10"/>
      <c r="R82" s="10"/>
      <c r="S82" s="10"/>
      <c r="T82" s="59"/>
      <c r="U82" s="57">
        <v>-0.50000000000000999</v>
      </c>
      <c r="V82" s="6">
        <f t="shared" si="5"/>
        <v>0</v>
      </c>
      <c r="X82" s="13">
        <v>-0.50000000000000999</v>
      </c>
      <c r="Y82" s="12">
        <f t="shared" si="6"/>
        <v>0.90909090909092727</v>
      </c>
      <c r="AA82" s="13">
        <v>-0.50000000000000999</v>
      </c>
      <c r="AB82" s="11">
        <f t="shared" si="7"/>
        <v>9.0909090909072815E-2</v>
      </c>
      <c r="AC82" s="10"/>
      <c r="AD82" s="13">
        <v>-0.50000000000000999</v>
      </c>
      <c r="AE82" s="11">
        <f t="shared" si="8"/>
        <v>0</v>
      </c>
      <c r="AF82" s="10"/>
      <c r="AG82" s="13">
        <v>-0.50000000000000999</v>
      </c>
      <c r="AH82" s="4">
        <f t="shared" si="9"/>
        <v>0</v>
      </c>
    </row>
    <row r="83" spans="1:34">
      <c r="A83" s="13">
        <v>-0.45000000000001</v>
      </c>
      <c r="B83" s="6">
        <f t="shared" si="2"/>
        <v>0</v>
      </c>
      <c r="D83" s="13">
        <v>-0.45000000000001</v>
      </c>
      <c r="E83" s="12">
        <f t="shared" si="3"/>
        <v>0.90000000000002001</v>
      </c>
      <c r="G83" s="13">
        <v>-0.45000000000001</v>
      </c>
      <c r="H83" s="11">
        <f t="shared" si="4"/>
        <v>9.9999999999979994E-2</v>
      </c>
      <c r="I83" s="10"/>
      <c r="J83" s="13">
        <v>-0.45000000000001</v>
      </c>
      <c r="K83" s="11">
        <f t="shared" si="0"/>
        <v>0</v>
      </c>
      <c r="L83" s="10"/>
      <c r="M83" s="13">
        <v>-0.45000000000001</v>
      </c>
      <c r="N83" s="33">
        <f t="shared" si="10"/>
        <v>0</v>
      </c>
      <c r="O83" s="10"/>
      <c r="P83" s="10"/>
      <c r="Q83" s="10"/>
      <c r="R83" s="10"/>
      <c r="S83" s="10"/>
      <c r="T83" s="59"/>
      <c r="U83" s="57">
        <v>-0.45000000000001</v>
      </c>
      <c r="V83" s="6">
        <f t="shared" si="5"/>
        <v>0</v>
      </c>
      <c r="X83" s="13">
        <v>-0.45000000000001</v>
      </c>
      <c r="Y83" s="12">
        <f t="shared" si="6"/>
        <v>0.81818181818183633</v>
      </c>
      <c r="AA83" s="13">
        <v>-0.45000000000001</v>
      </c>
      <c r="AB83" s="11">
        <f t="shared" si="7"/>
        <v>0.1818181818181637</v>
      </c>
      <c r="AC83" s="10"/>
      <c r="AD83" s="13">
        <v>-0.45000000000001</v>
      </c>
      <c r="AE83" s="11">
        <f t="shared" si="8"/>
        <v>0</v>
      </c>
      <c r="AF83" s="10"/>
      <c r="AG83" s="13">
        <v>-0.45000000000001</v>
      </c>
      <c r="AH83" s="4">
        <f t="shared" si="9"/>
        <v>0</v>
      </c>
    </row>
    <row r="84" spans="1:34">
      <c r="A84" s="13">
        <v>-0.40000000000001001</v>
      </c>
      <c r="B84" s="6">
        <f t="shared" si="2"/>
        <v>0</v>
      </c>
      <c r="D84" s="13">
        <v>-0.40000000000001001</v>
      </c>
      <c r="E84" s="12">
        <f t="shared" si="3"/>
        <v>0.80000000000002003</v>
      </c>
      <c r="G84" s="13">
        <v>-0.40000000000001001</v>
      </c>
      <c r="H84" s="11">
        <f t="shared" si="4"/>
        <v>0.19999999999997997</v>
      </c>
      <c r="I84" s="10"/>
      <c r="J84" s="13">
        <v>-0.40000000000001001</v>
      </c>
      <c r="K84" s="11">
        <f t="shared" si="0"/>
        <v>0</v>
      </c>
      <c r="L84" s="10"/>
      <c r="M84" s="13">
        <v>-0.40000000000001001</v>
      </c>
      <c r="N84" s="33">
        <f t="shared" si="10"/>
        <v>0</v>
      </c>
      <c r="O84" s="10"/>
      <c r="P84" s="10"/>
      <c r="Q84" s="10"/>
      <c r="R84" s="10"/>
      <c r="S84" s="10"/>
      <c r="T84" s="59"/>
      <c r="U84" s="57">
        <v>-0.40000000000001001</v>
      </c>
      <c r="V84" s="6">
        <f t="shared" si="5"/>
        <v>0</v>
      </c>
      <c r="X84" s="13">
        <v>-0.40000000000001001</v>
      </c>
      <c r="Y84" s="12">
        <f t="shared" si="6"/>
        <v>0.7272727272727455</v>
      </c>
      <c r="AA84" s="13">
        <v>-0.40000000000001001</v>
      </c>
      <c r="AB84" s="11">
        <f t="shared" si="7"/>
        <v>0.27272727272725461</v>
      </c>
      <c r="AC84" s="10"/>
      <c r="AD84" s="13">
        <v>-0.40000000000001001</v>
      </c>
      <c r="AE84" s="11">
        <f t="shared" si="8"/>
        <v>0</v>
      </c>
      <c r="AF84" s="10"/>
      <c r="AG84" s="13">
        <v>-0.40000000000001001</v>
      </c>
      <c r="AH84" s="4">
        <f t="shared" si="9"/>
        <v>0</v>
      </c>
    </row>
    <row r="85" spans="1:34">
      <c r="A85" s="13">
        <v>-0.35000000000001003</v>
      </c>
      <c r="B85" s="6">
        <f t="shared" si="2"/>
        <v>0</v>
      </c>
      <c r="D85" s="13">
        <v>-0.35000000000001003</v>
      </c>
      <c r="E85" s="12">
        <f t="shared" si="3"/>
        <v>0.70000000000002005</v>
      </c>
      <c r="G85" s="13">
        <v>-0.35000000000001003</v>
      </c>
      <c r="H85" s="11">
        <f t="shared" si="4"/>
        <v>0.29999999999997995</v>
      </c>
      <c r="I85" s="10"/>
      <c r="J85" s="13">
        <v>-0.35000000000001003</v>
      </c>
      <c r="K85" s="11">
        <f t="shared" si="0"/>
        <v>0</v>
      </c>
      <c r="L85" s="10"/>
      <c r="M85" s="13">
        <v>-0.35000000000001003</v>
      </c>
      <c r="N85" s="33">
        <f t="shared" si="10"/>
        <v>0</v>
      </c>
      <c r="O85" s="10"/>
      <c r="P85" s="10"/>
      <c r="Q85" s="10"/>
      <c r="R85" s="10"/>
      <c r="S85" s="10"/>
      <c r="T85" s="59"/>
      <c r="U85" s="57">
        <v>-0.35000000000001003</v>
      </c>
      <c r="V85" s="6">
        <f t="shared" si="5"/>
        <v>0</v>
      </c>
      <c r="X85" s="13">
        <v>-0.35000000000001003</v>
      </c>
      <c r="Y85" s="12">
        <f t="shared" si="6"/>
        <v>0.63636363636365456</v>
      </c>
      <c r="AA85" s="13">
        <v>-0.35000000000001003</v>
      </c>
      <c r="AB85" s="11">
        <f t="shared" si="7"/>
        <v>0.36363636363634549</v>
      </c>
      <c r="AC85" s="10"/>
      <c r="AD85" s="13">
        <v>-0.35000000000001003</v>
      </c>
      <c r="AE85" s="11">
        <f t="shared" si="8"/>
        <v>0</v>
      </c>
      <c r="AF85" s="10"/>
      <c r="AG85" s="13">
        <v>-0.35000000000001003</v>
      </c>
      <c r="AH85" s="4">
        <f t="shared" si="9"/>
        <v>0</v>
      </c>
    </row>
    <row r="86" spans="1:34">
      <c r="A86" s="13">
        <v>-0.30000000000000998</v>
      </c>
      <c r="B86" s="6">
        <f t="shared" si="2"/>
        <v>0</v>
      </c>
      <c r="D86" s="13">
        <v>-0.30000000000000998</v>
      </c>
      <c r="E86" s="12">
        <f t="shared" si="3"/>
        <v>0.60000000000001996</v>
      </c>
      <c r="G86" s="13">
        <v>-0.30000000000000998</v>
      </c>
      <c r="H86" s="11">
        <f t="shared" si="4"/>
        <v>0.39999999999998004</v>
      </c>
      <c r="I86" s="10"/>
      <c r="J86" s="13">
        <v>-0.30000000000000998</v>
      </c>
      <c r="K86" s="11">
        <f t="shared" si="0"/>
        <v>0</v>
      </c>
      <c r="L86" s="10"/>
      <c r="M86" s="13">
        <v>-0.30000000000000998</v>
      </c>
      <c r="N86" s="33">
        <f t="shared" si="10"/>
        <v>0</v>
      </c>
      <c r="O86" s="10"/>
      <c r="P86" s="10"/>
      <c r="Q86" s="10"/>
      <c r="R86" s="10"/>
      <c r="S86" s="10"/>
      <c r="T86" s="59"/>
      <c r="U86" s="57">
        <v>-0.30000000000000998</v>
      </c>
      <c r="V86" s="6">
        <f t="shared" si="5"/>
        <v>0</v>
      </c>
      <c r="X86" s="13">
        <v>-0.30000000000000998</v>
      </c>
      <c r="Y86" s="12">
        <f t="shared" si="6"/>
        <v>0.54545454545456362</v>
      </c>
      <c r="AA86" s="13">
        <v>-0.30000000000000998</v>
      </c>
      <c r="AB86" s="11">
        <f t="shared" si="7"/>
        <v>0.45454545454543649</v>
      </c>
      <c r="AC86" s="10"/>
      <c r="AD86" s="13">
        <v>-0.30000000000000998</v>
      </c>
      <c r="AE86" s="11">
        <f t="shared" si="8"/>
        <v>0</v>
      </c>
      <c r="AF86" s="10"/>
      <c r="AG86" s="13">
        <v>-0.30000000000000998</v>
      </c>
      <c r="AH86" s="4">
        <f t="shared" si="9"/>
        <v>0</v>
      </c>
    </row>
    <row r="87" spans="1:34">
      <c r="A87" s="13">
        <v>-0.25000000000000999</v>
      </c>
      <c r="B87" s="6">
        <f t="shared" si="2"/>
        <v>0</v>
      </c>
      <c r="D87" s="13">
        <v>-0.25000000000000999</v>
      </c>
      <c r="E87" s="12">
        <f t="shared" si="3"/>
        <v>0.50000000000001998</v>
      </c>
      <c r="G87" s="13">
        <v>-0.25000000000000999</v>
      </c>
      <c r="H87" s="11">
        <f t="shared" si="4"/>
        <v>0.49999999999998002</v>
      </c>
      <c r="I87" s="10"/>
      <c r="J87" s="13">
        <v>-0.25000000000000999</v>
      </c>
      <c r="K87" s="11">
        <f t="shared" si="0"/>
        <v>0</v>
      </c>
      <c r="L87" s="10"/>
      <c r="M87" s="13">
        <v>-0.25000000000000999</v>
      </c>
      <c r="N87" s="33">
        <f t="shared" si="10"/>
        <v>0</v>
      </c>
      <c r="O87" s="10"/>
      <c r="P87" s="10"/>
      <c r="Q87" s="10"/>
      <c r="R87" s="10"/>
      <c r="S87" s="10"/>
      <c r="T87" s="59"/>
      <c r="U87" s="57">
        <v>-0.25000000000000999</v>
      </c>
      <c r="V87" s="6">
        <f t="shared" si="5"/>
        <v>0</v>
      </c>
      <c r="X87" s="13">
        <v>-0.25000000000000999</v>
      </c>
      <c r="Y87" s="12">
        <f t="shared" si="6"/>
        <v>0.45454545454547268</v>
      </c>
      <c r="AA87" s="13">
        <v>-0.25000000000000999</v>
      </c>
      <c r="AB87" s="11">
        <f t="shared" si="7"/>
        <v>0.54545454545452732</v>
      </c>
      <c r="AC87" s="10"/>
      <c r="AD87" s="13">
        <v>-0.25000000000000999</v>
      </c>
      <c r="AE87" s="11">
        <f t="shared" si="8"/>
        <v>0</v>
      </c>
      <c r="AF87" s="10"/>
      <c r="AG87" s="13">
        <v>-0.25000000000000999</v>
      </c>
      <c r="AH87" s="4">
        <f t="shared" si="9"/>
        <v>0</v>
      </c>
    </row>
    <row r="88" spans="1:34">
      <c r="A88" s="13">
        <v>-0.20000000000001</v>
      </c>
      <c r="B88" s="6">
        <f t="shared" si="2"/>
        <v>0</v>
      </c>
      <c r="D88" s="13">
        <v>-0.20000000000001</v>
      </c>
      <c r="E88" s="12">
        <f t="shared" si="3"/>
        <v>0.40000000000002001</v>
      </c>
      <c r="G88" s="13">
        <v>-0.20000000000001</v>
      </c>
      <c r="H88" s="11">
        <f t="shared" si="4"/>
        <v>0.59999999999997999</v>
      </c>
      <c r="I88" s="10"/>
      <c r="J88" s="13">
        <v>-0.20000000000001</v>
      </c>
      <c r="K88" s="11">
        <f t="shared" si="0"/>
        <v>0</v>
      </c>
      <c r="L88" s="10"/>
      <c r="M88" s="13">
        <v>-0.20000000000001</v>
      </c>
      <c r="N88" s="33">
        <f t="shared" si="10"/>
        <v>0</v>
      </c>
      <c r="O88" s="10"/>
      <c r="P88" s="10"/>
      <c r="Q88" s="10"/>
      <c r="R88" s="10"/>
      <c r="S88" s="10"/>
      <c r="T88" s="59"/>
      <c r="U88" s="57">
        <v>-0.20000000000001</v>
      </c>
      <c r="V88" s="6">
        <f t="shared" si="5"/>
        <v>0</v>
      </c>
      <c r="X88" s="13">
        <v>-0.20000000000001</v>
      </c>
      <c r="Y88" s="12">
        <f t="shared" si="6"/>
        <v>0.3636363636363818</v>
      </c>
      <c r="AA88" s="13">
        <v>-0.20000000000001</v>
      </c>
      <c r="AB88" s="11">
        <f t="shared" si="7"/>
        <v>0.63636363636361826</v>
      </c>
      <c r="AC88" s="10"/>
      <c r="AD88" s="13">
        <v>-0.20000000000001</v>
      </c>
      <c r="AE88" s="11">
        <f t="shared" si="8"/>
        <v>0</v>
      </c>
      <c r="AF88" s="10"/>
      <c r="AG88" s="13">
        <v>-0.20000000000001</v>
      </c>
      <c r="AH88" s="4">
        <f t="shared" si="9"/>
        <v>0</v>
      </c>
    </row>
    <row r="89" spans="1:34">
      <c r="A89" s="13">
        <v>-0.15000000000000999</v>
      </c>
      <c r="B89" s="6">
        <f t="shared" si="2"/>
        <v>0</v>
      </c>
      <c r="D89" s="13">
        <v>-0.15000000000000999</v>
      </c>
      <c r="E89" s="12">
        <f t="shared" si="3"/>
        <v>0.30000000000001997</v>
      </c>
      <c r="G89" s="13">
        <v>-0.15000000000000999</v>
      </c>
      <c r="H89" s="11">
        <f t="shared" si="4"/>
        <v>0.69999999999997997</v>
      </c>
      <c r="I89" s="10"/>
      <c r="J89" s="13">
        <v>-0.15000000000000999</v>
      </c>
      <c r="K89" s="11">
        <f t="shared" si="0"/>
        <v>0</v>
      </c>
      <c r="L89" s="10"/>
      <c r="M89" s="13">
        <v>-0.15000000000000999</v>
      </c>
      <c r="N89" s="33">
        <f t="shared" si="10"/>
        <v>0</v>
      </c>
      <c r="O89" s="10"/>
      <c r="P89" s="10"/>
      <c r="Q89" s="10"/>
      <c r="R89" s="10"/>
      <c r="S89" s="10"/>
      <c r="T89" s="59"/>
      <c r="U89" s="57">
        <v>-0.15000000000000999</v>
      </c>
      <c r="V89" s="6">
        <f t="shared" si="5"/>
        <v>0</v>
      </c>
      <c r="X89" s="13">
        <v>-0.15000000000000999</v>
      </c>
      <c r="Y89" s="12">
        <f t="shared" si="6"/>
        <v>0.27272727272729086</v>
      </c>
      <c r="AA89" s="13">
        <v>-0.15000000000000999</v>
      </c>
      <c r="AB89" s="11">
        <f t="shared" si="7"/>
        <v>0.72727272727270909</v>
      </c>
      <c r="AC89" s="10"/>
      <c r="AD89" s="13">
        <v>-0.15000000000000999</v>
      </c>
      <c r="AE89" s="11">
        <f t="shared" si="8"/>
        <v>0</v>
      </c>
      <c r="AF89" s="10"/>
      <c r="AG89" s="13">
        <v>-0.15000000000000999</v>
      </c>
      <c r="AH89" s="4">
        <f t="shared" si="9"/>
        <v>0</v>
      </c>
    </row>
    <row r="90" spans="1:34">
      <c r="A90" s="13">
        <v>-0.10000000000001</v>
      </c>
      <c r="B90" s="6">
        <f t="shared" si="2"/>
        <v>0</v>
      </c>
      <c r="D90" s="13">
        <v>-0.10000000000001</v>
      </c>
      <c r="E90" s="12">
        <f t="shared" si="3"/>
        <v>0.20000000000002</v>
      </c>
      <c r="G90" s="13">
        <v>-0.10000000000001</v>
      </c>
      <c r="H90" s="11">
        <f t="shared" si="4"/>
        <v>0.79999999999998006</v>
      </c>
      <c r="I90" s="10"/>
      <c r="J90" s="13">
        <v>-0.10000000000001</v>
      </c>
      <c r="K90" s="11">
        <f t="shared" si="0"/>
        <v>0</v>
      </c>
      <c r="L90" s="10"/>
      <c r="M90" s="13">
        <v>-0.10000000000001</v>
      </c>
      <c r="N90" s="33">
        <f t="shared" si="10"/>
        <v>0</v>
      </c>
      <c r="O90" s="10"/>
      <c r="P90" s="10"/>
      <c r="Q90" s="10"/>
      <c r="R90" s="10"/>
      <c r="S90" s="10"/>
      <c r="T90" s="59"/>
      <c r="U90" s="57">
        <v>-0.10000000000001</v>
      </c>
      <c r="V90" s="6">
        <f t="shared" si="5"/>
        <v>0</v>
      </c>
      <c r="X90" s="13">
        <v>-0.10000000000001</v>
      </c>
      <c r="Y90" s="12">
        <f t="shared" si="6"/>
        <v>0.1818181818182</v>
      </c>
      <c r="AA90" s="13">
        <v>-0.10000000000001</v>
      </c>
      <c r="AB90" s="11">
        <f t="shared" si="7"/>
        <v>0.81818181818180014</v>
      </c>
      <c r="AC90" s="10"/>
      <c r="AD90" s="13">
        <v>-0.10000000000001</v>
      </c>
      <c r="AE90" s="11">
        <f t="shared" si="8"/>
        <v>0</v>
      </c>
      <c r="AF90" s="10"/>
      <c r="AG90" s="13">
        <v>-0.10000000000001</v>
      </c>
      <c r="AH90" s="4">
        <f t="shared" si="9"/>
        <v>0</v>
      </c>
    </row>
    <row r="91" spans="1:34">
      <c r="A91" s="13">
        <v>-5.0000000000010002E-2</v>
      </c>
      <c r="B91" s="6">
        <f t="shared" si="2"/>
        <v>0</v>
      </c>
      <c r="D91" s="13">
        <v>-5.0000000000010002E-2</v>
      </c>
      <c r="E91" s="12">
        <f t="shared" si="3"/>
        <v>0.10000000000002</v>
      </c>
      <c r="G91" s="13">
        <v>-5.0000000000010002E-2</v>
      </c>
      <c r="H91" s="11">
        <f t="shared" si="4"/>
        <v>0.89999999999998004</v>
      </c>
      <c r="I91" s="10"/>
      <c r="J91" s="13">
        <v>-5.0000000000010002E-2</v>
      </c>
      <c r="K91" s="11">
        <f t="shared" si="0"/>
        <v>0</v>
      </c>
      <c r="L91" s="10"/>
      <c r="M91" s="13">
        <v>-5.0000000000010002E-2</v>
      </c>
      <c r="N91" s="33">
        <f t="shared" si="10"/>
        <v>0</v>
      </c>
      <c r="O91" s="10"/>
      <c r="P91" s="10"/>
      <c r="Q91" s="10"/>
      <c r="R91" s="10"/>
      <c r="S91" s="10"/>
      <c r="T91" s="59"/>
      <c r="U91" s="57">
        <v>-5.0000000000010002E-2</v>
      </c>
      <c r="V91" s="6">
        <f t="shared" si="5"/>
        <v>0</v>
      </c>
      <c r="X91" s="13">
        <v>-5.0000000000010002E-2</v>
      </c>
      <c r="Y91" s="12">
        <f t="shared" si="6"/>
        <v>9.0909090909109092E-2</v>
      </c>
      <c r="AA91" s="13">
        <v>-5.0000000000010002E-2</v>
      </c>
      <c r="AB91" s="11">
        <f t="shared" si="7"/>
        <v>0.90909090909089096</v>
      </c>
      <c r="AC91" s="10"/>
      <c r="AD91" s="13">
        <v>-5.0000000000010002E-2</v>
      </c>
      <c r="AE91" s="11">
        <f t="shared" si="8"/>
        <v>0</v>
      </c>
      <c r="AF91" s="10"/>
      <c r="AG91" s="13">
        <v>-5.0000000000010002E-2</v>
      </c>
      <c r="AH91" s="4">
        <f t="shared" si="9"/>
        <v>0</v>
      </c>
    </row>
    <row r="92" spans="1:34">
      <c r="A92" s="13">
        <v>-9.7699626167013807E-15</v>
      </c>
      <c r="B92" s="6">
        <f t="shared" si="2"/>
        <v>0</v>
      </c>
      <c r="D92" s="13">
        <v>-9.7699626167013807E-15</v>
      </c>
      <c r="E92" s="12">
        <f t="shared" si="3"/>
        <v>1.9539925233402761E-14</v>
      </c>
      <c r="G92" s="13">
        <v>-9.7699626167013807E-15</v>
      </c>
      <c r="H92" s="11">
        <f t="shared" si="4"/>
        <v>0.99999999999998046</v>
      </c>
      <c r="I92" s="10"/>
      <c r="J92" s="13">
        <v>-9.7699626167013807E-15</v>
      </c>
      <c r="K92" s="11">
        <f t="shared" si="0"/>
        <v>0</v>
      </c>
      <c r="L92" s="10"/>
      <c r="M92" s="13">
        <v>-9.7699626167013807E-15</v>
      </c>
      <c r="N92" s="33">
        <f t="shared" si="10"/>
        <v>0</v>
      </c>
      <c r="O92" s="10"/>
      <c r="P92" s="10"/>
      <c r="Q92" s="10"/>
      <c r="R92" s="10"/>
      <c r="S92" s="10"/>
      <c r="T92" s="59"/>
      <c r="U92" s="57">
        <v>-9.7699626167013807E-15</v>
      </c>
      <c r="V92" s="6">
        <f t="shared" si="5"/>
        <v>0</v>
      </c>
      <c r="X92" s="13">
        <v>-9.7699626167013807E-15</v>
      </c>
      <c r="Y92" s="12">
        <f t="shared" si="6"/>
        <v>1.7763568394002511E-14</v>
      </c>
      <c r="AA92" s="13">
        <v>-9.7699626167013807E-15</v>
      </c>
      <c r="AB92" s="11">
        <f t="shared" si="7"/>
        <v>0.99999999999998224</v>
      </c>
      <c r="AC92" s="10"/>
      <c r="AD92" s="13">
        <v>-9.7699626167013807E-15</v>
      </c>
      <c r="AE92" s="11">
        <f>IF(OR(AD92&lt;=$V$14,AD92&gt;=$Y$14),0,IF(AND(AD92&gt;=$W$14,AD92&lt;=$X$14),1,IF(AND(AD92&gt;=$V$14,AD92&lt;=$W$14),$AA$14*(AD92-$V$14),IF(AND(AD92&gt;=$X$14,AD92&lt;=$Y$14),$AB$14*(AD92-$Y$14)))))</f>
        <v>0</v>
      </c>
      <c r="AF92" s="10"/>
      <c r="AG92" s="13">
        <v>-9.7699626167013807E-15</v>
      </c>
      <c r="AH92" s="4">
        <f t="shared" si="9"/>
        <v>0</v>
      </c>
    </row>
    <row r="93" spans="1:34">
      <c r="A93" s="13">
        <v>4.9999999999990101E-2</v>
      </c>
      <c r="B93" s="6">
        <f t="shared" si="2"/>
        <v>0</v>
      </c>
      <c r="D93" s="13">
        <v>4.9999999999990101E-2</v>
      </c>
      <c r="E93" s="12">
        <f t="shared" si="3"/>
        <v>0</v>
      </c>
      <c r="G93" s="13">
        <v>4.9999999999990101E-2</v>
      </c>
      <c r="H93" s="11">
        <f t="shared" si="4"/>
        <v>0.90000000000001978</v>
      </c>
      <c r="I93" s="10"/>
      <c r="J93" s="13">
        <v>4.9999999999990101E-2</v>
      </c>
      <c r="K93" s="11">
        <f t="shared" si="0"/>
        <v>9.9999999999980202E-2</v>
      </c>
      <c r="L93" s="10"/>
      <c r="M93" s="13">
        <v>4.9999999999990101E-2</v>
      </c>
      <c r="N93" s="33">
        <f t="shared" si="10"/>
        <v>0</v>
      </c>
      <c r="O93" s="10"/>
      <c r="P93" s="10"/>
      <c r="Q93" s="10"/>
      <c r="R93" s="10"/>
      <c r="S93" s="10"/>
      <c r="T93" s="59"/>
      <c r="U93" s="57">
        <v>4.9999999999990101E-2</v>
      </c>
      <c r="V93" s="6">
        <f t="shared" si="5"/>
        <v>0</v>
      </c>
      <c r="X93" s="13">
        <v>4.9999999999990101E-2</v>
      </c>
      <c r="Y93" s="12">
        <f t="shared" si="6"/>
        <v>0</v>
      </c>
      <c r="AA93" s="13">
        <v>4.9999999999990101E-2</v>
      </c>
      <c r="AB93" s="11">
        <f t="shared" si="7"/>
        <v>0.90909090909092727</v>
      </c>
      <c r="AC93" s="10"/>
      <c r="AD93" s="13">
        <v>4.9999999999990101E-2</v>
      </c>
      <c r="AE93" s="11">
        <f t="shared" si="8"/>
        <v>9.0909090909072912E-2</v>
      </c>
      <c r="AF93" s="10"/>
      <c r="AG93" s="13">
        <v>4.9999999999990101E-2</v>
      </c>
      <c r="AH93" s="4">
        <f t="shared" si="9"/>
        <v>0</v>
      </c>
    </row>
    <row r="94" spans="1:34">
      <c r="A94" s="13">
        <v>9.9999999999989903E-2</v>
      </c>
      <c r="B94" s="6">
        <f t="shared" si="2"/>
        <v>0</v>
      </c>
      <c r="D94" s="13">
        <v>9.9999999999989903E-2</v>
      </c>
      <c r="E94" s="12">
        <f t="shared" si="3"/>
        <v>0</v>
      </c>
      <c r="G94" s="13">
        <v>9.9999999999989903E-2</v>
      </c>
      <c r="H94" s="11">
        <f t="shared" si="4"/>
        <v>0.80000000000002025</v>
      </c>
      <c r="I94" s="10"/>
      <c r="J94" s="13">
        <v>9.9999999999989903E-2</v>
      </c>
      <c r="K94" s="11">
        <f t="shared" si="0"/>
        <v>0.19999999999997981</v>
      </c>
      <c r="L94" s="10"/>
      <c r="M94" s="13">
        <v>9.9999999999989903E-2</v>
      </c>
      <c r="N94" s="33">
        <f t="shared" si="10"/>
        <v>0</v>
      </c>
      <c r="O94" s="10"/>
      <c r="P94" s="10"/>
      <c r="Q94" s="10"/>
      <c r="R94" s="10"/>
      <c r="S94" s="10"/>
      <c r="T94" s="59"/>
      <c r="U94" s="57">
        <v>9.9999999999989903E-2</v>
      </c>
      <c r="V94" s="6">
        <f t="shared" si="5"/>
        <v>0</v>
      </c>
      <c r="X94" s="13">
        <v>9.9999999999989903E-2</v>
      </c>
      <c r="Y94" s="12">
        <f t="shared" si="6"/>
        <v>0</v>
      </c>
      <c r="AA94" s="13">
        <v>9.9999999999989903E-2</v>
      </c>
      <c r="AB94" s="11">
        <f t="shared" si="7"/>
        <v>0.81818181818183666</v>
      </c>
      <c r="AC94" s="10"/>
      <c r="AD94" s="13">
        <v>9.9999999999989903E-2</v>
      </c>
      <c r="AE94" s="11">
        <f t="shared" si="8"/>
        <v>0.18181818181816345</v>
      </c>
      <c r="AF94" s="10"/>
      <c r="AG94" s="13">
        <v>9.9999999999989903E-2</v>
      </c>
      <c r="AH94" s="4">
        <f t="shared" si="9"/>
        <v>0</v>
      </c>
    </row>
    <row r="95" spans="1:34">
      <c r="A95" s="13">
        <v>0.14999999999999</v>
      </c>
      <c r="B95" s="6">
        <f t="shared" si="2"/>
        <v>0</v>
      </c>
      <c r="D95" s="13">
        <v>0.14999999999999</v>
      </c>
      <c r="E95" s="12">
        <f t="shared" si="3"/>
        <v>0</v>
      </c>
      <c r="G95" s="13">
        <v>0.14999999999999</v>
      </c>
      <c r="H95" s="11">
        <f t="shared" si="4"/>
        <v>0.70000000000001994</v>
      </c>
      <c r="I95" s="10"/>
      <c r="J95" s="13">
        <v>0.14999999999999</v>
      </c>
      <c r="K95" s="11">
        <f t="shared" si="0"/>
        <v>0.29999999999998</v>
      </c>
      <c r="L95" s="10"/>
      <c r="M95" s="13">
        <v>0.14999999999999</v>
      </c>
      <c r="N95" s="33">
        <f t="shared" si="10"/>
        <v>0</v>
      </c>
      <c r="O95" s="10"/>
      <c r="P95" s="10"/>
      <c r="Q95" s="10"/>
      <c r="R95" s="10"/>
      <c r="S95" s="10"/>
      <c r="T95" s="59"/>
      <c r="U95" s="57">
        <v>0.14999999999999</v>
      </c>
      <c r="V95" s="6">
        <f t="shared" si="5"/>
        <v>0</v>
      </c>
      <c r="X95" s="13">
        <v>0.14999999999999</v>
      </c>
      <c r="Y95" s="12">
        <f t="shared" si="6"/>
        <v>0</v>
      </c>
      <c r="AA95" s="13">
        <v>0.14999999999999</v>
      </c>
      <c r="AB95" s="11">
        <f t="shared" si="7"/>
        <v>0.7272727272727455</v>
      </c>
      <c r="AC95" s="10"/>
      <c r="AD95" s="13">
        <v>0.14999999999999</v>
      </c>
      <c r="AE95" s="11">
        <f t="shared" si="8"/>
        <v>0.27272727272725455</v>
      </c>
      <c r="AF95" s="10"/>
      <c r="AG95" s="13">
        <v>0.14999999999999</v>
      </c>
      <c r="AH95" s="4">
        <f t="shared" si="9"/>
        <v>0</v>
      </c>
    </row>
    <row r="96" spans="1:34">
      <c r="A96" s="13">
        <v>0.19999999999998999</v>
      </c>
      <c r="B96" s="6">
        <f t="shared" si="2"/>
        <v>0</v>
      </c>
      <c r="D96" s="13">
        <v>0.19999999999998999</v>
      </c>
      <c r="E96" s="12">
        <f t="shared" si="3"/>
        <v>0</v>
      </c>
      <c r="G96" s="13">
        <v>0.19999999999998999</v>
      </c>
      <c r="H96" s="11">
        <f t="shared" si="4"/>
        <v>0.60000000000002007</v>
      </c>
      <c r="I96" s="10"/>
      <c r="J96" s="13">
        <v>0.19999999999998999</v>
      </c>
      <c r="K96" s="11">
        <f t="shared" si="0"/>
        <v>0.39999999999997998</v>
      </c>
      <c r="L96" s="10"/>
      <c r="M96" s="13">
        <v>0.19999999999998999</v>
      </c>
      <c r="N96" s="33">
        <f t="shared" si="10"/>
        <v>0</v>
      </c>
      <c r="O96" s="10"/>
      <c r="P96" s="10"/>
      <c r="Q96" s="10"/>
      <c r="R96" s="10"/>
      <c r="S96" s="10"/>
      <c r="T96" s="59"/>
      <c r="U96" s="57">
        <v>0.19999999999998999</v>
      </c>
      <c r="V96" s="6">
        <f t="shared" si="5"/>
        <v>0</v>
      </c>
      <c r="X96" s="13">
        <v>0.19999999999998999</v>
      </c>
      <c r="Y96" s="12">
        <f t="shared" si="6"/>
        <v>0</v>
      </c>
      <c r="AA96" s="13">
        <v>0.19999999999998999</v>
      </c>
      <c r="AB96" s="11">
        <f t="shared" si="7"/>
        <v>0.63636363636365467</v>
      </c>
      <c r="AC96" s="10"/>
      <c r="AD96" s="13">
        <v>0.19999999999998999</v>
      </c>
      <c r="AE96" s="11">
        <f t="shared" si="8"/>
        <v>0.36363636363634544</v>
      </c>
      <c r="AF96" s="10"/>
      <c r="AG96" s="13">
        <v>0.19999999999998999</v>
      </c>
      <c r="AH96" s="4">
        <f t="shared" si="9"/>
        <v>0</v>
      </c>
    </row>
    <row r="97" spans="1:34">
      <c r="A97" s="13">
        <v>0.24999999999999001</v>
      </c>
      <c r="B97" s="6">
        <f t="shared" si="2"/>
        <v>0</v>
      </c>
      <c r="D97" s="13">
        <v>0.24999999999999001</v>
      </c>
      <c r="E97" s="12">
        <f t="shared" si="3"/>
        <v>0</v>
      </c>
      <c r="G97" s="13">
        <v>0.24999999999999001</v>
      </c>
      <c r="H97" s="11">
        <f t="shared" si="4"/>
        <v>0.50000000000001998</v>
      </c>
      <c r="I97" s="10"/>
      <c r="J97" s="13">
        <v>0.24999999999999001</v>
      </c>
      <c r="K97" s="11">
        <f t="shared" si="0"/>
        <v>0.49999999999998002</v>
      </c>
      <c r="L97" s="10"/>
      <c r="M97" s="13">
        <v>0.24999999999999001</v>
      </c>
      <c r="N97" s="33">
        <f t="shared" si="10"/>
        <v>0</v>
      </c>
      <c r="O97" s="10"/>
      <c r="P97" s="10"/>
      <c r="Q97" s="10"/>
      <c r="R97" s="10"/>
      <c r="S97" s="10"/>
      <c r="T97" s="59"/>
      <c r="U97" s="57">
        <v>0.24999999999999001</v>
      </c>
      <c r="V97" s="6">
        <f t="shared" si="5"/>
        <v>0</v>
      </c>
      <c r="X97" s="13">
        <v>0.24999999999999001</v>
      </c>
      <c r="Y97" s="12">
        <f t="shared" si="6"/>
        <v>0</v>
      </c>
      <c r="AA97" s="13">
        <v>0.24999999999999001</v>
      </c>
      <c r="AB97" s="11">
        <f t="shared" si="7"/>
        <v>0.54545454545456373</v>
      </c>
      <c r="AC97" s="10"/>
      <c r="AD97" s="13">
        <v>0.24999999999999001</v>
      </c>
      <c r="AE97" s="11">
        <f t="shared" si="8"/>
        <v>0.45454545454543638</v>
      </c>
      <c r="AF97" s="10"/>
      <c r="AG97" s="13">
        <v>0.24999999999999001</v>
      </c>
      <c r="AH97" s="4">
        <f t="shared" si="9"/>
        <v>0</v>
      </c>
    </row>
    <row r="98" spans="1:34">
      <c r="A98" s="13">
        <v>0.29999999999999</v>
      </c>
      <c r="B98" s="6">
        <f t="shared" si="2"/>
        <v>0</v>
      </c>
      <c r="D98" s="13">
        <v>0.29999999999999</v>
      </c>
      <c r="E98" s="12">
        <f t="shared" si="3"/>
        <v>0</v>
      </c>
      <c r="G98" s="13">
        <v>0.29999999999999</v>
      </c>
      <c r="H98" s="11">
        <f t="shared" si="4"/>
        <v>0.40000000000002001</v>
      </c>
      <c r="I98" s="10"/>
      <c r="J98" s="13">
        <v>0.29999999999999</v>
      </c>
      <c r="K98" s="11">
        <f t="shared" si="0"/>
        <v>0.59999999999997999</v>
      </c>
      <c r="L98" s="10"/>
      <c r="M98" s="13">
        <v>0.29999999999999</v>
      </c>
      <c r="N98" s="33">
        <f t="shared" si="10"/>
        <v>0</v>
      </c>
      <c r="O98" s="10"/>
      <c r="P98" s="10"/>
      <c r="Q98" s="10"/>
      <c r="R98" s="10"/>
      <c r="S98" s="10"/>
      <c r="T98" s="59"/>
      <c r="U98" s="57">
        <v>0.29999999999999</v>
      </c>
      <c r="V98" s="6">
        <f t="shared" si="5"/>
        <v>0</v>
      </c>
      <c r="X98" s="13">
        <v>0.29999999999999</v>
      </c>
      <c r="Y98" s="12">
        <f t="shared" si="6"/>
        <v>0</v>
      </c>
      <c r="AA98" s="13">
        <v>0.29999999999999</v>
      </c>
      <c r="AB98" s="11">
        <f t="shared" si="7"/>
        <v>0.45454545454547279</v>
      </c>
      <c r="AC98" s="10"/>
      <c r="AD98" s="13">
        <v>0.29999999999999</v>
      </c>
      <c r="AE98" s="11">
        <f t="shared" si="8"/>
        <v>0.54545454545452721</v>
      </c>
      <c r="AF98" s="10"/>
      <c r="AG98" s="13">
        <v>0.29999999999999</v>
      </c>
      <c r="AH98" s="4">
        <f t="shared" si="9"/>
        <v>0</v>
      </c>
    </row>
    <row r="99" spans="1:34">
      <c r="A99" s="13">
        <v>0.34999999999998999</v>
      </c>
      <c r="B99" s="6">
        <f t="shared" si="2"/>
        <v>0</v>
      </c>
      <c r="D99" s="13">
        <v>0.34999999999998999</v>
      </c>
      <c r="E99" s="12">
        <f t="shared" si="3"/>
        <v>0</v>
      </c>
      <c r="G99" s="13">
        <v>0.34999999999998999</v>
      </c>
      <c r="H99" s="11">
        <f t="shared" si="4"/>
        <v>0.30000000000002003</v>
      </c>
      <c r="I99" s="10"/>
      <c r="J99" s="13">
        <v>0.34999999999998999</v>
      </c>
      <c r="K99" s="11">
        <f t="shared" si="0"/>
        <v>0.69999999999997997</v>
      </c>
      <c r="L99" s="10"/>
      <c r="M99" s="13">
        <v>0.34999999999998999</v>
      </c>
      <c r="N99" s="33">
        <f t="shared" si="10"/>
        <v>0</v>
      </c>
      <c r="O99" s="10"/>
      <c r="P99" s="10"/>
      <c r="Q99" s="10"/>
      <c r="R99" s="10"/>
      <c r="S99" s="10"/>
      <c r="T99" s="59"/>
      <c r="U99" s="57">
        <v>0.34999999999998999</v>
      </c>
      <c r="V99" s="6">
        <f t="shared" si="5"/>
        <v>0</v>
      </c>
      <c r="X99" s="13">
        <v>0.34999999999998999</v>
      </c>
      <c r="Y99" s="12">
        <f t="shared" si="6"/>
        <v>0</v>
      </c>
      <c r="AA99" s="13">
        <v>0.34999999999998999</v>
      </c>
      <c r="AB99" s="11">
        <f t="shared" si="7"/>
        <v>0.36363636363638191</v>
      </c>
      <c r="AC99" s="10"/>
      <c r="AD99" s="13">
        <v>0.34999999999998999</v>
      </c>
      <c r="AE99" s="11">
        <f t="shared" si="8"/>
        <v>0.63636363636361815</v>
      </c>
      <c r="AF99" s="10"/>
      <c r="AG99" s="13">
        <v>0.34999999999998999</v>
      </c>
      <c r="AH99" s="4">
        <f t="shared" si="9"/>
        <v>0</v>
      </c>
    </row>
    <row r="100" spans="1:34">
      <c r="A100" s="13">
        <v>0.39999999999998997</v>
      </c>
      <c r="B100" s="6">
        <f t="shared" si="2"/>
        <v>0</v>
      </c>
      <c r="D100" s="13">
        <v>0.39999999999998997</v>
      </c>
      <c r="E100" s="12">
        <f t="shared" si="3"/>
        <v>0</v>
      </c>
      <c r="G100" s="13">
        <v>0.39999999999998997</v>
      </c>
      <c r="H100" s="11">
        <f t="shared" si="4"/>
        <v>0.20000000000002005</v>
      </c>
      <c r="I100" s="10"/>
      <c r="J100" s="13">
        <v>0.39999999999998997</v>
      </c>
      <c r="K100" s="11">
        <f t="shared" si="0"/>
        <v>0.79999999999997995</v>
      </c>
      <c r="L100" s="10"/>
      <c r="M100" s="13">
        <v>0.39999999999998997</v>
      </c>
      <c r="N100" s="33">
        <f t="shared" si="10"/>
        <v>0</v>
      </c>
      <c r="O100" s="10"/>
      <c r="P100" s="10"/>
      <c r="Q100" s="10"/>
      <c r="R100" s="10"/>
      <c r="S100" s="10"/>
      <c r="T100" s="59"/>
      <c r="U100" s="57">
        <v>0.39999999999998997</v>
      </c>
      <c r="V100" s="6">
        <f t="shared" si="5"/>
        <v>0</v>
      </c>
      <c r="X100" s="13">
        <v>0.39999999999998997</v>
      </c>
      <c r="Y100" s="12">
        <f t="shared" si="6"/>
        <v>0</v>
      </c>
      <c r="AA100" s="13">
        <v>0.39999999999998997</v>
      </c>
      <c r="AB100" s="11">
        <f t="shared" si="7"/>
        <v>0.27272727272729103</v>
      </c>
      <c r="AC100" s="10"/>
      <c r="AD100" s="13">
        <v>0.39999999999998997</v>
      </c>
      <c r="AE100" s="11">
        <f t="shared" si="8"/>
        <v>0.72727272727270897</v>
      </c>
      <c r="AF100" s="10"/>
      <c r="AG100" s="13">
        <v>0.39999999999998997</v>
      </c>
      <c r="AH100" s="4">
        <f t="shared" si="9"/>
        <v>0</v>
      </c>
    </row>
    <row r="101" spans="1:34">
      <c r="A101" s="13">
        <v>0.44999999999999002</v>
      </c>
      <c r="B101" s="6">
        <f t="shared" si="2"/>
        <v>0</v>
      </c>
      <c r="D101" s="13">
        <v>0.44999999999999002</v>
      </c>
      <c r="E101" s="12">
        <f t="shared" si="3"/>
        <v>0</v>
      </c>
      <c r="G101" s="13">
        <v>0.44999999999999002</v>
      </c>
      <c r="H101" s="11">
        <f t="shared" si="4"/>
        <v>0.10000000000001996</v>
      </c>
      <c r="I101" s="10"/>
      <c r="J101" s="13">
        <v>0.44999999999999002</v>
      </c>
      <c r="K101" s="11">
        <f t="shared" si="0"/>
        <v>0.89999999999998004</v>
      </c>
      <c r="L101" s="10"/>
      <c r="M101" s="13">
        <v>0.44999999999999002</v>
      </c>
      <c r="N101" s="33">
        <f t="shared" si="10"/>
        <v>0</v>
      </c>
      <c r="O101" s="10"/>
      <c r="P101" s="10"/>
      <c r="Q101" s="10"/>
      <c r="R101" s="10"/>
      <c r="S101" s="10"/>
      <c r="T101" s="59"/>
      <c r="U101" s="57">
        <v>0.44999999999999002</v>
      </c>
      <c r="V101" s="6">
        <f t="shared" si="5"/>
        <v>0</v>
      </c>
      <c r="X101" s="13">
        <v>0.44999999999999002</v>
      </c>
      <c r="Y101" s="12">
        <f t="shared" si="6"/>
        <v>0</v>
      </c>
      <c r="AA101" s="13">
        <v>0.44999999999999002</v>
      </c>
      <c r="AB101" s="11">
        <f t="shared" si="7"/>
        <v>0.18181818181820003</v>
      </c>
      <c r="AC101" s="10"/>
      <c r="AD101" s="13">
        <v>0.44999999999999002</v>
      </c>
      <c r="AE101" s="11">
        <f t="shared" si="8"/>
        <v>0.81818181818180002</v>
      </c>
      <c r="AF101" s="10"/>
      <c r="AG101" s="13">
        <v>0.44999999999999002</v>
      </c>
      <c r="AH101" s="4">
        <f t="shared" si="9"/>
        <v>0</v>
      </c>
    </row>
    <row r="102" spans="1:34">
      <c r="A102" s="13">
        <v>0.49999999999999001</v>
      </c>
      <c r="B102" s="6">
        <f t="shared" si="2"/>
        <v>0</v>
      </c>
      <c r="D102" s="13">
        <v>0.49999999999999001</v>
      </c>
      <c r="E102" s="12">
        <f t="shared" si="3"/>
        <v>0</v>
      </c>
      <c r="G102" s="13">
        <v>0.49999999999999001</v>
      </c>
      <c r="H102" s="11">
        <f t="shared" si="4"/>
        <v>1.9984014443252818E-14</v>
      </c>
      <c r="I102" s="10"/>
      <c r="J102" s="13">
        <v>0.49999999999999001</v>
      </c>
      <c r="K102" s="11">
        <f t="shared" si="0"/>
        <v>0.99999999999998002</v>
      </c>
      <c r="L102" s="10"/>
      <c r="M102" s="13">
        <v>0.49999999999999001</v>
      </c>
      <c r="N102" s="33">
        <f t="shared" si="10"/>
        <v>0</v>
      </c>
      <c r="O102" s="10"/>
      <c r="P102" s="10"/>
      <c r="Q102" s="10"/>
      <c r="R102" s="10"/>
      <c r="S102" s="10"/>
      <c r="T102" s="59"/>
      <c r="U102" s="57">
        <v>0.49999999999999001</v>
      </c>
      <c r="V102" s="6">
        <f t="shared" si="5"/>
        <v>0</v>
      </c>
      <c r="X102" s="13">
        <v>0.49999999999999001</v>
      </c>
      <c r="Y102" s="12">
        <f t="shared" si="6"/>
        <v>0</v>
      </c>
      <c r="AA102" s="13">
        <v>0.49999999999999001</v>
      </c>
      <c r="AB102" s="11">
        <f t="shared" si="7"/>
        <v>9.0909090909109161E-2</v>
      </c>
      <c r="AC102" s="10"/>
      <c r="AD102" s="13">
        <v>0.49999999999999001</v>
      </c>
      <c r="AE102" s="11">
        <f t="shared" si="8"/>
        <v>0.90909090909089085</v>
      </c>
      <c r="AF102" s="10"/>
      <c r="AG102" s="13">
        <v>0.49999999999999001</v>
      </c>
      <c r="AH102" s="4">
        <f t="shared" si="9"/>
        <v>0</v>
      </c>
    </row>
    <row r="103" spans="1:34">
      <c r="A103" s="13">
        <v>0.54999999999999005</v>
      </c>
      <c r="B103" s="6">
        <f t="shared" si="2"/>
        <v>0</v>
      </c>
      <c r="D103" s="13">
        <v>0.54999999999999005</v>
      </c>
      <c r="E103" s="12">
        <f t="shared" si="3"/>
        <v>0</v>
      </c>
      <c r="G103" s="13">
        <v>0.54999999999999005</v>
      </c>
      <c r="H103" s="11">
        <f t="shared" si="4"/>
        <v>0</v>
      </c>
      <c r="I103" s="10"/>
      <c r="J103" s="13">
        <v>0.54999999999999005</v>
      </c>
      <c r="K103" s="11">
        <f t="shared" si="0"/>
        <v>0.9000000000000199</v>
      </c>
      <c r="L103" s="10"/>
      <c r="M103" s="13">
        <v>0.54999999999999005</v>
      </c>
      <c r="N103" s="33">
        <f t="shared" si="10"/>
        <v>9.9999999999980105E-2</v>
      </c>
      <c r="O103" s="10"/>
      <c r="P103" s="10"/>
      <c r="Q103" s="10"/>
      <c r="R103" s="10"/>
      <c r="S103" s="10"/>
      <c r="T103" s="59"/>
      <c r="U103" s="57">
        <v>0.54999999999999005</v>
      </c>
      <c r="V103" s="6">
        <f t="shared" si="5"/>
        <v>0</v>
      </c>
      <c r="X103" s="13">
        <v>0.54999999999999005</v>
      </c>
      <c r="Y103" s="12">
        <f t="shared" si="6"/>
        <v>0</v>
      </c>
      <c r="AA103" s="13">
        <v>0.54999999999999005</v>
      </c>
      <c r="AB103" s="11">
        <f t="shared" si="7"/>
        <v>1.816728585750256E-14</v>
      </c>
      <c r="AC103" s="10"/>
      <c r="AD103" s="13">
        <v>0.54999999999999005</v>
      </c>
      <c r="AE103" s="11">
        <f t="shared" si="8"/>
        <v>0.9999999999999819</v>
      </c>
      <c r="AF103" s="10"/>
      <c r="AG103" s="13">
        <v>0.54999999999999005</v>
      </c>
      <c r="AH103" s="4">
        <f t="shared" si="9"/>
        <v>0</v>
      </c>
    </row>
    <row r="104" spans="1:34">
      <c r="A104" s="13">
        <v>0.59999999999998999</v>
      </c>
      <c r="B104" s="6">
        <f t="shared" si="2"/>
        <v>0</v>
      </c>
      <c r="D104" s="13">
        <v>0.59999999999998999</v>
      </c>
      <c r="E104" s="12">
        <f t="shared" si="3"/>
        <v>0</v>
      </c>
      <c r="G104" s="13">
        <v>0.59999999999998999</v>
      </c>
      <c r="H104" s="11">
        <f t="shared" si="4"/>
        <v>0</v>
      </c>
      <c r="I104" s="10"/>
      <c r="J104" s="13">
        <v>0.59999999999998999</v>
      </c>
      <c r="K104" s="11">
        <f t="shared" si="0"/>
        <v>0.80000000000002003</v>
      </c>
      <c r="L104" s="10"/>
      <c r="M104" s="13">
        <v>0.59999999999998999</v>
      </c>
      <c r="N104" s="33">
        <f t="shared" si="10"/>
        <v>0.19999999999997997</v>
      </c>
      <c r="O104" s="10"/>
      <c r="P104" s="10"/>
      <c r="Q104" s="10"/>
      <c r="R104" s="10"/>
      <c r="S104" s="10"/>
      <c r="T104" s="59"/>
      <c r="U104" s="57">
        <v>0.59999999999998999</v>
      </c>
      <c r="V104" s="6">
        <f t="shared" si="5"/>
        <v>0</v>
      </c>
      <c r="X104" s="13">
        <v>0.59999999999998999</v>
      </c>
      <c r="Y104" s="12">
        <f t="shared" si="6"/>
        <v>0</v>
      </c>
      <c r="AA104" s="13">
        <v>0.59999999999998999</v>
      </c>
      <c r="AB104" s="11">
        <f t="shared" si="7"/>
        <v>0</v>
      </c>
      <c r="AC104" s="10"/>
      <c r="AD104" s="13">
        <v>0.59999999999998999</v>
      </c>
      <c r="AE104" s="11">
        <f t="shared" si="8"/>
        <v>0.90909090909092738</v>
      </c>
      <c r="AF104" s="10"/>
      <c r="AG104" s="13">
        <v>0.59999999999998999</v>
      </c>
      <c r="AH104" s="4">
        <f t="shared" si="9"/>
        <v>9.0909090909072621E-2</v>
      </c>
    </row>
    <row r="105" spans="1:34">
      <c r="A105" s="13">
        <v>0.64999999999999003</v>
      </c>
      <c r="B105" s="6">
        <f t="shared" si="2"/>
        <v>0</v>
      </c>
      <c r="D105" s="13">
        <v>0.64999999999999003</v>
      </c>
      <c r="E105" s="12">
        <f t="shared" si="3"/>
        <v>0</v>
      </c>
      <c r="G105" s="13">
        <v>0.64999999999999003</v>
      </c>
      <c r="H105" s="11">
        <f t="shared" si="4"/>
        <v>0</v>
      </c>
      <c r="I105" s="10"/>
      <c r="J105" s="13">
        <v>0.64999999999999003</v>
      </c>
      <c r="K105" s="11">
        <f t="shared" si="0"/>
        <v>0.70000000000001994</v>
      </c>
      <c r="L105" s="10"/>
      <c r="M105" s="13">
        <v>0.64999999999999003</v>
      </c>
      <c r="N105" s="33">
        <f t="shared" si="10"/>
        <v>0.29999999999998006</v>
      </c>
      <c r="O105" s="10"/>
      <c r="P105" s="10"/>
      <c r="Q105" s="10"/>
      <c r="R105" s="10"/>
      <c r="S105" s="10"/>
      <c r="T105" s="59"/>
      <c r="U105" s="57">
        <v>0.64999999999999003</v>
      </c>
      <c r="V105" s="6">
        <f t="shared" si="5"/>
        <v>0</v>
      </c>
      <c r="X105" s="13">
        <v>0.64999999999999003</v>
      </c>
      <c r="Y105" s="12">
        <f t="shared" si="6"/>
        <v>0</v>
      </c>
      <c r="AA105" s="13">
        <v>0.64999999999999003</v>
      </c>
      <c r="AB105" s="11">
        <f t="shared" si="7"/>
        <v>0</v>
      </c>
      <c r="AC105" s="10"/>
      <c r="AD105" s="13">
        <v>0.64999999999999003</v>
      </c>
      <c r="AE105" s="11">
        <f t="shared" si="8"/>
        <v>0.81818181818183644</v>
      </c>
      <c r="AF105" s="10"/>
      <c r="AG105" s="13">
        <v>0.64999999999999003</v>
      </c>
      <c r="AH105" s="4">
        <f>IF(AG105&lt;=$V$15,0,IF(AG105&gt;=$W$15,1,$AA$15*(AG105-$V$15)))</f>
        <v>0.18181818181816362</v>
      </c>
    </row>
    <row r="106" spans="1:34">
      <c r="A106" s="13">
        <v>0.69999999999998996</v>
      </c>
      <c r="B106" s="6">
        <f t="shared" si="2"/>
        <v>0</v>
      </c>
      <c r="D106" s="13">
        <v>0.69999999999998996</v>
      </c>
      <c r="E106" s="12">
        <f t="shared" si="3"/>
        <v>0</v>
      </c>
      <c r="G106" s="13">
        <v>0.69999999999998996</v>
      </c>
      <c r="H106" s="11">
        <f t="shared" si="4"/>
        <v>0</v>
      </c>
      <c r="I106" s="10"/>
      <c r="J106" s="13">
        <v>0.69999999999998996</v>
      </c>
      <c r="K106" s="11">
        <f t="shared" si="0"/>
        <v>0.60000000000002007</v>
      </c>
      <c r="L106" s="10"/>
      <c r="M106" s="13">
        <v>0.69999999999998996</v>
      </c>
      <c r="N106" s="33">
        <f t="shared" si="10"/>
        <v>0.39999999999997993</v>
      </c>
      <c r="O106" s="10"/>
      <c r="P106" s="10"/>
      <c r="Q106" s="10"/>
      <c r="R106" s="10"/>
      <c r="S106" s="10"/>
      <c r="T106" s="59"/>
      <c r="U106" s="57">
        <v>0.69999999999998996</v>
      </c>
      <c r="V106" s="6">
        <f t="shared" si="5"/>
        <v>0</v>
      </c>
      <c r="X106" s="13">
        <v>0.69999999999998996</v>
      </c>
      <c r="Y106" s="12">
        <f t="shared" si="6"/>
        <v>0</v>
      </c>
      <c r="AA106" s="13">
        <v>0.69999999999998996</v>
      </c>
      <c r="AB106" s="11">
        <f t="shared" si="7"/>
        <v>0</v>
      </c>
      <c r="AC106" s="10"/>
      <c r="AD106" s="13">
        <v>0.69999999999998996</v>
      </c>
      <c r="AE106" s="11">
        <f t="shared" si="8"/>
        <v>0.72727272727274561</v>
      </c>
      <c r="AF106" s="10"/>
      <c r="AG106" s="13">
        <v>0.69999999999998996</v>
      </c>
      <c r="AH106" s="4">
        <f t="shared" si="9"/>
        <v>0.27272727272725439</v>
      </c>
    </row>
    <row r="107" spans="1:34">
      <c r="A107" s="13">
        <v>0.74999999999999001</v>
      </c>
      <c r="B107" s="6">
        <f t="shared" si="2"/>
        <v>0</v>
      </c>
      <c r="D107" s="13">
        <v>0.74999999999999001</v>
      </c>
      <c r="E107" s="12">
        <f t="shared" si="3"/>
        <v>0</v>
      </c>
      <c r="G107" s="13">
        <v>0.74999999999999001</v>
      </c>
      <c r="H107" s="11">
        <f t="shared" si="4"/>
        <v>0</v>
      </c>
      <c r="I107" s="10"/>
      <c r="J107" s="13">
        <v>0.74999999999999001</v>
      </c>
      <c r="K107" s="11">
        <f t="shared" si="0"/>
        <v>0.50000000000001998</v>
      </c>
      <c r="L107" s="10"/>
      <c r="M107" s="13">
        <v>0.74999999999999001</v>
      </c>
      <c r="N107" s="33">
        <f t="shared" si="10"/>
        <v>0.49999999999998002</v>
      </c>
      <c r="O107" s="10"/>
      <c r="P107" s="10"/>
      <c r="Q107" s="10"/>
      <c r="R107" s="10"/>
      <c r="S107" s="10"/>
      <c r="T107" s="59"/>
      <c r="U107" s="57">
        <v>0.74999999999999001</v>
      </c>
      <c r="V107" s="6">
        <f t="shared" si="5"/>
        <v>0</v>
      </c>
      <c r="X107" s="13">
        <v>0.74999999999999001</v>
      </c>
      <c r="Y107" s="12">
        <f t="shared" si="6"/>
        <v>0</v>
      </c>
      <c r="AA107" s="13">
        <v>0.74999999999999001</v>
      </c>
      <c r="AB107" s="11">
        <f t="shared" si="7"/>
        <v>0</v>
      </c>
      <c r="AC107" s="10"/>
      <c r="AD107" s="13">
        <v>0.74999999999999001</v>
      </c>
      <c r="AE107" s="11">
        <f t="shared" si="8"/>
        <v>0.63636363636365467</v>
      </c>
      <c r="AF107" s="10"/>
      <c r="AG107" s="13">
        <v>0.74999999999999001</v>
      </c>
      <c r="AH107" s="4">
        <f t="shared" si="9"/>
        <v>0.36363636363634538</v>
      </c>
    </row>
    <row r="108" spans="1:34">
      <c r="A108" s="13">
        <v>0.79999999999999005</v>
      </c>
      <c r="B108" s="6">
        <f t="shared" si="2"/>
        <v>0</v>
      </c>
      <c r="D108" s="13">
        <v>0.79999999999999005</v>
      </c>
      <c r="E108" s="12">
        <f t="shared" si="3"/>
        <v>0</v>
      </c>
      <c r="G108" s="13">
        <v>0.79999999999999005</v>
      </c>
      <c r="H108" s="11">
        <f t="shared" si="4"/>
        <v>0</v>
      </c>
      <c r="I108" s="10"/>
      <c r="J108" s="13">
        <v>0.79999999999999005</v>
      </c>
      <c r="K108" s="11">
        <f t="shared" ref="K108:K144" si="11">IF(OR(J108&lt;=$B$14,J108&gt;=$E$14),0,IF(AND(J108&gt;=$C$14,J108&lt;=$D$14),1,IF(AND(J108&gt;=$B$14,J108&lt;=$C$14),$G$14*(J108-$B$14),IF(AND(J108&gt;=$D$14,J108&lt;=$E$14),$H$14*(J108-$E$14)))))</f>
        <v>0.4000000000000199</v>
      </c>
      <c r="L108" s="10"/>
      <c r="M108" s="13">
        <v>0.79999999999999005</v>
      </c>
      <c r="N108" s="33">
        <f t="shared" ref="N108:N128" si="12">IF(M108&lt;=$B$15,0,IF(M108&gt;=$C$15,1,$G$15*(M108-$B$15)))</f>
        <v>0.5999999999999801</v>
      </c>
      <c r="O108" s="10"/>
      <c r="P108" s="10"/>
      <c r="Q108" s="10"/>
      <c r="R108" s="10"/>
      <c r="S108" s="10"/>
      <c r="T108" s="59"/>
      <c r="U108" s="57">
        <v>0.79999999999999005</v>
      </c>
      <c r="V108" s="6">
        <f t="shared" si="5"/>
        <v>0</v>
      </c>
      <c r="X108" s="13">
        <v>0.79999999999999005</v>
      </c>
      <c r="Y108" s="12">
        <f t="shared" si="6"/>
        <v>0</v>
      </c>
      <c r="AA108" s="13">
        <v>0.79999999999999005</v>
      </c>
      <c r="AB108" s="11">
        <f t="shared" si="7"/>
        <v>0</v>
      </c>
      <c r="AC108" s="10"/>
      <c r="AD108" s="13">
        <v>0.79999999999999005</v>
      </c>
      <c r="AE108" s="11">
        <f t="shared" si="8"/>
        <v>0.54545454545456373</v>
      </c>
      <c r="AF108" s="10"/>
      <c r="AG108" s="13">
        <v>0.79999999999999005</v>
      </c>
      <c r="AH108" s="4">
        <f t="shared" si="9"/>
        <v>0.45454545454543638</v>
      </c>
    </row>
    <row r="109" spans="1:34">
      <c r="A109" s="13">
        <v>0.84999999999998999</v>
      </c>
      <c r="B109" s="6">
        <f t="shared" ref="B109:B145" si="13">IF(A109&lt;=$B$11,1,IF(A109&gt;=$C$11,0,$H$11*(A109-$C$11)))</f>
        <v>0</v>
      </c>
      <c r="D109" s="13">
        <v>0.84999999999998999</v>
      </c>
      <c r="E109" s="12">
        <f t="shared" ref="E109:E145" si="14">IF(OR(D109&lt;=$B$12,D109&gt;=$E$12),0,IF(AND(D109&gt;=$C$12,D109&lt;=$D$12),1,IF(AND(D109&gt;=$B$12,D109&lt;=$C$12),$G$12*(D109-$B$12),IF(AND(D109&gt;=$D$12,D109&lt;=$E$12),$H$12*(D109-$E$12)))))</f>
        <v>0</v>
      </c>
      <c r="G109" s="13">
        <v>0.84999999999998999</v>
      </c>
      <c r="H109" s="11">
        <f t="shared" ref="H109:H145" si="15">IF(OR(G109&lt;=$B$13,G109&gt;=$E$13),0,IF(AND(G109&gt;=$C$13,G109&lt;=$D$13),1,IF(AND(G109&gt;=$B$13,G109&lt;=$C$13),$G$13*(G109-$B$13),IF(AND(G109&gt;=$D$13,G109&lt;=$E$13),$H$13*(G109-$E$13)))))</f>
        <v>0</v>
      </c>
      <c r="I109" s="10"/>
      <c r="J109" s="13">
        <v>0.84999999999998999</v>
      </c>
      <c r="K109" s="11">
        <f t="shared" si="11"/>
        <v>0.30000000000002003</v>
      </c>
      <c r="L109" s="10"/>
      <c r="M109" s="13">
        <v>0.84999999999998999</v>
      </c>
      <c r="N109" s="33">
        <f t="shared" si="12"/>
        <v>0.69999999999997997</v>
      </c>
      <c r="O109" s="10"/>
      <c r="P109" s="10"/>
      <c r="Q109" s="10"/>
      <c r="R109" s="10"/>
      <c r="S109" s="10"/>
      <c r="T109" s="59"/>
      <c r="U109" s="57">
        <v>0.84999999999998999</v>
      </c>
      <c r="V109" s="6">
        <f t="shared" ref="V109:V145" si="16">IF(U109&lt;=$V$11,1,IF(U109&gt;=$W$11,0,$AB$11*(U109-$W$11)))</f>
        <v>0</v>
      </c>
      <c r="X109" s="13">
        <v>0.84999999999998999</v>
      </c>
      <c r="Y109" s="12">
        <f t="shared" ref="Y109:Y145" si="17">IF(OR(X109&lt;=$V$12,X109&gt;=$Y$12),0,IF(AND(X109&gt;=$W$12,X109&lt;=$X$12),1,IF(AND(X109&gt;=$V$12,X109&lt;=$W$12),$AA$12*(X109-$V$12),IF(AND(X109&gt;=$X$12,X109&lt;=$Y$12),$AB$12*(X109-$Y$12)))))</f>
        <v>0</v>
      </c>
      <c r="AA109" s="13">
        <v>0.84999999999998999</v>
      </c>
      <c r="AB109" s="11">
        <f t="shared" ref="AB109:AB145" si="18">IF(OR(AA109&lt;=$V$13,AA109&gt;=$Y$13),0,IF(AND(AA109&gt;=$W$13,AA109&lt;=$X$13),1,IF(AND(AA109&gt;=$V$13,AA109&lt;=$W$13),$AA$13*(AA109-$V$13),IF(AND(AA109&gt;=$X$13,AA109&lt;=$Y$13),$AB$13*(AA109-$Y$13)))))</f>
        <v>0</v>
      </c>
      <c r="AC109" s="10"/>
      <c r="AD109" s="13">
        <v>0.84999999999998999</v>
      </c>
      <c r="AE109" s="11">
        <f t="shared" ref="AE109:AE122" si="19">IF(OR(AD109&lt;=$V$14,AD109&gt;=$Y$14),0,IF(AND(AD109&gt;=$W$14,AD109&lt;=$X$14),1,IF(AND(AD109&gt;=$V$14,AD109&lt;=$W$14),$AA$14*(AD109-$V$14),IF(AND(AD109&gt;=$X$14,AD109&lt;=$Y$14),$AB$14*(AD109-$Y$14)))))</f>
        <v>0.4545454545454729</v>
      </c>
      <c r="AF109" s="10"/>
      <c r="AG109" s="13">
        <v>0.84999999999998999</v>
      </c>
      <c r="AH109" s="4">
        <f t="shared" ref="AH109:AH122" si="20">IF(AG109&lt;=$V$15,0,IF(AG109&gt;=$W$15,1,$AA$15*(AG109-$V$15)))</f>
        <v>0.5454545454545271</v>
      </c>
    </row>
    <row r="110" spans="1:34">
      <c r="A110" s="13">
        <v>0.89999999999999003</v>
      </c>
      <c r="B110" s="6">
        <f t="shared" si="13"/>
        <v>0</v>
      </c>
      <c r="D110" s="13">
        <v>0.89999999999999003</v>
      </c>
      <c r="E110" s="12">
        <f t="shared" si="14"/>
        <v>0</v>
      </c>
      <c r="G110" s="13">
        <v>0.89999999999999003</v>
      </c>
      <c r="H110" s="11">
        <f t="shared" si="15"/>
        <v>0</v>
      </c>
      <c r="I110" s="10"/>
      <c r="J110" s="13">
        <v>0.89999999999999003</v>
      </c>
      <c r="K110" s="11">
        <f t="shared" si="11"/>
        <v>0.20000000000001994</v>
      </c>
      <c r="L110" s="10"/>
      <c r="M110" s="13">
        <v>0.89999999999999003</v>
      </c>
      <c r="N110" s="33">
        <f t="shared" si="12"/>
        <v>0.79999999999998006</v>
      </c>
      <c r="O110" s="10"/>
      <c r="P110" s="10"/>
      <c r="Q110" s="10"/>
      <c r="R110" s="10"/>
      <c r="S110" s="10"/>
      <c r="T110" s="59"/>
      <c r="U110" s="57">
        <v>0.89999999999999003</v>
      </c>
      <c r="V110" s="6">
        <f t="shared" si="16"/>
        <v>0</v>
      </c>
      <c r="X110" s="13">
        <v>0.89999999999999003</v>
      </c>
      <c r="Y110" s="12">
        <f t="shared" si="17"/>
        <v>0</v>
      </c>
      <c r="AA110" s="13">
        <v>0.89999999999999003</v>
      </c>
      <c r="AB110" s="11">
        <f t="shared" si="18"/>
        <v>0</v>
      </c>
      <c r="AC110" s="10"/>
      <c r="AD110" s="13">
        <v>0.89999999999999003</v>
      </c>
      <c r="AE110" s="11">
        <f t="shared" si="19"/>
        <v>0.36363636363638191</v>
      </c>
      <c r="AF110" s="10"/>
      <c r="AG110" s="13">
        <v>0.89999999999999003</v>
      </c>
      <c r="AH110" s="4">
        <f t="shared" si="20"/>
        <v>0.63636363636361815</v>
      </c>
    </row>
    <row r="111" spans="1:34">
      <c r="A111" s="13">
        <v>0.94999999999998996</v>
      </c>
      <c r="B111" s="6">
        <f t="shared" si="13"/>
        <v>0</v>
      </c>
      <c r="D111" s="13">
        <v>0.94999999999998996</v>
      </c>
      <c r="E111" s="12">
        <f t="shared" si="14"/>
        <v>0</v>
      </c>
      <c r="G111" s="13">
        <v>0.94999999999998996</v>
      </c>
      <c r="H111" s="11">
        <f t="shared" si="15"/>
        <v>0</v>
      </c>
      <c r="I111" s="10"/>
      <c r="J111" s="13">
        <v>0.94999999999998996</v>
      </c>
      <c r="K111" s="11">
        <f t="shared" si="11"/>
        <v>0.10000000000002007</v>
      </c>
      <c r="L111" s="10"/>
      <c r="M111" s="13">
        <v>0.94999999999998996</v>
      </c>
      <c r="N111" s="33">
        <f t="shared" si="12"/>
        <v>0.89999999999997993</v>
      </c>
      <c r="O111" s="10"/>
      <c r="P111" s="10"/>
      <c r="Q111" s="10"/>
      <c r="R111" s="10"/>
      <c r="S111" s="10"/>
      <c r="T111" s="59"/>
      <c r="U111" s="57">
        <v>0.94999999999998996</v>
      </c>
      <c r="V111" s="6">
        <f t="shared" si="16"/>
        <v>0</v>
      </c>
      <c r="X111" s="13">
        <v>0.94999999999998996</v>
      </c>
      <c r="Y111" s="12">
        <f t="shared" si="17"/>
        <v>0</v>
      </c>
      <c r="AA111" s="13">
        <v>0.94999999999998996</v>
      </c>
      <c r="AB111" s="11">
        <f t="shared" si="18"/>
        <v>0</v>
      </c>
      <c r="AC111" s="10"/>
      <c r="AD111" s="13">
        <v>0.94999999999998996</v>
      </c>
      <c r="AE111" s="11">
        <f t="shared" si="19"/>
        <v>0.27272727272729114</v>
      </c>
      <c r="AF111" s="10"/>
      <c r="AG111" s="13">
        <v>0.94999999999998996</v>
      </c>
      <c r="AH111" s="4">
        <f t="shared" si="20"/>
        <v>0.72727272727270897</v>
      </c>
    </row>
    <row r="112" spans="1:34">
      <c r="A112" s="13">
        <v>0.99999999999999001</v>
      </c>
      <c r="B112" s="6">
        <f t="shared" si="13"/>
        <v>0</v>
      </c>
      <c r="D112" s="13">
        <v>0.99999999999999001</v>
      </c>
      <c r="E112" s="12">
        <f t="shared" si="14"/>
        <v>0</v>
      </c>
      <c r="G112" s="13">
        <v>0.99999999999999001</v>
      </c>
      <c r="H112" s="11">
        <f t="shared" si="15"/>
        <v>0</v>
      </c>
      <c r="I112" s="10"/>
      <c r="J112" s="13">
        <v>0.99999999999999001</v>
      </c>
      <c r="K112" s="11">
        <f t="shared" si="11"/>
        <v>1.9984014443252818E-14</v>
      </c>
      <c r="L112" s="10"/>
      <c r="M112" s="13">
        <v>0.99999999999999001</v>
      </c>
      <c r="N112" s="33">
        <f t="shared" si="12"/>
        <v>0.99999999999998002</v>
      </c>
      <c r="O112" s="10"/>
      <c r="P112" s="10"/>
      <c r="Q112" s="10"/>
      <c r="R112" s="10"/>
      <c r="S112" s="10"/>
      <c r="T112" s="59"/>
      <c r="U112" s="57">
        <v>0.99999999999999001</v>
      </c>
      <c r="V112" s="6">
        <f t="shared" si="16"/>
        <v>0</v>
      </c>
      <c r="X112" s="13">
        <v>0.99999999999999001</v>
      </c>
      <c r="Y112" s="12">
        <f t="shared" si="17"/>
        <v>0</v>
      </c>
      <c r="AA112" s="13">
        <v>0.99999999999999001</v>
      </c>
      <c r="AB112" s="11">
        <f t="shared" si="18"/>
        <v>0</v>
      </c>
      <c r="AC112" s="10"/>
      <c r="AD112" s="13">
        <v>0.99999999999999001</v>
      </c>
      <c r="AE112" s="11">
        <f t="shared" si="19"/>
        <v>0.18181818181820014</v>
      </c>
      <c r="AF112" s="10"/>
      <c r="AG112" s="13">
        <v>0.99999999999999001</v>
      </c>
      <c r="AH112" s="4">
        <f t="shared" si="20"/>
        <v>0.81818181818179991</v>
      </c>
    </row>
    <row r="113" spans="1:34">
      <c r="A113" s="13">
        <v>1.0499999999999901</v>
      </c>
      <c r="B113" s="6">
        <f t="shared" si="13"/>
        <v>0</v>
      </c>
      <c r="D113" s="13">
        <v>1.0499999999999901</v>
      </c>
      <c r="E113" s="12">
        <f t="shared" si="14"/>
        <v>0</v>
      </c>
      <c r="G113" s="13">
        <v>1.0499999999999901</v>
      </c>
      <c r="H113" s="11">
        <f t="shared" si="15"/>
        <v>0</v>
      </c>
      <c r="I113" s="10"/>
      <c r="J113" s="13">
        <v>1.0499999999999901</v>
      </c>
      <c r="K113" s="11">
        <f t="shared" si="11"/>
        <v>0</v>
      </c>
      <c r="L113" s="10"/>
      <c r="M113" s="13">
        <v>1.0499999999999901</v>
      </c>
      <c r="N113" s="33">
        <f t="shared" si="12"/>
        <v>1</v>
      </c>
      <c r="O113" s="10"/>
      <c r="P113" s="10"/>
      <c r="Q113" s="10"/>
      <c r="R113" s="10"/>
      <c r="S113" s="10"/>
      <c r="T113" s="59"/>
      <c r="U113" s="57">
        <v>1.0499999999999901</v>
      </c>
      <c r="V113" s="6">
        <f t="shared" si="16"/>
        <v>0</v>
      </c>
      <c r="X113" s="13">
        <v>1.0499999999999901</v>
      </c>
      <c r="Y113" s="12">
        <f t="shared" si="17"/>
        <v>0</v>
      </c>
      <c r="AA113" s="13">
        <v>1.0499999999999901</v>
      </c>
      <c r="AB113" s="11">
        <f t="shared" si="18"/>
        <v>0</v>
      </c>
      <c r="AC113" s="10"/>
      <c r="AD113" s="13">
        <v>1.0499999999999901</v>
      </c>
      <c r="AE113" s="11">
        <f t="shared" si="19"/>
        <v>9.0909090909109161E-2</v>
      </c>
      <c r="AF113" s="10"/>
      <c r="AG113" s="13">
        <v>1.0499999999999901</v>
      </c>
      <c r="AH113" s="4">
        <f t="shared" si="20"/>
        <v>0.90909090909089085</v>
      </c>
    </row>
    <row r="114" spans="1:34">
      <c r="A114" s="13">
        <v>1.0999999999999901</v>
      </c>
      <c r="B114" s="6">
        <f t="shared" si="13"/>
        <v>0</v>
      </c>
      <c r="D114" s="13">
        <v>1.0999999999999901</v>
      </c>
      <c r="E114" s="12">
        <f t="shared" si="14"/>
        <v>0</v>
      </c>
      <c r="G114" s="13">
        <v>1.0999999999999901</v>
      </c>
      <c r="H114" s="11">
        <f t="shared" si="15"/>
        <v>0</v>
      </c>
      <c r="I114" s="10"/>
      <c r="J114" s="13">
        <v>1.0999999999999901</v>
      </c>
      <c r="K114" s="11">
        <f t="shared" si="11"/>
        <v>0</v>
      </c>
      <c r="L114" s="10"/>
      <c r="M114" s="13">
        <v>1.0999999999999901</v>
      </c>
      <c r="N114" s="33">
        <f t="shared" si="12"/>
        <v>1</v>
      </c>
      <c r="O114" s="10"/>
      <c r="P114" s="10"/>
      <c r="Q114" s="10"/>
      <c r="R114" s="10"/>
      <c r="S114" s="10"/>
      <c r="T114" s="59"/>
      <c r="U114" s="57">
        <v>1.0999999999999901</v>
      </c>
      <c r="V114" s="6">
        <f t="shared" si="16"/>
        <v>0</v>
      </c>
      <c r="X114" s="13">
        <v>1.0999999999999901</v>
      </c>
      <c r="Y114" s="12">
        <f t="shared" si="17"/>
        <v>0</v>
      </c>
      <c r="AA114" s="13">
        <v>1.0999999999999901</v>
      </c>
      <c r="AB114" s="11">
        <f t="shared" si="18"/>
        <v>0</v>
      </c>
      <c r="AC114" s="10"/>
      <c r="AD114" s="13">
        <v>1.0999999999999901</v>
      </c>
      <c r="AE114" s="11">
        <f t="shared" si="19"/>
        <v>1.816728585750256E-14</v>
      </c>
      <c r="AF114" s="10"/>
      <c r="AG114" s="13">
        <v>1.0999999999999901</v>
      </c>
      <c r="AH114" s="4">
        <f t="shared" si="20"/>
        <v>0.9999999999999819</v>
      </c>
    </row>
    <row r="115" spans="1:34">
      <c r="A115" s="13">
        <v>1.1499999999999899</v>
      </c>
      <c r="B115" s="6">
        <f t="shared" si="13"/>
        <v>0</v>
      </c>
      <c r="D115" s="13">
        <v>1.1499999999999899</v>
      </c>
      <c r="E115" s="12">
        <f t="shared" si="14"/>
        <v>0</v>
      </c>
      <c r="G115" s="13">
        <v>1.1499999999999899</v>
      </c>
      <c r="H115" s="11">
        <f t="shared" si="15"/>
        <v>0</v>
      </c>
      <c r="I115" s="10"/>
      <c r="J115" s="13">
        <v>1.1499999999999899</v>
      </c>
      <c r="K115" s="11">
        <f t="shared" si="11"/>
        <v>0</v>
      </c>
      <c r="L115" s="10"/>
      <c r="M115" s="13">
        <v>1.1499999999999899</v>
      </c>
      <c r="N115" s="33">
        <f t="shared" si="12"/>
        <v>1</v>
      </c>
      <c r="O115" s="10"/>
      <c r="P115" s="10"/>
      <c r="Q115" s="10"/>
      <c r="R115" s="10"/>
      <c r="S115" s="10"/>
      <c r="T115" s="59"/>
      <c r="U115" s="57">
        <v>1.1499999999999899</v>
      </c>
      <c r="V115" s="6">
        <f t="shared" si="16"/>
        <v>0</v>
      </c>
      <c r="X115" s="13">
        <v>1.1499999999999899</v>
      </c>
      <c r="Y115" s="12">
        <f t="shared" si="17"/>
        <v>0</v>
      </c>
      <c r="AA115" s="13">
        <v>1.1499999999999899</v>
      </c>
      <c r="AB115" s="11">
        <f t="shared" si="18"/>
        <v>0</v>
      </c>
      <c r="AC115" s="10"/>
      <c r="AD115" s="13">
        <v>1.1499999999999899</v>
      </c>
      <c r="AE115" s="11">
        <f t="shared" si="19"/>
        <v>0</v>
      </c>
      <c r="AF115" s="10"/>
      <c r="AG115" s="13">
        <v>1.1499999999999899</v>
      </c>
      <c r="AH115" s="4">
        <f t="shared" si="20"/>
        <v>1</v>
      </c>
    </row>
    <row r="116" spans="1:34">
      <c r="A116" s="13">
        <v>1.19999999999999</v>
      </c>
      <c r="B116" s="6">
        <f t="shared" si="13"/>
        <v>0</v>
      </c>
      <c r="D116" s="13">
        <v>1.19999999999999</v>
      </c>
      <c r="E116" s="12">
        <f t="shared" si="14"/>
        <v>0</v>
      </c>
      <c r="G116" s="13">
        <v>1.19999999999999</v>
      </c>
      <c r="H116" s="11">
        <f t="shared" si="15"/>
        <v>0</v>
      </c>
      <c r="I116" s="10"/>
      <c r="J116" s="13">
        <v>1.19999999999999</v>
      </c>
      <c r="K116" s="11">
        <f t="shared" si="11"/>
        <v>0</v>
      </c>
      <c r="L116" s="10"/>
      <c r="M116" s="13">
        <v>1.19999999999999</v>
      </c>
      <c r="N116" s="33">
        <f t="shared" si="12"/>
        <v>1</v>
      </c>
      <c r="O116" s="10"/>
      <c r="P116" s="10"/>
      <c r="Q116" s="10"/>
      <c r="R116" s="10"/>
      <c r="S116" s="10"/>
      <c r="T116" s="59"/>
      <c r="U116" s="57">
        <v>1.19999999999999</v>
      </c>
      <c r="V116" s="6">
        <f t="shared" si="16"/>
        <v>0</v>
      </c>
      <c r="X116" s="13">
        <v>1.19999999999999</v>
      </c>
      <c r="Y116" s="12">
        <f t="shared" si="17"/>
        <v>0</v>
      </c>
      <c r="AA116" s="13">
        <v>1.19999999999999</v>
      </c>
      <c r="AB116" s="11">
        <f t="shared" si="18"/>
        <v>0</v>
      </c>
      <c r="AC116" s="10"/>
      <c r="AD116" s="13">
        <v>1.19999999999999</v>
      </c>
      <c r="AE116" s="11">
        <f t="shared" si="19"/>
        <v>0</v>
      </c>
      <c r="AF116" s="10"/>
      <c r="AG116" s="13">
        <v>1.19999999999999</v>
      </c>
      <c r="AH116" s="4">
        <f t="shared" si="20"/>
        <v>1</v>
      </c>
    </row>
    <row r="117" spans="1:34">
      <c r="A117" s="13">
        <v>1.24999999999999</v>
      </c>
      <c r="B117" s="6">
        <f t="shared" si="13"/>
        <v>0</v>
      </c>
      <c r="D117" s="13">
        <v>1.24999999999999</v>
      </c>
      <c r="E117" s="12">
        <f t="shared" si="14"/>
        <v>0</v>
      </c>
      <c r="G117" s="13">
        <v>1.24999999999999</v>
      </c>
      <c r="H117" s="11">
        <f t="shared" si="15"/>
        <v>0</v>
      </c>
      <c r="I117" s="10"/>
      <c r="J117" s="13">
        <v>1.24999999999999</v>
      </c>
      <c r="K117" s="11">
        <f t="shared" si="11"/>
        <v>0</v>
      </c>
      <c r="L117" s="10"/>
      <c r="M117" s="13">
        <v>1.24999999999999</v>
      </c>
      <c r="N117" s="33">
        <f t="shared" si="12"/>
        <v>1</v>
      </c>
      <c r="O117" s="10"/>
      <c r="P117" s="10"/>
      <c r="Q117" s="10"/>
      <c r="R117" s="10"/>
      <c r="S117" s="10"/>
      <c r="T117" s="59"/>
      <c r="U117" s="57">
        <v>1.24999999999999</v>
      </c>
      <c r="V117" s="6">
        <f t="shared" si="16"/>
        <v>0</v>
      </c>
      <c r="X117" s="13">
        <v>1.24999999999999</v>
      </c>
      <c r="Y117" s="12">
        <f t="shared" si="17"/>
        <v>0</v>
      </c>
      <c r="AA117" s="13">
        <v>1.24999999999999</v>
      </c>
      <c r="AB117" s="11">
        <f t="shared" si="18"/>
        <v>0</v>
      </c>
      <c r="AC117" s="10"/>
      <c r="AD117" s="13">
        <v>1.24999999999999</v>
      </c>
      <c r="AE117" s="11">
        <f t="shared" si="19"/>
        <v>0</v>
      </c>
      <c r="AF117" s="10"/>
      <c r="AG117" s="13">
        <v>1.24999999999999</v>
      </c>
      <c r="AH117" s="4">
        <f t="shared" si="20"/>
        <v>1</v>
      </c>
    </row>
    <row r="118" spans="1:34">
      <c r="A118" s="13">
        <v>1.2999999999999901</v>
      </c>
      <c r="B118" s="6">
        <f t="shared" si="13"/>
        <v>0</v>
      </c>
      <c r="D118" s="13">
        <v>1.2999999999999901</v>
      </c>
      <c r="E118" s="12">
        <f t="shared" si="14"/>
        <v>0</v>
      </c>
      <c r="G118" s="13">
        <v>1.2999999999999901</v>
      </c>
      <c r="H118" s="11">
        <f t="shared" si="15"/>
        <v>0</v>
      </c>
      <c r="I118" s="10"/>
      <c r="J118" s="13">
        <v>1.2999999999999901</v>
      </c>
      <c r="K118" s="11">
        <f t="shared" si="11"/>
        <v>0</v>
      </c>
      <c r="L118" s="10"/>
      <c r="M118" s="13">
        <v>1.2999999999999901</v>
      </c>
      <c r="N118" s="33">
        <f t="shared" si="12"/>
        <v>1</v>
      </c>
      <c r="O118" s="10"/>
      <c r="P118" s="10"/>
      <c r="Q118" s="10"/>
      <c r="R118" s="10"/>
      <c r="S118" s="10"/>
      <c r="T118" s="59"/>
      <c r="U118" s="57">
        <v>1.2999999999999901</v>
      </c>
      <c r="V118" s="6">
        <f t="shared" si="16"/>
        <v>0</v>
      </c>
      <c r="X118" s="13">
        <v>1.2999999999999901</v>
      </c>
      <c r="Y118" s="12">
        <f t="shared" si="17"/>
        <v>0</v>
      </c>
      <c r="AA118" s="13">
        <v>1.2999999999999901</v>
      </c>
      <c r="AB118" s="11">
        <f t="shared" si="18"/>
        <v>0</v>
      </c>
      <c r="AC118" s="10"/>
      <c r="AD118" s="13">
        <v>1.2999999999999901</v>
      </c>
      <c r="AE118" s="11">
        <f t="shared" si="19"/>
        <v>0</v>
      </c>
      <c r="AF118" s="10"/>
      <c r="AG118" s="13">
        <v>1.2999999999999901</v>
      </c>
      <c r="AH118" s="4">
        <f t="shared" si="20"/>
        <v>1</v>
      </c>
    </row>
    <row r="119" spans="1:34">
      <c r="A119" s="13">
        <v>1.3499999999999901</v>
      </c>
      <c r="B119" s="6">
        <f t="shared" si="13"/>
        <v>0</v>
      </c>
      <c r="D119" s="13">
        <v>1.3499999999999901</v>
      </c>
      <c r="E119" s="12">
        <f t="shared" si="14"/>
        <v>0</v>
      </c>
      <c r="G119" s="13">
        <v>1.3499999999999901</v>
      </c>
      <c r="H119" s="11">
        <f t="shared" si="15"/>
        <v>0</v>
      </c>
      <c r="I119" s="10"/>
      <c r="J119" s="13">
        <v>1.3499999999999901</v>
      </c>
      <c r="K119" s="11">
        <f t="shared" si="11"/>
        <v>0</v>
      </c>
      <c r="L119" s="10"/>
      <c r="M119" s="13">
        <v>1.3499999999999901</v>
      </c>
      <c r="N119" s="33">
        <f t="shared" si="12"/>
        <v>1</v>
      </c>
      <c r="O119" s="10"/>
      <c r="P119" s="10"/>
      <c r="Q119" s="10"/>
      <c r="R119" s="10"/>
      <c r="S119" s="10"/>
      <c r="T119" s="59"/>
      <c r="U119" s="57">
        <v>1.3499999999999901</v>
      </c>
      <c r="V119" s="6">
        <f t="shared" si="16"/>
        <v>0</v>
      </c>
      <c r="X119" s="13">
        <v>1.3499999999999901</v>
      </c>
      <c r="Y119" s="12">
        <f t="shared" si="17"/>
        <v>0</v>
      </c>
      <c r="AA119" s="13">
        <v>1.3499999999999901</v>
      </c>
      <c r="AB119" s="11">
        <f t="shared" si="18"/>
        <v>0</v>
      </c>
      <c r="AC119" s="10"/>
      <c r="AD119" s="13">
        <v>1.3499999999999901</v>
      </c>
      <c r="AE119" s="11">
        <f t="shared" si="19"/>
        <v>0</v>
      </c>
      <c r="AF119" s="10"/>
      <c r="AG119" s="13">
        <v>1.3499999999999901</v>
      </c>
      <c r="AH119" s="4">
        <f t="shared" si="20"/>
        <v>1</v>
      </c>
    </row>
    <row r="120" spans="1:34">
      <c r="A120" s="13">
        <v>1.3999999999999899</v>
      </c>
      <c r="B120" s="6">
        <f t="shared" si="13"/>
        <v>0</v>
      </c>
      <c r="D120" s="13">
        <v>1.3999999999999899</v>
      </c>
      <c r="E120" s="12">
        <f t="shared" si="14"/>
        <v>0</v>
      </c>
      <c r="G120" s="13">
        <v>1.3999999999999899</v>
      </c>
      <c r="H120" s="11">
        <f t="shared" si="15"/>
        <v>0</v>
      </c>
      <c r="I120" s="10"/>
      <c r="J120" s="13">
        <v>1.3999999999999899</v>
      </c>
      <c r="K120" s="11">
        <f t="shared" si="11"/>
        <v>0</v>
      </c>
      <c r="L120" s="10"/>
      <c r="M120" s="13">
        <v>1.3999999999999899</v>
      </c>
      <c r="N120" s="33">
        <f t="shared" si="12"/>
        <v>1</v>
      </c>
      <c r="O120" s="10"/>
      <c r="P120" s="10"/>
      <c r="Q120" s="10"/>
      <c r="R120" s="10"/>
      <c r="S120" s="10"/>
      <c r="T120" s="59"/>
      <c r="U120" s="57">
        <v>1.3999999999999899</v>
      </c>
      <c r="V120" s="6">
        <f t="shared" si="16"/>
        <v>0</v>
      </c>
      <c r="X120" s="13">
        <v>1.3999999999999899</v>
      </c>
      <c r="Y120" s="12">
        <f t="shared" si="17"/>
        <v>0</v>
      </c>
      <c r="AA120" s="13">
        <v>1.3999999999999899</v>
      </c>
      <c r="AB120" s="11">
        <f t="shared" si="18"/>
        <v>0</v>
      </c>
      <c r="AC120" s="10"/>
      <c r="AD120" s="13">
        <v>1.3999999999999899</v>
      </c>
      <c r="AE120" s="11">
        <f t="shared" si="19"/>
        <v>0</v>
      </c>
      <c r="AF120" s="10"/>
      <c r="AG120" s="13">
        <v>1.3999999999999899</v>
      </c>
      <c r="AH120" s="4">
        <f t="shared" si="20"/>
        <v>1</v>
      </c>
    </row>
    <row r="121" spans="1:34">
      <c r="A121" s="13">
        <v>1.44999999999999</v>
      </c>
      <c r="B121" s="6">
        <f t="shared" si="13"/>
        <v>0</v>
      </c>
      <c r="D121" s="13">
        <v>1.44999999999999</v>
      </c>
      <c r="E121" s="12">
        <f t="shared" si="14"/>
        <v>0</v>
      </c>
      <c r="G121" s="13">
        <v>1.44999999999999</v>
      </c>
      <c r="H121" s="11">
        <f t="shared" si="15"/>
        <v>0</v>
      </c>
      <c r="I121" s="10"/>
      <c r="J121" s="13">
        <v>1.44999999999999</v>
      </c>
      <c r="K121" s="11">
        <f t="shared" si="11"/>
        <v>0</v>
      </c>
      <c r="L121" s="10"/>
      <c r="M121" s="13">
        <v>1.44999999999999</v>
      </c>
      <c r="N121" s="33">
        <f t="shared" si="12"/>
        <v>1</v>
      </c>
      <c r="O121" s="10"/>
      <c r="P121" s="10"/>
      <c r="Q121" s="10"/>
      <c r="R121" s="10"/>
      <c r="S121" s="10"/>
      <c r="T121" s="59"/>
      <c r="U121" s="57">
        <v>1.44999999999999</v>
      </c>
      <c r="V121" s="6">
        <f t="shared" si="16"/>
        <v>0</v>
      </c>
      <c r="X121" s="13">
        <v>1.44999999999999</v>
      </c>
      <c r="Y121" s="12">
        <f t="shared" si="17"/>
        <v>0</v>
      </c>
      <c r="AA121" s="13">
        <v>1.44999999999999</v>
      </c>
      <c r="AB121" s="11">
        <f t="shared" si="18"/>
        <v>0</v>
      </c>
      <c r="AC121" s="10"/>
      <c r="AD121" s="13">
        <v>1.44999999999999</v>
      </c>
      <c r="AE121" s="11">
        <f t="shared" si="19"/>
        <v>0</v>
      </c>
      <c r="AF121" s="10"/>
      <c r="AG121" s="13">
        <v>1.44999999999999</v>
      </c>
      <c r="AH121" s="4">
        <f t="shared" si="20"/>
        <v>1</v>
      </c>
    </row>
    <row r="122" spans="1:34">
      <c r="A122" s="13">
        <v>1.49999999999999</v>
      </c>
      <c r="B122" s="6">
        <f t="shared" si="13"/>
        <v>0</v>
      </c>
      <c r="D122" s="13">
        <v>1.49999999999999</v>
      </c>
      <c r="E122" s="12">
        <f t="shared" si="14"/>
        <v>0</v>
      </c>
      <c r="G122" s="13">
        <v>1.49999999999999</v>
      </c>
      <c r="H122" s="11">
        <f t="shared" si="15"/>
        <v>0</v>
      </c>
      <c r="I122" s="10"/>
      <c r="J122" s="13">
        <v>1.49999999999999</v>
      </c>
      <c r="K122" s="11">
        <f t="shared" si="11"/>
        <v>0</v>
      </c>
      <c r="L122" s="10"/>
      <c r="M122" s="13">
        <v>1.49999999999999</v>
      </c>
      <c r="N122" s="33">
        <f t="shared" si="12"/>
        <v>1</v>
      </c>
      <c r="O122" s="10"/>
      <c r="P122" s="10"/>
      <c r="Q122" s="10"/>
      <c r="R122" s="10"/>
      <c r="S122" s="10"/>
      <c r="T122" s="59"/>
      <c r="U122" s="57">
        <v>1.49999999999999</v>
      </c>
      <c r="V122" s="6">
        <f t="shared" si="16"/>
        <v>0</v>
      </c>
      <c r="X122" s="13">
        <v>1.49999999999999</v>
      </c>
      <c r="Y122" s="12">
        <f t="shared" si="17"/>
        <v>0</v>
      </c>
      <c r="AA122" s="13">
        <v>1.49999999999999</v>
      </c>
      <c r="AB122" s="11">
        <f t="shared" si="18"/>
        <v>0</v>
      </c>
      <c r="AC122" s="10"/>
      <c r="AD122" s="13">
        <v>1.49999999999999</v>
      </c>
      <c r="AE122" s="11">
        <f t="shared" si="19"/>
        <v>0</v>
      </c>
      <c r="AF122" s="10"/>
      <c r="AG122" s="13">
        <v>1.49999999999999</v>
      </c>
      <c r="AH122" s="4">
        <f t="shared" si="20"/>
        <v>1</v>
      </c>
    </row>
    <row r="123" spans="1:34">
      <c r="A123" s="13">
        <v>1.5499999999999901</v>
      </c>
      <c r="B123" s="6">
        <f t="shared" si="13"/>
        <v>0</v>
      </c>
      <c r="D123" s="13">
        <v>1.5499999999999901</v>
      </c>
      <c r="E123" s="12">
        <f t="shared" si="14"/>
        <v>0</v>
      </c>
      <c r="G123" s="13">
        <v>1.5499999999999901</v>
      </c>
      <c r="H123" s="11">
        <f t="shared" si="15"/>
        <v>0</v>
      </c>
      <c r="I123" s="10"/>
      <c r="J123" s="13">
        <v>1.5499999999999901</v>
      </c>
      <c r="K123" s="11">
        <f t="shared" si="11"/>
        <v>0</v>
      </c>
      <c r="L123" s="10"/>
      <c r="M123" s="13">
        <v>1.5499999999999901</v>
      </c>
      <c r="N123" s="33">
        <f t="shared" si="12"/>
        <v>1</v>
      </c>
      <c r="O123" s="10"/>
      <c r="P123" s="10"/>
      <c r="Q123" s="10"/>
      <c r="R123" s="10"/>
      <c r="S123" s="10"/>
      <c r="T123" s="59"/>
      <c r="U123" s="57">
        <v>1.5499999999999901</v>
      </c>
      <c r="V123" s="6">
        <f t="shared" si="16"/>
        <v>0</v>
      </c>
      <c r="X123" s="13">
        <v>1.5499999999999901</v>
      </c>
      <c r="Y123" s="12">
        <f t="shared" si="17"/>
        <v>0</v>
      </c>
      <c r="AA123" s="13">
        <v>1.5499999999999901</v>
      </c>
      <c r="AB123" s="11">
        <f t="shared" si="18"/>
        <v>0</v>
      </c>
      <c r="AC123" s="10"/>
      <c r="AD123" s="13">
        <v>1.5499999999999901</v>
      </c>
      <c r="AE123" s="11">
        <f>IF(OR(AD123&lt;=$V$14,AD123&gt;=$Y$14),0,IF(AND(AD123&gt;=$W$14,AD123&lt;=$X$14),1,IF(AND(AD123&gt;=$V$14,AD123&lt;=$W$14),$AA$14*(AD123-$V$14),IF(AND(AD123&gt;=$X$14,AD123&lt;=$Y$14),$AB$14*(AD123-$Y$14)))))</f>
        <v>0</v>
      </c>
      <c r="AF123" s="10"/>
      <c r="AG123" s="13">
        <v>1.5499999999999901</v>
      </c>
      <c r="AH123" s="4">
        <f>IF(AG123&lt;=$V$15,0,IF(AG123&gt;=$W$15,1,$AA$15*(AG123-$V$15)))</f>
        <v>1</v>
      </c>
    </row>
    <row r="124" spans="1:34">
      <c r="A124" s="13">
        <v>1.5999999999999901</v>
      </c>
      <c r="B124" s="6">
        <f t="shared" si="13"/>
        <v>0</v>
      </c>
      <c r="D124" s="13">
        <v>1.5999999999999901</v>
      </c>
      <c r="E124" s="12">
        <f t="shared" si="14"/>
        <v>0</v>
      </c>
      <c r="G124" s="13">
        <v>1.5999999999999901</v>
      </c>
      <c r="H124" s="11">
        <f t="shared" si="15"/>
        <v>0</v>
      </c>
      <c r="I124" s="10"/>
      <c r="J124" s="13">
        <v>1.5999999999999901</v>
      </c>
      <c r="K124" s="11">
        <f t="shared" si="11"/>
        <v>0</v>
      </c>
      <c r="L124" s="10"/>
      <c r="M124" s="13">
        <v>1.5999999999999901</v>
      </c>
      <c r="N124" s="33">
        <f t="shared" si="12"/>
        <v>1</v>
      </c>
      <c r="O124" s="10"/>
      <c r="P124" s="10"/>
      <c r="Q124" s="10"/>
      <c r="R124" s="10"/>
      <c r="S124" s="10"/>
      <c r="T124" s="59"/>
      <c r="U124" s="57">
        <v>1.5999999999999901</v>
      </c>
      <c r="V124" s="6">
        <f t="shared" si="16"/>
        <v>0</v>
      </c>
      <c r="X124" s="13">
        <v>1.5999999999999901</v>
      </c>
      <c r="Y124" s="12">
        <f t="shared" si="17"/>
        <v>0</v>
      </c>
      <c r="AA124" s="13">
        <v>1.5999999999999901</v>
      </c>
      <c r="AB124" s="11">
        <f t="shared" si="18"/>
        <v>0</v>
      </c>
      <c r="AC124" s="10"/>
      <c r="AD124" s="13">
        <v>1.5999999999999901</v>
      </c>
      <c r="AE124" s="11">
        <f t="shared" ref="AE124:AE145" si="21">IF(OR(AD124&lt;=$V$14,AD124&gt;=$Y$14),0,IF(AND(AD124&gt;=$W$14,AD124&lt;=$X$14),1,IF(AND(AD124&gt;=$V$14,AD124&lt;=$W$14),$AA$14*(AD124-$V$14),IF(AND(AD124&gt;=$X$14,AD124&lt;=$Y$14),$AB$14*(AD124-$Y$14)))))</f>
        <v>0</v>
      </c>
      <c r="AF124" s="10"/>
      <c r="AG124" s="13">
        <v>1.5999999999999901</v>
      </c>
      <c r="AH124" s="4">
        <f t="shared" ref="AH124:AH145" si="22">IF(AG124&lt;=$V$15,0,IF(AG124&gt;=$W$15,1,$AA$15*(AG124-$V$15)))</f>
        <v>1</v>
      </c>
    </row>
    <row r="125" spans="1:34">
      <c r="A125" s="13">
        <v>1.6499999999999899</v>
      </c>
      <c r="B125" s="6">
        <f t="shared" si="13"/>
        <v>0</v>
      </c>
      <c r="D125" s="13">
        <v>1.6499999999999899</v>
      </c>
      <c r="E125" s="12">
        <f t="shared" si="14"/>
        <v>0</v>
      </c>
      <c r="G125" s="13">
        <v>1.6499999999999899</v>
      </c>
      <c r="H125" s="11">
        <f t="shared" si="15"/>
        <v>0</v>
      </c>
      <c r="I125" s="10"/>
      <c r="J125" s="13">
        <v>1.6499999999999899</v>
      </c>
      <c r="K125" s="11">
        <f t="shared" si="11"/>
        <v>0</v>
      </c>
      <c r="L125" s="10"/>
      <c r="M125" s="13">
        <v>1.6499999999999899</v>
      </c>
      <c r="N125" s="33">
        <f t="shared" si="12"/>
        <v>1</v>
      </c>
      <c r="O125" s="10"/>
      <c r="P125" s="10"/>
      <c r="Q125" s="10"/>
      <c r="R125" s="10"/>
      <c r="S125" s="10"/>
      <c r="T125" s="59"/>
      <c r="U125" s="57">
        <v>1.6499999999999899</v>
      </c>
      <c r="V125" s="6">
        <f t="shared" si="16"/>
        <v>0</v>
      </c>
      <c r="X125" s="13">
        <v>1.6499999999999899</v>
      </c>
      <c r="Y125" s="12">
        <f t="shared" si="17"/>
        <v>0</v>
      </c>
      <c r="AA125" s="13">
        <v>1.6499999999999899</v>
      </c>
      <c r="AB125" s="11">
        <f t="shared" si="18"/>
        <v>0</v>
      </c>
      <c r="AC125" s="10"/>
      <c r="AD125" s="13">
        <v>1.6499999999999899</v>
      </c>
      <c r="AE125" s="11">
        <f t="shared" si="21"/>
        <v>0</v>
      </c>
      <c r="AF125" s="10"/>
      <c r="AG125" s="13">
        <v>1.6499999999999899</v>
      </c>
      <c r="AH125" s="4">
        <f t="shared" si="22"/>
        <v>1</v>
      </c>
    </row>
    <row r="126" spans="1:34">
      <c r="A126" s="13">
        <v>1.69999999999999</v>
      </c>
      <c r="B126" s="6">
        <f t="shared" si="13"/>
        <v>0</v>
      </c>
      <c r="D126" s="13">
        <v>1.69999999999999</v>
      </c>
      <c r="E126" s="12">
        <f t="shared" si="14"/>
        <v>0</v>
      </c>
      <c r="G126" s="13">
        <v>1.69999999999999</v>
      </c>
      <c r="H126" s="11">
        <f t="shared" si="15"/>
        <v>0</v>
      </c>
      <c r="I126" s="10"/>
      <c r="J126" s="13">
        <v>1.69999999999999</v>
      </c>
      <c r="K126" s="11">
        <f t="shared" si="11"/>
        <v>0</v>
      </c>
      <c r="L126" s="10"/>
      <c r="M126" s="13">
        <v>1.69999999999999</v>
      </c>
      <c r="N126" s="33">
        <f t="shared" si="12"/>
        <v>1</v>
      </c>
      <c r="O126" s="10"/>
      <c r="P126" s="10"/>
      <c r="Q126" s="10"/>
      <c r="R126" s="10"/>
      <c r="S126" s="10"/>
      <c r="T126" s="59"/>
      <c r="U126" s="57">
        <v>1.69999999999999</v>
      </c>
      <c r="V126" s="6">
        <f t="shared" si="16"/>
        <v>0</v>
      </c>
      <c r="X126" s="13">
        <v>1.69999999999999</v>
      </c>
      <c r="Y126" s="12">
        <f t="shared" si="17"/>
        <v>0</v>
      </c>
      <c r="AA126" s="13">
        <v>1.69999999999999</v>
      </c>
      <c r="AB126" s="11">
        <f t="shared" si="18"/>
        <v>0</v>
      </c>
      <c r="AC126" s="10"/>
      <c r="AD126" s="13">
        <v>1.69999999999999</v>
      </c>
      <c r="AE126" s="11">
        <f t="shared" si="21"/>
        <v>0</v>
      </c>
      <c r="AF126" s="10"/>
      <c r="AG126" s="13">
        <v>1.69999999999999</v>
      </c>
      <c r="AH126" s="4">
        <f t="shared" si="22"/>
        <v>1</v>
      </c>
    </row>
    <row r="127" spans="1:34">
      <c r="A127" s="13">
        <v>1.74999999999999</v>
      </c>
      <c r="B127" s="6">
        <f t="shared" si="13"/>
        <v>0</v>
      </c>
      <c r="D127" s="13">
        <v>1.74999999999999</v>
      </c>
      <c r="E127" s="12">
        <f t="shared" si="14"/>
        <v>0</v>
      </c>
      <c r="G127" s="13">
        <v>1.74999999999999</v>
      </c>
      <c r="H127" s="11">
        <f t="shared" si="15"/>
        <v>0</v>
      </c>
      <c r="I127" s="10"/>
      <c r="J127" s="13">
        <v>1.74999999999999</v>
      </c>
      <c r="K127" s="11">
        <f t="shared" si="11"/>
        <v>0</v>
      </c>
      <c r="L127" s="10"/>
      <c r="M127" s="13">
        <v>1.74999999999999</v>
      </c>
      <c r="N127" s="33">
        <f t="shared" si="12"/>
        <v>1</v>
      </c>
      <c r="O127" s="10"/>
      <c r="P127" s="10"/>
      <c r="Q127" s="10"/>
      <c r="R127" s="10"/>
      <c r="S127" s="10"/>
      <c r="T127" s="59"/>
      <c r="U127" s="57">
        <v>1.74999999999999</v>
      </c>
      <c r="V127" s="6">
        <f t="shared" si="16"/>
        <v>0</v>
      </c>
      <c r="X127" s="13">
        <v>1.74999999999999</v>
      </c>
      <c r="Y127" s="12">
        <f t="shared" si="17"/>
        <v>0</v>
      </c>
      <c r="AA127" s="13">
        <v>1.74999999999999</v>
      </c>
      <c r="AB127" s="11">
        <f t="shared" si="18"/>
        <v>0</v>
      </c>
      <c r="AC127" s="10"/>
      <c r="AD127" s="13">
        <v>1.74999999999999</v>
      </c>
      <c r="AE127" s="11">
        <f t="shared" si="21"/>
        <v>0</v>
      </c>
      <c r="AF127" s="10"/>
      <c r="AG127" s="13">
        <v>1.74999999999999</v>
      </c>
      <c r="AH127" s="4">
        <f t="shared" si="22"/>
        <v>1</v>
      </c>
    </row>
    <row r="128" spans="1:34">
      <c r="A128" s="13">
        <v>1.7999999999999901</v>
      </c>
      <c r="B128" s="6">
        <f t="shared" si="13"/>
        <v>0</v>
      </c>
      <c r="D128" s="13">
        <v>1.7999999999999901</v>
      </c>
      <c r="E128" s="12">
        <f t="shared" si="14"/>
        <v>0</v>
      </c>
      <c r="G128" s="13">
        <v>1.7999999999999901</v>
      </c>
      <c r="H128" s="11">
        <f t="shared" si="15"/>
        <v>0</v>
      </c>
      <c r="I128" s="10"/>
      <c r="J128" s="13">
        <v>1.7999999999999901</v>
      </c>
      <c r="K128" s="11">
        <f t="shared" si="11"/>
        <v>0</v>
      </c>
      <c r="L128" s="10"/>
      <c r="M128" s="13">
        <v>1.7999999999999901</v>
      </c>
      <c r="N128" s="33">
        <f t="shared" si="12"/>
        <v>1</v>
      </c>
      <c r="O128" s="10"/>
      <c r="P128" s="10"/>
      <c r="Q128" s="10"/>
      <c r="R128" s="10"/>
      <c r="S128" s="10"/>
      <c r="T128" s="59"/>
      <c r="U128" s="57">
        <v>1.7999999999999901</v>
      </c>
      <c r="V128" s="6">
        <f t="shared" si="16"/>
        <v>0</v>
      </c>
      <c r="X128" s="13">
        <v>1.7999999999999901</v>
      </c>
      <c r="Y128" s="12">
        <f t="shared" si="17"/>
        <v>0</v>
      </c>
      <c r="AA128" s="13">
        <v>1.7999999999999901</v>
      </c>
      <c r="AB128" s="11">
        <f t="shared" si="18"/>
        <v>0</v>
      </c>
      <c r="AC128" s="10"/>
      <c r="AD128" s="13">
        <v>1.7999999999999901</v>
      </c>
      <c r="AE128" s="11">
        <f t="shared" si="21"/>
        <v>0</v>
      </c>
      <c r="AF128" s="10"/>
      <c r="AG128" s="13">
        <v>1.7999999999999901</v>
      </c>
      <c r="AH128" s="4">
        <f t="shared" si="22"/>
        <v>1</v>
      </c>
    </row>
    <row r="129" spans="1:34">
      <c r="A129" s="13">
        <v>1.8499999999999801</v>
      </c>
      <c r="B129" s="6">
        <f t="shared" si="13"/>
        <v>0</v>
      </c>
      <c r="D129" s="13">
        <v>1.8499999999999801</v>
      </c>
      <c r="E129" s="12">
        <f t="shared" si="14"/>
        <v>0</v>
      </c>
      <c r="G129" s="13">
        <v>1.8499999999999801</v>
      </c>
      <c r="H129" s="11">
        <f t="shared" si="15"/>
        <v>0</v>
      </c>
      <c r="I129" s="10"/>
      <c r="J129" s="13">
        <v>1.8499999999999801</v>
      </c>
      <c r="K129" s="11">
        <f t="shared" si="11"/>
        <v>0</v>
      </c>
      <c r="L129" s="10"/>
      <c r="M129" s="13">
        <v>1.8499999999999801</v>
      </c>
      <c r="N129" s="33">
        <f t="shared" ref="N129:N145" si="23">IF(M129&lt;=$B$15,0,IF(M129&gt;=$C$15,1,$G$15*(M129-$B$15)))</f>
        <v>1</v>
      </c>
      <c r="O129" s="10"/>
      <c r="P129" s="10"/>
      <c r="Q129" s="10"/>
      <c r="R129" s="10"/>
      <c r="S129" s="10"/>
      <c r="T129" s="59"/>
      <c r="U129" s="57">
        <v>1.8499999999999801</v>
      </c>
      <c r="V129" s="6">
        <f t="shared" si="16"/>
        <v>0</v>
      </c>
      <c r="X129" s="13">
        <v>1.8499999999999801</v>
      </c>
      <c r="Y129" s="12">
        <f t="shared" si="17"/>
        <v>0</v>
      </c>
      <c r="AA129" s="13">
        <v>1.8499999999999801</v>
      </c>
      <c r="AB129" s="11">
        <f t="shared" si="18"/>
        <v>0</v>
      </c>
      <c r="AC129" s="10"/>
      <c r="AD129" s="13">
        <v>1.8499999999999801</v>
      </c>
      <c r="AE129" s="11">
        <f t="shared" si="21"/>
        <v>0</v>
      </c>
      <c r="AF129" s="10"/>
      <c r="AG129" s="13">
        <v>1.8499999999999801</v>
      </c>
      <c r="AH129" s="4">
        <f t="shared" si="22"/>
        <v>1</v>
      </c>
    </row>
    <row r="130" spans="1:34">
      <c r="A130" s="13">
        <v>1.8999999999999799</v>
      </c>
      <c r="B130" s="6">
        <f t="shared" si="13"/>
        <v>0</v>
      </c>
      <c r="D130" s="13">
        <v>1.8999999999999799</v>
      </c>
      <c r="E130" s="12">
        <f t="shared" si="14"/>
        <v>0</v>
      </c>
      <c r="G130" s="13">
        <v>1.8999999999999799</v>
      </c>
      <c r="H130" s="11">
        <f t="shared" si="15"/>
        <v>0</v>
      </c>
      <c r="I130" s="10"/>
      <c r="J130" s="13">
        <v>1.8999999999999799</v>
      </c>
      <c r="K130" s="11">
        <f t="shared" si="11"/>
        <v>0</v>
      </c>
      <c r="L130" s="10"/>
      <c r="M130" s="13">
        <v>1.8999999999999799</v>
      </c>
      <c r="N130" s="33">
        <f t="shared" si="23"/>
        <v>1</v>
      </c>
      <c r="O130" s="10"/>
      <c r="P130" s="10"/>
      <c r="Q130" s="10"/>
      <c r="R130" s="10"/>
      <c r="S130" s="10"/>
      <c r="T130" s="59"/>
      <c r="U130" s="57">
        <v>1.8999999999999799</v>
      </c>
      <c r="V130" s="6">
        <f t="shared" si="16"/>
        <v>0</v>
      </c>
      <c r="X130" s="13">
        <v>1.8999999999999799</v>
      </c>
      <c r="Y130" s="12">
        <f t="shared" si="17"/>
        <v>0</v>
      </c>
      <c r="AA130" s="13">
        <v>1.8999999999999799</v>
      </c>
      <c r="AB130" s="11">
        <f t="shared" si="18"/>
        <v>0</v>
      </c>
      <c r="AC130" s="10"/>
      <c r="AD130" s="13">
        <v>1.8999999999999799</v>
      </c>
      <c r="AE130" s="11">
        <f t="shared" si="21"/>
        <v>0</v>
      </c>
      <c r="AF130" s="10"/>
      <c r="AG130" s="13">
        <v>1.8999999999999799</v>
      </c>
      <c r="AH130" s="4">
        <f t="shared" si="22"/>
        <v>1</v>
      </c>
    </row>
    <row r="131" spans="1:34">
      <c r="A131" s="13">
        <v>1.94999999999998</v>
      </c>
      <c r="B131" s="6">
        <f t="shared" si="13"/>
        <v>0</v>
      </c>
      <c r="D131" s="13">
        <v>1.94999999999998</v>
      </c>
      <c r="E131" s="12">
        <f t="shared" si="14"/>
        <v>0</v>
      </c>
      <c r="G131" s="13">
        <v>1.94999999999998</v>
      </c>
      <c r="H131" s="11">
        <f t="shared" si="15"/>
        <v>0</v>
      </c>
      <c r="I131" s="10"/>
      <c r="J131" s="13">
        <v>1.94999999999998</v>
      </c>
      <c r="K131" s="11">
        <f t="shared" si="11"/>
        <v>0</v>
      </c>
      <c r="L131" s="10"/>
      <c r="M131" s="13">
        <v>1.94999999999998</v>
      </c>
      <c r="N131" s="33">
        <f t="shared" si="23"/>
        <v>1</v>
      </c>
      <c r="O131" s="10"/>
      <c r="P131" s="10"/>
      <c r="Q131" s="10"/>
      <c r="R131" s="10"/>
      <c r="S131" s="10"/>
      <c r="T131" s="59"/>
      <c r="U131" s="57">
        <v>1.94999999999998</v>
      </c>
      <c r="V131" s="6">
        <f t="shared" si="16"/>
        <v>0</v>
      </c>
      <c r="X131" s="13">
        <v>1.94999999999998</v>
      </c>
      <c r="Y131" s="12">
        <f t="shared" si="17"/>
        <v>0</v>
      </c>
      <c r="AA131" s="13">
        <v>1.94999999999998</v>
      </c>
      <c r="AB131" s="11">
        <f t="shared" si="18"/>
        <v>0</v>
      </c>
      <c r="AC131" s="10"/>
      <c r="AD131" s="13">
        <v>1.94999999999998</v>
      </c>
      <c r="AE131" s="11">
        <f t="shared" si="21"/>
        <v>0</v>
      </c>
      <c r="AF131" s="10"/>
      <c r="AG131" s="13">
        <v>1.94999999999998</v>
      </c>
      <c r="AH131" s="4">
        <f t="shared" si="22"/>
        <v>1</v>
      </c>
    </row>
    <row r="132" spans="1:34">
      <c r="A132" s="13">
        <v>1.99999999999998</v>
      </c>
      <c r="B132" s="6">
        <f t="shared" si="13"/>
        <v>0</v>
      </c>
      <c r="D132" s="13">
        <v>1.99999999999998</v>
      </c>
      <c r="E132" s="12">
        <f t="shared" si="14"/>
        <v>0</v>
      </c>
      <c r="G132" s="13">
        <v>1.99999999999998</v>
      </c>
      <c r="H132" s="11">
        <f t="shared" si="15"/>
        <v>0</v>
      </c>
      <c r="I132" s="10"/>
      <c r="J132" s="13">
        <v>1.99999999999998</v>
      </c>
      <c r="K132" s="11">
        <f t="shared" si="11"/>
        <v>0</v>
      </c>
      <c r="L132" s="10"/>
      <c r="M132" s="13">
        <v>1.99999999999998</v>
      </c>
      <c r="N132" s="33">
        <f t="shared" si="23"/>
        <v>1</v>
      </c>
      <c r="O132" s="10"/>
      <c r="P132" s="10"/>
      <c r="Q132" s="10"/>
      <c r="R132" s="10"/>
      <c r="S132" s="10"/>
      <c r="T132" s="59"/>
      <c r="U132" s="57">
        <v>1.99999999999998</v>
      </c>
      <c r="V132" s="6">
        <f t="shared" si="16"/>
        <v>0</v>
      </c>
      <c r="X132" s="13">
        <v>1.99999999999998</v>
      </c>
      <c r="Y132" s="12">
        <f t="shared" si="17"/>
        <v>0</v>
      </c>
      <c r="AA132" s="13">
        <v>1.99999999999998</v>
      </c>
      <c r="AB132" s="11">
        <f t="shared" si="18"/>
        <v>0</v>
      </c>
      <c r="AC132" s="10"/>
      <c r="AD132" s="13">
        <v>1.99999999999998</v>
      </c>
      <c r="AE132" s="11">
        <f t="shared" si="21"/>
        <v>0</v>
      </c>
      <c r="AF132" s="10"/>
      <c r="AG132" s="13">
        <v>1.99999999999998</v>
      </c>
      <c r="AH132" s="4">
        <f t="shared" si="22"/>
        <v>1</v>
      </c>
    </row>
    <row r="133" spans="1:34">
      <c r="A133" s="13">
        <v>2.0499999999999798</v>
      </c>
      <c r="B133" s="6">
        <f t="shared" si="13"/>
        <v>0</v>
      </c>
      <c r="D133" s="13">
        <v>2.0499999999999798</v>
      </c>
      <c r="E133" s="12">
        <f t="shared" si="14"/>
        <v>0</v>
      </c>
      <c r="G133" s="13">
        <v>2.0499999999999798</v>
      </c>
      <c r="H133" s="11">
        <f t="shared" si="15"/>
        <v>0</v>
      </c>
      <c r="I133" s="10"/>
      <c r="J133" s="13">
        <v>2.0499999999999798</v>
      </c>
      <c r="K133" s="11">
        <f t="shared" si="11"/>
        <v>0</v>
      </c>
      <c r="L133" s="10"/>
      <c r="M133" s="13">
        <v>2.0499999999999798</v>
      </c>
      <c r="N133" s="33">
        <f t="shared" si="23"/>
        <v>1</v>
      </c>
      <c r="O133" s="10"/>
      <c r="P133" s="10"/>
      <c r="Q133" s="10"/>
      <c r="R133" s="10"/>
      <c r="S133" s="10"/>
      <c r="T133" s="59"/>
      <c r="U133" s="57">
        <v>2.0499999999999798</v>
      </c>
      <c r="V133" s="6">
        <f t="shared" si="16"/>
        <v>0</v>
      </c>
      <c r="X133" s="13">
        <v>2.0499999999999798</v>
      </c>
      <c r="Y133" s="12">
        <f t="shared" si="17"/>
        <v>0</v>
      </c>
      <c r="AA133" s="13">
        <v>2.0499999999999798</v>
      </c>
      <c r="AB133" s="11">
        <f t="shared" si="18"/>
        <v>0</v>
      </c>
      <c r="AC133" s="10"/>
      <c r="AD133" s="13">
        <v>2.0499999999999798</v>
      </c>
      <c r="AE133" s="11">
        <f t="shared" si="21"/>
        <v>0</v>
      </c>
      <c r="AF133" s="10"/>
      <c r="AG133" s="13">
        <v>2.0499999999999798</v>
      </c>
      <c r="AH133" s="4">
        <f t="shared" si="22"/>
        <v>1</v>
      </c>
    </row>
    <row r="134" spans="1:34">
      <c r="A134" s="13">
        <v>2.0999999999999801</v>
      </c>
      <c r="B134" s="6">
        <f t="shared" si="13"/>
        <v>0</v>
      </c>
      <c r="D134" s="13">
        <v>2.0999999999999801</v>
      </c>
      <c r="E134" s="12">
        <f t="shared" si="14"/>
        <v>0</v>
      </c>
      <c r="G134" s="13">
        <v>2.0999999999999801</v>
      </c>
      <c r="H134" s="11">
        <f t="shared" si="15"/>
        <v>0</v>
      </c>
      <c r="I134" s="10"/>
      <c r="J134" s="13">
        <v>2.0999999999999801</v>
      </c>
      <c r="K134" s="11">
        <f t="shared" si="11"/>
        <v>0</v>
      </c>
      <c r="L134" s="10"/>
      <c r="M134" s="13">
        <v>2.0999999999999801</v>
      </c>
      <c r="N134" s="33">
        <f t="shared" si="23"/>
        <v>1</v>
      </c>
      <c r="O134" s="10"/>
      <c r="P134" s="10"/>
      <c r="Q134" s="10"/>
      <c r="R134" s="10"/>
      <c r="S134" s="10"/>
      <c r="T134" s="59"/>
      <c r="U134" s="57">
        <v>2.0999999999999801</v>
      </c>
      <c r="V134" s="6">
        <f t="shared" si="16"/>
        <v>0</v>
      </c>
      <c r="X134" s="13">
        <v>2.0999999999999801</v>
      </c>
      <c r="Y134" s="12">
        <f t="shared" si="17"/>
        <v>0</v>
      </c>
      <c r="AA134" s="13">
        <v>2.0999999999999801</v>
      </c>
      <c r="AB134" s="11">
        <f t="shared" si="18"/>
        <v>0</v>
      </c>
      <c r="AC134" s="10"/>
      <c r="AD134" s="13">
        <v>2.0999999999999801</v>
      </c>
      <c r="AE134" s="11">
        <f t="shared" si="21"/>
        <v>0</v>
      </c>
      <c r="AF134" s="10"/>
      <c r="AG134" s="13">
        <v>2.0999999999999801</v>
      </c>
      <c r="AH134" s="4">
        <f t="shared" si="22"/>
        <v>1</v>
      </c>
    </row>
    <row r="135" spans="1:34">
      <c r="A135" s="13">
        <v>2.1499999999999799</v>
      </c>
      <c r="B135" s="6">
        <f t="shared" si="13"/>
        <v>0</v>
      </c>
      <c r="D135" s="13">
        <v>2.1499999999999799</v>
      </c>
      <c r="E135" s="12">
        <f t="shared" si="14"/>
        <v>0</v>
      </c>
      <c r="G135" s="13">
        <v>2.1499999999999799</v>
      </c>
      <c r="H135" s="11">
        <f t="shared" si="15"/>
        <v>0</v>
      </c>
      <c r="I135" s="10"/>
      <c r="J135" s="13">
        <v>2.1499999999999799</v>
      </c>
      <c r="K135" s="11">
        <f t="shared" si="11"/>
        <v>0</v>
      </c>
      <c r="L135" s="10"/>
      <c r="M135" s="13">
        <v>2.1499999999999799</v>
      </c>
      <c r="N135" s="33">
        <f t="shared" si="23"/>
        <v>1</v>
      </c>
      <c r="O135" s="10"/>
      <c r="P135" s="10"/>
      <c r="Q135" s="10"/>
      <c r="R135" s="10"/>
      <c r="S135" s="10"/>
      <c r="T135" s="59"/>
      <c r="U135" s="57">
        <v>2.1499999999999799</v>
      </c>
      <c r="V135" s="6">
        <f t="shared" si="16"/>
        <v>0</v>
      </c>
      <c r="X135" s="13">
        <v>2.1499999999999799</v>
      </c>
      <c r="Y135" s="12">
        <f t="shared" si="17"/>
        <v>0</v>
      </c>
      <c r="AA135" s="13">
        <v>2.1499999999999799</v>
      </c>
      <c r="AB135" s="11">
        <f t="shared" si="18"/>
        <v>0</v>
      </c>
      <c r="AC135" s="10"/>
      <c r="AD135" s="13">
        <v>2.1499999999999799</v>
      </c>
      <c r="AE135" s="11">
        <f t="shared" si="21"/>
        <v>0</v>
      </c>
      <c r="AF135" s="10"/>
      <c r="AG135" s="13">
        <v>2.1499999999999799</v>
      </c>
      <c r="AH135" s="4">
        <f t="shared" si="22"/>
        <v>1</v>
      </c>
    </row>
    <row r="136" spans="1:34">
      <c r="A136" s="13">
        <v>2.1999999999999802</v>
      </c>
      <c r="B136" s="6">
        <f t="shared" si="13"/>
        <v>0</v>
      </c>
      <c r="D136" s="13">
        <v>2.1999999999999802</v>
      </c>
      <c r="E136" s="12">
        <f t="shared" si="14"/>
        <v>0</v>
      </c>
      <c r="G136" s="13">
        <v>2.1999999999999802</v>
      </c>
      <c r="H136" s="11">
        <f t="shared" si="15"/>
        <v>0</v>
      </c>
      <c r="I136" s="10"/>
      <c r="J136" s="13">
        <v>2.1999999999999802</v>
      </c>
      <c r="K136" s="11">
        <f t="shared" si="11"/>
        <v>0</v>
      </c>
      <c r="L136" s="10"/>
      <c r="M136" s="13">
        <v>2.1999999999999802</v>
      </c>
      <c r="N136" s="33">
        <f t="shared" si="23"/>
        <v>1</v>
      </c>
      <c r="O136" s="10"/>
      <c r="P136" s="10"/>
      <c r="Q136" s="10"/>
      <c r="R136" s="10"/>
      <c r="S136" s="10"/>
      <c r="T136" s="59"/>
      <c r="U136" s="57">
        <v>2.1999999999999802</v>
      </c>
      <c r="V136" s="6">
        <f t="shared" si="16"/>
        <v>0</v>
      </c>
      <c r="X136" s="13">
        <v>2.1999999999999802</v>
      </c>
      <c r="Y136" s="12">
        <f t="shared" si="17"/>
        <v>0</v>
      </c>
      <c r="AA136" s="13">
        <v>2.1999999999999802</v>
      </c>
      <c r="AB136" s="11">
        <f t="shared" si="18"/>
        <v>0</v>
      </c>
      <c r="AC136" s="10"/>
      <c r="AD136" s="13">
        <v>2.1999999999999802</v>
      </c>
      <c r="AE136" s="11">
        <f t="shared" si="21"/>
        <v>0</v>
      </c>
      <c r="AF136" s="10"/>
      <c r="AG136" s="13">
        <v>2.1999999999999802</v>
      </c>
      <c r="AH136" s="4">
        <f t="shared" si="22"/>
        <v>1</v>
      </c>
    </row>
    <row r="137" spans="1:34">
      <c r="A137" s="13">
        <v>2.24999999999998</v>
      </c>
      <c r="B137" s="6">
        <f t="shared" si="13"/>
        <v>0</v>
      </c>
      <c r="D137" s="13">
        <v>2.24999999999998</v>
      </c>
      <c r="E137" s="12">
        <f t="shared" si="14"/>
        <v>0</v>
      </c>
      <c r="G137" s="13">
        <v>2.24999999999998</v>
      </c>
      <c r="H137" s="11">
        <f t="shared" si="15"/>
        <v>0</v>
      </c>
      <c r="I137" s="10"/>
      <c r="J137" s="13">
        <v>2.24999999999998</v>
      </c>
      <c r="K137" s="11">
        <f t="shared" si="11"/>
        <v>0</v>
      </c>
      <c r="L137" s="10"/>
      <c r="M137" s="13">
        <v>2.24999999999998</v>
      </c>
      <c r="N137" s="33">
        <f t="shared" si="23"/>
        <v>1</v>
      </c>
      <c r="O137" s="10"/>
      <c r="P137" s="10"/>
      <c r="Q137" s="10"/>
      <c r="R137" s="10"/>
      <c r="S137" s="10"/>
      <c r="T137" s="59"/>
      <c r="U137" s="57">
        <v>2.24999999999998</v>
      </c>
      <c r="V137" s="6">
        <f t="shared" si="16"/>
        <v>0</v>
      </c>
      <c r="X137" s="13">
        <v>2.24999999999998</v>
      </c>
      <c r="Y137" s="12">
        <f t="shared" si="17"/>
        <v>0</v>
      </c>
      <c r="AA137" s="13">
        <v>2.24999999999998</v>
      </c>
      <c r="AB137" s="11">
        <f t="shared" si="18"/>
        <v>0</v>
      </c>
      <c r="AC137" s="10"/>
      <c r="AD137" s="13">
        <v>2.24999999999998</v>
      </c>
      <c r="AE137" s="11">
        <f t="shared" si="21"/>
        <v>0</v>
      </c>
      <c r="AF137" s="10"/>
      <c r="AG137" s="13">
        <v>2.24999999999998</v>
      </c>
      <c r="AH137" s="4">
        <f t="shared" si="22"/>
        <v>1</v>
      </c>
    </row>
    <row r="138" spans="1:34">
      <c r="A138" s="13">
        <v>2.2999999999999798</v>
      </c>
      <c r="B138" s="6">
        <f t="shared" si="13"/>
        <v>0</v>
      </c>
      <c r="D138" s="13">
        <v>2.2999999999999798</v>
      </c>
      <c r="E138" s="12">
        <f t="shared" si="14"/>
        <v>0</v>
      </c>
      <c r="G138" s="13">
        <v>2.2999999999999798</v>
      </c>
      <c r="H138" s="11">
        <f t="shared" si="15"/>
        <v>0</v>
      </c>
      <c r="I138" s="10"/>
      <c r="J138" s="13">
        <v>2.2999999999999798</v>
      </c>
      <c r="K138" s="11">
        <f t="shared" si="11"/>
        <v>0</v>
      </c>
      <c r="L138" s="10"/>
      <c r="M138" s="13">
        <v>2.2999999999999798</v>
      </c>
      <c r="N138" s="33">
        <f t="shared" si="23"/>
        <v>1</v>
      </c>
      <c r="O138" s="10"/>
      <c r="P138" s="10"/>
      <c r="Q138" s="10"/>
      <c r="R138" s="10"/>
      <c r="S138" s="10"/>
      <c r="T138" s="59"/>
      <c r="U138" s="57">
        <v>2.2999999999999798</v>
      </c>
      <c r="V138" s="6">
        <f t="shared" si="16"/>
        <v>0</v>
      </c>
      <c r="X138" s="13">
        <v>2.2999999999999798</v>
      </c>
      <c r="Y138" s="12">
        <f t="shared" si="17"/>
        <v>0</v>
      </c>
      <c r="AA138" s="13">
        <v>2.2999999999999798</v>
      </c>
      <c r="AB138" s="11">
        <f t="shared" si="18"/>
        <v>0</v>
      </c>
      <c r="AC138" s="10"/>
      <c r="AD138" s="13">
        <v>2.2999999999999798</v>
      </c>
      <c r="AE138" s="11">
        <f t="shared" si="21"/>
        <v>0</v>
      </c>
      <c r="AF138" s="10"/>
      <c r="AG138" s="13">
        <v>2.2999999999999798</v>
      </c>
      <c r="AH138" s="4">
        <f t="shared" si="22"/>
        <v>1</v>
      </c>
    </row>
    <row r="139" spans="1:34">
      <c r="A139" s="13">
        <v>2.3499999999999801</v>
      </c>
      <c r="B139" s="6">
        <f t="shared" si="13"/>
        <v>0</v>
      </c>
      <c r="D139" s="13">
        <v>2.3499999999999801</v>
      </c>
      <c r="E139" s="12">
        <f t="shared" si="14"/>
        <v>0</v>
      </c>
      <c r="G139" s="13">
        <v>2.3499999999999801</v>
      </c>
      <c r="H139" s="11">
        <f t="shared" si="15"/>
        <v>0</v>
      </c>
      <c r="I139" s="10"/>
      <c r="J139" s="13">
        <v>2.3499999999999801</v>
      </c>
      <c r="K139" s="11">
        <f t="shared" si="11"/>
        <v>0</v>
      </c>
      <c r="L139" s="10"/>
      <c r="M139" s="13">
        <v>2.3499999999999801</v>
      </c>
      <c r="N139" s="33">
        <f t="shared" si="23"/>
        <v>1</v>
      </c>
      <c r="O139" s="10"/>
      <c r="P139" s="10"/>
      <c r="Q139" s="10"/>
      <c r="R139" s="10"/>
      <c r="S139" s="10"/>
      <c r="T139" s="59"/>
      <c r="U139" s="57">
        <v>2.3499999999999801</v>
      </c>
      <c r="V139" s="6">
        <f t="shared" si="16"/>
        <v>0</v>
      </c>
      <c r="X139" s="13">
        <v>2.3499999999999801</v>
      </c>
      <c r="Y139" s="12">
        <f t="shared" si="17"/>
        <v>0</v>
      </c>
      <c r="AA139" s="13">
        <v>2.3499999999999801</v>
      </c>
      <c r="AB139" s="11">
        <f t="shared" si="18"/>
        <v>0</v>
      </c>
      <c r="AC139" s="10"/>
      <c r="AD139" s="13">
        <v>2.3499999999999801</v>
      </c>
      <c r="AE139" s="11">
        <f t="shared" si="21"/>
        <v>0</v>
      </c>
      <c r="AF139" s="10"/>
      <c r="AG139" s="13">
        <v>2.3499999999999801</v>
      </c>
      <c r="AH139" s="4">
        <f t="shared" si="22"/>
        <v>1</v>
      </c>
    </row>
    <row r="140" spans="1:34">
      <c r="A140" s="13">
        <v>2.3999999999999799</v>
      </c>
      <c r="B140" s="6">
        <f t="shared" si="13"/>
        <v>0</v>
      </c>
      <c r="D140" s="13">
        <v>2.3999999999999799</v>
      </c>
      <c r="E140" s="12">
        <f t="shared" si="14"/>
        <v>0</v>
      </c>
      <c r="G140" s="13">
        <v>2.3999999999999799</v>
      </c>
      <c r="H140" s="11">
        <f t="shared" si="15"/>
        <v>0</v>
      </c>
      <c r="I140" s="10"/>
      <c r="J140" s="13">
        <v>2.3999999999999799</v>
      </c>
      <c r="K140" s="11">
        <f t="shared" si="11"/>
        <v>0</v>
      </c>
      <c r="L140" s="10"/>
      <c r="M140" s="13">
        <v>2.3999999999999799</v>
      </c>
      <c r="N140" s="33">
        <f t="shared" si="23"/>
        <v>1</v>
      </c>
      <c r="O140" s="10"/>
      <c r="P140" s="10"/>
      <c r="Q140" s="10"/>
      <c r="R140" s="10"/>
      <c r="S140" s="10"/>
      <c r="T140" s="59"/>
      <c r="U140" s="57">
        <v>2.3999999999999799</v>
      </c>
      <c r="V140" s="6">
        <f t="shared" si="16"/>
        <v>0</v>
      </c>
      <c r="X140" s="13">
        <v>2.3999999999999799</v>
      </c>
      <c r="Y140" s="12">
        <f t="shared" si="17"/>
        <v>0</v>
      </c>
      <c r="AA140" s="13">
        <v>2.3999999999999799</v>
      </c>
      <c r="AB140" s="11">
        <f t="shared" si="18"/>
        <v>0</v>
      </c>
      <c r="AC140" s="10"/>
      <c r="AD140" s="13">
        <v>2.3999999999999799</v>
      </c>
      <c r="AE140" s="11">
        <f t="shared" si="21"/>
        <v>0</v>
      </c>
      <c r="AF140" s="10"/>
      <c r="AG140" s="13">
        <v>2.3999999999999799</v>
      </c>
      <c r="AH140" s="4">
        <f t="shared" si="22"/>
        <v>1</v>
      </c>
    </row>
    <row r="141" spans="1:34">
      <c r="A141" s="13">
        <v>2.4499999999999802</v>
      </c>
      <c r="B141" s="6">
        <f t="shared" si="13"/>
        <v>0</v>
      </c>
      <c r="D141" s="13">
        <v>2.4499999999999802</v>
      </c>
      <c r="E141" s="12">
        <f t="shared" si="14"/>
        <v>0</v>
      </c>
      <c r="G141" s="13">
        <v>2.4499999999999802</v>
      </c>
      <c r="H141" s="11">
        <f t="shared" si="15"/>
        <v>0</v>
      </c>
      <c r="I141" s="10"/>
      <c r="J141" s="13">
        <v>2.4499999999999802</v>
      </c>
      <c r="K141" s="11">
        <f t="shared" si="11"/>
        <v>0</v>
      </c>
      <c r="L141" s="10"/>
      <c r="M141" s="13">
        <v>2.4499999999999802</v>
      </c>
      <c r="N141" s="33">
        <f t="shared" si="23"/>
        <v>1</v>
      </c>
      <c r="O141" s="10"/>
      <c r="P141" s="10"/>
      <c r="Q141" s="10"/>
      <c r="R141" s="10"/>
      <c r="S141" s="10"/>
      <c r="T141" s="59"/>
      <c r="U141" s="57">
        <v>2.4499999999999802</v>
      </c>
      <c r="V141" s="6">
        <f t="shared" si="16"/>
        <v>0</v>
      </c>
      <c r="X141" s="13">
        <v>2.4499999999999802</v>
      </c>
      <c r="Y141" s="12">
        <f t="shared" si="17"/>
        <v>0</v>
      </c>
      <c r="AA141" s="13">
        <v>2.4499999999999802</v>
      </c>
      <c r="AB141" s="11">
        <f t="shared" si="18"/>
        <v>0</v>
      </c>
      <c r="AC141" s="10"/>
      <c r="AD141" s="13">
        <v>2.4499999999999802</v>
      </c>
      <c r="AE141" s="11">
        <f t="shared" si="21"/>
        <v>0</v>
      </c>
      <c r="AF141" s="10"/>
      <c r="AG141" s="13">
        <v>2.4499999999999802</v>
      </c>
      <c r="AH141" s="4">
        <f t="shared" si="22"/>
        <v>1</v>
      </c>
    </row>
    <row r="142" spans="1:34">
      <c r="A142" s="13">
        <v>2.49999999999998</v>
      </c>
      <c r="B142" s="6">
        <f t="shared" si="13"/>
        <v>0</v>
      </c>
      <c r="D142" s="13">
        <v>2.49999999999998</v>
      </c>
      <c r="E142" s="12">
        <f t="shared" si="14"/>
        <v>0</v>
      </c>
      <c r="G142" s="13">
        <v>2.49999999999998</v>
      </c>
      <c r="H142" s="11">
        <f t="shared" si="15"/>
        <v>0</v>
      </c>
      <c r="I142" s="10"/>
      <c r="J142" s="13">
        <v>2.49999999999998</v>
      </c>
      <c r="K142" s="11">
        <f t="shared" si="11"/>
        <v>0</v>
      </c>
      <c r="L142" s="10"/>
      <c r="M142" s="13">
        <v>2.49999999999998</v>
      </c>
      <c r="N142" s="33">
        <f t="shared" si="23"/>
        <v>1</v>
      </c>
      <c r="O142" s="10"/>
      <c r="P142" s="10"/>
      <c r="Q142" s="10"/>
      <c r="R142" s="10"/>
      <c r="S142" s="10"/>
      <c r="T142" s="59"/>
      <c r="U142" s="57">
        <v>2.49999999999998</v>
      </c>
      <c r="V142" s="6">
        <f t="shared" si="16"/>
        <v>0</v>
      </c>
      <c r="X142" s="13">
        <v>2.49999999999998</v>
      </c>
      <c r="Y142" s="12">
        <f t="shared" si="17"/>
        <v>0</v>
      </c>
      <c r="AA142" s="13">
        <v>2.49999999999998</v>
      </c>
      <c r="AB142" s="11">
        <f t="shared" si="18"/>
        <v>0</v>
      </c>
      <c r="AC142" s="10"/>
      <c r="AD142" s="13">
        <v>2.49999999999998</v>
      </c>
      <c r="AE142" s="11">
        <f t="shared" si="21"/>
        <v>0</v>
      </c>
      <c r="AF142" s="10"/>
      <c r="AG142" s="13">
        <v>2.49999999999998</v>
      </c>
      <c r="AH142" s="4">
        <f t="shared" si="22"/>
        <v>1</v>
      </c>
    </row>
    <row r="143" spans="1:34">
      <c r="A143" s="13">
        <v>2.5499999999999798</v>
      </c>
      <c r="B143" s="6">
        <f t="shared" si="13"/>
        <v>0</v>
      </c>
      <c r="D143" s="13">
        <v>2.5499999999999798</v>
      </c>
      <c r="E143" s="12">
        <f t="shared" si="14"/>
        <v>0</v>
      </c>
      <c r="G143" s="13">
        <v>2.5499999999999798</v>
      </c>
      <c r="H143" s="11">
        <f t="shared" si="15"/>
        <v>0</v>
      </c>
      <c r="I143" s="10"/>
      <c r="J143" s="13">
        <v>2.5499999999999798</v>
      </c>
      <c r="K143" s="11">
        <f t="shared" si="11"/>
        <v>0</v>
      </c>
      <c r="L143" s="10"/>
      <c r="M143" s="13">
        <v>2.5499999999999798</v>
      </c>
      <c r="N143" s="33">
        <f t="shared" si="23"/>
        <v>1</v>
      </c>
      <c r="O143" s="10"/>
      <c r="P143" s="10"/>
      <c r="Q143" s="10"/>
      <c r="R143" s="10"/>
      <c r="S143" s="10"/>
      <c r="T143" s="59"/>
      <c r="U143" s="57">
        <v>2.5499999999999798</v>
      </c>
      <c r="V143" s="6">
        <f t="shared" si="16"/>
        <v>0</v>
      </c>
      <c r="X143" s="13">
        <v>2.5499999999999798</v>
      </c>
      <c r="Y143" s="12">
        <f t="shared" si="17"/>
        <v>0</v>
      </c>
      <c r="AA143" s="13">
        <v>2.5499999999999798</v>
      </c>
      <c r="AB143" s="11">
        <f t="shared" si="18"/>
        <v>0</v>
      </c>
      <c r="AC143" s="10"/>
      <c r="AD143" s="13">
        <v>2.5499999999999798</v>
      </c>
      <c r="AE143" s="11">
        <f t="shared" si="21"/>
        <v>0</v>
      </c>
      <c r="AF143" s="10"/>
      <c r="AG143" s="13">
        <v>2.5499999999999798</v>
      </c>
      <c r="AH143" s="4">
        <f t="shared" si="22"/>
        <v>1</v>
      </c>
    </row>
    <row r="144" spans="1:34">
      <c r="A144" s="13">
        <v>2.5999999999999801</v>
      </c>
      <c r="B144" s="6">
        <f t="shared" si="13"/>
        <v>0</v>
      </c>
      <c r="D144" s="13">
        <v>2.5999999999999801</v>
      </c>
      <c r="E144" s="12">
        <f t="shared" si="14"/>
        <v>0</v>
      </c>
      <c r="G144" s="13">
        <v>2.5999999999999801</v>
      </c>
      <c r="H144" s="11">
        <f t="shared" si="15"/>
        <v>0</v>
      </c>
      <c r="I144" s="10"/>
      <c r="J144" s="13">
        <v>2.5999999999999801</v>
      </c>
      <c r="K144" s="11">
        <f t="shared" si="11"/>
        <v>0</v>
      </c>
      <c r="L144" s="10"/>
      <c r="M144" s="13">
        <v>2.5999999999999801</v>
      </c>
      <c r="N144" s="33">
        <f t="shared" si="23"/>
        <v>1</v>
      </c>
      <c r="O144" s="10"/>
      <c r="P144" s="10"/>
      <c r="Q144" s="10"/>
      <c r="R144" s="10"/>
      <c r="S144" s="10"/>
      <c r="T144" s="59"/>
      <c r="U144" s="57">
        <v>2.5999999999999801</v>
      </c>
      <c r="V144" s="6">
        <f t="shared" si="16"/>
        <v>0</v>
      </c>
      <c r="X144" s="13">
        <v>2.5999999999999801</v>
      </c>
      <c r="Y144" s="12">
        <f t="shared" si="17"/>
        <v>0</v>
      </c>
      <c r="AA144" s="13">
        <v>2.5999999999999801</v>
      </c>
      <c r="AB144" s="11">
        <f t="shared" si="18"/>
        <v>0</v>
      </c>
      <c r="AC144" s="10"/>
      <c r="AD144" s="13">
        <v>2.5999999999999801</v>
      </c>
      <c r="AE144" s="11">
        <f t="shared" si="21"/>
        <v>0</v>
      </c>
      <c r="AF144" s="10"/>
      <c r="AG144" s="13">
        <v>2.5999999999999801</v>
      </c>
      <c r="AH144" s="4">
        <f t="shared" si="22"/>
        <v>1</v>
      </c>
    </row>
    <row r="145" spans="1:34">
      <c r="A145" s="13">
        <v>2.6499999999999799</v>
      </c>
      <c r="B145" s="6">
        <f t="shared" si="13"/>
        <v>0</v>
      </c>
      <c r="D145" s="13">
        <v>2.6499999999999799</v>
      </c>
      <c r="E145" s="12">
        <f t="shared" si="14"/>
        <v>0</v>
      </c>
      <c r="G145" s="13">
        <v>2.6499999999999799</v>
      </c>
      <c r="H145" s="11">
        <f t="shared" si="15"/>
        <v>0</v>
      </c>
      <c r="I145" s="10"/>
      <c r="J145" s="13">
        <v>2.6499999999999799</v>
      </c>
      <c r="K145" s="11">
        <f>IF(OR(J145&lt;=$B$14,J145&gt;=$E$14),0,IF(AND(J145&gt;=$C$14,J145&lt;=$D$14),1,IF(AND(J145&gt;=$B$14,J145&lt;=$C$14),$G$14*(J145-$B$14),IF(AND(J145&gt;=$D$14,J145&lt;=$E$14),$H$14*(J145-$E$14)))))</f>
        <v>0</v>
      </c>
      <c r="L145" s="10"/>
      <c r="M145" s="13">
        <v>2.6499999999999799</v>
      </c>
      <c r="N145" s="33">
        <f t="shared" si="23"/>
        <v>1</v>
      </c>
      <c r="O145" s="10"/>
      <c r="P145" s="10"/>
      <c r="Q145" s="10"/>
      <c r="R145" s="10"/>
      <c r="S145" s="10"/>
      <c r="T145" s="59"/>
      <c r="U145" s="57">
        <v>2.6499999999999799</v>
      </c>
      <c r="V145" s="6">
        <f t="shared" si="16"/>
        <v>0</v>
      </c>
      <c r="X145" s="13">
        <v>2.6499999999999799</v>
      </c>
      <c r="Y145" s="12">
        <f t="shared" si="17"/>
        <v>0</v>
      </c>
      <c r="AA145" s="13">
        <v>2.6499999999999799</v>
      </c>
      <c r="AB145" s="11">
        <f t="shared" si="18"/>
        <v>0</v>
      </c>
      <c r="AC145" s="10"/>
      <c r="AD145" s="13">
        <v>2.6499999999999799</v>
      </c>
      <c r="AE145" s="11">
        <f t="shared" si="21"/>
        <v>0</v>
      </c>
      <c r="AF145" s="10"/>
      <c r="AG145" s="13">
        <v>2.6499999999999799</v>
      </c>
      <c r="AH145" s="4">
        <f t="shared" si="22"/>
        <v>1</v>
      </c>
    </row>
  </sheetData>
  <mergeCells count="18">
    <mergeCell ref="U41:V41"/>
    <mergeCell ref="X41:Y41"/>
    <mergeCell ref="AA41:AB41"/>
    <mergeCell ref="AD41:AE41"/>
    <mergeCell ref="AG41:AH41"/>
    <mergeCell ref="J13:K13"/>
    <mergeCell ref="L5:M13"/>
    <mergeCell ref="U1:X1"/>
    <mergeCell ref="U3:V3"/>
    <mergeCell ref="A1:D1"/>
    <mergeCell ref="A3:B3"/>
    <mergeCell ref="A41:B41"/>
    <mergeCell ref="D41:E41"/>
    <mergeCell ref="M41:N41"/>
    <mergeCell ref="G41:H41"/>
    <mergeCell ref="J41:K41"/>
    <mergeCell ref="L14:M14"/>
    <mergeCell ref="L15:M15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4"/>
  <sheetViews>
    <sheetView tabSelected="1" workbookViewId="0">
      <selection activeCell="C14" sqref="C14"/>
    </sheetView>
  </sheetViews>
  <sheetFormatPr defaultRowHeight="15"/>
  <cols>
    <col min="1" max="1" width="9.85546875" bestFit="1" customWidth="1"/>
    <col min="2" max="12" width="9.140625" style="28"/>
  </cols>
  <sheetData>
    <row r="1" spans="1:12">
      <c r="A1" s="65" t="s">
        <v>22</v>
      </c>
      <c r="B1" s="67">
        <v>4</v>
      </c>
      <c r="C1" s="73">
        <v>5</v>
      </c>
      <c r="D1" s="67">
        <v>5</v>
      </c>
      <c r="E1" s="73">
        <v>5</v>
      </c>
      <c r="F1" s="67">
        <v>5</v>
      </c>
      <c r="G1" s="73">
        <v>5</v>
      </c>
      <c r="H1" s="67">
        <v>5</v>
      </c>
      <c r="I1" s="73">
        <v>5</v>
      </c>
      <c r="J1" s="67">
        <v>5</v>
      </c>
      <c r="K1" s="73">
        <v>5</v>
      </c>
      <c r="L1" s="67">
        <v>5</v>
      </c>
    </row>
    <row r="2" spans="1:12">
      <c r="A2" s="66" t="s">
        <v>23</v>
      </c>
      <c r="B2" s="68">
        <v>1</v>
      </c>
      <c r="C2" s="74">
        <v>1</v>
      </c>
      <c r="D2" s="68">
        <v>1</v>
      </c>
      <c r="E2" s="74">
        <v>1</v>
      </c>
      <c r="F2" s="68">
        <v>1</v>
      </c>
      <c r="G2" s="74">
        <v>1</v>
      </c>
      <c r="H2" s="68">
        <v>1</v>
      </c>
      <c r="I2" s="74">
        <v>1</v>
      </c>
      <c r="J2" s="68">
        <v>1</v>
      </c>
      <c r="K2" s="74">
        <v>1</v>
      </c>
      <c r="L2" s="68">
        <v>1</v>
      </c>
    </row>
    <row r="3" spans="1:12">
      <c r="A3" s="66" t="s">
        <v>24</v>
      </c>
      <c r="B3" s="68">
        <v>1</v>
      </c>
      <c r="C3" s="74">
        <v>2</v>
      </c>
      <c r="D3" s="68">
        <v>2</v>
      </c>
      <c r="E3" s="74">
        <v>2</v>
      </c>
      <c r="F3" s="68">
        <v>2</v>
      </c>
      <c r="G3" s="74">
        <v>2</v>
      </c>
      <c r="H3" s="68">
        <v>2</v>
      </c>
      <c r="I3" s="74">
        <v>2</v>
      </c>
      <c r="J3" s="68">
        <v>2</v>
      </c>
      <c r="K3" s="74">
        <v>2</v>
      </c>
      <c r="L3" s="68">
        <v>2</v>
      </c>
    </row>
    <row r="4" spans="1:12">
      <c r="A4" s="66" t="s">
        <v>25</v>
      </c>
      <c r="B4" s="68">
        <v>1</v>
      </c>
      <c r="C4" s="74">
        <v>1</v>
      </c>
      <c r="D4" s="68">
        <v>1</v>
      </c>
      <c r="E4" s="74">
        <v>1</v>
      </c>
      <c r="F4" s="68">
        <v>1</v>
      </c>
      <c r="G4" s="74">
        <v>1</v>
      </c>
      <c r="H4" s="68">
        <v>1</v>
      </c>
      <c r="I4" s="74">
        <v>1</v>
      </c>
      <c r="J4" s="68">
        <v>1</v>
      </c>
      <c r="K4" s="74">
        <v>1</v>
      </c>
      <c r="L4" s="68">
        <v>1</v>
      </c>
    </row>
    <row r="5" spans="1:12">
      <c r="A5" s="66" t="s">
        <v>26</v>
      </c>
      <c r="B5" s="68">
        <v>0.2</v>
      </c>
      <c r="C5" s="74">
        <v>0.2</v>
      </c>
      <c r="D5" s="68">
        <v>0.2</v>
      </c>
      <c r="E5" s="74">
        <v>0.2</v>
      </c>
      <c r="F5" s="68">
        <v>0.2</v>
      </c>
      <c r="G5" s="74">
        <v>0.2</v>
      </c>
      <c r="H5" s="68">
        <v>0.2</v>
      </c>
      <c r="I5" s="74">
        <v>0.2</v>
      </c>
      <c r="J5" s="68">
        <v>0.2</v>
      </c>
      <c r="K5" s="74">
        <v>0.2</v>
      </c>
      <c r="L5" s="68">
        <v>0.2</v>
      </c>
    </row>
    <row r="6" spans="1:12">
      <c r="A6" s="66" t="s">
        <v>27</v>
      </c>
      <c r="B6" s="68">
        <v>0.2</v>
      </c>
      <c r="C6" s="74">
        <v>0.4</v>
      </c>
      <c r="D6" s="68">
        <v>0.4</v>
      </c>
      <c r="E6" s="74">
        <v>0.4</v>
      </c>
      <c r="F6" s="68">
        <v>0.4</v>
      </c>
      <c r="G6" s="74">
        <v>0.4</v>
      </c>
      <c r="H6" s="68">
        <v>0.4</v>
      </c>
      <c r="I6" s="74">
        <v>0.4</v>
      </c>
      <c r="J6" s="68">
        <v>0.4</v>
      </c>
      <c r="K6" s="74">
        <v>0.4</v>
      </c>
      <c r="L6" s="68">
        <v>0.4</v>
      </c>
    </row>
    <row r="7" spans="1:12">
      <c r="A7" s="66" t="s">
        <v>28</v>
      </c>
      <c r="B7" s="68">
        <v>0.8</v>
      </c>
      <c r="C7" s="74">
        <v>1</v>
      </c>
      <c r="D7" s="68">
        <v>1</v>
      </c>
      <c r="E7" s="74">
        <v>1</v>
      </c>
      <c r="F7" s="68">
        <v>1</v>
      </c>
      <c r="G7" s="74">
        <v>1</v>
      </c>
      <c r="H7" s="68">
        <v>1</v>
      </c>
      <c r="I7" s="74">
        <v>1</v>
      </c>
      <c r="J7" s="68">
        <v>1</v>
      </c>
      <c r="K7" s="74">
        <v>1</v>
      </c>
      <c r="L7" s="68">
        <v>1</v>
      </c>
    </row>
    <row r="8" spans="1:12">
      <c r="A8" s="66" t="s">
        <v>29</v>
      </c>
      <c r="B8" s="68">
        <v>0.3</v>
      </c>
      <c r="C8" s="74">
        <v>0.4</v>
      </c>
      <c r="D8" s="68">
        <v>0.4</v>
      </c>
      <c r="E8" s="74">
        <v>0.4</v>
      </c>
      <c r="F8" s="68">
        <v>0.4</v>
      </c>
      <c r="G8" s="74">
        <v>0.4</v>
      </c>
      <c r="H8" s="68">
        <v>0.4</v>
      </c>
      <c r="I8" s="74">
        <v>0.4</v>
      </c>
      <c r="J8" s="68">
        <v>0.4</v>
      </c>
      <c r="K8" s="74">
        <v>0.4</v>
      </c>
      <c r="L8" s="68">
        <v>0.4</v>
      </c>
    </row>
    <row r="9" spans="1:12">
      <c r="A9" s="61"/>
      <c r="B9" s="70"/>
      <c r="C9" s="10"/>
      <c r="D9" s="70"/>
      <c r="E9" s="10"/>
      <c r="F9" s="70"/>
      <c r="G9" s="10"/>
      <c r="H9" s="70"/>
      <c r="I9" s="10"/>
      <c r="J9" s="70"/>
      <c r="K9" s="10"/>
      <c r="L9" s="70"/>
    </row>
    <row r="10" spans="1:12">
      <c r="A10" s="61" t="s">
        <v>21</v>
      </c>
      <c r="B10" s="69">
        <f>(B1*B5)+(B2*B6)</f>
        <v>1</v>
      </c>
      <c r="C10" s="63">
        <f t="shared" ref="C10:L10" si="0">(C1*C5)+(C2*D6)</f>
        <v>1.4</v>
      </c>
      <c r="D10" s="69">
        <f t="shared" si="0"/>
        <v>1.4</v>
      </c>
      <c r="E10" s="63">
        <f t="shared" si="0"/>
        <v>1.4</v>
      </c>
      <c r="F10" s="69">
        <f t="shared" si="0"/>
        <v>1.4</v>
      </c>
      <c r="G10" s="63">
        <f t="shared" si="0"/>
        <v>1.4</v>
      </c>
      <c r="H10" s="69">
        <f t="shared" si="0"/>
        <v>1.4</v>
      </c>
      <c r="I10" s="63">
        <f t="shared" si="0"/>
        <v>1.4</v>
      </c>
      <c r="J10" s="69">
        <f t="shared" si="0"/>
        <v>1.4</v>
      </c>
      <c r="K10" s="63">
        <f t="shared" si="0"/>
        <v>1.4</v>
      </c>
      <c r="L10" s="69">
        <f t="shared" si="0"/>
        <v>1</v>
      </c>
    </row>
    <row r="11" spans="1:12">
      <c r="A11" s="61" t="s">
        <v>30</v>
      </c>
      <c r="B11" s="70">
        <f>(B3*B7)+(B4*B8)</f>
        <v>1.1000000000000001</v>
      </c>
      <c r="C11" s="10">
        <f t="shared" ref="C11:L11" si="1">(C3*C7)+(C4*C8)</f>
        <v>2.4</v>
      </c>
      <c r="D11" s="70">
        <f t="shared" si="1"/>
        <v>2.4</v>
      </c>
      <c r="E11" s="10">
        <f t="shared" si="1"/>
        <v>2.4</v>
      </c>
      <c r="F11" s="70">
        <f t="shared" si="1"/>
        <v>2.4</v>
      </c>
      <c r="G11" s="10">
        <f t="shared" si="1"/>
        <v>2.4</v>
      </c>
      <c r="H11" s="70">
        <f t="shared" si="1"/>
        <v>2.4</v>
      </c>
      <c r="I11" s="10">
        <f t="shared" si="1"/>
        <v>2.4</v>
      </c>
      <c r="J11" s="70">
        <f t="shared" si="1"/>
        <v>2.4</v>
      </c>
      <c r="K11" s="10">
        <f t="shared" si="1"/>
        <v>2.4</v>
      </c>
      <c r="L11" s="70">
        <f t="shared" si="1"/>
        <v>2.4</v>
      </c>
    </row>
    <row r="12" spans="1:12">
      <c r="A12" s="62" t="s">
        <v>35</v>
      </c>
      <c r="B12" s="70">
        <v>60</v>
      </c>
      <c r="C12" s="10"/>
      <c r="D12" s="70"/>
      <c r="E12" s="10"/>
      <c r="F12" s="70"/>
      <c r="G12" s="10"/>
      <c r="H12" s="70"/>
      <c r="I12" s="10"/>
      <c r="J12" s="70"/>
      <c r="K12" s="10">
        <v>60</v>
      </c>
      <c r="L12" s="70">
        <v>70</v>
      </c>
    </row>
    <row r="13" spans="1:12">
      <c r="A13" s="62" t="s">
        <v>36</v>
      </c>
      <c r="B13" s="71">
        <v>300</v>
      </c>
      <c r="C13" s="64">
        <v>300</v>
      </c>
      <c r="D13" s="71">
        <v>300</v>
      </c>
      <c r="E13" s="64">
        <v>300</v>
      </c>
      <c r="F13" s="71">
        <v>300</v>
      </c>
      <c r="G13" s="64">
        <v>300</v>
      </c>
      <c r="H13" s="71">
        <v>300</v>
      </c>
      <c r="I13" s="64">
        <v>300</v>
      </c>
      <c r="J13" s="71">
        <v>300</v>
      </c>
      <c r="K13" s="64">
        <v>300</v>
      </c>
      <c r="L13" s="75">
        <v>300</v>
      </c>
    </row>
    <row r="14" spans="1:12" ht="15.75" thickBot="1">
      <c r="A14" s="62" t="s">
        <v>37</v>
      </c>
      <c r="B14" s="76">
        <v>39</v>
      </c>
      <c r="C14" s="72"/>
      <c r="D14" s="76"/>
      <c r="E14" s="72"/>
      <c r="F14" s="76"/>
      <c r="G14" s="72"/>
      <c r="H14" s="76"/>
      <c r="I14" s="72"/>
      <c r="J14" s="76"/>
      <c r="K14" s="72">
        <v>20</v>
      </c>
      <c r="L14" s="76">
        <v>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Plot</vt:lpstr>
      <vt:lpstr>Sheet1</vt:lpstr>
    </vt:vector>
  </TitlesOfParts>
  <Company>Massey University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Reyes, Napoleon</dc:creator>
  <cp:lastModifiedBy>Peter</cp:lastModifiedBy>
  <dcterms:created xsi:type="dcterms:W3CDTF">2015-03-24T01:50:30Z</dcterms:created>
  <dcterms:modified xsi:type="dcterms:W3CDTF">2019-04-23T05:46:07Z</dcterms:modified>
</cp:coreProperties>
</file>