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ter\數電\HW\final\"/>
    </mc:Choice>
  </mc:AlternateContent>
  <xr:revisionPtr revIDLastSave="0" documentId="13_ncr:1_{9DD63682-46CE-451A-810B-0BAA2A33FD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1" l="1"/>
  <c r="H55" i="1"/>
  <c r="E55" i="1"/>
  <c r="F49" i="1"/>
  <c r="E54" i="1"/>
  <c r="H54" i="1" s="1"/>
  <c r="B53" i="1"/>
  <c r="E53" i="1" s="1"/>
  <c r="H53" i="1" s="1"/>
  <c r="C49" i="1"/>
  <c r="E42" i="1"/>
  <c r="H42" i="1" s="1"/>
  <c r="E41" i="1"/>
  <c r="H41" i="1" s="1"/>
  <c r="E46" i="1"/>
  <c r="H46" i="1" s="1"/>
  <c r="E45" i="1"/>
  <c r="H45" i="1" s="1"/>
  <c r="E39" i="1"/>
  <c r="H39" i="1" s="1"/>
  <c r="E38" i="1"/>
  <c r="H38" i="1" s="1"/>
  <c r="E37" i="1"/>
  <c r="H37" i="1" s="1"/>
  <c r="E36" i="1"/>
  <c r="H36" i="1" s="1"/>
  <c r="E35" i="1"/>
  <c r="H35" i="1" s="1"/>
  <c r="E32" i="1"/>
  <c r="H32" i="1" s="1"/>
  <c r="E33" i="1"/>
  <c r="H15" i="1"/>
  <c r="H27" i="1"/>
  <c r="H28" i="1"/>
  <c r="H33" i="1"/>
  <c r="A8" i="3"/>
  <c r="Q2" i="3"/>
  <c r="T2" i="3"/>
  <c r="U2" i="3"/>
  <c r="R3" i="3"/>
  <c r="T3" i="3"/>
  <c r="U3" i="3"/>
  <c r="R5" i="3"/>
  <c r="U5" i="3"/>
  <c r="Q1" i="3"/>
  <c r="A9" i="3"/>
  <c r="B9" i="3"/>
  <c r="R2" i="3" s="1"/>
  <c r="C9" i="3"/>
  <c r="S2" i="3" s="1"/>
  <c r="D9" i="3"/>
  <c r="E9" i="3"/>
  <c r="A10" i="3"/>
  <c r="Q3" i="3" s="1"/>
  <c r="B10" i="3"/>
  <c r="C10" i="3"/>
  <c r="S3" i="3" s="1"/>
  <c r="D10" i="3"/>
  <c r="E10" i="3"/>
  <c r="A11" i="3"/>
  <c r="Q4" i="3" s="1"/>
  <c r="B11" i="3"/>
  <c r="R4" i="3" s="1"/>
  <c r="C11" i="3"/>
  <c r="S4" i="3" s="1"/>
  <c r="D11" i="3"/>
  <c r="T4" i="3" s="1"/>
  <c r="E11" i="3"/>
  <c r="U4" i="3" s="1"/>
  <c r="A12" i="3"/>
  <c r="Q5" i="3" s="1"/>
  <c r="B12" i="3"/>
  <c r="C12" i="3"/>
  <c r="S5" i="3" s="1"/>
  <c r="D12" i="3"/>
  <c r="T5" i="3" s="1"/>
  <c r="E12" i="3"/>
  <c r="B8" i="3"/>
  <c r="R1" i="3" s="1"/>
  <c r="C8" i="3"/>
  <c r="S1" i="3" s="1"/>
  <c r="D8" i="3"/>
  <c r="T1" i="3" s="1"/>
  <c r="E8" i="3"/>
  <c r="U1" i="3" s="1"/>
  <c r="E28" i="1"/>
  <c r="E27" i="1"/>
  <c r="AM7" i="2"/>
  <c r="AM8" i="2"/>
  <c r="AH18" i="2" s="1"/>
  <c r="AN8" i="2"/>
  <c r="AO8" i="2"/>
  <c r="AP8" i="2"/>
  <c r="AQ8" i="2"/>
  <c r="AM9" i="2"/>
  <c r="AN9" i="2"/>
  <c r="AI19" i="2" s="1"/>
  <c r="AO9" i="2"/>
  <c r="AJ19" i="2" s="1"/>
  <c r="AP9" i="2"/>
  <c r="AK19" i="2" s="1"/>
  <c r="AQ9" i="2"/>
  <c r="AM10" i="2"/>
  <c r="AN10" i="2"/>
  <c r="AO10" i="2"/>
  <c r="AP10" i="2"/>
  <c r="AQ10" i="2"/>
  <c r="AL20" i="2" s="1"/>
  <c r="AM11" i="2"/>
  <c r="AH21" i="2" s="1"/>
  <c r="AN11" i="2"/>
  <c r="AI21" i="2" s="1"/>
  <c r="AO11" i="2"/>
  <c r="AP11" i="2"/>
  <c r="AQ11" i="2"/>
  <c r="AN7" i="2"/>
  <c r="AI17" i="2" s="1"/>
  <c r="AO7" i="2"/>
  <c r="AP7" i="2"/>
  <c r="AQ7" i="2"/>
  <c r="AH17" i="2"/>
  <c r="AG7" i="2" a="1"/>
  <c r="AG7" i="2" s="1"/>
  <c r="V13" i="2"/>
  <c r="V8" i="2"/>
  <c r="AL19" i="2"/>
  <c r="W13" i="2"/>
  <c r="AI18" i="2"/>
  <c r="AK18" i="2"/>
  <c r="AL18" i="2"/>
  <c r="AJ20" i="2"/>
  <c r="AJ21" i="2"/>
  <c r="AL21" i="2"/>
  <c r="AH19" i="2"/>
  <c r="AJ18" i="2"/>
  <c r="AH20" i="2"/>
  <c r="AI20" i="2"/>
  <c r="AK20" i="2"/>
  <c r="AK21" i="2"/>
  <c r="AN17" i="2"/>
  <c r="W8" i="2"/>
  <c r="W11" i="2"/>
  <c r="W12" i="2"/>
  <c r="R9" i="2" a="1"/>
  <c r="R9" i="2" s="1"/>
  <c r="R14" i="2"/>
  <c r="Q14" i="2" s="1"/>
  <c r="P14" i="2" s="1"/>
  <c r="S14" i="2"/>
  <c r="T14" i="2"/>
  <c r="U14" i="2"/>
  <c r="V14" i="2" s="1"/>
  <c r="W14" i="2" s="1"/>
  <c r="Q13" i="2"/>
  <c r="P13" i="2" s="1"/>
  <c r="P10" i="2"/>
  <c r="P11" i="2"/>
  <c r="P12" i="2"/>
  <c r="S7" i="2"/>
  <c r="T7" i="2"/>
  <c r="AJ17" i="2" s="1"/>
  <c r="U7" i="2"/>
  <c r="V7" i="2" s="1"/>
  <c r="R12" i="2" a="1"/>
  <c r="R12" i="2" s="1"/>
  <c r="R11" i="2" a="1"/>
  <c r="R11" i="2" s="1"/>
  <c r="R10" i="2" a="1"/>
  <c r="R10" i="2" s="1"/>
  <c r="AG11" i="2" a="1"/>
  <c r="AG11" i="2" s="1"/>
  <c r="AG10" i="2" a="1"/>
  <c r="AG10" i="2" s="1"/>
  <c r="AG9" i="2" a="1"/>
  <c r="AG9" i="2" s="1"/>
  <c r="AG8" i="2" a="1"/>
  <c r="AG8" i="2" s="1"/>
  <c r="E21" i="1"/>
  <c r="H21" i="1" s="1"/>
  <c r="E20" i="1"/>
  <c r="H20" i="1" s="1"/>
  <c r="E15" i="1"/>
  <c r="E10" i="1"/>
  <c r="H10" i="1" s="1"/>
  <c r="E5" i="1"/>
  <c r="H5" i="1" s="1"/>
  <c r="E4" i="1"/>
  <c r="H4" i="1" s="1"/>
  <c r="E3" i="1"/>
  <c r="H3" i="1" s="1"/>
  <c r="R34" i="2" a="1"/>
  <c r="R34" i="2" s="1"/>
  <c r="R33" i="2" a="1"/>
  <c r="R33" i="2" s="1"/>
  <c r="R32" i="2" a="1"/>
  <c r="R32" i="2" s="1"/>
  <c r="R31" i="2" a="1"/>
  <c r="R31" i="2" s="1"/>
  <c r="R30" i="2" a="1"/>
  <c r="R30" i="2" s="1"/>
  <c r="R29" i="2" a="1"/>
  <c r="R29" i="2" s="1"/>
  <c r="R28" i="2" a="1"/>
  <c r="R28" i="2" s="1"/>
  <c r="R27" i="2" a="1"/>
  <c r="R27" i="2" s="1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G188" i="2"/>
  <c r="G189" i="2"/>
  <c r="G190" i="2"/>
  <c r="G191" i="2"/>
  <c r="G187" i="2"/>
  <c r="A182" i="2"/>
  <c r="G49" i="1" l="1"/>
  <c r="R8" i="3"/>
  <c r="W10" i="2"/>
  <c r="W9" i="2"/>
  <c r="W7" i="2"/>
  <c r="AL17" i="2"/>
  <c r="AK17" i="2"/>
  <c r="P9" i="2"/>
  <c r="G195" i="2"/>
  <c r="AN21" i="2"/>
  <c r="AH24" i="2"/>
  <c r="AI24" i="2"/>
  <c r="AL24" i="2" l="1"/>
  <c r="R7" i="2"/>
  <c r="Q8" i="2"/>
  <c r="P8" i="2" s="1"/>
  <c r="AK24" i="2"/>
  <c r="AJ24" i="2"/>
  <c r="AN20" i="2"/>
  <c r="AN19" i="2"/>
  <c r="AN18" i="2"/>
  <c r="Q7" i="2" l="1"/>
  <c r="P7" i="2" s="1"/>
  <c r="AH29" i="2"/>
  <c r="AP19" i="2"/>
  <c r="AQ19" i="2" s="1"/>
  <c r="AP18" i="2"/>
  <c r="AR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<sst xmlns="http://schemas.openxmlformats.org/spreadsheetml/2006/main" count="85" uniqueCount="31">
  <si>
    <t>cycle time</t>
    <phoneticPr fontId="1" type="noConversion"/>
  </si>
  <si>
    <t>latency</t>
    <phoneticPr fontId="1" type="noConversion"/>
  </si>
  <si>
    <t>area</t>
    <phoneticPr fontId="1" type="noConversion"/>
  </si>
  <si>
    <t>total cycle</t>
    <phoneticPr fontId="1" type="noConversion"/>
  </si>
  <si>
    <t>perferomance</t>
    <phoneticPr fontId="1" type="noConversion"/>
  </si>
  <si>
    <t>pass</t>
    <phoneticPr fontId="1" type="noConversion"/>
  </si>
  <si>
    <t>filter</t>
    <phoneticPr fontId="1" type="noConversion"/>
  </si>
  <si>
    <t>mult_ins</t>
    <phoneticPr fontId="1" type="noConversion"/>
  </si>
  <si>
    <t>patnum</t>
    <phoneticPr fontId="1" type="noConversion"/>
  </si>
  <si>
    <t>615_ver1</t>
    <phoneticPr fontId="1" type="noConversion"/>
  </si>
  <si>
    <t>615_ver2</t>
    <phoneticPr fontId="1" type="noConversion"/>
  </si>
  <si>
    <t>省去out_valid端的ff</t>
    <phoneticPr fontId="1" type="noConversion"/>
  </si>
  <si>
    <t>把r、c改成counter</t>
    <phoneticPr fontId="1" type="noConversion"/>
  </si>
  <si>
    <t>615_ver3</t>
    <phoneticPr fontId="1" type="noConversion"/>
  </si>
  <si>
    <t>615_ver4</t>
    <phoneticPr fontId="1" type="noConversion"/>
  </si>
  <si>
    <t>把ro、co改成counter</t>
    <phoneticPr fontId="1" type="noConversion"/>
  </si>
  <si>
    <t>615_ver5</t>
    <phoneticPr fontId="1" type="noConversion"/>
  </si>
  <si>
    <t>加法器pipeline</t>
    <phoneticPr fontId="1" type="noConversion"/>
  </si>
  <si>
    <t>x</t>
  </si>
  <si>
    <t>log_performance</t>
    <phoneticPr fontId="1" type="noConversion"/>
  </si>
  <si>
    <t>提前1cycle</t>
    <phoneticPr fontId="1" type="noConversion"/>
  </si>
  <si>
    <t>615_ver6</t>
    <phoneticPr fontId="1" type="noConversion"/>
  </si>
  <si>
    <t>615_ver7</t>
    <phoneticPr fontId="1" type="noConversion"/>
  </si>
  <si>
    <t>改變加法器Pipeline位置</t>
    <phoneticPr fontId="1" type="noConversion"/>
  </si>
  <si>
    <t>615_ver8</t>
    <phoneticPr fontId="1" type="noConversion"/>
  </si>
  <si>
    <t>把img_size_reg-1用ff儲存</t>
    <phoneticPr fontId="1" type="noConversion"/>
  </si>
  <si>
    <t>省去ro、co的加法器</t>
    <phoneticPr fontId="1" type="noConversion"/>
  </si>
  <si>
    <t>615_ver7.5</t>
    <phoneticPr fontId="1" type="noConversion"/>
  </si>
  <si>
    <t>615_ver9</t>
    <phoneticPr fontId="1" type="noConversion"/>
  </si>
  <si>
    <t>pipeline mult</t>
    <phoneticPr fontId="1" type="noConversion"/>
  </si>
  <si>
    <t>3.7ns 340k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</si>
</sst>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569CD6"/>
      <name val="Consolas"/>
      <family val="3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8"/>
      <color rgb="FF050505"/>
      <name val="Segoe UI Historic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0" xfId="1" applyAlignment="1"/>
    <xf numFmtId="0" fontId="3" fillId="2" borderId="0" xfId="1" applyBorder="1" applyAlignment="1"/>
    <xf numFmtId="0" fontId="5" fillId="4" borderId="0" xfId="3" applyBorder="1" applyAlignment="1"/>
    <xf numFmtId="0" fontId="4" fillId="3" borderId="0" xfId="2" applyBorder="1" applyAlignment="1"/>
    <xf numFmtId="0" fontId="4" fillId="3" borderId="0" xfId="2" applyAlignment="1"/>
    <xf numFmtId="176" fontId="0" fillId="0" borderId="0" xfId="0" applyNumberFormat="1"/>
    <xf numFmtId="0" fontId="6" fillId="0" borderId="0" xfId="0" applyFont="1"/>
    <xf numFmtId="177" fontId="0" fillId="0" borderId="0" xfId="0" applyNumberFormat="1"/>
    <xf numFmtId="0" fontId="7" fillId="0" borderId="0" xfId="0" applyFont="1"/>
  </cellXfs>
  <cellStyles count="4">
    <cellStyle name="一般" xfId="0" builtinId="0"/>
    <cellStyle name="中等" xfId="2" builtinId="28"/>
    <cellStyle name="好" xfId="1" builtinId="26"/>
    <cellStyle name="輔色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6" zoomScale="80" zoomScaleNormal="80" workbookViewId="0">
      <selection activeCell="E60" sqref="E59:E60"/>
    </sheetView>
  </sheetViews>
  <sheetFormatPr defaultRowHeight="14.5" x14ac:dyDescent="0.3"/>
  <cols>
    <col min="1" max="2" width="8.8984375" bestFit="1" customWidth="1"/>
    <col min="3" max="3" width="9.3984375" bestFit="1" customWidth="1"/>
    <col min="4" max="4" width="13.3984375" bestFit="1" customWidth="1"/>
    <col min="5" max="5" width="39.796875" customWidth="1"/>
    <col min="6" max="8" width="13.3984375" bestFit="1" customWidth="1"/>
  </cols>
  <sheetData>
    <row r="1" spans="1:8" x14ac:dyDescent="0.3">
      <c r="A1" t="s">
        <v>9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19</v>
      </c>
    </row>
    <row r="3" spans="1:8" x14ac:dyDescent="0.3">
      <c r="A3">
        <v>7.7</v>
      </c>
      <c r="B3">
        <v>908331</v>
      </c>
      <c r="C3" s="1">
        <v>419841.58120900003</v>
      </c>
      <c r="D3">
        <v>117965</v>
      </c>
      <c r="E3">
        <f>C3*B3</f>
        <v>381355123301.15222</v>
      </c>
      <c r="F3">
        <v>1</v>
      </c>
      <c r="G3">
        <v>500</v>
      </c>
      <c r="H3">
        <f>LOG10(E3)</f>
        <v>11.581329585276912</v>
      </c>
    </row>
    <row r="4" spans="1:8" x14ac:dyDescent="0.3">
      <c r="A4">
        <v>8</v>
      </c>
      <c r="B4">
        <v>943720</v>
      </c>
      <c r="C4">
        <v>406090.24386599998</v>
      </c>
      <c r="D4">
        <v>117965</v>
      </c>
      <c r="E4">
        <f>C4*B4</f>
        <v>383235484941.2215</v>
      </c>
      <c r="F4">
        <v>1</v>
      </c>
      <c r="G4">
        <v>500</v>
      </c>
      <c r="H4">
        <f t="shared" ref="H4:H5" si="0">LOG10(E4)</f>
        <v>11.583465714917649</v>
      </c>
    </row>
    <row r="5" spans="1:8" x14ac:dyDescent="0.3">
      <c r="A5">
        <v>7.5</v>
      </c>
      <c r="B5">
        <v>884738</v>
      </c>
      <c r="C5">
        <v>433616.203393</v>
      </c>
      <c r="D5">
        <v>117965</v>
      </c>
      <c r="E5">
        <f>C5*B5</f>
        <v>383636732557.51605</v>
      </c>
      <c r="F5">
        <v>1</v>
      </c>
      <c r="G5">
        <v>500</v>
      </c>
      <c r="H5">
        <f t="shared" si="0"/>
        <v>11.583920183439416</v>
      </c>
    </row>
    <row r="8" spans="1:8" x14ac:dyDescent="0.3">
      <c r="A8" t="s">
        <v>10</v>
      </c>
      <c r="B8" t="s">
        <v>11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8</v>
      </c>
      <c r="H9" t="s">
        <v>19</v>
      </c>
    </row>
    <row r="10" spans="1:8" x14ac:dyDescent="0.3">
      <c r="A10">
        <v>7.5</v>
      </c>
      <c r="B10">
        <v>884738</v>
      </c>
      <c r="C10">
        <v>430273.17129199998</v>
      </c>
      <c r="D10">
        <v>117965</v>
      </c>
      <c r="E10">
        <f>C10*B10</f>
        <v>380679025022.5415</v>
      </c>
      <c r="F10">
        <v>1</v>
      </c>
      <c r="G10">
        <v>500</v>
      </c>
      <c r="H10">
        <f>LOG10(E10)</f>
        <v>11.580558948345967</v>
      </c>
    </row>
    <row r="13" spans="1:8" x14ac:dyDescent="0.3">
      <c r="A13" t="s">
        <v>13</v>
      </c>
      <c r="B13" t="s">
        <v>12</v>
      </c>
    </row>
    <row r="14" spans="1:8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8</v>
      </c>
      <c r="H14" t="s">
        <v>19</v>
      </c>
    </row>
    <row r="15" spans="1:8" x14ac:dyDescent="0.3">
      <c r="A15">
        <v>7.5</v>
      </c>
      <c r="B15">
        <v>884738</v>
      </c>
      <c r="C15">
        <v>428992.506543</v>
      </c>
      <c r="D15">
        <v>117965</v>
      </c>
      <c r="E15">
        <f>C15*B15</f>
        <v>379545972253.84076</v>
      </c>
      <c r="F15">
        <v>1</v>
      </c>
      <c r="G15">
        <v>500</v>
      </c>
      <c r="H15">
        <f>LOG10(E15)</f>
        <v>11.57926438704826</v>
      </c>
    </row>
    <row r="18" spans="1:8" x14ac:dyDescent="0.3">
      <c r="A18" t="s">
        <v>14</v>
      </c>
      <c r="B18" t="s">
        <v>15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8</v>
      </c>
      <c r="H19" t="s">
        <v>19</v>
      </c>
    </row>
    <row r="20" spans="1:8" x14ac:dyDescent="0.3">
      <c r="A20">
        <v>7.7</v>
      </c>
      <c r="B20">
        <v>908331</v>
      </c>
      <c r="C20">
        <v>405671.11714699998</v>
      </c>
      <c r="D20">
        <v>117965</v>
      </c>
      <c r="E20">
        <f>C20*B20</f>
        <v>368483651509.25165</v>
      </c>
      <c r="F20">
        <v>1</v>
      </c>
      <c r="G20">
        <v>500</v>
      </c>
      <c r="H20">
        <f>LOG10(E20)</f>
        <v>11.566418224306817</v>
      </c>
    </row>
    <row r="21" spans="1:8" x14ac:dyDescent="0.3">
      <c r="A21">
        <v>8</v>
      </c>
      <c r="B21">
        <v>943720</v>
      </c>
      <c r="C21">
        <v>396566.760305</v>
      </c>
      <c r="D21">
        <v>117966</v>
      </c>
      <c r="E21">
        <f>C21*B21</f>
        <v>374247983035.03461</v>
      </c>
      <c r="F21">
        <v>1</v>
      </c>
      <c r="G21">
        <v>500</v>
      </c>
      <c r="H21">
        <f>LOG10(E21)</f>
        <v>11.573159468442972</v>
      </c>
    </row>
    <row r="25" spans="1:8" x14ac:dyDescent="0.3">
      <c r="A25" t="s">
        <v>16</v>
      </c>
      <c r="B25" t="s">
        <v>17</v>
      </c>
    </row>
    <row r="26" spans="1:8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8</v>
      </c>
      <c r="H26" t="s">
        <v>19</v>
      </c>
    </row>
    <row r="27" spans="1:8" x14ac:dyDescent="0.3">
      <c r="A27">
        <v>5.7</v>
      </c>
      <c r="B27">
        <v>685340</v>
      </c>
      <c r="C27">
        <v>389564.68867399998</v>
      </c>
      <c r="D27">
        <v>120235</v>
      </c>
      <c r="E27" s="7">
        <f>C27*B27</f>
        <v>266984263735.83914</v>
      </c>
      <c r="F27">
        <v>1</v>
      </c>
      <c r="G27">
        <v>500</v>
      </c>
      <c r="H27">
        <f>LOG10(E27)</f>
        <v>11.426485664457861</v>
      </c>
    </row>
    <row r="28" spans="1:8" x14ac:dyDescent="0.3">
      <c r="A28">
        <v>5.6</v>
      </c>
      <c r="B28">
        <v>673316</v>
      </c>
      <c r="C28">
        <v>392179.23913599999</v>
      </c>
      <c r="D28">
        <v>120235</v>
      </c>
      <c r="E28" s="7">
        <f>C28*B28</f>
        <v>264060556578.09497</v>
      </c>
      <c r="F28">
        <v>1</v>
      </c>
      <c r="G28">
        <v>500</v>
      </c>
      <c r="H28">
        <f>LOG10(E28)</f>
        <v>11.421703534339077</v>
      </c>
    </row>
    <row r="30" spans="1:8" x14ac:dyDescent="0.3">
      <c r="A30" t="s">
        <v>21</v>
      </c>
      <c r="B30" t="s">
        <v>20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8</v>
      </c>
      <c r="H31" t="s">
        <v>19</v>
      </c>
    </row>
    <row r="32" spans="1:8" x14ac:dyDescent="0.3">
      <c r="A32">
        <v>5.6</v>
      </c>
      <c r="B32">
        <v>660604</v>
      </c>
      <c r="C32">
        <v>414017.05569000001</v>
      </c>
      <c r="D32">
        <v>117965</v>
      </c>
      <c r="E32">
        <f>C32*B32</f>
        <v>273501323057.03677</v>
      </c>
      <c r="F32">
        <v>1</v>
      </c>
      <c r="G32">
        <v>500</v>
      </c>
      <c r="H32">
        <f>LOG10(E32)</f>
        <v>11.436959431565173</v>
      </c>
    </row>
    <row r="33" spans="1:8" x14ac:dyDescent="0.3">
      <c r="A33">
        <v>5.5</v>
      </c>
      <c r="B33">
        <v>648808</v>
      </c>
      <c r="C33">
        <v>414183.37550600001</v>
      </c>
      <c r="D33">
        <v>117966</v>
      </c>
      <c r="E33">
        <f>C33*B33</f>
        <v>268725487495.29684</v>
      </c>
      <c r="F33">
        <v>1</v>
      </c>
      <c r="G33">
        <v>500</v>
      </c>
      <c r="H33">
        <f>LOG10(E33)</f>
        <v>11.429308859412775</v>
      </c>
    </row>
    <row r="34" spans="1:8" x14ac:dyDescent="0.3">
      <c r="A34" t="s">
        <v>22</v>
      </c>
      <c r="B34" t="s">
        <v>23</v>
      </c>
    </row>
    <row r="35" spans="1:8" x14ac:dyDescent="0.3">
      <c r="A35">
        <v>5.6</v>
      </c>
      <c r="B35">
        <v>660604</v>
      </c>
      <c r="C35">
        <v>404423.71804499999</v>
      </c>
      <c r="D35">
        <v>117965</v>
      </c>
      <c r="E35">
        <f>C35*B35</f>
        <v>267163925835.39917</v>
      </c>
      <c r="F35">
        <v>1</v>
      </c>
      <c r="G35">
        <v>500</v>
      </c>
      <c r="H35">
        <f>LOG10(E35)</f>
        <v>11.426777816571869</v>
      </c>
    </row>
    <row r="36" spans="1:8" x14ac:dyDescent="0.3">
      <c r="A36">
        <v>5.2</v>
      </c>
      <c r="B36">
        <v>613418</v>
      </c>
      <c r="C36">
        <v>414027.03469100001</v>
      </c>
      <c r="D36">
        <v>117966</v>
      </c>
      <c r="E36">
        <f>C36*B36</f>
        <v>253971635566.08383</v>
      </c>
      <c r="F36">
        <v>1</v>
      </c>
      <c r="G36">
        <v>500</v>
      </c>
      <c r="H36">
        <f>LOG10(E36)</f>
        <v>11.404785215812876</v>
      </c>
    </row>
    <row r="37" spans="1:8" x14ac:dyDescent="0.3">
      <c r="A37">
        <v>5</v>
      </c>
      <c r="B37">
        <v>589825</v>
      </c>
      <c r="C37">
        <v>418913.51629</v>
      </c>
      <c r="D37">
        <v>117967</v>
      </c>
      <c r="E37">
        <f>C37*B37</f>
        <v>247085664745.74924</v>
      </c>
      <c r="F37">
        <v>1</v>
      </c>
      <c r="G37">
        <v>500</v>
      </c>
      <c r="H37">
        <f>LOG10(E37)</f>
        <v>11.392847549520193</v>
      </c>
    </row>
    <row r="38" spans="1:8" x14ac:dyDescent="0.3">
      <c r="A38">
        <v>4.8</v>
      </c>
      <c r="B38">
        <v>566232</v>
      </c>
      <c r="C38">
        <v>427299.37046499999</v>
      </c>
      <c r="D38">
        <v>117968</v>
      </c>
      <c r="E38">
        <f>C38*B38</f>
        <v>241950577137.13788</v>
      </c>
      <c r="F38">
        <v>1</v>
      </c>
      <c r="G38">
        <v>500</v>
      </c>
      <c r="H38">
        <f>LOG10(E38)</f>
        <v>11.38372666239081</v>
      </c>
    </row>
    <row r="39" spans="1:8" x14ac:dyDescent="0.3">
      <c r="A39">
        <v>4.7</v>
      </c>
      <c r="B39">
        <v>554436</v>
      </c>
      <c r="C39">
        <v>429235.335356</v>
      </c>
      <c r="D39">
        <v>117969</v>
      </c>
      <c r="E39">
        <f>C39*B39</f>
        <v>237983522393.43921</v>
      </c>
      <c r="F39">
        <v>1</v>
      </c>
      <c r="G39">
        <v>500</v>
      </c>
      <c r="H39">
        <f>LOG10(E39)</f>
        <v>11.376546888227359</v>
      </c>
    </row>
    <row r="40" spans="1:8" x14ac:dyDescent="0.3">
      <c r="A40" t="s">
        <v>27</v>
      </c>
      <c r="B40" t="s">
        <v>26</v>
      </c>
    </row>
    <row r="41" spans="1:8" x14ac:dyDescent="0.3">
      <c r="A41">
        <v>4.7</v>
      </c>
      <c r="B41">
        <v>554436</v>
      </c>
      <c r="C41">
        <v>425409.975362</v>
      </c>
      <c r="D41">
        <v>117970</v>
      </c>
      <c r="E41">
        <f>C41*B41</f>
        <v>235862605099.80582</v>
      </c>
      <c r="F41">
        <v>1</v>
      </c>
      <c r="G41">
        <v>500</v>
      </c>
      <c r="H41">
        <f>LOG10(E41)</f>
        <v>11.372659091007865</v>
      </c>
    </row>
    <row r="42" spans="1:8" x14ac:dyDescent="0.3">
      <c r="A42">
        <v>4.8</v>
      </c>
      <c r="B42">
        <v>566232</v>
      </c>
      <c r="C42">
        <v>425160.49538899999</v>
      </c>
      <c r="D42">
        <v>117971</v>
      </c>
      <c r="E42">
        <f>C42*B42</f>
        <v>240739477625.10425</v>
      </c>
      <c r="F42">
        <v>1</v>
      </c>
      <c r="G42">
        <v>500</v>
      </c>
      <c r="H42">
        <f>LOG10(E42)</f>
        <v>11.381547313826802</v>
      </c>
    </row>
    <row r="44" spans="1:8" x14ac:dyDescent="0.3">
      <c r="A44" t="s">
        <v>24</v>
      </c>
      <c r="B44" t="s">
        <v>25</v>
      </c>
    </row>
    <row r="45" spans="1:8" x14ac:dyDescent="0.3">
      <c r="A45">
        <v>4.7</v>
      </c>
      <c r="B45">
        <v>554436</v>
      </c>
      <c r="C45" s="1">
        <v>423497.29531900003</v>
      </c>
      <c r="D45">
        <v>117971</v>
      </c>
      <c r="E45">
        <f t="shared" ref="E45" si="1">C45*B45</f>
        <v>234802146427.48511</v>
      </c>
      <c r="F45">
        <v>1</v>
      </c>
      <c r="G45">
        <v>500</v>
      </c>
      <c r="H45">
        <f t="shared" ref="H45" si="2">LOG10(E45)</f>
        <v>11.370702062666513</v>
      </c>
    </row>
    <row r="46" spans="1:8" x14ac:dyDescent="0.3">
      <c r="A46">
        <v>4.8</v>
      </c>
      <c r="B46" s="8">
        <v>566232</v>
      </c>
      <c r="C46">
        <v>418041.999251</v>
      </c>
      <c r="D46">
        <v>117972</v>
      </c>
      <c r="E46">
        <f>C46*B46</f>
        <v>236708757319.89224</v>
      </c>
      <c r="F46">
        <v>1</v>
      </c>
      <c r="G46">
        <v>500</v>
      </c>
      <c r="H46">
        <f t="shared" ref="H46" si="3">LOG10(E46)</f>
        <v>11.37421432546331</v>
      </c>
    </row>
    <row r="49" spans="1:8" x14ac:dyDescent="0.3">
      <c r="C49" s="9">
        <f>(78/10)^2</f>
        <v>60.839999999999996</v>
      </c>
      <c r="D49">
        <v>3.7</v>
      </c>
      <c r="E49" s="10">
        <v>122320</v>
      </c>
      <c r="F49">
        <f>E49*D49*340000</f>
        <v>153878560000</v>
      </c>
      <c r="G49">
        <f>E45/F49</f>
        <v>1.5258925377744963</v>
      </c>
    </row>
    <row r="50" spans="1:8" x14ac:dyDescent="0.3">
      <c r="G50" s="10" t="s">
        <v>30</v>
      </c>
    </row>
    <row r="52" spans="1:8" x14ac:dyDescent="0.3">
      <c r="A52" t="s">
        <v>28</v>
      </c>
      <c r="B52" t="s">
        <v>29</v>
      </c>
    </row>
    <row r="53" spans="1:8" x14ac:dyDescent="0.3">
      <c r="A53">
        <v>4.5</v>
      </c>
      <c r="B53">
        <f>B46*4.3/4.8</f>
        <v>507249.50000000006</v>
      </c>
      <c r="C53">
        <v>541058</v>
      </c>
      <c r="D53">
        <v>117972</v>
      </c>
      <c r="E53">
        <f>C53*B53</f>
        <v>274451399971.00003</v>
      </c>
      <c r="F53">
        <v>1</v>
      </c>
      <c r="G53">
        <v>500</v>
      </c>
      <c r="H53">
        <f t="shared" ref="H53" si="4">LOG10(E53)</f>
        <v>11.438465450450588</v>
      </c>
    </row>
    <row r="54" spans="1:8" x14ac:dyDescent="0.3">
      <c r="A54">
        <v>4.3</v>
      </c>
      <c r="B54">
        <v>526479.31404199998</v>
      </c>
      <c r="C54">
        <v>517011</v>
      </c>
      <c r="D54">
        <v>117973</v>
      </c>
      <c r="E54">
        <f>C54*B54</f>
        <v>272195596632.16846</v>
      </c>
      <c r="F54">
        <v>1</v>
      </c>
      <c r="G54">
        <v>500</v>
      </c>
      <c r="H54">
        <f>LOG10(E54)</f>
        <v>11.434881095247112</v>
      </c>
    </row>
    <row r="55" spans="1:8" x14ac:dyDescent="0.3">
      <c r="A55">
        <v>4</v>
      </c>
      <c r="B55">
        <v>489280</v>
      </c>
      <c r="C55">
        <v>527919.646924</v>
      </c>
      <c r="D55">
        <v>122320</v>
      </c>
      <c r="E55">
        <f>C55*B55</f>
        <v>258300524846.97473</v>
      </c>
      <c r="F55">
        <v>1</v>
      </c>
      <c r="G55">
        <v>500</v>
      </c>
      <c r="H55">
        <f>LOG10(E55)</f>
        <v>11.412125288627491</v>
      </c>
    </row>
    <row r="56" spans="1:8" x14ac:dyDescent="0.3">
      <c r="A56">
        <v>3.7</v>
      </c>
      <c r="B56">
        <v>452584</v>
      </c>
      <c r="C56">
        <v>545905.49175799999</v>
      </c>
      <c r="E56">
        <f>C56*B56</f>
        <v>247068091081.80267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3D52-F0D8-4D82-A8C1-E4B349EED351}">
  <dimension ref="A1:AR199"/>
  <sheetViews>
    <sheetView topLeftCell="AD6" zoomScale="73" zoomScaleNormal="38" workbookViewId="0">
      <selection activeCell="AJ40" sqref="AJ40"/>
    </sheetView>
  </sheetViews>
  <sheetFormatPr defaultRowHeight="14.5" x14ac:dyDescent="0.3"/>
  <sheetData>
    <row r="1" spans="1:43" x14ac:dyDescent="0.3">
      <c r="A1">
        <v>37</v>
      </c>
      <c r="D1">
        <v>37</v>
      </c>
      <c r="I1">
        <v>64</v>
      </c>
      <c r="AD1">
        <v>-17</v>
      </c>
    </row>
    <row r="2" spans="1:43" x14ac:dyDescent="0.3">
      <c r="A2">
        <v>83</v>
      </c>
      <c r="D2">
        <v>83</v>
      </c>
      <c r="I2">
        <v>59</v>
      </c>
      <c r="AD2">
        <v>2</v>
      </c>
    </row>
    <row r="3" spans="1:43" x14ac:dyDescent="0.3">
      <c r="A3">
        <v>-111</v>
      </c>
      <c r="D3">
        <v>-111</v>
      </c>
      <c r="I3">
        <v>106</v>
      </c>
      <c r="AD3">
        <v>3</v>
      </c>
    </row>
    <row r="4" spans="1:43" x14ac:dyDescent="0.3">
      <c r="A4">
        <v>5</v>
      </c>
      <c r="D4">
        <v>5</v>
      </c>
      <c r="I4">
        <v>-27</v>
      </c>
      <c r="AD4">
        <v>121</v>
      </c>
    </row>
    <row r="5" spans="1:43" x14ac:dyDescent="0.3">
      <c r="A5">
        <v>34</v>
      </c>
      <c r="D5">
        <v>34</v>
      </c>
      <c r="AD5">
        <v>46</v>
      </c>
    </row>
    <row r="6" spans="1:43" x14ac:dyDescent="0.3">
      <c r="A6">
        <v>-89</v>
      </c>
      <c r="D6">
        <v>-89</v>
      </c>
      <c r="AG6" t="s">
        <v>6</v>
      </c>
      <c r="AM6" t="s">
        <v>7</v>
      </c>
    </row>
    <row r="7" spans="1:43" x14ac:dyDescent="0.3">
      <c r="A7">
        <v>-29</v>
      </c>
      <c r="D7">
        <v>-29</v>
      </c>
      <c r="I7">
        <v>-33</v>
      </c>
      <c r="P7">
        <f>Q7</f>
        <v>0</v>
      </c>
      <c r="Q7">
        <f>R7</f>
        <v>0</v>
      </c>
      <c r="R7">
        <f>R8</f>
        <v>0</v>
      </c>
      <c r="S7">
        <f t="shared" ref="S7" si="0">S8</f>
        <v>0</v>
      </c>
      <c r="T7">
        <f t="shared" ref="T7" si="1">T8</f>
        <v>0</v>
      </c>
      <c r="U7">
        <f t="shared" ref="U7" si="2">U8</f>
        <v>0</v>
      </c>
      <c r="V7">
        <f>U7</f>
        <v>0</v>
      </c>
      <c r="W7">
        <f>V7</f>
        <v>0</v>
      </c>
      <c r="AG7" cm="1">
        <f t="array" ref="AG7:AK7">TRANSPOSE(AD1:AD5)</f>
        <v>-17</v>
      </c>
      <c r="AH7">
        <v>2</v>
      </c>
      <c r="AI7">
        <v>3</v>
      </c>
      <c r="AJ7">
        <v>121</v>
      </c>
      <c r="AK7">
        <v>46</v>
      </c>
      <c r="AM7">
        <f>P7</f>
        <v>0</v>
      </c>
      <c r="AN7">
        <f t="shared" ref="AN7:AQ7" si="3">Q7</f>
        <v>0</v>
      </c>
      <c r="AO7">
        <f t="shared" si="3"/>
        <v>0</v>
      </c>
      <c r="AP7">
        <f t="shared" si="3"/>
        <v>0</v>
      </c>
      <c r="AQ7">
        <f t="shared" si="3"/>
        <v>0</v>
      </c>
    </row>
    <row r="8" spans="1:43" x14ac:dyDescent="0.3">
      <c r="A8">
        <v>119</v>
      </c>
      <c r="D8">
        <v>119</v>
      </c>
      <c r="I8">
        <v>-71</v>
      </c>
      <c r="P8">
        <f t="shared" ref="P8:Q8" si="4">Q8</f>
        <v>0</v>
      </c>
      <c r="Q8">
        <f t="shared" si="4"/>
        <v>0</v>
      </c>
      <c r="R8">
        <v>0</v>
      </c>
      <c r="S8">
        <v>0</v>
      </c>
      <c r="T8">
        <v>0</v>
      </c>
      <c r="U8">
        <v>0</v>
      </c>
      <c r="V8">
        <f>U8</f>
        <v>0</v>
      </c>
      <c r="W8">
        <f t="shared" ref="W8" si="5">V8</f>
        <v>0</v>
      </c>
      <c r="AD8">
        <v>-76</v>
      </c>
      <c r="AG8" cm="1">
        <f t="array" ref="AG8:AK8">TRANSPOSE(AD8:AD12)</f>
        <v>-76</v>
      </c>
      <c r="AH8">
        <v>-110</v>
      </c>
      <c r="AI8">
        <v>-80</v>
      </c>
      <c r="AJ8">
        <v>44</v>
      </c>
      <c r="AK8">
        <v>33</v>
      </c>
      <c r="AM8">
        <f t="shared" ref="AM8:AM11" si="6">P8</f>
        <v>0</v>
      </c>
      <c r="AN8">
        <f t="shared" ref="AN8:AN11" si="7">Q8</f>
        <v>0</v>
      </c>
      <c r="AO8">
        <f t="shared" ref="AO8:AO11" si="8">R8</f>
        <v>0</v>
      </c>
      <c r="AP8">
        <f t="shared" ref="AP8:AP11" si="9">S8</f>
        <v>0</v>
      </c>
      <c r="AQ8">
        <f t="shared" ref="AQ8:AQ11" si="10">T8</f>
        <v>0</v>
      </c>
    </row>
    <row r="9" spans="1:43" ht="17" x14ac:dyDescent="0.4">
      <c r="I9">
        <v>34</v>
      </c>
      <c r="P9">
        <f t="shared" ref="P9" si="11">Q9</f>
        <v>0</v>
      </c>
      <c r="Q9">
        <v>0</v>
      </c>
      <c r="R9" s="2" cm="1">
        <f t="array" ref="R9:U9">TRANSPOSE(I1:I4)</f>
        <v>64</v>
      </c>
      <c r="S9" s="2">
        <v>59</v>
      </c>
      <c r="T9" s="2">
        <v>106</v>
      </c>
      <c r="U9" s="2">
        <v>-27</v>
      </c>
      <c r="V9">
        <v>0</v>
      </c>
      <c r="W9">
        <f t="shared" ref="W9" si="12">V9</f>
        <v>0</v>
      </c>
      <c r="AD9">
        <v>-110</v>
      </c>
      <c r="AG9" cm="1">
        <f t="array" ref="AG9:AK9">TRANSPOSE(AD15:AD19)</f>
        <v>-53</v>
      </c>
      <c r="AH9">
        <v>23</v>
      </c>
      <c r="AI9">
        <v>119</v>
      </c>
      <c r="AJ9">
        <v>-127</v>
      </c>
      <c r="AK9">
        <v>94</v>
      </c>
      <c r="AM9">
        <f t="shared" si="6"/>
        <v>0</v>
      </c>
      <c r="AN9">
        <f t="shared" si="7"/>
        <v>0</v>
      </c>
      <c r="AO9">
        <f t="shared" si="8"/>
        <v>64</v>
      </c>
      <c r="AP9">
        <f t="shared" si="9"/>
        <v>59</v>
      </c>
      <c r="AQ9">
        <f t="shared" si="10"/>
        <v>106</v>
      </c>
    </row>
    <row r="10" spans="1:43" ht="17" x14ac:dyDescent="0.4">
      <c r="I10">
        <v>66</v>
      </c>
      <c r="P10">
        <f t="shared" ref="P10" si="13">Q10</f>
        <v>0</v>
      </c>
      <c r="Q10">
        <v>0</v>
      </c>
      <c r="R10" s="2" cm="1">
        <f t="array" ref="R10:U10">TRANSPOSE(I7:I10)</f>
        <v>-33</v>
      </c>
      <c r="S10" s="2">
        <v>-71</v>
      </c>
      <c r="T10" s="2">
        <v>34</v>
      </c>
      <c r="U10" s="2">
        <v>66</v>
      </c>
      <c r="V10">
        <v>0</v>
      </c>
      <c r="W10">
        <f t="shared" ref="W10" si="14">V10</f>
        <v>0</v>
      </c>
      <c r="AD10">
        <v>-80</v>
      </c>
      <c r="AG10" cm="1">
        <f t="array" ref="AG10:AK10">TRANSPOSE(AD22:AD26)</f>
        <v>126</v>
      </c>
      <c r="AH10">
        <v>3</v>
      </c>
      <c r="AI10">
        <v>40</v>
      </c>
      <c r="AJ10">
        <v>77</v>
      </c>
      <c r="AK10">
        <v>61</v>
      </c>
      <c r="AM10">
        <f t="shared" si="6"/>
        <v>0</v>
      </c>
      <c r="AN10">
        <f t="shared" si="7"/>
        <v>0</v>
      </c>
      <c r="AO10">
        <f t="shared" si="8"/>
        <v>-33</v>
      </c>
      <c r="AP10">
        <f t="shared" si="9"/>
        <v>-71</v>
      </c>
      <c r="AQ10">
        <f t="shared" si="10"/>
        <v>34</v>
      </c>
    </row>
    <row r="11" spans="1:43" ht="17" x14ac:dyDescent="0.4">
      <c r="A11">
        <v>-47</v>
      </c>
      <c r="D11">
        <v>-47</v>
      </c>
      <c r="P11">
        <f t="shared" ref="P11" si="15">Q11</f>
        <v>0</v>
      </c>
      <c r="Q11">
        <v>0</v>
      </c>
      <c r="R11" s="2" cm="1">
        <f t="array" ref="R11:U11">TRANSPOSE(I13:I16)</f>
        <v>-71</v>
      </c>
      <c r="S11" s="2">
        <v>109</v>
      </c>
      <c r="T11" s="2">
        <v>38</v>
      </c>
      <c r="U11" s="2">
        <v>-3</v>
      </c>
      <c r="V11">
        <v>0</v>
      </c>
      <c r="W11">
        <f t="shared" ref="W11" si="16">V11</f>
        <v>0</v>
      </c>
      <c r="AD11">
        <v>44</v>
      </c>
      <c r="AG11" cm="1">
        <f t="array" ref="AG11:AK11">TRANSPOSE(AD29:AD33)</f>
        <v>-81</v>
      </c>
      <c r="AH11">
        <v>-28</v>
      </c>
      <c r="AI11">
        <v>-120</v>
      </c>
      <c r="AJ11">
        <v>103</v>
      </c>
      <c r="AK11">
        <v>121</v>
      </c>
      <c r="AM11">
        <f t="shared" si="6"/>
        <v>0</v>
      </c>
      <c r="AN11">
        <f t="shared" si="7"/>
        <v>0</v>
      </c>
      <c r="AO11">
        <f t="shared" si="8"/>
        <v>-71</v>
      </c>
      <c r="AP11">
        <f t="shared" si="9"/>
        <v>109</v>
      </c>
      <c r="AQ11">
        <f t="shared" si="10"/>
        <v>38</v>
      </c>
    </row>
    <row r="12" spans="1:43" ht="17" x14ac:dyDescent="0.4">
      <c r="A12">
        <v>-118</v>
      </c>
      <c r="D12">
        <v>-118</v>
      </c>
      <c r="P12">
        <f t="shared" ref="P12" si="17">Q12</f>
        <v>0</v>
      </c>
      <c r="Q12">
        <v>0</v>
      </c>
      <c r="R12" s="2" cm="1">
        <f t="array" ref="R12:U12">TRANSPOSE(I19:I22)</f>
        <v>102</v>
      </c>
      <c r="S12" s="2">
        <v>101</v>
      </c>
      <c r="T12" s="2">
        <v>-48</v>
      </c>
      <c r="U12" s="2">
        <v>-103</v>
      </c>
      <c r="V12">
        <v>0</v>
      </c>
      <c r="W12">
        <f t="shared" ref="W12" si="18">V12</f>
        <v>0</v>
      </c>
      <c r="AD12">
        <v>33</v>
      </c>
    </row>
    <row r="13" spans="1:43" x14ac:dyDescent="0.3">
      <c r="A13">
        <v>-20</v>
      </c>
      <c r="D13">
        <v>-20</v>
      </c>
      <c r="I13">
        <v>-71</v>
      </c>
      <c r="P13">
        <f t="shared" ref="P13:Q13" si="19">Q13</f>
        <v>0</v>
      </c>
      <c r="Q13">
        <f t="shared" si="19"/>
        <v>0</v>
      </c>
      <c r="R13">
        <v>0</v>
      </c>
      <c r="S13">
        <v>0</v>
      </c>
      <c r="T13">
        <v>0</v>
      </c>
      <c r="U13">
        <v>0</v>
      </c>
      <c r="V13">
        <f>U13</f>
        <v>0</v>
      </c>
      <c r="W13">
        <f t="shared" ref="V13:W14" si="20">V13</f>
        <v>0</v>
      </c>
    </row>
    <row r="14" spans="1:43" x14ac:dyDescent="0.3">
      <c r="A14">
        <v>13</v>
      </c>
      <c r="D14">
        <v>13</v>
      </c>
      <c r="I14">
        <v>109</v>
      </c>
      <c r="P14">
        <f t="shared" ref="P14:Q14" si="21">Q14</f>
        <v>0</v>
      </c>
      <c r="Q14">
        <f t="shared" si="21"/>
        <v>0</v>
      </c>
      <c r="R14">
        <f>R13</f>
        <v>0</v>
      </c>
      <c r="S14">
        <f t="shared" ref="S14" si="22">S13</f>
        <v>0</v>
      </c>
      <c r="T14">
        <f t="shared" ref="T14" si="23">T13</f>
        <v>0</v>
      </c>
      <c r="U14">
        <f t="shared" ref="U14" si="24">U13</f>
        <v>0</v>
      </c>
      <c r="V14">
        <f t="shared" si="20"/>
        <v>0</v>
      </c>
      <c r="W14">
        <f t="shared" si="20"/>
        <v>0</v>
      </c>
    </row>
    <row r="15" spans="1:43" x14ac:dyDescent="0.3">
      <c r="A15">
        <v>-38</v>
      </c>
      <c r="D15">
        <v>-38</v>
      </c>
      <c r="I15">
        <v>38</v>
      </c>
      <c r="AD15">
        <v>-53</v>
      </c>
    </row>
    <row r="16" spans="1:43" x14ac:dyDescent="0.3">
      <c r="A16">
        <v>-100</v>
      </c>
      <c r="D16">
        <v>-100</v>
      </c>
      <c r="I16">
        <v>-3</v>
      </c>
      <c r="AD16">
        <v>23</v>
      </c>
    </row>
    <row r="17" spans="1:44" x14ac:dyDescent="0.3">
      <c r="A17">
        <v>-1</v>
      </c>
      <c r="D17">
        <v>-1</v>
      </c>
      <c r="AD17">
        <v>119</v>
      </c>
      <c r="AH17">
        <f>AG7*AM7</f>
        <v>0</v>
      </c>
      <c r="AI17">
        <f>AH7*AN7</f>
        <v>0</v>
      </c>
      <c r="AJ17">
        <f t="shared" ref="AJ17:AL17" si="25">AI7*AO7</f>
        <v>0</v>
      </c>
      <c r="AK17">
        <f t="shared" si="25"/>
        <v>0</v>
      </c>
      <c r="AL17">
        <f t="shared" si="25"/>
        <v>0</v>
      </c>
      <c r="AN17" t="e">
        <f>SUM(#REF!)</f>
        <v>#REF!</v>
      </c>
    </row>
    <row r="18" spans="1:44" x14ac:dyDescent="0.3">
      <c r="A18">
        <v>-74</v>
      </c>
      <c r="D18">
        <v>-74</v>
      </c>
      <c r="AD18">
        <v>-127</v>
      </c>
      <c r="AH18">
        <f t="shared" ref="AH18:AH21" si="26">AG8*AM8</f>
        <v>0</v>
      </c>
      <c r="AI18">
        <f t="shared" ref="AI18:AI21" si="27">AH8*AN8</f>
        <v>0</v>
      </c>
      <c r="AJ18">
        <f t="shared" ref="AJ18:AJ21" si="28">AI8*AO8</f>
        <v>0</v>
      </c>
      <c r="AK18">
        <f t="shared" ref="AK18:AK21" si="29">AJ8*AP8</f>
        <v>0</v>
      </c>
      <c r="AL18">
        <f t="shared" ref="AL18:AL21" si="30">AK8*AQ8</f>
        <v>0</v>
      </c>
      <c r="AN18" t="e">
        <f>SUM(#REF!)</f>
        <v>#REF!</v>
      </c>
      <c r="AP18" t="e">
        <f>SUM(AN17:AN18)</f>
        <v>#REF!</v>
      </c>
      <c r="AR18" t="e">
        <f>AP18+AQ19</f>
        <v>#REF!</v>
      </c>
    </row>
    <row r="19" spans="1:44" x14ac:dyDescent="0.3">
      <c r="I19">
        <v>102</v>
      </c>
      <c r="AD19">
        <v>94</v>
      </c>
      <c r="AH19">
        <f t="shared" si="26"/>
        <v>0</v>
      </c>
      <c r="AI19">
        <f t="shared" si="27"/>
        <v>0</v>
      </c>
      <c r="AJ19">
        <f t="shared" si="28"/>
        <v>7616</v>
      </c>
      <c r="AK19">
        <f t="shared" si="29"/>
        <v>-7493</v>
      </c>
      <c r="AL19">
        <f t="shared" si="30"/>
        <v>9964</v>
      </c>
      <c r="AN19" t="e">
        <f>SUM(#REF!)</f>
        <v>#REF!</v>
      </c>
      <c r="AP19" t="e">
        <f>SUM(AN19:AN20)</f>
        <v>#REF!</v>
      </c>
      <c r="AQ19" t="e">
        <f>SUM(AN21,AP19)</f>
        <v>#REF!</v>
      </c>
    </row>
    <row r="20" spans="1:44" x14ac:dyDescent="0.3">
      <c r="I20">
        <v>101</v>
      </c>
      <c r="AH20">
        <f t="shared" si="26"/>
        <v>0</v>
      </c>
      <c r="AI20">
        <f t="shared" si="27"/>
        <v>0</v>
      </c>
      <c r="AJ20">
        <f t="shared" si="28"/>
        <v>-1320</v>
      </c>
      <c r="AK20">
        <f t="shared" si="29"/>
        <v>-5467</v>
      </c>
      <c r="AL20">
        <f t="shared" si="30"/>
        <v>2074</v>
      </c>
      <c r="AN20" t="e">
        <f>SUM(#REF!)</f>
        <v>#REF!</v>
      </c>
    </row>
    <row r="21" spans="1:44" x14ac:dyDescent="0.3">
      <c r="A21">
        <v>98</v>
      </c>
      <c r="D21">
        <v>98</v>
      </c>
      <c r="I21">
        <v>-48</v>
      </c>
      <c r="AH21">
        <f t="shared" si="26"/>
        <v>0</v>
      </c>
      <c r="AI21">
        <f t="shared" si="27"/>
        <v>0</v>
      </c>
      <c r="AJ21">
        <f t="shared" si="28"/>
        <v>8520</v>
      </c>
      <c r="AK21">
        <f t="shared" si="29"/>
        <v>11227</v>
      </c>
      <c r="AL21">
        <f t="shared" si="30"/>
        <v>4598</v>
      </c>
      <c r="AN21" t="e">
        <f>SUM(#REF!)</f>
        <v>#REF!</v>
      </c>
    </row>
    <row r="22" spans="1:44" x14ac:dyDescent="0.3">
      <c r="A22">
        <v>67</v>
      </c>
      <c r="D22">
        <v>67</v>
      </c>
      <c r="I22">
        <v>-103</v>
      </c>
      <c r="AD22">
        <v>126</v>
      </c>
    </row>
    <row r="23" spans="1:44" x14ac:dyDescent="0.3">
      <c r="A23">
        <v>-74</v>
      </c>
      <c r="D23">
        <v>-74</v>
      </c>
      <c r="AD23">
        <v>3</v>
      </c>
    </row>
    <row r="24" spans="1:44" x14ac:dyDescent="0.3">
      <c r="A24">
        <v>-89</v>
      </c>
      <c r="D24">
        <v>-89</v>
      </c>
      <c r="AD24">
        <v>40</v>
      </c>
      <c r="AH24" t="e">
        <f>SUM(#REF!)</f>
        <v>#REF!</v>
      </c>
      <c r="AI24" t="e">
        <f>SUM(#REF!)</f>
        <v>#REF!</v>
      </c>
      <c r="AJ24" t="e">
        <f>SUM(#REF!)</f>
        <v>#REF!</v>
      </c>
      <c r="AK24" t="e">
        <f>SUM(#REF!)</f>
        <v>#REF!</v>
      </c>
      <c r="AL24" t="e">
        <f>SUM(#REF!)</f>
        <v>#REF!</v>
      </c>
    </row>
    <row r="25" spans="1:44" ht="17" x14ac:dyDescent="0.4">
      <c r="A25">
        <v>116</v>
      </c>
      <c r="D25">
        <v>116</v>
      </c>
      <c r="P25">
        <v>37</v>
      </c>
      <c r="Q25" s="3">
        <v>37</v>
      </c>
      <c r="R25" s="3">
        <v>37</v>
      </c>
      <c r="S25" s="3">
        <v>83</v>
      </c>
      <c r="T25" s="3">
        <v>-111</v>
      </c>
      <c r="U25" s="3">
        <v>5</v>
      </c>
      <c r="V25">
        <v>34</v>
      </c>
      <c r="W25">
        <v>-89</v>
      </c>
      <c r="X25">
        <v>-29</v>
      </c>
      <c r="Y25">
        <v>119</v>
      </c>
      <c r="Z25">
        <v>119</v>
      </c>
      <c r="AA25">
        <v>119</v>
      </c>
      <c r="AD25">
        <v>77</v>
      </c>
    </row>
    <row r="26" spans="1:44" ht="17" x14ac:dyDescent="0.4">
      <c r="A26">
        <v>-26</v>
      </c>
      <c r="D26">
        <v>-26</v>
      </c>
      <c r="P26">
        <v>37</v>
      </c>
      <c r="Q26" s="3">
        <v>37</v>
      </c>
      <c r="R26" s="4">
        <v>37</v>
      </c>
      <c r="S26" s="4">
        <v>83</v>
      </c>
      <c r="T26" s="4">
        <v>-111</v>
      </c>
      <c r="U26" s="3">
        <v>5</v>
      </c>
      <c r="V26">
        <v>34</v>
      </c>
      <c r="W26">
        <v>-89</v>
      </c>
      <c r="X26">
        <v>-29</v>
      </c>
      <c r="Y26">
        <v>119</v>
      </c>
      <c r="Z26">
        <v>119</v>
      </c>
      <c r="AA26">
        <v>119</v>
      </c>
      <c r="AD26">
        <v>61</v>
      </c>
    </row>
    <row r="27" spans="1:44" ht="17" x14ac:dyDescent="0.4">
      <c r="A27">
        <v>-50</v>
      </c>
      <c r="D27">
        <v>-50</v>
      </c>
      <c r="P27">
        <v>37</v>
      </c>
      <c r="Q27" s="3">
        <v>37</v>
      </c>
      <c r="R27" s="5" cm="1">
        <f t="array" ref="R27:Y27">TRANSPOSE(D1:D8)</f>
        <v>37</v>
      </c>
      <c r="S27" s="5">
        <v>83</v>
      </c>
      <c r="T27" s="5">
        <v>-111</v>
      </c>
      <c r="U27" s="3">
        <v>5</v>
      </c>
      <c r="V27">
        <v>34</v>
      </c>
      <c r="W27">
        <v>-89</v>
      </c>
      <c r="X27">
        <v>-29</v>
      </c>
      <c r="Y27">
        <v>119</v>
      </c>
      <c r="Z27">
        <v>119</v>
      </c>
      <c r="AA27">
        <v>119</v>
      </c>
    </row>
    <row r="28" spans="1:44" ht="17" x14ac:dyDescent="0.4">
      <c r="A28">
        <v>-53</v>
      </c>
      <c r="D28">
        <v>-53</v>
      </c>
      <c r="P28">
        <v>-47</v>
      </c>
      <c r="Q28" s="3">
        <v>-47</v>
      </c>
      <c r="R28" s="5" cm="1">
        <f t="array" ref="R28:Y28">TRANSPOSE(D11:D18)</f>
        <v>-47</v>
      </c>
      <c r="S28" s="5">
        <v>-118</v>
      </c>
      <c r="T28" s="5">
        <v>-20</v>
      </c>
      <c r="U28" s="3">
        <v>13</v>
      </c>
      <c r="V28">
        <v>-38</v>
      </c>
      <c r="W28">
        <v>-100</v>
      </c>
      <c r="X28">
        <v>-1</v>
      </c>
      <c r="Y28">
        <v>-74</v>
      </c>
      <c r="Z28">
        <v>-74</v>
      </c>
      <c r="AA28">
        <v>-74</v>
      </c>
    </row>
    <row r="29" spans="1:44" ht="17" x14ac:dyDescent="0.4">
      <c r="P29">
        <v>98</v>
      </c>
      <c r="Q29" s="3">
        <v>98</v>
      </c>
      <c r="R29" s="3" cm="1">
        <f t="array" ref="R29:Y29">TRANSPOSE(D21:D28)</f>
        <v>98</v>
      </c>
      <c r="S29" s="3">
        <v>67</v>
      </c>
      <c r="T29" s="3">
        <v>-74</v>
      </c>
      <c r="U29" s="3">
        <v>-89</v>
      </c>
      <c r="V29">
        <v>116</v>
      </c>
      <c r="W29">
        <v>-26</v>
      </c>
      <c r="X29">
        <v>-50</v>
      </c>
      <c r="Y29">
        <v>-53</v>
      </c>
      <c r="Z29">
        <v>-53</v>
      </c>
      <c r="AA29">
        <v>-53</v>
      </c>
      <c r="AD29">
        <v>-81</v>
      </c>
      <c r="AH29">
        <f>SUM(AH17:AL21)</f>
        <v>29719</v>
      </c>
    </row>
    <row r="30" spans="1:44" x14ac:dyDescent="0.3">
      <c r="P30">
        <v>-31</v>
      </c>
      <c r="Q30">
        <v>-31</v>
      </c>
      <c r="R30" cm="1">
        <f t="array" ref="R30:Y30">TRANSPOSE(D31:D38)</f>
        <v>-31</v>
      </c>
      <c r="S30">
        <v>20</v>
      </c>
      <c r="T30">
        <v>-127</v>
      </c>
      <c r="U30">
        <v>34</v>
      </c>
      <c r="V30">
        <v>-124</v>
      </c>
      <c r="W30">
        <v>-101</v>
      </c>
      <c r="X30">
        <v>73</v>
      </c>
      <c r="Y30">
        <v>17</v>
      </c>
      <c r="Z30">
        <v>17</v>
      </c>
      <c r="AA30">
        <v>17</v>
      </c>
      <c r="AD30">
        <v>-28</v>
      </c>
    </row>
    <row r="31" spans="1:44" x14ac:dyDescent="0.3">
      <c r="A31">
        <v>-31</v>
      </c>
      <c r="D31">
        <v>-31</v>
      </c>
      <c r="P31">
        <v>7</v>
      </c>
      <c r="Q31">
        <v>7</v>
      </c>
      <c r="R31" cm="1">
        <f t="array" ref="R31:Y31">TRANSPOSE(D41:D48)</f>
        <v>7</v>
      </c>
      <c r="S31">
        <v>-114</v>
      </c>
      <c r="T31">
        <v>15</v>
      </c>
      <c r="U31">
        <v>-95</v>
      </c>
      <c r="V31">
        <v>6</v>
      </c>
      <c r="W31">
        <v>64</v>
      </c>
      <c r="X31">
        <v>-46</v>
      </c>
      <c r="Y31">
        <v>-82</v>
      </c>
      <c r="Z31">
        <v>-82</v>
      </c>
      <c r="AA31">
        <v>-82</v>
      </c>
      <c r="AD31">
        <v>-120</v>
      </c>
    </row>
    <row r="32" spans="1:44" x14ac:dyDescent="0.3">
      <c r="A32">
        <v>20</v>
      </c>
      <c r="D32">
        <v>20</v>
      </c>
      <c r="P32">
        <v>-79</v>
      </c>
      <c r="Q32">
        <v>-79</v>
      </c>
      <c r="R32" cm="1">
        <f t="array" ref="R32:Y32">TRANSPOSE(D51:D58)</f>
        <v>-79</v>
      </c>
      <c r="S32">
        <v>40</v>
      </c>
      <c r="T32">
        <v>-68</v>
      </c>
      <c r="U32">
        <v>9</v>
      </c>
      <c r="V32">
        <v>-46</v>
      </c>
      <c r="W32">
        <v>-70</v>
      </c>
      <c r="X32">
        <v>-95</v>
      </c>
      <c r="Y32">
        <v>-123</v>
      </c>
      <c r="Z32">
        <v>-123</v>
      </c>
      <c r="AA32">
        <v>-123</v>
      </c>
      <c r="AD32">
        <v>103</v>
      </c>
    </row>
    <row r="33" spans="1:34" x14ac:dyDescent="0.3">
      <c r="A33">
        <v>-127</v>
      </c>
      <c r="D33">
        <v>-127</v>
      </c>
      <c r="P33">
        <v>77</v>
      </c>
      <c r="Q33">
        <v>77</v>
      </c>
      <c r="R33" cm="1">
        <f t="array" ref="R33:Y33">TRANSPOSE(D61:D68)</f>
        <v>77</v>
      </c>
      <c r="S33">
        <v>48</v>
      </c>
      <c r="T33">
        <v>-11</v>
      </c>
      <c r="U33">
        <v>-10</v>
      </c>
      <c r="V33">
        <v>8</v>
      </c>
      <c r="W33">
        <v>62</v>
      </c>
      <c r="X33">
        <v>48</v>
      </c>
      <c r="Y33">
        <v>36</v>
      </c>
      <c r="Z33">
        <v>36</v>
      </c>
      <c r="AA33">
        <v>36</v>
      </c>
      <c r="AD33">
        <v>121</v>
      </c>
    </row>
    <row r="34" spans="1:34" x14ac:dyDescent="0.3">
      <c r="A34">
        <v>34</v>
      </c>
      <c r="D34">
        <v>34</v>
      </c>
      <c r="P34">
        <v>74</v>
      </c>
      <c r="Q34">
        <v>74</v>
      </c>
      <c r="R34" cm="1">
        <f t="array" ref="R34:Y34">TRANSPOSE(D71:D78)</f>
        <v>74</v>
      </c>
      <c r="S34">
        <v>-67</v>
      </c>
      <c r="T34">
        <v>-94</v>
      </c>
      <c r="U34">
        <v>-91</v>
      </c>
      <c r="V34">
        <v>-126</v>
      </c>
      <c r="W34">
        <v>64</v>
      </c>
      <c r="X34">
        <v>-76</v>
      </c>
      <c r="Y34">
        <v>-76</v>
      </c>
      <c r="Z34">
        <v>-76</v>
      </c>
      <c r="AA34">
        <v>-76</v>
      </c>
    </row>
    <row r="35" spans="1:34" x14ac:dyDescent="0.3">
      <c r="A35">
        <v>-124</v>
      </c>
      <c r="D35">
        <v>-124</v>
      </c>
      <c r="P35">
        <v>74</v>
      </c>
      <c r="Q35">
        <v>74</v>
      </c>
      <c r="R35">
        <v>74</v>
      </c>
      <c r="S35">
        <v>-67</v>
      </c>
      <c r="T35">
        <v>-94</v>
      </c>
      <c r="U35">
        <v>-91</v>
      </c>
      <c r="V35">
        <v>-126</v>
      </c>
      <c r="W35">
        <v>64</v>
      </c>
      <c r="X35">
        <v>-76</v>
      </c>
      <c r="Y35">
        <v>-76</v>
      </c>
      <c r="Z35">
        <v>-76</v>
      </c>
      <c r="AA35">
        <v>-76</v>
      </c>
    </row>
    <row r="36" spans="1:34" x14ac:dyDescent="0.3">
      <c r="A36">
        <v>-101</v>
      </c>
      <c r="D36">
        <v>-101</v>
      </c>
      <c r="P36">
        <v>74</v>
      </c>
      <c r="Q36">
        <v>74</v>
      </c>
      <c r="R36">
        <v>74</v>
      </c>
      <c r="S36">
        <v>-67</v>
      </c>
      <c r="T36">
        <v>-94</v>
      </c>
      <c r="U36">
        <v>-91</v>
      </c>
      <c r="V36">
        <v>-126</v>
      </c>
      <c r="W36">
        <v>64</v>
      </c>
      <c r="X36">
        <v>-76</v>
      </c>
      <c r="Y36">
        <v>-76</v>
      </c>
      <c r="Z36">
        <v>-76</v>
      </c>
      <c r="AA36">
        <v>-76</v>
      </c>
    </row>
    <row r="37" spans="1:34" x14ac:dyDescent="0.3">
      <c r="A37">
        <v>73</v>
      </c>
      <c r="D37">
        <v>73</v>
      </c>
    </row>
    <row r="38" spans="1:34" x14ac:dyDescent="0.3">
      <c r="A38">
        <v>17</v>
      </c>
      <c r="D38">
        <v>17</v>
      </c>
    </row>
    <row r="41" spans="1:34" x14ac:dyDescent="0.3">
      <c r="A41">
        <v>7</v>
      </c>
      <c r="D41">
        <v>7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34" x14ac:dyDescent="0.3">
      <c r="A42">
        <v>-114</v>
      </c>
      <c r="D42">
        <v>-114</v>
      </c>
      <c r="Q42">
        <v>0</v>
      </c>
      <c r="R42">
        <v>46</v>
      </c>
      <c r="S42">
        <v>105</v>
      </c>
      <c r="T42">
        <v>-104</v>
      </c>
      <c r="U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15</v>
      </c>
      <c r="D43">
        <v>15</v>
      </c>
      <c r="Q43">
        <v>0</v>
      </c>
      <c r="R43">
        <v>13</v>
      </c>
      <c r="S43">
        <v>-48</v>
      </c>
      <c r="T43">
        <v>35</v>
      </c>
      <c r="U43">
        <v>0</v>
      </c>
      <c r="AD43">
        <v>0</v>
      </c>
      <c r="AE43">
        <v>-67</v>
      </c>
      <c r="AF43">
        <v>95</v>
      </c>
      <c r="AG43">
        <v>103</v>
      </c>
      <c r="AH43">
        <v>0</v>
      </c>
    </row>
    <row r="44" spans="1:34" x14ac:dyDescent="0.3">
      <c r="A44">
        <v>-95</v>
      </c>
      <c r="D44">
        <v>-95</v>
      </c>
      <c r="Q44">
        <v>0</v>
      </c>
      <c r="R44">
        <v>-77</v>
      </c>
      <c r="S44">
        <v>113</v>
      </c>
      <c r="T44">
        <v>114</v>
      </c>
      <c r="U44">
        <v>0</v>
      </c>
      <c r="AD44">
        <v>0</v>
      </c>
      <c r="AE44">
        <v>118</v>
      </c>
      <c r="AF44">
        <v>54</v>
      </c>
      <c r="AG44">
        <v>-4</v>
      </c>
      <c r="AH44">
        <v>0</v>
      </c>
    </row>
    <row r="45" spans="1:34" x14ac:dyDescent="0.3">
      <c r="A45">
        <v>6</v>
      </c>
      <c r="D45">
        <v>6</v>
      </c>
      <c r="Q45">
        <v>0</v>
      </c>
      <c r="R45">
        <v>0</v>
      </c>
      <c r="S45">
        <v>0</v>
      </c>
      <c r="T45">
        <v>0</v>
      </c>
      <c r="U45">
        <v>0</v>
      </c>
      <c r="AD45">
        <v>0</v>
      </c>
      <c r="AE45">
        <v>14</v>
      </c>
      <c r="AF45">
        <v>-90</v>
      </c>
      <c r="AG45">
        <v>-2</v>
      </c>
      <c r="AH45">
        <v>0</v>
      </c>
    </row>
    <row r="46" spans="1:34" x14ac:dyDescent="0.3">
      <c r="A46">
        <v>64</v>
      </c>
      <c r="D46">
        <v>64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-46</v>
      </c>
      <c r="D47">
        <v>-46</v>
      </c>
    </row>
    <row r="48" spans="1:34" x14ac:dyDescent="0.3">
      <c r="A48">
        <v>-82</v>
      </c>
      <c r="D48">
        <v>-82</v>
      </c>
      <c r="AD48">
        <v>0</v>
      </c>
    </row>
    <row r="49" spans="1:34" x14ac:dyDescent="0.3">
      <c r="AE49">
        <v>104</v>
      </c>
      <c r="AF49">
        <v>-99</v>
      </c>
      <c r="AG49">
        <v>-99</v>
      </c>
      <c r="AH49">
        <v>-99</v>
      </c>
    </row>
    <row r="50" spans="1:34" x14ac:dyDescent="0.3">
      <c r="AF50">
        <v>89</v>
      </c>
      <c r="AG50">
        <v>89</v>
      </c>
      <c r="AH50">
        <v>89</v>
      </c>
    </row>
    <row r="51" spans="1:34" x14ac:dyDescent="0.3">
      <c r="A51">
        <v>-79</v>
      </c>
      <c r="D51">
        <v>-79</v>
      </c>
    </row>
    <row r="52" spans="1:34" x14ac:dyDescent="0.3">
      <c r="A52">
        <v>40</v>
      </c>
      <c r="D52">
        <v>40</v>
      </c>
    </row>
    <row r="53" spans="1:34" x14ac:dyDescent="0.3">
      <c r="A53">
        <v>-68</v>
      </c>
      <c r="D53">
        <v>-68</v>
      </c>
    </row>
    <row r="54" spans="1:34" x14ac:dyDescent="0.3">
      <c r="A54">
        <v>9</v>
      </c>
      <c r="D54">
        <v>9</v>
      </c>
    </row>
    <row r="55" spans="1:34" x14ac:dyDescent="0.3">
      <c r="A55">
        <v>-46</v>
      </c>
      <c r="D55">
        <v>-46</v>
      </c>
    </row>
    <row r="56" spans="1:34" x14ac:dyDescent="0.3">
      <c r="A56">
        <v>-70</v>
      </c>
      <c r="D56">
        <v>-70</v>
      </c>
    </row>
    <row r="57" spans="1:34" x14ac:dyDescent="0.3">
      <c r="A57">
        <v>-95</v>
      </c>
      <c r="D57">
        <v>-95</v>
      </c>
    </row>
    <row r="58" spans="1:34" x14ac:dyDescent="0.3">
      <c r="A58">
        <v>-123</v>
      </c>
      <c r="D58">
        <v>-123</v>
      </c>
    </row>
    <row r="61" spans="1:34" x14ac:dyDescent="0.3">
      <c r="A61">
        <v>77</v>
      </c>
      <c r="D61">
        <v>77</v>
      </c>
    </row>
    <row r="62" spans="1:34" x14ac:dyDescent="0.3">
      <c r="A62">
        <v>48</v>
      </c>
      <c r="D62">
        <v>48</v>
      </c>
    </row>
    <row r="63" spans="1:34" x14ac:dyDescent="0.3">
      <c r="A63">
        <v>-11</v>
      </c>
      <c r="D63">
        <v>-11</v>
      </c>
    </row>
    <row r="64" spans="1:34" x14ac:dyDescent="0.3">
      <c r="A64">
        <v>-10</v>
      </c>
      <c r="D64">
        <v>-10</v>
      </c>
    </row>
    <row r="65" spans="1:4" x14ac:dyDescent="0.3">
      <c r="A65">
        <v>8</v>
      </c>
      <c r="D65">
        <v>8</v>
      </c>
    </row>
    <row r="66" spans="1:4" x14ac:dyDescent="0.3">
      <c r="A66">
        <v>62</v>
      </c>
      <c r="D66">
        <v>62</v>
      </c>
    </row>
    <row r="67" spans="1:4" x14ac:dyDescent="0.3">
      <c r="A67">
        <v>48</v>
      </c>
      <c r="D67">
        <v>48</v>
      </c>
    </row>
    <row r="68" spans="1:4" x14ac:dyDescent="0.3">
      <c r="A68">
        <v>36</v>
      </c>
      <c r="D68">
        <v>36</v>
      </c>
    </row>
    <row r="71" spans="1:4" x14ac:dyDescent="0.3">
      <c r="A71">
        <v>74</v>
      </c>
      <c r="D71">
        <v>74</v>
      </c>
    </row>
    <row r="72" spans="1:4" x14ac:dyDescent="0.3">
      <c r="A72">
        <v>-67</v>
      </c>
      <c r="D72">
        <v>-67</v>
      </c>
    </row>
    <row r="73" spans="1:4" x14ac:dyDescent="0.3">
      <c r="A73">
        <v>-94</v>
      </c>
      <c r="D73">
        <v>-94</v>
      </c>
    </row>
    <row r="74" spans="1:4" x14ac:dyDescent="0.3">
      <c r="A74">
        <v>-91</v>
      </c>
      <c r="D74">
        <v>-91</v>
      </c>
    </row>
    <row r="75" spans="1:4" x14ac:dyDescent="0.3">
      <c r="A75">
        <v>-126</v>
      </c>
      <c r="D75">
        <v>-126</v>
      </c>
    </row>
    <row r="76" spans="1:4" x14ac:dyDescent="0.3">
      <c r="A76">
        <v>64</v>
      </c>
      <c r="D76">
        <v>64</v>
      </c>
    </row>
    <row r="77" spans="1:4" x14ac:dyDescent="0.3">
      <c r="A77">
        <v>-76</v>
      </c>
      <c r="D77">
        <v>-76</v>
      </c>
    </row>
    <row r="78" spans="1:4" x14ac:dyDescent="0.3">
      <c r="A78">
        <v>-76</v>
      </c>
      <c r="D78">
        <v>-76</v>
      </c>
    </row>
    <row r="79" spans="1:4" x14ac:dyDescent="0.3">
      <c r="A79">
        <v>0</v>
      </c>
    </row>
    <row r="80" spans="1:4" x14ac:dyDescent="0.3">
      <c r="A80">
        <v>0</v>
      </c>
    </row>
    <row r="81" spans="1:1" x14ac:dyDescent="0.3">
      <c r="A81">
        <v>17</v>
      </c>
    </row>
    <row r="82" spans="1:1" x14ac:dyDescent="0.3">
      <c r="A82">
        <v>17</v>
      </c>
    </row>
    <row r="85" spans="1:1" x14ac:dyDescent="0.3">
      <c r="A85">
        <v>7</v>
      </c>
    </row>
    <row r="86" spans="1:1" x14ac:dyDescent="0.3">
      <c r="A86">
        <v>7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-82</v>
      </c>
    </row>
    <row r="96" spans="1:1" x14ac:dyDescent="0.3">
      <c r="A96">
        <v>-82</v>
      </c>
    </row>
    <row r="99" spans="1:1" x14ac:dyDescent="0.3">
      <c r="A99">
        <v>-79</v>
      </c>
    </row>
    <row r="100" spans="1:1" x14ac:dyDescent="0.3">
      <c r="A100">
        <v>-79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-123</v>
      </c>
    </row>
    <row r="110" spans="1:1" x14ac:dyDescent="0.3">
      <c r="A110">
        <v>-123</v>
      </c>
    </row>
    <row r="113" spans="1:1" x14ac:dyDescent="0.3">
      <c r="A113">
        <v>77</v>
      </c>
    </row>
    <row r="114" spans="1:1" x14ac:dyDescent="0.3">
      <c r="A114">
        <v>77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36</v>
      </c>
    </row>
    <row r="124" spans="1:1" x14ac:dyDescent="0.3">
      <c r="A124">
        <v>36</v>
      </c>
    </row>
    <row r="127" spans="1:1" x14ac:dyDescent="0.3">
      <c r="A127">
        <v>74</v>
      </c>
    </row>
    <row r="128" spans="1:1" x14ac:dyDescent="0.3">
      <c r="A128">
        <v>74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-76</v>
      </c>
    </row>
    <row r="138" spans="1:1" x14ac:dyDescent="0.3">
      <c r="A138">
        <v>-76</v>
      </c>
    </row>
    <row r="141" spans="1:1" x14ac:dyDescent="0.3">
      <c r="A141">
        <v>74</v>
      </c>
    </row>
    <row r="142" spans="1:1" x14ac:dyDescent="0.3">
      <c r="A142">
        <v>74</v>
      </c>
    </row>
    <row r="143" spans="1:1" x14ac:dyDescent="0.3">
      <c r="A143">
        <v>74</v>
      </c>
    </row>
    <row r="144" spans="1:1" x14ac:dyDescent="0.3">
      <c r="A144">
        <v>-67</v>
      </c>
    </row>
    <row r="145" spans="1:1" x14ac:dyDescent="0.3">
      <c r="A145">
        <v>-94</v>
      </c>
    </row>
    <row r="146" spans="1:1" x14ac:dyDescent="0.3">
      <c r="A146">
        <v>-91</v>
      </c>
    </row>
    <row r="147" spans="1:1" x14ac:dyDescent="0.3">
      <c r="A147">
        <v>-126</v>
      </c>
    </row>
    <row r="148" spans="1:1" x14ac:dyDescent="0.3">
      <c r="A148">
        <v>64</v>
      </c>
    </row>
    <row r="149" spans="1:1" x14ac:dyDescent="0.3">
      <c r="A149">
        <v>-76</v>
      </c>
    </row>
    <row r="150" spans="1:1" x14ac:dyDescent="0.3">
      <c r="A150">
        <v>-76</v>
      </c>
    </row>
    <row r="151" spans="1:1" x14ac:dyDescent="0.3">
      <c r="A151">
        <v>-76</v>
      </c>
    </row>
    <row r="152" spans="1:1" x14ac:dyDescent="0.3">
      <c r="A152">
        <v>-76</v>
      </c>
    </row>
    <row r="155" spans="1:1" x14ac:dyDescent="0.3">
      <c r="A155">
        <v>74</v>
      </c>
    </row>
    <row r="156" spans="1:1" x14ac:dyDescent="0.3">
      <c r="A156">
        <v>74</v>
      </c>
    </row>
    <row r="157" spans="1:1" x14ac:dyDescent="0.3">
      <c r="A157">
        <v>74</v>
      </c>
    </row>
    <row r="158" spans="1:1" x14ac:dyDescent="0.3">
      <c r="A158">
        <v>-67</v>
      </c>
    </row>
    <row r="159" spans="1:1" x14ac:dyDescent="0.3">
      <c r="A159">
        <v>-94</v>
      </c>
    </row>
    <row r="160" spans="1:1" x14ac:dyDescent="0.3">
      <c r="A160">
        <v>-91</v>
      </c>
    </row>
    <row r="161" spans="1:5" x14ac:dyDescent="0.3">
      <c r="A161">
        <v>-126</v>
      </c>
    </row>
    <row r="162" spans="1:5" x14ac:dyDescent="0.3">
      <c r="A162">
        <v>64</v>
      </c>
    </row>
    <row r="163" spans="1:5" x14ac:dyDescent="0.3">
      <c r="A163">
        <v>-76</v>
      </c>
    </row>
    <row r="164" spans="1:5" x14ac:dyDescent="0.3">
      <c r="A164">
        <v>-76</v>
      </c>
    </row>
    <row r="165" spans="1:5" x14ac:dyDescent="0.3">
      <c r="A165">
        <v>-76</v>
      </c>
    </row>
    <row r="166" spans="1:5" x14ac:dyDescent="0.3">
      <c r="A166">
        <v>-76</v>
      </c>
    </row>
    <row r="174" spans="1:5" x14ac:dyDescent="0.3">
      <c r="A174">
        <v>4891</v>
      </c>
      <c r="B174">
        <v>-292</v>
      </c>
      <c r="C174">
        <v>-2555</v>
      </c>
      <c r="D174">
        <v>-3538</v>
      </c>
      <c r="E174">
        <v>-3565</v>
      </c>
    </row>
    <row r="175" spans="1:5" x14ac:dyDescent="0.3">
      <c r="A175">
        <v>-9125</v>
      </c>
      <c r="B175">
        <v>3139</v>
      </c>
      <c r="C175">
        <v>7592</v>
      </c>
      <c r="D175">
        <v>-122</v>
      </c>
      <c r="E175">
        <v>-14030</v>
      </c>
    </row>
    <row r="176" spans="1:5" x14ac:dyDescent="0.3">
      <c r="A176">
        <v>7227</v>
      </c>
      <c r="B176">
        <v>-9125</v>
      </c>
      <c r="C176">
        <v>-1095</v>
      </c>
      <c r="D176">
        <v>12444</v>
      </c>
      <c r="E176">
        <v>4830</v>
      </c>
    </row>
    <row r="177" spans="1:11" x14ac:dyDescent="0.3">
      <c r="A177">
        <v>-7912</v>
      </c>
      <c r="B177">
        <v>-9116</v>
      </c>
      <c r="C177">
        <v>-8170</v>
      </c>
      <c r="D177">
        <v>3556</v>
      </c>
      <c r="E177">
        <v>-2030</v>
      </c>
    </row>
    <row r="178" spans="1:11" x14ac:dyDescent="0.3">
      <c r="A178">
        <v>5565</v>
      </c>
      <c r="B178">
        <v>2835</v>
      </c>
      <c r="C178">
        <v>-3255</v>
      </c>
      <c r="D178">
        <v>-850</v>
      </c>
      <c r="E178">
        <v>-356</v>
      </c>
    </row>
    <row r="182" spans="1:11" x14ac:dyDescent="0.3">
      <c r="A182">
        <f>SUM(A174:E178)</f>
        <v>-23057</v>
      </c>
    </row>
    <row r="187" spans="1:11" x14ac:dyDescent="0.3">
      <c r="A187">
        <v>-73</v>
      </c>
      <c r="B187">
        <v>-73</v>
      </c>
      <c r="C187">
        <v>-73</v>
      </c>
      <c r="D187">
        <v>-122</v>
      </c>
      <c r="E187">
        <v>-115</v>
      </c>
      <c r="G187">
        <f>A187*A195</f>
        <v>4891</v>
      </c>
      <c r="H187">
        <f t="shared" ref="H187:K191" si="31">B187*B195</f>
        <v>-292</v>
      </c>
      <c r="I187">
        <f t="shared" si="31"/>
        <v>-2555</v>
      </c>
      <c r="J187">
        <f t="shared" si="31"/>
        <v>-3538</v>
      </c>
      <c r="K187">
        <f t="shared" si="31"/>
        <v>-3565</v>
      </c>
    </row>
    <row r="188" spans="1:11" x14ac:dyDescent="0.3">
      <c r="A188">
        <v>-73</v>
      </c>
      <c r="B188">
        <v>-73</v>
      </c>
      <c r="C188">
        <v>-73</v>
      </c>
      <c r="D188">
        <v>-122</v>
      </c>
      <c r="E188">
        <v>-115</v>
      </c>
      <c r="G188">
        <f t="shared" ref="G188:G191" si="32">A188*A196</f>
        <v>-9125</v>
      </c>
      <c r="H188">
        <f t="shared" si="31"/>
        <v>3139</v>
      </c>
      <c r="I188">
        <f t="shared" si="31"/>
        <v>7592</v>
      </c>
      <c r="J188">
        <f t="shared" si="31"/>
        <v>-122</v>
      </c>
      <c r="K188">
        <f t="shared" si="31"/>
        <v>-14030</v>
      </c>
    </row>
    <row r="189" spans="1:11" x14ac:dyDescent="0.3">
      <c r="A189">
        <v>-73</v>
      </c>
      <c r="B189">
        <v>-73</v>
      </c>
      <c r="C189">
        <v>-73</v>
      </c>
      <c r="D189">
        <v>-122</v>
      </c>
      <c r="E189">
        <v>-115</v>
      </c>
      <c r="G189">
        <f t="shared" si="32"/>
        <v>7227</v>
      </c>
      <c r="H189">
        <f t="shared" si="31"/>
        <v>-9125</v>
      </c>
      <c r="I189">
        <f t="shared" si="31"/>
        <v>-1095</v>
      </c>
      <c r="J189">
        <f t="shared" si="31"/>
        <v>12444</v>
      </c>
      <c r="K189">
        <f t="shared" si="31"/>
        <v>4830</v>
      </c>
    </row>
    <row r="190" spans="1:11" x14ac:dyDescent="0.3">
      <c r="A190">
        <v>86</v>
      </c>
      <c r="B190">
        <v>86</v>
      </c>
      <c r="C190">
        <v>86</v>
      </c>
      <c r="D190">
        <v>-127</v>
      </c>
      <c r="E190">
        <v>-70</v>
      </c>
      <c r="G190">
        <f t="shared" si="32"/>
        <v>-7912</v>
      </c>
      <c r="H190">
        <f t="shared" si="31"/>
        <v>-9116</v>
      </c>
      <c r="I190">
        <f t="shared" si="31"/>
        <v>-8170</v>
      </c>
      <c r="J190">
        <f t="shared" si="31"/>
        <v>3556</v>
      </c>
      <c r="K190">
        <f t="shared" si="31"/>
        <v>-2030</v>
      </c>
    </row>
    <row r="191" spans="1:11" x14ac:dyDescent="0.3">
      <c r="A191">
        <v>105</v>
      </c>
      <c r="B191">
        <v>105</v>
      </c>
      <c r="C191">
        <v>105</v>
      </c>
      <c r="D191">
        <v>-85</v>
      </c>
      <c r="E191">
        <v>-89</v>
      </c>
      <c r="G191">
        <f t="shared" si="32"/>
        <v>5565</v>
      </c>
      <c r="H191">
        <f t="shared" si="31"/>
        <v>2835</v>
      </c>
      <c r="I191">
        <f t="shared" si="31"/>
        <v>-3255</v>
      </c>
      <c r="J191">
        <f t="shared" si="31"/>
        <v>-850</v>
      </c>
      <c r="K191">
        <f t="shared" si="31"/>
        <v>-356</v>
      </c>
    </row>
    <row r="195" spans="1:7" x14ac:dyDescent="0.3">
      <c r="A195">
        <v>-67</v>
      </c>
      <c r="B195">
        <v>4</v>
      </c>
      <c r="C195">
        <v>35</v>
      </c>
      <c r="D195">
        <v>29</v>
      </c>
      <c r="E195">
        <v>31</v>
      </c>
      <c r="G195">
        <f>SUM(G187:K191)</f>
        <v>-23057</v>
      </c>
    </row>
    <row r="196" spans="1:7" x14ac:dyDescent="0.3">
      <c r="A196">
        <v>125</v>
      </c>
      <c r="B196">
        <v>-43</v>
      </c>
      <c r="C196">
        <v>-104</v>
      </c>
      <c r="D196">
        <v>1</v>
      </c>
      <c r="E196">
        <v>122</v>
      </c>
    </row>
    <row r="197" spans="1:7" x14ac:dyDescent="0.3">
      <c r="A197">
        <v>-99</v>
      </c>
      <c r="B197">
        <v>125</v>
      </c>
      <c r="C197">
        <v>15</v>
      </c>
      <c r="D197">
        <v>-102</v>
      </c>
      <c r="E197">
        <v>-42</v>
      </c>
    </row>
    <row r="198" spans="1:7" x14ac:dyDescent="0.3">
      <c r="A198">
        <v>-92</v>
      </c>
      <c r="B198">
        <v>-106</v>
      </c>
      <c r="C198">
        <v>-95</v>
      </c>
      <c r="D198">
        <v>-28</v>
      </c>
      <c r="E198">
        <v>29</v>
      </c>
    </row>
    <row r="199" spans="1:7" x14ac:dyDescent="0.3">
      <c r="A199">
        <v>53</v>
      </c>
      <c r="B199">
        <v>27</v>
      </c>
      <c r="C199">
        <v>-31</v>
      </c>
      <c r="D199">
        <v>10</v>
      </c>
      <c r="E199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778C-CF82-488C-90FD-0CB5DB8930C3}">
  <dimension ref="A1:U36"/>
  <sheetViews>
    <sheetView topLeftCell="A15" zoomScale="69" workbookViewId="0">
      <selection activeCell="H15" sqref="H15"/>
    </sheetView>
  </sheetViews>
  <sheetFormatPr defaultRowHeight="14.5" x14ac:dyDescent="0.3"/>
  <cols>
    <col min="17" max="17" width="10.3984375" bestFit="1" customWidth="1"/>
  </cols>
  <sheetData>
    <row r="1" spans="1:21" x14ac:dyDescent="0.3">
      <c r="A1">
        <v>0</v>
      </c>
      <c r="B1">
        <v>0</v>
      </c>
      <c r="C1">
        <v>0</v>
      </c>
      <c r="D1">
        <v>0</v>
      </c>
      <c r="E1">
        <v>0</v>
      </c>
      <c r="Q1">
        <f>A1*A8</f>
        <v>0</v>
      </c>
      <c r="R1">
        <f t="shared" ref="R1:U1" si="0">B1*B8</f>
        <v>0</v>
      </c>
      <c r="S1">
        <f t="shared" si="0"/>
        <v>0</v>
      </c>
      <c r="T1">
        <f t="shared" si="0"/>
        <v>0</v>
      </c>
      <c r="U1">
        <f t="shared" si="0"/>
        <v>0</v>
      </c>
    </row>
    <row r="2" spans="1:21" x14ac:dyDescent="0.3">
      <c r="A2">
        <v>0</v>
      </c>
      <c r="B2">
        <v>-2</v>
      </c>
      <c r="C2">
        <v>-90</v>
      </c>
      <c r="D2">
        <v>14</v>
      </c>
      <c r="E2">
        <v>0</v>
      </c>
      <c r="Q2">
        <f t="shared" ref="Q2:Q5" si="1">A2*A9</f>
        <v>0</v>
      </c>
      <c r="R2">
        <f t="shared" ref="R2:R5" si="2">B2*B9</f>
        <v>-180</v>
      </c>
      <c r="S2">
        <f t="shared" ref="S2:S5" si="3">C2*C9</f>
        <v>1440</v>
      </c>
      <c r="T2">
        <f t="shared" ref="T2:T5" si="4">D2*D9</f>
        <v>-224</v>
      </c>
      <c r="U2">
        <f t="shared" ref="U2:U5" si="5">E2*E9</f>
        <v>0</v>
      </c>
    </row>
    <row r="3" spans="1:21" x14ac:dyDescent="0.3">
      <c r="A3">
        <v>0</v>
      </c>
      <c r="B3">
        <v>-4</v>
      </c>
      <c r="C3">
        <v>54</v>
      </c>
      <c r="D3">
        <v>118</v>
      </c>
      <c r="E3">
        <v>0</v>
      </c>
      <c r="Q3">
        <f t="shared" si="1"/>
        <v>0</v>
      </c>
      <c r="R3">
        <f t="shared" si="2"/>
        <v>-360</v>
      </c>
      <c r="S3">
        <f t="shared" si="3"/>
        <v>-864</v>
      </c>
      <c r="T3">
        <f t="shared" si="4"/>
        <v>-1888</v>
      </c>
      <c r="U3">
        <f t="shared" si="5"/>
        <v>0</v>
      </c>
    </row>
    <row r="4" spans="1:21" x14ac:dyDescent="0.3">
      <c r="A4">
        <v>0</v>
      </c>
      <c r="B4">
        <v>103</v>
      </c>
      <c r="C4">
        <v>95</v>
      </c>
      <c r="D4">
        <v>-67</v>
      </c>
      <c r="E4">
        <v>0</v>
      </c>
      <c r="Q4">
        <f t="shared" si="1"/>
        <v>0</v>
      </c>
      <c r="R4">
        <f t="shared" si="2"/>
        <v>7519</v>
      </c>
      <c r="S4">
        <f t="shared" si="3"/>
        <v>-11400</v>
      </c>
      <c r="T4">
        <f t="shared" si="4"/>
        <v>8040</v>
      </c>
      <c r="U4">
        <f t="shared" si="5"/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Q5">
        <f t="shared" si="1"/>
        <v>0</v>
      </c>
      <c r="R5">
        <f t="shared" si="2"/>
        <v>0</v>
      </c>
      <c r="S5">
        <f t="shared" si="3"/>
        <v>0</v>
      </c>
      <c r="T5">
        <f t="shared" si="4"/>
        <v>0</v>
      </c>
      <c r="U5">
        <f t="shared" si="5"/>
        <v>0</v>
      </c>
    </row>
    <row r="8" spans="1:21" x14ac:dyDescent="0.3">
      <c r="A8">
        <f>E17</f>
        <v>90</v>
      </c>
      <c r="B8">
        <f t="shared" ref="B8:E8" si="6">F17</f>
        <v>90</v>
      </c>
      <c r="C8">
        <f t="shared" si="6"/>
        <v>-16</v>
      </c>
      <c r="D8">
        <f t="shared" si="6"/>
        <v>-16</v>
      </c>
      <c r="E8">
        <f t="shared" si="6"/>
        <v>-16</v>
      </c>
      <c r="R8">
        <f>SUM(Q1:U5)</f>
        <v>2083</v>
      </c>
    </row>
    <row r="9" spans="1:21" ht="17" x14ac:dyDescent="0.4">
      <c r="A9">
        <f>E18</f>
        <v>90</v>
      </c>
      <c r="B9" s="2">
        <f t="shared" ref="B9:B12" si="7">F18</f>
        <v>90</v>
      </c>
      <c r="C9" s="2">
        <f t="shared" ref="C9:C12" si="8">G18</f>
        <v>-16</v>
      </c>
      <c r="D9" s="2">
        <f t="shared" ref="D9:D12" si="9">H18</f>
        <v>-16</v>
      </c>
      <c r="E9">
        <f t="shared" ref="E9:E12" si="10">I18</f>
        <v>-16</v>
      </c>
    </row>
    <row r="10" spans="1:21" ht="17" x14ac:dyDescent="0.4">
      <c r="A10">
        <f>E19</f>
        <v>90</v>
      </c>
      <c r="B10" s="2">
        <f t="shared" si="7"/>
        <v>90</v>
      </c>
      <c r="C10" s="2">
        <f t="shared" si="8"/>
        <v>-16</v>
      </c>
      <c r="D10" s="2">
        <f t="shared" si="9"/>
        <v>-16</v>
      </c>
      <c r="E10">
        <f t="shared" si="10"/>
        <v>-16</v>
      </c>
    </row>
    <row r="11" spans="1:21" ht="17" x14ac:dyDescent="0.4">
      <c r="A11">
        <f>E20</f>
        <v>104</v>
      </c>
      <c r="B11" s="2">
        <f t="shared" si="7"/>
        <v>73</v>
      </c>
      <c r="C11" s="2">
        <f t="shared" si="8"/>
        <v>-120</v>
      </c>
      <c r="D11" s="2">
        <f t="shared" si="9"/>
        <v>-120</v>
      </c>
      <c r="E11">
        <f t="shared" si="10"/>
        <v>-120</v>
      </c>
    </row>
    <row r="12" spans="1:21" x14ac:dyDescent="0.3">
      <c r="A12">
        <f>E21</f>
        <v>102</v>
      </c>
      <c r="B12">
        <f t="shared" si="7"/>
        <v>3</v>
      </c>
      <c r="C12">
        <f t="shared" si="8"/>
        <v>86</v>
      </c>
      <c r="D12">
        <f t="shared" si="9"/>
        <v>86</v>
      </c>
      <c r="E12">
        <f t="shared" si="10"/>
        <v>86</v>
      </c>
    </row>
    <row r="17" spans="1:12" x14ac:dyDescent="0.3">
      <c r="A17">
        <v>89</v>
      </c>
      <c r="B17">
        <v>89</v>
      </c>
      <c r="C17">
        <v>89</v>
      </c>
      <c r="D17">
        <v>74</v>
      </c>
      <c r="E17">
        <v>90</v>
      </c>
      <c r="F17">
        <v>90</v>
      </c>
      <c r="G17">
        <v>-16</v>
      </c>
      <c r="H17">
        <v>-16</v>
      </c>
      <c r="I17">
        <v>-16</v>
      </c>
      <c r="J17">
        <v>0</v>
      </c>
      <c r="K17">
        <v>0</v>
      </c>
      <c r="L17">
        <v>0</v>
      </c>
    </row>
    <row r="18" spans="1:12" ht="17" x14ac:dyDescent="0.4">
      <c r="A18">
        <v>89</v>
      </c>
      <c r="B18" s="2">
        <v>89</v>
      </c>
      <c r="C18" s="2">
        <v>89</v>
      </c>
      <c r="D18" s="2">
        <v>74</v>
      </c>
      <c r="E18">
        <v>90</v>
      </c>
      <c r="F18">
        <v>90</v>
      </c>
      <c r="G18">
        <v>-16</v>
      </c>
      <c r="H18">
        <v>-16</v>
      </c>
      <c r="I18">
        <v>-16</v>
      </c>
      <c r="J18">
        <v>0</v>
      </c>
      <c r="K18">
        <v>0</v>
      </c>
      <c r="L18">
        <v>0</v>
      </c>
    </row>
    <row r="19" spans="1:12" ht="17" x14ac:dyDescent="0.4">
      <c r="A19">
        <v>89</v>
      </c>
      <c r="B19" s="2">
        <v>89</v>
      </c>
      <c r="C19" s="2">
        <v>89</v>
      </c>
      <c r="D19" s="2">
        <v>74</v>
      </c>
      <c r="E19" s="6">
        <v>90</v>
      </c>
      <c r="F19" s="6">
        <v>90</v>
      </c>
      <c r="G19" s="6">
        <v>-16</v>
      </c>
      <c r="H19">
        <v>-16</v>
      </c>
      <c r="I19">
        <v>-16</v>
      </c>
      <c r="J19">
        <v>0</v>
      </c>
      <c r="K19">
        <v>0</v>
      </c>
      <c r="L19">
        <v>0</v>
      </c>
    </row>
    <row r="20" spans="1:12" ht="17" x14ac:dyDescent="0.4">
      <c r="A20">
        <v>-99</v>
      </c>
      <c r="B20" s="2">
        <v>-99</v>
      </c>
      <c r="C20" s="2">
        <v>-99</v>
      </c>
      <c r="D20" s="2">
        <v>86</v>
      </c>
      <c r="E20" s="6">
        <v>104</v>
      </c>
      <c r="F20" s="6">
        <v>73</v>
      </c>
      <c r="G20" s="6">
        <v>-120</v>
      </c>
      <c r="H20">
        <v>-120</v>
      </c>
      <c r="I20">
        <v>-120</v>
      </c>
      <c r="J20">
        <v>0</v>
      </c>
      <c r="K20">
        <v>0</v>
      </c>
      <c r="L20">
        <v>0</v>
      </c>
    </row>
    <row r="21" spans="1:12" ht="17" x14ac:dyDescent="0.4">
      <c r="A21">
        <v>61</v>
      </c>
      <c r="B21">
        <v>61</v>
      </c>
      <c r="C21" s="6">
        <v>61</v>
      </c>
      <c r="D21" s="6">
        <v>-102</v>
      </c>
      <c r="E21" s="6">
        <v>102</v>
      </c>
      <c r="F21" s="6">
        <v>3</v>
      </c>
      <c r="G21" s="6">
        <v>86</v>
      </c>
      <c r="H21">
        <v>86</v>
      </c>
      <c r="I21">
        <v>86</v>
      </c>
      <c r="J21">
        <v>0</v>
      </c>
      <c r="K21">
        <v>0</v>
      </c>
      <c r="L21">
        <v>0</v>
      </c>
    </row>
    <row r="22" spans="1:12" ht="17" x14ac:dyDescent="0.4">
      <c r="A22">
        <v>45</v>
      </c>
      <c r="B22">
        <v>45</v>
      </c>
      <c r="C22" s="6">
        <v>45</v>
      </c>
      <c r="D22" s="6">
        <v>-60</v>
      </c>
      <c r="E22" s="6">
        <v>122</v>
      </c>
      <c r="F22" s="6">
        <v>-55</v>
      </c>
      <c r="G22" s="6">
        <v>24</v>
      </c>
      <c r="H22">
        <v>24</v>
      </c>
      <c r="I22">
        <v>24</v>
      </c>
      <c r="J22">
        <v>0</v>
      </c>
      <c r="K22">
        <v>0</v>
      </c>
      <c r="L22">
        <v>0</v>
      </c>
    </row>
    <row r="23" spans="1:12" ht="17" x14ac:dyDescent="0.4">
      <c r="A23">
        <v>-106</v>
      </c>
      <c r="B23">
        <v>-106</v>
      </c>
      <c r="C23" s="6">
        <v>-106</v>
      </c>
      <c r="D23" s="6">
        <v>-93</v>
      </c>
      <c r="E23" s="6">
        <v>118</v>
      </c>
      <c r="F23" s="6">
        <v>61</v>
      </c>
      <c r="G23" s="6">
        <v>-83</v>
      </c>
      <c r="H23">
        <v>-83</v>
      </c>
      <c r="I23">
        <v>-83</v>
      </c>
      <c r="J23">
        <v>0</v>
      </c>
      <c r="K23">
        <v>0</v>
      </c>
      <c r="L23">
        <v>0</v>
      </c>
    </row>
    <row r="24" spans="1:12" x14ac:dyDescent="0.3">
      <c r="A24">
        <v>-106</v>
      </c>
      <c r="B24">
        <v>-106</v>
      </c>
      <c r="C24">
        <v>-106</v>
      </c>
      <c r="D24">
        <v>-93</v>
      </c>
      <c r="E24">
        <v>118</v>
      </c>
      <c r="F24">
        <v>61</v>
      </c>
      <c r="G24">
        <v>-83</v>
      </c>
      <c r="H24">
        <v>-83</v>
      </c>
      <c r="I24">
        <v>-83</v>
      </c>
      <c r="J24">
        <v>0</v>
      </c>
      <c r="K24">
        <v>0</v>
      </c>
      <c r="L24">
        <v>0</v>
      </c>
    </row>
    <row r="25" spans="1:12" x14ac:dyDescent="0.3">
      <c r="A25">
        <v>-106</v>
      </c>
      <c r="B25">
        <v>-106</v>
      </c>
      <c r="C25">
        <v>-106</v>
      </c>
      <c r="D25">
        <v>-93</v>
      </c>
      <c r="E25">
        <v>118</v>
      </c>
      <c r="F25">
        <v>61</v>
      </c>
      <c r="G25">
        <v>-83</v>
      </c>
      <c r="H25">
        <v>-83</v>
      </c>
      <c r="I25">
        <v>-83</v>
      </c>
      <c r="J25">
        <v>0</v>
      </c>
      <c r="K25">
        <v>0</v>
      </c>
      <c r="L25">
        <v>0</v>
      </c>
    </row>
    <row r="26" spans="1: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32" spans="1:12" x14ac:dyDescent="0.3">
      <c r="A32">
        <v>89</v>
      </c>
      <c r="B32">
        <v>74</v>
      </c>
      <c r="C32">
        <v>90</v>
      </c>
      <c r="D32">
        <v>90</v>
      </c>
      <c r="E32">
        <v>-16</v>
      </c>
      <c r="F32" t="s">
        <v>18</v>
      </c>
      <c r="G32" t="s">
        <v>18</v>
      </c>
      <c r="H32" t="s">
        <v>18</v>
      </c>
    </row>
    <row r="33" spans="1:8" x14ac:dyDescent="0.3">
      <c r="A33">
        <v>-99</v>
      </c>
      <c r="B33">
        <v>86</v>
      </c>
      <c r="C33">
        <v>104</v>
      </c>
      <c r="D33">
        <v>73</v>
      </c>
      <c r="E33">
        <v>-120</v>
      </c>
      <c r="F33" t="s">
        <v>18</v>
      </c>
      <c r="G33" t="s">
        <v>18</v>
      </c>
      <c r="H33" t="s">
        <v>18</v>
      </c>
    </row>
    <row r="34" spans="1:8" x14ac:dyDescent="0.3">
      <c r="A34">
        <v>61</v>
      </c>
      <c r="B34">
        <v>-102</v>
      </c>
      <c r="C34">
        <v>102</v>
      </c>
      <c r="D34">
        <v>3</v>
      </c>
      <c r="E34">
        <v>86</v>
      </c>
      <c r="F34" t="s">
        <v>18</v>
      </c>
      <c r="G34" t="s">
        <v>18</v>
      </c>
      <c r="H34" t="s">
        <v>18</v>
      </c>
    </row>
    <row r="35" spans="1:8" x14ac:dyDescent="0.3">
      <c r="A35">
        <v>45</v>
      </c>
      <c r="B35">
        <v>-60</v>
      </c>
      <c r="C35">
        <v>122</v>
      </c>
      <c r="D35">
        <v>-55</v>
      </c>
      <c r="E35">
        <v>24</v>
      </c>
      <c r="F35" t="s">
        <v>18</v>
      </c>
      <c r="G35" t="s">
        <v>18</v>
      </c>
      <c r="H35" t="s">
        <v>18</v>
      </c>
    </row>
    <row r="36" spans="1:8" x14ac:dyDescent="0.3">
      <c r="A36">
        <v>-106</v>
      </c>
      <c r="B36">
        <v>-93</v>
      </c>
      <c r="C36">
        <v>118</v>
      </c>
      <c r="D36">
        <v>61</v>
      </c>
      <c r="E36">
        <v>-83</v>
      </c>
      <c r="F36" t="s">
        <v>18</v>
      </c>
      <c r="G36" t="s">
        <v>18</v>
      </c>
      <c r="H3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2023-06-19T16:56:42Z</dcterms:modified>
</cp:coreProperties>
</file>