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terlehner/Desktop/"/>
    </mc:Choice>
  </mc:AlternateContent>
  <xr:revisionPtr revIDLastSave="0" documentId="13_ncr:1_{2B23886B-0A17-9A42-95AA-6C9895F10B69}" xr6:coauthVersionLast="47" xr6:coauthVersionMax="47" xr10:uidLastSave="{00000000-0000-0000-0000-000000000000}"/>
  <bookViews>
    <workbookView xWindow="38400" yWindow="-8320" windowWidth="21600" windowHeight="37900" xr2:uid="{339229BC-2F47-AB4F-8453-12FE96792110}"/>
  </bookViews>
  <sheets>
    <sheet name="Sheet1" sheetId="1" r:id="rId1"/>
    <sheet name="Incentive testin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5" i="1" l="1"/>
  <c r="C25" i="1"/>
  <c r="C27" i="1" s="1"/>
  <c r="D25" i="1"/>
  <c r="B26" i="1"/>
  <c r="C26" i="1"/>
  <c r="D26" i="1"/>
  <c r="B27" i="1"/>
  <c r="D27" i="1" l="1"/>
</calcChain>
</file>

<file path=xl/sharedStrings.xml><?xml version="1.0" encoding="utf-8"?>
<sst xmlns="http://schemas.openxmlformats.org/spreadsheetml/2006/main" count="65" uniqueCount="44">
  <si>
    <t>zip</t>
  </si>
  <si>
    <t>lat</t>
  </si>
  <si>
    <t>lon</t>
  </si>
  <si>
    <t>state</t>
  </si>
  <si>
    <t>MA</t>
  </si>
  <si>
    <t>avg_electricity_use_kwh</t>
  </si>
  <si>
    <t>LEVEL_avg_electricity_use_kwh</t>
  </si>
  <si>
    <t>electricity_price_old</t>
  </si>
  <si>
    <t>electricity_price</t>
  </si>
  <si>
    <t>LEVEL_electricity_price</t>
  </si>
  <si>
    <t>LEVEL_natgas_price</t>
  </si>
  <si>
    <t>output_annual</t>
  </si>
  <si>
    <t>LEVEL_output_annual</t>
  </si>
  <si>
    <t>median_sqft_zip</t>
  </si>
  <si>
    <t>median_sqft_state</t>
  </si>
  <si>
    <t>median_sqft_country</t>
  </si>
  <si>
    <t>status_quo_electricity</t>
  </si>
  <si>
    <t>status_quo_natgas</t>
  </si>
  <si>
    <t>heatpump_electricity</t>
  </si>
  <si>
    <t>This is for the median sqft</t>
  </si>
  <si>
    <t>avg_cost_per_kw</t>
  </si>
  <si>
    <t>LEVEL_avg_cost_per_kw</t>
  </si>
  <si>
    <t>LEVEL_incentives</t>
  </si>
  <si>
    <t>W_incentive_max_$</t>
  </si>
  <si>
    <t>incentive_per_W</t>
  </si>
  <si>
    <t>percent_incentive_max_$</t>
  </si>
  <si>
    <t>incentive_percent</t>
  </si>
  <si>
    <t>net_of_federal</t>
  </si>
  <si>
    <t>net_metering</t>
  </si>
  <si>
    <t xml:space="preserve">Idaho </t>
  </si>
  <si>
    <t>Nevada</t>
  </si>
  <si>
    <t>NH</t>
  </si>
  <si>
    <t>IL</t>
  </si>
  <si>
    <t>RI</t>
  </si>
  <si>
    <t>avg_electric_bill_monthly</t>
  </si>
  <si>
    <t>sizing_ratio</t>
  </si>
  <si>
    <t>capacity_factor</t>
  </si>
  <si>
    <t>avg_cost_before_heatpump</t>
  </si>
  <si>
    <t>avg_cost_after_heatpump</t>
  </si>
  <si>
    <t>avg_heatpump_savings</t>
  </si>
  <si>
    <t>natgas_price_USD_per_1000_cf_2021</t>
  </si>
  <si>
    <t>W_incentive_max_USD</t>
  </si>
  <si>
    <t>percent_incentive_max_USD</t>
  </si>
  <si>
    <t>SREC_USD_kwh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</si>
</sst>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2" borderId="0" xfId="0" applyFill="1"/>
    <xf numFmtId="0" fontId="0" fillId="3" borderId="0" xfId="0" applyFill="1"/>
    <xf numFmtId="1" fontId="0" fillId="0" borderId="0" xfId="0" applyNumberFormat="1" applyAlignment="1">
      <alignment horizontal="right"/>
    </xf>
  </cellXfs>
  <cellStyles count="1">
    <cellStyle name="Normal" xfId="0" builtinId="0"/>
  </cellStyles>
  <dxfs count="1">
    <dxf>
      <font>
        <color theme="0" tint="-0.3499862666707357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016CC-2245-564F-9745-C6E5A349F6EF}">
  <dimension ref="A1:E35"/>
  <sheetViews>
    <sheetView showGridLines="0" tabSelected="1" zoomScale="215" workbookViewId="0"/>
  </sheetViews>
  <sheetFormatPr baseColWidth="10" defaultRowHeight="16" x14ac:dyDescent="0.2"/>
  <cols>
    <col min="1" max="1" width="30.33203125" bestFit="1" customWidth="1"/>
    <col min="2" max="4" width="10.83203125" style="1"/>
  </cols>
  <sheetData>
    <row r="1" spans="1:4" x14ac:dyDescent="0.2">
      <c r="A1" t="s">
        <v>0</v>
      </c>
      <c r="B1" s="1">
        <v>2801</v>
      </c>
      <c r="C1" s="1">
        <v>2802</v>
      </c>
      <c r="D1" s="1">
        <v>2804</v>
      </c>
    </row>
    <row r="2" spans="1:4" x14ac:dyDescent="0.2">
      <c r="A2" t="s">
        <v>1</v>
      </c>
      <c r="B2" s="1">
        <v>41.530099999999997</v>
      </c>
      <c r="C2" s="1">
        <v>41.9512</v>
      </c>
      <c r="D2" s="1">
        <v>41.423099999999998</v>
      </c>
    </row>
    <row r="3" spans="1:4" x14ac:dyDescent="0.2">
      <c r="A3" t="s">
        <v>2</v>
      </c>
      <c r="B3" s="1">
        <v>-71.284099999999995</v>
      </c>
      <c r="C3" s="1">
        <v>-71.454499999999996</v>
      </c>
      <c r="D3" s="1">
        <v>-71.783699999999996</v>
      </c>
    </row>
    <row r="4" spans="1:4" x14ac:dyDescent="0.2">
      <c r="A4" t="s">
        <v>3</v>
      </c>
      <c r="B4" s="1" t="s">
        <v>33</v>
      </c>
      <c r="C4" s="1" t="s">
        <v>33</v>
      </c>
      <c r="D4" s="1" t="s">
        <v>33</v>
      </c>
    </row>
    <row r="5" spans="1:4" x14ac:dyDescent="0.2">
      <c r="A5" t="s">
        <v>6</v>
      </c>
      <c r="B5" s="1" t="s">
        <v>3</v>
      </c>
      <c r="C5" s="1" t="s">
        <v>3</v>
      </c>
      <c r="D5" s="1" t="s">
        <v>3</v>
      </c>
    </row>
    <row r="6" spans="1:4" x14ac:dyDescent="0.2">
      <c r="A6" t="s">
        <v>5</v>
      </c>
      <c r="B6" s="1">
        <v>7074</v>
      </c>
      <c r="C6" s="1">
        <v>7074</v>
      </c>
      <c r="D6" s="1">
        <v>7074</v>
      </c>
    </row>
    <row r="7" spans="1:4" x14ac:dyDescent="0.2">
      <c r="A7" t="s">
        <v>9</v>
      </c>
    </row>
    <row r="8" spans="1:4" x14ac:dyDescent="0.2">
      <c r="A8" t="s">
        <v>7</v>
      </c>
      <c r="B8" s="1">
        <v>0.168462424</v>
      </c>
      <c r="C8" s="1">
        <v>0.168462424</v>
      </c>
      <c r="D8" s="1">
        <v>0.168462424</v>
      </c>
    </row>
    <row r="9" spans="1:4" x14ac:dyDescent="0.2">
      <c r="A9" t="s">
        <v>8</v>
      </c>
      <c r="B9" s="1">
        <v>0.2223704</v>
      </c>
      <c r="C9" s="1">
        <v>0.2223704</v>
      </c>
      <c r="D9" s="1">
        <v>0.2223704</v>
      </c>
    </row>
    <row r="10" spans="1:4" x14ac:dyDescent="0.2">
      <c r="A10" t="s">
        <v>34</v>
      </c>
      <c r="B10" s="5">
        <v>131</v>
      </c>
      <c r="C10" s="5">
        <v>131</v>
      </c>
      <c r="D10" s="5">
        <v>131</v>
      </c>
    </row>
    <row r="11" spans="1:4" x14ac:dyDescent="0.2">
      <c r="A11" t="s">
        <v>10</v>
      </c>
      <c r="B11" s="1" t="s">
        <v>3</v>
      </c>
      <c r="C11" s="1" t="s">
        <v>3</v>
      </c>
      <c r="D11" s="1" t="s">
        <v>3</v>
      </c>
    </row>
    <row r="12" spans="1:4" x14ac:dyDescent="0.2">
      <c r="A12" t="s">
        <v>40</v>
      </c>
      <c r="B12" s="1">
        <v>16.18</v>
      </c>
      <c r="C12" s="1">
        <v>16.18</v>
      </c>
      <c r="D12" s="1">
        <v>16.18</v>
      </c>
    </row>
    <row r="13" spans="1:4" x14ac:dyDescent="0.2">
      <c r="A13" t="s">
        <v>12</v>
      </c>
      <c r="B13" s="1" t="s">
        <v>0</v>
      </c>
      <c r="C13" s="1" t="s">
        <v>0</v>
      </c>
      <c r="D13" s="1" t="s">
        <v>0</v>
      </c>
    </row>
    <row r="14" spans="1:4" x14ac:dyDescent="0.2">
      <c r="A14" t="s">
        <v>11</v>
      </c>
      <c r="B14" s="1">
        <v>1410</v>
      </c>
      <c r="C14" s="1">
        <v>1322</v>
      </c>
      <c r="D14" s="1">
        <v>1361</v>
      </c>
    </row>
    <row r="15" spans="1:4" x14ac:dyDescent="0.2">
      <c r="A15" t="s">
        <v>35</v>
      </c>
      <c r="B15" s="1">
        <v>7.0921985815602842E-4</v>
      </c>
      <c r="C15" s="1">
        <v>7.5642965204236008E-4</v>
      </c>
      <c r="D15" s="1">
        <v>7.347538574577516E-4</v>
      </c>
    </row>
    <row r="16" spans="1:4" x14ac:dyDescent="0.2">
      <c r="A16" t="s">
        <v>36</v>
      </c>
      <c r="B16" s="1">
        <v>0.16095890410958905</v>
      </c>
      <c r="C16" s="1">
        <v>0.15091324200913242</v>
      </c>
      <c r="D16" s="1">
        <v>0.15536529680365296</v>
      </c>
    </row>
    <row r="17" spans="1:5" x14ac:dyDescent="0.2">
      <c r="A17" t="s">
        <v>13</v>
      </c>
      <c r="C17" s="1">
        <v>1207</v>
      </c>
      <c r="D17" s="1">
        <v>1602</v>
      </c>
    </row>
    <row r="18" spans="1:5" x14ac:dyDescent="0.2">
      <c r="A18" t="s">
        <v>14</v>
      </c>
      <c r="B18" s="1">
        <v>1751</v>
      </c>
      <c r="C18" s="1">
        <v>1751</v>
      </c>
      <c r="D18" s="1">
        <v>1751</v>
      </c>
    </row>
    <row r="19" spans="1:5" x14ac:dyDescent="0.2">
      <c r="A19" t="s">
        <v>15</v>
      </c>
      <c r="B19" s="1">
        <v>1701</v>
      </c>
      <c r="C19" s="1">
        <v>1701</v>
      </c>
      <c r="D19" s="1">
        <v>1701</v>
      </c>
    </row>
    <row r="20" spans="1:5" x14ac:dyDescent="0.2">
      <c r="A20" t="s">
        <v>21</v>
      </c>
      <c r="B20" s="1" t="s">
        <v>3</v>
      </c>
      <c r="C20" s="1" t="s">
        <v>3</v>
      </c>
      <c r="D20" s="1" t="s">
        <v>3</v>
      </c>
    </row>
    <row r="21" spans="1:5" x14ac:dyDescent="0.2">
      <c r="A21" t="s">
        <v>20</v>
      </c>
      <c r="B21" s="1">
        <v>3440</v>
      </c>
      <c r="C21" s="1">
        <v>3440</v>
      </c>
      <c r="D21" s="1">
        <v>3440</v>
      </c>
    </row>
    <row r="22" spans="1:5" x14ac:dyDescent="0.2">
      <c r="A22" t="s">
        <v>16</v>
      </c>
      <c r="B22" s="1">
        <v>417</v>
      </c>
      <c r="C22" s="1">
        <v>482</v>
      </c>
      <c r="D22" s="1">
        <v>501</v>
      </c>
      <c r="E22" t="s">
        <v>19</v>
      </c>
    </row>
    <row r="23" spans="1:5" x14ac:dyDescent="0.2">
      <c r="A23" t="s">
        <v>17</v>
      </c>
      <c r="B23" s="1">
        <v>967</v>
      </c>
      <c r="C23" s="1">
        <v>845</v>
      </c>
      <c r="D23" s="1">
        <v>915</v>
      </c>
      <c r="E23" t="s">
        <v>19</v>
      </c>
    </row>
    <row r="24" spans="1:5" x14ac:dyDescent="0.2">
      <c r="A24" t="s">
        <v>18</v>
      </c>
      <c r="B24" s="1">
        <v>7159</v>
      </c>
      <c r="C24" s="1">
        <v>6600</v>
      </c>
      <c r="D24" s="1">
        <v>6901</v>
      </c>
      <c r="E24" t="s">
        <v>19</v>
      </c>
    </row>
    <row r="25" spans="1:5" x14ac:dyDescent="0.2">
      <c r="A25" t="s">
        <v>37</v>
      </c>
      <c r="B25" s="1">
        <f>ROUND(B22*B9+B23*B12/10,0)</f>
        <v>1657</v>
      </c>
      <c r="C25" s="1">
        <f>ROUND(C22*C9+C23*C12/10,0)</f>
        <v>1474</v>
      </c>
      <c r="D25" s="1">
        <f>ROUND(D22*D9+D23*D12/10,0)</f>
        <v>1592</v>
      </c>
    </row>
    <row r="26" spans="1:5" x14ac:dyDescent="0.2">
      <c r="A26" t="s">
        <v>38</v>
      </c>
      <c r="B26" s="1">
        <f>ROUND(B24*B9,0)</f>
        <v>1592</v>
      </c>
      <c r="C26" s="1">
        <f>ROUND(C24*C9,0)</f>
        <v>1468</v>
      </c>
      <c r="D26" s="1">
        <f>ROUND(D24*D9,0)</f>
        <v>1535</v>
      </c>
    </row>
    <row r="27" spans="1:5" x14ac:dyDescent="0.2">
      <c r="A27" t="s">
        <v>39</v>
      </c>
      <c r="B27" s="1">
        <f>B25-B26</f>
        <v>65</v>
      </c>
      <c r="C27" s="1">
        <f>C25-C26</f>
        <v>6</v>
      </c>
      <c r="D27" s="1">
        <f>D25-D26</f>
        <v>57</v>
      </c>
    </row>
    <row r="28" spans="1:5" x14ac:dyDescent="0.2">
      <c r="A28" t="s">
        <v>22</v>
      </c>
      <c r="B28" s="1" t="s">
        <v>3</v>
      </c>
      <c r="C28" s="1" t="s">
        <v>3</v>
      </c>
      <c r="D28" s="1" t="s">
        <v>3</v>
      </c>
    </row>
    <row r="29" spans="1:5" x14ac:dyDescent="0.2">
      <c r="A29" t="s">
        <v>41</v>
      </c>
      <c r="B29" s="1">
        <v>0</v>
      </c>
      <c r="C29" s="1">
        <v>0</v>
      </c>
      <c r="D29" s="1">
        <v>0</v>
      </c>
    </row>
    <row r="30" spans="1:5" x14ac:dyDescent="0.2">
      <c r="A30" t="s">
        <v>24</v>
      </c>
      <c r="B30" s="1">
        <v>0</v>
      </c>
      <c r="C30" s="1">
        <v>0</v>
      </c>
      <c r="D30" s="1">
        <v>0</v>
      </c>
    </row>
    <row r="31" spans="1:5" x14ac:dyDescent="0.2">
      <c r="A31" t="s">
        <v>42</v>
      </c>
      <c r="B31" s="1">
        <v>0</v>
      </c>
      <c r="C31" s="1">
        <v>0</v>
      </c>
      <c r="D31" s="1">
        <v>0</v>
      </c>
    </row>
    <row r="32" spans="1:5" x14ac:dyDescent="0.2">
      <c r="A32" t="s">
        <v>26</v>
      </c>
      <c r="B32" s="1">
        <v>0</v>
      </c>
      <c r="C32" s="1">
        <v>0</v>
      </c>
      <c r="D32" s="1">
        <v>0</v>
      </c>
    </row>
    <row r="33" spans="1:4" x14ac:dyDescent="0.2">
      <c r="A33" t="s">
        <v>27</v>
      </c>
      <c r="B33" s="1">
        <v>0</v>
      </c>
      <c r="C33" s="1">
        <v>0</v>
      </c>
      <c r="D33" s="1">
        <v>0</v>
      </c>
    </row>
    <row r="34" spans="1:4" x14ac:dyDescent="0.2">
      <c r="A34" t="s">
        <v>43</v>
      </c>
      <c r="B34" s="1">
        <v>0</v>
      </c>
      <c r="C34" s="1">
        <v>0</v>
      </c>
      <c r="D34" s="1">
        <v>0</v>
      </c>
    </row>
    <row r="35" spans="1:4" x14ac:dyDescent="0.2">
      <c r="A35" t="s">
        <v>28</v>
      </c>
      <c r="B35" s="1">
        <v>1</v>
      </c>
      <c r="C35" s="1">
        <v>1</v>
      </c>
      <c r="D35" s="1">
        <v>1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4BD48-786F-2149-ACE4-4E0F58BEAB20}">
  <dimension ref="A1:F10"/>
  <sheetViews>
    <sheetView zoomScale="191" workbookViewId="0">
      <selection activeCell="C43" sqref="C43"/>
    </sheetView>
  </sheetViews>
  <sheetFormatPr baseColWidth="10" defaultRowHeight="16" x14ac:dyDescent="0.2"/>
  <cols>
    <col min="1" max="1" width="7.33203125" style="2" bestFit="1" customWidth="1"/>
    <col min="2" max="2" width="7.83203125" customWidth="1"/>
    <col min="3" max="3" width="18" bestFit="1" customWidth="1"/>
    <col min="4" max="4" width="15" bestFit="1" customWidth="1"/>
    <col min="5" max="5" width="22.5" bestFit="1" customWidth="1"/>
    <col min="6" max="6" width="15.6640625" bestFit="1" customWidth="1"/>
  </cols>
  <sheetData>
    <row r="1" spans="1:6" x14ac:dyDescent="0.2">
      <c r="C1" s="3" t="s">
        <v>23</v>
      </c>
      <c r="D1" s="3" t="s">
        <v>24</v>
      </c>
      <c r="E1" s="4" t="s">
        <v>25</v>
      </c>
      <c r="F1" s="4" t="s">
        <v>26</v>
      </c>
    </row>
    <row r="2" spans="1:6" x14ac:dyDescent="0.2">
      <c r="A2" s="2" t="s">
        <v>29</v>
      </c>
      <c r="B2">
        <v>83301</v>
      </c>
      <c r="C2">
        <v>0</v>
      </c>
      <c r="D2">
        <v>0</v>
      </c>
      <c r="E2">
        <v>0</v>
      </c>
      <c r="F2">
        <v>0.06</v>
      </c>
    </row>
    <row r="3" spans="1:6" x14ac:dyDescent="0.2">
      <c r="A3" s="2" t="s">
        <v>30</v>
      </c>
      <c r="B3">
        <v>89512</v>
      </c>
      <c r="C3">
        <v>0</v>
      </c>
      <c r="D3">
        <v>0</v>
      </c>
      <c r="E3">
        <v>0</v>
      </c>
      <c r="F3">
        <v>0</v>
      </c>
    </row>
    <row r="4" spans="1:6" x14ac:dyDescent="0.2">
      <c r="A4" s="2" t="s">
        <v>4</v>
      </c>
      <c r="B4" s="1">
        <v>2108</v>
      </c>
      <c r="C4">
        <v>0</v>
      </c>
      <c r="D4">
        <v>0</v>
      </c>
      <c r="E4">
        <v>1000</v>
      </c>
      <c r="F4">
        <v>0.15</v>
      </c>
    </row>
    <row r="5" spans="1:6" x14ac:dyDescent="0.2">
      <c r="A5" s="2" t="s">
        <v>31</v>
      </c>
      <c r="B5" s="1">
        <v>3047</v>
      </c>
      <c r="C5">
        <v>1000</v>
      </c>
      <c r="D5">
        <v>0.2</v>
      </c>
      <c r="E5">
        <v>0</v>
      </c>
      <c r="F5">
        <v>0</v>
      </c>
    </row>
    <row r="6" spans="1:6" x14ac:dyDescent="0.2">
      <c r="A6" s="2" t="s">
        <v>32</v>
      </c>
      <c r="B6">
        <v>60188</v>
      </c>
      <c r="C6">
        <v>0</v>
      </c>
      <c r="D6">
        <v>1.2</v>
      </c>
      <c r="E6">
        <v>0</v>
      </c>
      <c r="F6">
        <v>0</v>
      </c>
    </row>
    <row r="7" spans="1:6" x14ac:dyDescent="0.2">
      <c r="C7" s="1"/>
      <c r="D7" s="1"/>
      <c r="E7" s="1"/>
    </row>
    <row r="8" spans="1:6" x14ac:dyDescent="0.2">
      <c r="C8" s="1"/>
      <c r="D8" s="1"/>
      <c r="E8" s="1"/>
    </row>
    <row r="9" spans="1:6" x14ac:dyDescent="0.2">
      <c r="C9" s="1"/>
      <c r="D9" s="1"/>
      <c r="E9" s="1"/>
    </row>
    <row r="10" spans="1:6" x14ac:dyDescent="0.2">
      <c r="C10" s="1"/>
      <c r="D10" s="1"/>
      <c r="E10" s="1"/>
    </row>
  </sheetData>
  <conditionalFormatting sqref="C2:F6">
    <cfRule type="cellIs" dxfId="0" priority="1" operator="equal">
      <formula>0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Incentive testing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Lehner</dc:creator>
  <cp:lastModifiedBy>Peter Lehner</cp:lastModifiedBy>
  <dcterms:created xsi:type="dcterms:W3CDTF">2023-11-08T19:07:21Z</dcterms:created>
  <dcterms:modified xsi:type="dcterms:W3CDTF">2023-11-10T16:31:48Z</dcterms:modified>
</cp:coreProperties>
</file>