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9200" windowHeight="7965" activeTab="1"/>
  </bookViews>
  <sheets>
    <sheet name="Result" sheetId="3" r:id="rId1"/>
    <sheet name="Raw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22" i="1" s="1"/>
  <c r="B21" i="1"/>
  <c r="B23" i="1" s="1"/>
  <c r="C20" i="1"/>
  <c r="C22" i="1" s="1"/>
  <c r="D20" i="1"/>
  <c r="D22" i="1" s="1"/>
  <c r="E20" i="1"/>
  <c r="E22" i="1" s="1"/>
  <c r="F20" i="1"/>
  <c r="F22" i="1" s="1"/>
  <c r="G20" i="1"/>
  <c r="G22" i="1" s="1"/>
  <c r="H20" i="1"/>
  <c r="H22" i="1" s="1"/>
  <c r="C21" i="1"/>
  <c r="C23" i="1" s="1"/>
  <c r="D21" i="1"/>
  <c r="D23" i="1" s="1"/>
  <c r="E21" i="1"/>
  <c r="E23" i="1" s="1"/>
  <c r="F21" i="1"/>
  <c r="F23" i="1" s="1"/>
  <c r="G21" i="1"/>
  <c r="G23" i="1" s="1"/>
  <c r="H21" i="1"/>
  <c r="H23" i="1" s="1"/>
  <c r="C33" i="1" l="1"/>
  <c r="C35" i="1" s="1"/>
  <c r="D33" i="1"/>
  <c r="D35" i="1" s="1"/>
  <c r="E33" i="1"/>
  <c r="E35" i="1" s="1"/>
  <c r="F33" i="1"/>
  <c r="F35" i="1" s="1"/>
  <c r="G33" i="1"/>
  <c r="G35" i="1" s="1"/>
  <c r="H33" i="1"/>
  <c r="H35" i="1" s="1"/>
  <c r="B33" i="1"/>
  <c r="B35" i="1" s="1"/>
  <c r="C9" i="1"/>
  <c r="C11" i="1" s="1"/>
  <c r="D9" i="1"/>
  <c r="D11" i="1" s="1"/>
  <c r="E9" i="1"/>
  <c r="E11" i="1" s="1"/>
  <c r="F9" i="1"/>
  <c r="F11" i="1" s="1"/>
  <c r="G9" i="1"/>
  <c r="G11" i="1" s="1"/>
  <c r="H9" i="1"/>
  <c r="H11" i="1" s="1"/>
  <c r="B9" i="1"/>
  <c r="B11" i="1" s="1"/>
  <c r="B8" i="1"/>
  <c r="B10" i="1" s="1"/>
  <c r="C8" i="1"/>
  <c r="C10" i="1" s="1"/>
  <c r="D8" i="1"/>
  <c r="D10" i="1" s="1"/>
  <c r="E8" i="1"/>
  <c r="E10" i="1" s="1"/>
  <c r="F8" i="1"/>
  <c r="F10" i="1" s="1"/>
  <c r="G8" i="1"/>
  <c r="G10" i="1" s="1"/>
  <c r="H8" i="1"/>
  <c r="H10" i="1" s="1"/>
  <c r="H32" i="1" l="1"/>
  <c r="H34" i="1" s="1"/>
  <c r="G32" i="1"/>
  <c r="G34" i="1" s="1"/>
  <c r="F32" i="1"/>
  <c r="F34" i="1" s="1"/>
  <c r="E32" i="1"/>
  <c r="E34" i="1" s="1"/>
  <c r="D32" i="1"/>
  <c r="D34" i="1" s="1"/>
  <c r="C32" i="1"/>
  <c r="C34" i="1" s="1"/>
  <c r="B32" i="1"/>
  <c r="B34" i="1" s="1"/>
</calcChain>
</file>

<file path=xl/sharedStrings.xml><?xml version="1.0" encoding="utf-8"?>
<sst xmlns="http://schemas.openxmlformats.org/spreadsheetml/2006/main" count="171" uniqueCount="127">
  <si>
    <t>pure</t>
    <phoneticPr fontId="2" type="noConversion"/>
  </si>
  <si>
    <t>buy and hold</t>
    <phoneticPr fontId="2" type="noConversion"/>
  </si>
  <si>
    <t>ICBC</t>
    <phoneticPr fontId="2" type="noConversion"/>
  </si>
  <si>
    <t>BOC</t>
    <phoneticPr fontId="2" type="noConversion"/>
  </si>
  <si>
    <t>Baosteel</t>
    <phoneticPr fontId="2" type="noConversion"/>
  </si>
  <si>
    <t>CMB</t>
    <phoneticPr fontId="2" type="noConversion"/>
  </si>
  <si>
    <t>CMBC</t>
    <phoneticPr fontId="2" type="noConversion"/>
  </si>
  <si>
    <t>CYPC</t>
    <phoneticPr fontId="2" type="noConversion"/>
  </si>
  <si>
    <t>Daqin railway</t>
    <phoneticPr fontId="2" type="noConversion"/>
  </si>
  <si>
    <t>number of transaction</t>
    <phoneticPr fontId="2" type="noConversion"/>
  </si>
  <si>
    <t>Fresenius Medical Care</t>
  </si>
  <si>
    <t>Adidas AG</t>
  </si>
  <si>
    <t>Daimler AG</t>
  </si>
  <si>
    <t xml:space="preserve">Infineon Technologies AG </t>
  </si>
  <si>
    <t>Deutsche Bank AG</t>
  </si>
  <si>
    <t>Deutsche Telekom AG</t>
  </si>
  <si>
    <t>Apple</t>
    <phoneticPr fontId="2" type="noConversion"/>
  </si>
  <si>
    <t>Google</t>
    <phoneticPr fontId="2" type="noConversion"/>
  </si>
  <si>
    <t>CSCO</t>
    <phoneticPr fontId="2" type="noConversion"/>
  </si>
  <si>
    <t>Intel</t>
    <phoneticPr fontId="2" type="noConversion"/>
  </si>
  <si>
    <t>Amazon</t>
    <phoneticPr fontId="2" type="noConversion"/>
  </si>
  <si>
    <t>Oracle</t>
    <phoneticPr fontId="2" type="noConversion"/>
  </si>
  <si>
    <t>Baidu</t>
    <phoneticPr fontId="2" type="noConversion"/>
  </si>
  <si>
    <t>Commerzbank AG</t>
  </si>
  <si>
    <t>Index</t>
    <phoneticPr fontId="2" type="noConversion"/>
  </si>
  <si>
    <t>0.89%(54)</t>
    <phoneticPr fontId="2" type="noConversion"/>
  </si>
  <si>
    <t>0.14%(18)</t>
    <phoneticPr fontId="2" type="noConversion"/>
  </si>
  <si>
    <t>1.97%(30)</t>
    <phoneticPr fontId="2" type="noConversion"/>
  </si>
  <si>
    <t>6.09%(46)</t>
    <phoneticPr fontId="2" type="noConversion"/>
  </si>
  <si>
    <t>2.13%(44)</t>
    <phoneticPr fontId="2" type="noConversion"/>
  </si>
  <si>
    <t>-0.04%(30)</t>
    <phoneticPr fontId="2" type="noConversion"/>
  </si>
  <si>
    <t>0.28%(42)</t>
    <phoneticPr fontId="2" type="noConversion"/>
  </si>
  <si>
    <t>1.88%(40)</t>
    <phoneticPr fontId="2" type="noConversion"/>
  </si>
  <si>
    <t>3.94%(54)</t>
    <phoneticPr fontId="2" type="noConversion"/>
  </si>
  <si>
    <t>0.69%(52)</t>
    <phoneticPr fontId="2" type="noConversion"/>
  </si>
  <si>
    <t>-1.57%(58)</t>
    <phoneticPr fontId="2" type="noConversion"/>
  </si>
  <si>
    <t>-2.68%(58)</t>
    <phoneticPr fontId="2" type="noConversion"/>
  </si>
  <si>
    <t>-2.03%(46)</t>
    <phoneticPr fontId="2" type="noConversion"/>
  </si>
  <si>
    <t>0.77%(44)</t>
    <phoneticPr fontId="2" type="noConversion"/>
  </si>
  <si>
    <t>-1.23%(48)</t>
    <phoneticPr fontId="2" type="noConversion"/>
  </si>
  <si>
    <t>1.56%(36)</t>
    <phoneticPr fontId="2" type="noConversion"/>
  </si>
  <si>
    <t>-1.65%(52)</t>
    <phoneticPr fontId="2" type="noConversion"/>
  </si>
  <si>
    <t>-1.15%(56)</t>
    <phoneticPr fontId="2" type="noConversion"/>
  </si>
  <si>
    <t>-2.50%(60)</t>
    <phoneticPr fontId="2" type="noConversion"/>
  </si>
  <si>
    <t>8.30%(26)</t>
    <phoneticPr fontId="2" type="noConversion"/>
  </si>
  <si>
    <t>-3.65%(176)</t>
    <phoneticPr fontId="2" type="noConversion"/>
  </si>
  <si>
    <t>-11.01%(172)</t>
    <phoneticPr fontId="2" type="noConversion"/>
  </si>
  <si>
    <t>-1.41%(83)</t>
    <phoneticPr fontId="2" type="noConversion"/>
  </si>
  <si>
    <t>-0.07%(172)</t>
    <phoneticPr fontId="2" type="noConversion"/>
  </si>
  <si>
    <t>-3.62%(162)</t>
    <phoneticPr fontId="2" type="noConversion"/>
  </si>
  <si>
    <t>6.85%(173)</t>
    <phoneticPr fontId="2" type="noConversion"/>
  </si>
  <si>
    <t>26.78%(167)</t>
    <phoneticPr fontId="2" type="noConversion"/>
  </si>
  <si>
    <t>-2%(175)</t>
    <phoneticPr fontId="2" type="noConversion"/>
  </si>
  <si>
    <t>-6.14%(161)</t>
    <phoneticPr fontId="2" type="noConversion"/>
  </si>
  <si>
    <t>7.26%(166)</t>
    <phoneticPr fontId="2" type="noConversion"/>
  </si>
  <si>
    <t>-9.94%(170)</t>
    <phoneticPr fontId="2" type="noConversion"/>
  </si>
  <si>
    <t>-0.45%(168)</t>
    <phoneticPr fontId="2" type="noConversion"/>
  </si>
  <si>
    <t>4.08%(164)</t>
    <phoneticPr fontId="2" type="noConversion"/>
  </si>
  <si>
    <t>4.67%(170)</t>
    <phoneticPr fontId="2" type="noConversion"/>
  </si>
  <si>
    <t>-5.59%(172)</t>
    <phoneticPr fontId="2" type="noConversion"/>
  </si>
  <si>
    <t>Shanghai Index</t>
    <phoneticPr fontId="2" type="noConversion"/>
  </si>
  <si>
    <t>DAX Index</t>
    <phoneticPr fontId="2" type="noConversion"/>
  </si>
  <si>
    <t>Nasdaq Index</t>
    <phoneticPr fontId="2" type="noConversion"/>
  </si>
  <si>
    <t>trading days</t>
    <phoneticPr fontId="2" type="noConversion"/>
  </si>
  <si>
    <t>Transaction cost included</t>
    <phoneticPr fontId="2" type="noConversion"/>
  </si>
  <si>
    <t>Transaction cost excluded</t>
    <phoneticPr fontId="2" type="noConversion"/>
  </si>
  <si>
    <t>Return of Strategy1</t>
    <phoneticPr fontId="2" type="noConversion"/>
  </si>
  <si>
    <t>Return of Strategy2</t>
    <phoneticPr fontId="2" type="noConversion"/>
  </si>
  <si>
    <t>4.89%(46)</t>
    <phoneticPr fontId="2" type="noConversion"/>
  </si>
  <si>
    <t>-3.35%(83)</t>
    <phoneticPr fontId="2" type="noConversion"/>
  </si>
  <si>
    <t>2.57%(134)</t>
    <phoneticPr fontId="2" type="noConversion"/>
  </si>
  <si>
    <t>-7.46%(176)</t>
    <phoneticPr fontId="2" type="noConversion"/>
  </si>
  <si>
    <t>-4.82%(182)</t>
    <phoneticPr fontId="2" type="noConversion"/>
  </si>
  <si>
    <t>3.59%(166)</t>
    <phoneticPr fontId="2" type="noConversion"/>
  </si>
  <si>
    <t>7.37%(162)</t>
    <phoneticPr fontId="2" type="noConversion"/>
  </si>
  <si>
    <t>cost of mixed</t>
    <phoneticPr fontId="2" type="noConversion"/>
  </si>
  <si>
    <t>cost of pure</t>
    <phoneticPr fontId="2" type="noConversion"/>
  </si>
  <si>
    <t>S1</t>
    <phoneticPr fontId="2" type="noConversion"/>
  </si>
  <si>
    <t>S2</t>
    <phoneticPr fontId="2" type="noConversion"/>
  </si>
  <si>
    <t>0.33%(54)</t>
  </si>
  <si>
    <t>-0.05%(18)</t>
  </si>
  <si>
    <t>1.65%(31)</t>
  </si>
  <si>
    <t>5.61%(46)</t>
  </si>
  <si>
    <t>1.67%(44)</t>
  </si>
  <si>
    <t>-0.40%(35)</t>
  </si>
  <si>
    <t>-0.15%(42)</t>
  </si>
  <si>
    <t>6.63%(26)</t>
  </si>
  <si>
    <t>0.46%(54)</t>
  </si>
  <si>
    <t>-2.67%(52)</t>
  </si>
  <si>
    <t>-5.31%(58)</t>
  </si>
  <si>
    <t>-6.42%(58)</t>
  </si>
  <si>
    <t>-3.17%(46)</t>
  </si>
  <si>
    <t>-0.32%(44)</t>
  </si>
  <si>
    <t>-2.42%(48)</t>
  </si>
  <si>
    <t>3.75%(46)</t>
  </si>
  <si>
    <t>0.67%(36)</t>
  </si>
  <si>
    <t>-2.94%(52)</t>
  </si>
  <si>
    <t>-2.54%(56)</t>
  </si>
  <si>
    <t>-5.47%(176)</t>
  </si>
  <si>
    <t>-3.54%(83)</t>
  </si>
  <si>
    <t>-11.33%(172)</t>
  </si>
  <si>
    <t>-1.89%(83)</t>
  </si>
  <si>
    <t>-0.53%(172)</t>
  </si>
  <si>
    <t>2.21%(134)</t>
  </si>
  <si>
    <t>-4.05%(162)</t>
  </si>
  <si>
    <t>-4.33%(173)</t>
  </si>
  <si>
    <t>16.08%(167)</t>
  </si>
  <si>
    <t>-13.28%(175)</t>
  </si>
  <si>
    <t>-16.53%(161)</t>
  </si>
  <si>
    <t>-18.82%(176)</t>
  </si>
  <si>
    <t>-16.57%(182)</t>
  </si>
  <si>
    <t>-3.45%(166)</t>
  </si>
  <si>
    <t>-14.16%(170)</t>
  </si>
  <si>
    <t>-0.53%(166)</t>
  </si>
  <si>
    <t>-4.62%(168)</t>
  </si>
  <si>
    <t>0.01%(164)</t>
  </si>
  <si>
    <t>3.35%(162)</t>
  </si>
  <si>
    <t>0.45%(170)</t>
  </si>
  <si>
    <t>-9.86%(172)</t>
  </si>
  <si>
    <t xml:space="preserve">Strategy1 - Strategy2 </t>
    <phoneticPr fontId="2" type="noConversion"/>
  </si>
  <si>
    <t>-6.37%(60)</t>
    <phoneticPr fontId="2" type="noConversion"/>
  </si>
  <si>
    <t>-0.69%(40)</t>
    <phoneticPr fontId="2" type="noConversion"/>
  </si>
  <si>
    <t>mixed return</t>
    <phoneticPr fontId="2" type="noConversion"/>
  </si>
  <si>
    <t>buy and hold return</t>
    <phoneticPr fontId="2" type="noConversion"/>
  </si>
  <si>
    <t>mixed return after cost</t>
    <phoneticPr fontId="2" type="noConversion"/>
  </si>
  <si>
    <t>pure return after cost</t>
    <phoneticPr fontId="2" type="noConversion"/>
  </si>
  <si>
    <t>purer 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</si>
</sst>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name val="Arial Unicode MS"/>
      <family val="2"/>
      <charset val="136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0" fontId="3" fillId="0" borderId="0" xfId="0" applyNumberFormat="1" applyFont="1"/>
    <xf numFmtId="10" fontId="4" fillId="0" borderId="0" xfId="0" applyNumberFormat="1" applyFont="1"/>
    <xf numFmtId="10" fontId="0" fillId="0" borderId="0" xfId="0" applyNumberFormat="1"/>
    <xf numFmtId="0" fontId="7" fillId="0" borderId="0" xfId="0" applyFont="1" applyAlignment="1">
      <alignment horizontal="left"/>
    </xf>
    <xf numFmtId="0" fontId="8" fillId="0" borderId="10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/>
    </xf>
    <xf numFmtId="10" fontId="8" fillId="0" borderId="11" xfId="3" applyNumberFormat="1" applyFont="1" applyBorder="1" applyAlignment="1">
      <alignment horizontal="left"/>
    </xf>
    <xf numFmtId="10" fontId="7" fillId="0" borderId="8" xfId="3" applyNumberFormat="1" applyFont="1" applyBorder="1" applyAlignment="1">
      <alignment horizontal="left"/>
    </xf>
    <xf numFmtId="10" fontId="8" fillId="0" borderId="12" xfId="3" applyNumberFormat="1" applyFont="1" applyBorder="1" applyAlignment="1">
      <alignment horizontal="left"/>
    </xf>
    <xf numFmtId="10" fontId="7" fillId="0" borderId="1" xfId="3" applyNumberFormat="1" applyFont="1" applyBorder="1" applyAlignment="1">
      <alignment horizontal="left"/>
    </xf>
    <xf numFmtId="10" fontId="7" fillId="0" borderId="12" xfId="3" applyNumberFormat="1" applyFont="1" applyBorder="1" applyAlignment="1">
      <alignment horizontal="left"/>
    </xf>
    <xf numFmtId="0" fontId="8" fillId="0" borderId="6" xfId="0" applyFont="1" applyBorder="1" applyAlignment="1">
      <alignment horizontal="left"/>
    </xf>
    <xf numFmtId="10" fontId="8" fillId="0" borderId="1" xfId="3" applyNumberFormat="1" applyFont="1" applyBorder="1" applyAlignment="1">
      <alignment horizontal="left"/>
    </xf>
    <xf numFmtId="10" fontId="7" fillId="0" borderId="1" xfId="3" quotePrefix="1" applyNumberFormat="1" applyFont="1" applyBorder="1" applyAlignment="1">
      <alignment horizontal="left"/>
    </xf>
    <xf numFmtId="10" fontId="8" fillId="0" borderId="1" xfId="3" quotePrefix="1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0" fontId="7" fillId="0" borderId="13" xfId="3" applyNumberFormat="1" applyFont="1" applyBorder="1" applyAlignment="1">
      <alignment horizontal="left"/>
    </xf>
    <xf numFmtId="10" fontId="8" fillId="0" borderId="2" xfId="3" applyNumberFormat="1" applyFont="1" applyBorder="1" applyAlignment="1">
      <alignment horizontal="left"/>
    </xf>
    <xf numFmtId="10" fontId="7" fillId="0" borderId="2" xfId="3" quotePrefix="1" applyNumberFormat="1" applyFont="1" applyBorder="1" applyAlignment="1">
      <alignment horizontal="left"/>
    </xf>
    <xf numFmtId="10" fontId="7" fillId="0" borderId="2" xfId="3" applyNumberFormat="1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10" fontId="7" fillId="0" borderId="8" xfId="3" quotePrefix="1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0" fontId="8" fillId="0" borderId="2" xfId="3" quotePrefix="1" applyNumberFormat="1" applyFont="1" applyBorder="1" applyAlignment="1">
      <alignment horizontal="left"/>
    </xf>
    <xf numFmtId="10" fontId="8" fillId="0" borderId="11" xfId="3" quotePrefix="1" applyNumberFormat="1" applyFont="1" applyBorder="1" applyAlignment="1">
      <alignment horizontal="left"/>
    </xf>
    <xf numFmtId="10" fontId="8" fillId="0" borderId="8" xfId="3" quotePrefix="1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/>
    <xf numFmtId="10" fontId="7" fillId="0" borderId="12" xfId="3" quotePrefix="1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4">
    <cellStyle name="百分比" xfId="3" builtinId="5"/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zoomScale="80" zoomScaleNormal="80" workbookViewId="0">
      <selection activeCell="B16" sqref="B16"/>
    </sheetView>
  </sheetViews>
  <sheetFormatPr defaultRowHeight="15.75"/>
  <cols>
    <col min="1" max="7" width="15.7109375" style="11" customWidth="1"/>
  </cols>
  <sheetData>
    <row r="1" spans="1:13" ht="16.5" thickBot="1"/>
    <row r="2" spans="1:13" s="3" customFormat="1" ht="16.5" thickBot="1">
      <c r="A2" s="42" t="s">
        <v>24</v>
      </c>
      <c r="B2" s="39" t="s">
        <v>66</v>
      </c>
      <c r="C2" s="39"/>
      <c r="D2" s="40" t="s">
        <v>67</v>
      </c>
      <c r="E2" s="41"/>
      <c r="F2" s="40" t="s">
        <v>119</v>
      </c>
      <c r="G2" s="41"/>
    </row>
    <row r="3" spans="1:13" s="2" customFormat="1" ht="32.25" thickBot="1">
      <c r="A3" s="43"/>
      <c r="B3" s="12" t="s">
        <v>64</v>
      </c>
      <c r="C3" s="13" t="s">
        <v>65</v>
      </c>
      <c r="D3" s="12" t="s">
        <v>64</v>
      </c>
      <c r="E3" s="13" t="s">
        <v>65</v>
      </c>
      <c r="F3" s="12" t="s">
        <v>64</v>
      </c>
      <c r="G3" s="13" t="s">
        <v>65</v>
      </c>
    </row>
    <row r="4" spans="1:13" s="3" customFormat="1">
      <c r="A4" s="14" t="s">
        <v>60</v>
      </c>
      <c r="B4" s="15"/>
      <c r="C4" s="16"/>
      <c r="D4" s="17"/>
      <c r="E4" s="18"/>
      <c r="F4" s="19"/>
      <c r="G4" s="18"/>
    </row>
    <row r="5" spans="1:13" ht="16.5">
      <c r="A5" s="20" t="s">
        <v>2</v>
      </c>
      <c r="B5" s="19" t="s">
        <v>79</v>
      </c>
      <c r="C5" s="21" t="s">
        <v>25</v>
      </c>
      <c r="D5" s="19" t="s">
        <v>98</v>
      </c>
      <c r="E5" s="22" t="s">
        <v>45</v>
      </c>
      <c r="F5" s="19">
        <v>5.8029399585921328E-2</v>
      </c>
      <c r="G5" s="18">
        <v>4.5399999999999996E-2</v>
      </c>
      <c r="I5" s="8"/>
      <c r="J5" s="8"/>
    </row>
    <row r="6" spans="1:13" s="4" customFormat="1" ht="16.5">
      <c r="A6" s="20" t="s">
        <v>3</v>
      </c>
      <c r="B6" s="19" t="s">
        <v>80</v>
      </c>
      <c r="C6" s="21" t="s">
        <v>26</v>
      </c>
      <c r="D6" s="19" t="s">
        <v>99</v>
      </c>
      <c r="E6" s="22" t="s">
        <v>69</v>
      </c>
      <c r="F6" s="19">
        <v>4.1612102437009503E-2</v>
      </c>
      <c r="G6" s="18">
        <v>3.49E-2</v>
      </c>
      <c r="I6" s="8"/>
      <c r="J6" s="8"/>
      <c r="L6"/>
      <c r="M6"/>
    </row>
    <row r="7" spans="1:13" s="4" customFormat="1" ht="16.5">
      <c r="A7" s="20" t="s">
        <v>4</v>
      </c>
      <c r="B7" s="19" t="s">
        <v>81</v>
      </c>
      <c r="C7" s="21" t="s">
        <v>27</v>
      </c>
      <c r="D7" s="19" t="s">
        <v>100</v>
      </c>
      <c r="E7" s="23" t="s">
        <v>46</v>
      </c>
      <c r="F7" s="19">
        <v>0.14488712282192948</v>
      </c>
      <c r="G7" s="18">
        <v>0.1298</v>
      </c>
      <c r="I7" s="8"/>
      <c r="J7" s="8"/>
      <c r="L7"/>
      <c r="M7"/>
    </row>
    <row r="8" spans="1:13" s="4" customFormat="1" ht="16.5">
      <c r="A8" s="20" t="s">
        <v>5</v>
      </c>
      <c r="B8" s="19" t="s">
        <v>82</v>
      </c>
      <c r="C8" s="21" t="s">
        <v>28</v>
      </c>
      <c r="D8" s="19" t="s">
        <v>101</v>
      </c>
      <c r="E8" s="22" t="s">
        <v>47</v>
      </c>
      <c r="F8" s="19">
        <v>7.8842958039052766E-2</v>
      </c>
      <c r="G8" s="18">
        <v>7.4999999999999997E-2</v>
      </c>
      <c r="I8" s="8"/>
      <c r="J8" s="8"/>
      <c r="L8"/>
      <c r="M8"/>
    </row>
    <row r="9" spans="1:13" ht="16.5">
      <c r="A9" s="20" t="s">
        <v>6</v>
      </c>
      <c r="B9" s="19" t="s">
        <v>83</v>
      </c>
      <c r="C9" s="21" t="s">
        <v>29</v>
      </c>
      <c r="D9" s="19" t="s">
        <v>102</v>
      </c>
      <c r="E9" s="23" t="s">
        <v>48</v>
      </c>
      <c r="F9" s="19">
        <v>3.5250517598343689E-2</v>
      </c>
      <c r="G9" s="18">
        <v>2.1999999999999999E-2</v>
      </c>
      <c r="I9" s="8"/>
      <c r="J9" s="8"/>
    </row>
    <row r="10" spans="1:13" ht="16.5">
      <c r="A10" s="20" t="s">
        <v>7</v>
      </c>
      <c r="B10" s="19" t="s">
        <v>84</v>
      </c>
      <c r="C10" s="23" t="s">
        <v>30</v>
      </c>
      <c r="D10" s="19" t="s">
        <v>103</v>
      </c>
      <c r="E10" s="18" t="s">
        <v>70</v>
      </c>
      <c r="F10" s="19">
        <v>-1.345408560311284E-2</v>
      </c>
      <c r="G10" s="18">
        <v>-2.6100000000000002E-2</v>
      </c>
      <c r="I10" s="8"/>
      <c r="J10" s="8"/>
    </row>
    <row r="11" spans="1:13" s="4" customFormat="1" ht="17.25" thickBot="1">
      <c r="A11" s="24" t="s">
        <v>8</v>
      </c>
      <c r="B11" s="25" t="s">
        <v>85</v>
      </c>
      <c r="C11" s="26" t="s">
        <v>31</v>
      </c>
      <c r="D11" s="25" t="s">
        <v>104</v>
      </c>
      <c r="E11" s="27" t="s">
        <v>49</v>
      </c>
      <c r="F11" s="25">
        <v>5.1427506213753117E-2</v>
      </c>
      <c r="G11" s="28">
        <v>3.9E-2</v>
      </c>
      <c r="I11" s="8"/>
      <c r="J11" s="8"/>
      <c r="L11"/>
      <c r="M11"/>
    </row>
    <row r="12" spans="1:13">
      <c r="A12" s="29" t="s">
        <v>61</v>
      </c>
      <c r="B12" s="15"/>
      <c r="C12" s="30"/>
      <c r="D12" s="15"/>
      <c r="E12" s="30"/>
      <c r="F12" s="15"/>
      <c r="G12" s="30"/>
    </row>
    <row r="13" spans="1:13" ht="16.5">
      <c r="A13" s="31" t="s">
        <v>11</v>
      </c>
      <c r="B13" s="38" t="s">
        <v>120</v>
      </c>
      <c r="C13" s="23" t="s">
        <v>43</v>
      </c>
      <c r="D13" s="19" t="s">
        <v>105</v>
      </c>
      <c r="E13" s="18" t="s">
        <v>50</v>
      </c>
      <c r="F13" s="19">
        <v>-2.045902943516309E-2</v>
      </c>
      <c r="G13" s="18">
        <v>-9.35E-2</v>
      </c>
      <c r="I13" s="8"/>
      <c r="J13" s="8"/>
    </row>
    <row r="14" spans="1:13" s="4" customFormat="1" ht="16.5">
      <c r="A14" s="31" t="s">
        <v>23</v>
      </c>
      <c r="B14" s="19" t="s">
        <v>86</v>
      </c>
      <c r="C14" s="21" t="s">
        <v>44</v>
      </c>
      <c r="D14" s="19" t="s">
        <v>106</v>
      </c>
      <c r="E14" s="18" t="s">
        <v>51</v>
      </c>
      <c r="F14" s="19">
        <v>-9.4486637761135167E-2</v>
      </c>
      <c r="G14" s="18">
        <v>-0.18479999999999996</v>
      </c>
      <c r="I14" s="8"/>
      <c r="J14" s="8"/>
      <c r="L14"/>
      <c r="M14"/>
    </row>
    <row r="15" spans="1:13" ht="16.5">
      <c r="A15" s="31" t="s">
        <v>12</v>
      </c>
      <c r="B15" s="38" t="s">
        <v>121</v>
      </c>
      <c r="C15" s="21" t="s">
        <v>32</v>
      </c>
      <c r="D15" s="19" t="s">
        <v>107</v>
      </c>
      <c r="E15" s="23" t="s">
        <v>52</v>
      </c>
      <c r="F15" s="19">
        <v>0.12578453608247422</v>
      </c>
      <c r="G15" s="18">
        <v>3.8800000000000001E-2</v>
      </c>
      <c r="I15" s="8"/>
      <c r="J15" s="8"/>
    </row>
    <row r="16" spans="1:13" s="4" customFormat="1" ht="16.5">
      <c r="A16" s="31" t="s">
        <v>14</v>
      </c>
      <c r="B16" s="19" t="s">
        <v>87</v>
      </c>
      <c r="C16" s="21" t="s">
        <v>33</v>
      </c>
      <c r="D16" s="19" t="s">
        <v>108</v>
      </c>
      <c r="E16" s="22" t="s">
        <v>53</v>
      </c>
      <c r="F16" s="19">
        <v>0.16985281969817315</v>
      </c>
      <c r="G16" s="18">
        <v>0.1008</v>
      </c>
      <c r="I16" s="8"/>
      <c r="J16" s="8"/>
      <c r="L16"/>
      <c r="M16"/>
    </row>
    <row r="17" spans="1:13" s="4" customFormat="1" ht="16.5">
      <c r="A17" s="31" t="s">
        <v>15</v>
      </c>
      <c r="B17" s="19" t="s">
        <v>88</v>
      </c>
      <c r="C17" s="21" t="s">
        <v>34</v>
      </c>
      <c r="D17" s="19" t="s">
        <v>109</v>
      </c>
      <c r="E17" s="23" t="s">
        <v>71</v>
      </c>
      <c r="F17" s="19">
        <v>0.16152382843526605</v>
      </c>
      <c r="G17" s="18">
        <v>8.1500000000000003E-2</v>
      </c>
      <c r="I17" s="8"/>
      <c r="J17" s="8"/>
      <c r="L17"/>
      <c r="M17"/>
    </row>
    <row r="18" spans="1:13" ht="16.5">
      <c r="A18" s="31" t="s">
        <v>10</v>
      </c>
      <c r="B18" s="19" t="s">
        <v>89</v>
      </c>
      <c r="C18" s="23" t="s">
        <v>35</v>
      </c>
      <c r="D18" s="19" t="s">
        <v>110</v>
      </c>
      <c r="E18" s="22" t="s">
        <v>72</v>
      </c>
      <c r="F18" s="19">
        <v>0.11252382843526608</v>
      </c>
      <c r="G18" s="18">
        <v>3.2500000000000001E-2</v>
      </c>
      <c r="I18" s="8"/>
      <c r="J18" s="8"/>
    </row>
    <row r="19" spans="1:13" ht="17.25" thickBot="1">
      <c r="A19" s="32" t="s">
        <v>13</v>
      </c>
      <c r="B19" s="25" t="s">
        <v>90</v>
      </c>
      <c r="C19" s="33" t="s">
        <v>36</v>
      </c>
      <c r="D19" s="25" t="s">
        <v>111</v>
      </c>
      <c r="E19" s="28" t="s">
        <v>54</v>
      </c>
      <c r="F19" s="25">
        <v>-2.9701826846703722E-2</v>
      </c>
      <c r="G19" s="28">
        <v>-9.9400000000000002E-2</v>
      </c>
      <c r="I19" s="8"/>
      <c r="J19" s="8"/>
    </row>
    <row r="20" spans="1:13">
      <c r="A20" s="14" t="s">
        <v>62</v>
      </c>
      <c r="B20" s="34"/>
      <c r="C20" s="35"/>
      <c r="D20" s="34"/>
      <c r="E20" s="16"/>
      <c r="F20" s="34"/>
      <c r="G20" s="16"/>
    </row>
    <row r="21" spans="1:13" ht="16.5">
      <c r="A21" s="31" t="s">
        <v>16</v>
      </c>
      <c r="B21" s="19" t="s">
        <v>91</v>
      </c>
      <c r="C21" s="23" t="s">
        <v>37</v>
      </c>
      <c r="D21" s="19" t="s">
        <v>112</v>
      </c>
      <c r="E21" s="22" t="s">
        <v>55</v>
      </c>
      <c r="F21" s="19">
        <v>0.10987839555202542</v>
      </c>
      <c r="G21" s="18">
        <v>7.9100000000000004E-2</v>
      </c>
      <c r="I21" s="8"/>
      <c r="J21" s="8"/>
    </row>
    <row r="22" spans="1:13" ht="16.5">
      <c r="A22" s="31" t="s">
        <v>17</v>
      </c>
      <c r="B22" s="19" t="s">
        <v>92</v>
      </c>
      <c r="C22" s="21" t="s">
        <v>38</v>
      </c>
      <c r="D22" s="19" t="s">
        <v>113</v>
      </c>
      <c r="E22" s="18" t="s">
        <v>73</v>
      </c>
      <c r="F22" s="19">
        <v>2.081969817315326E-3</v>
      </c>
      <c r="G22" s="18">
        <v>-2.8200000000000003E-2</v>
      </c>
      <c r="I22" s="8"/>
      <c r="J22" s="8"/>
    </row>
    <row r="23" spans="1:13" ht="16.5">
      <c r="A23" s="31" t="s">
        <v>18</v>
      </c>
      <c r="B23" s="19" t="s">
        <v>93</v>
      </c>
      <c r="C23" s="23" t="s">
        <v>39</v>
      </c>
      <c r="D23" s="19" t="s">
        <v>114</v>
      </c>
      <c r="E23" s="23" t="s">
        <v>56</v>
      </c>
      <c r="F23" s="19">
        <v>2.1985544082605238E-2</v>
      </c>
      <c r="G23" s="18">
        <v>-7.8000000000000005E-3</v>
      </c>
      <c r="I23" s="8"/>
      <c r="J23" s="8"/>
    </row>
    <row r="24" spans="1:13" ht="16.5">
      <c r="A24" s="31" t="s">
        <v>19</v>
      </c>
      <c r="B24" s="19" t="s">
        <v>94</v>
      </c>
      <c r="C24" s="21" t="s">
        <v>68</v>
      </c>
      <c r="D24" s="19" t="s">
        <v>115</v>
      </c>
      <c r="E24" s="18" t="s">
        <v>57</v>
      </c>
      <c r="F24" s="19">
        <v>3.7389118347895149E-2</v>
      </c>
      <c r="G24" s="18">
        <v>8.0999999999999961E-3</v>
      </c>
      <c r="I24" s="8"/>
      <c r="J24" s="8"/>
    </row>
    <row r="25" spans="1:13" ht="16.5">
      <c r="A25" s="31" t="s">
        <v>20</v>
      </c>
      <c r="B25" s="19" t="s">
        <v>95</v>
      </c>
      <c r="C25" s="21" t="s">
        <v>40</v>
      </c>
      <c r="D25" s="19" t="s">
        <v>116</v>
      </c>
      <c r="E25" s="21" t="s">
        <v>74</v>
      </c>
      <c r="F25" s="19">
        <v>-2.6825178713264498E-2</v>
      </c>
      <c r="G25" s="18">
        <v>-5.8099999999999999E-2</v>
      </c>
      <c r="I25" s="8"/>
      <c r="J25" s="8"/>
    </row>
    <row r="26" spans="1:13" ht="16.5">
      <c r="A26" s="31" t="s">
        <v>21</v>
      </c>
      <c r="B26" s="19" t="s">
        <v>96</v>
      </c>
      <c r="C26" s="23" t="s">
        <v>41</v>
      </c>
      <c r="D26" s="19" t="s">
        <v>117</v>
      </c>
      <c r="E26" s="18" t="s">
        <v>58</v>
      </c>
      <c r="F26" s="19">
        <v>-3.3910881652104846E-2</v>
      </c>
      <c r="G26" s="18">
        <v>-6.3200000000000006E-2</v>
      </c>
      <c r="I26" s="8"/>
      <c r="J26" s="8"/>
    </row>
    <row r="27" spans="1:13" ht="17.25" thickBot="1">
      <c r="A27" s="32" t="s">
        <v>22</v>
      </c>
      <c r="B27" s="25" t="s">
        <v>97</v>
      </c>
      <c r="C27" s="33" t="s">
        <v>42</v>
      </c>
      <c r="D27" s="25" t="s">
        <v>118</v>
      </c>
      <c r="E27" s="27" t="s">
        <v>59</v>
      </c>
      <c r="F27" s="25">
        <v>7.3192692613185062E-2</v>
      </c>
      <c r="G27" s="28">
        <v>4.4399999999999995E-2</v>
      </c>
      <c r="I27" s="8"/>
      <c r="J27" s="8"/>
    </row>
    <row r="28" spans="1:13">
      <c r="B28" s="36"/>
      <c r="D28" s="36"/>
      <c r="F28" s="36"/>
    </row>
    <row r="29" spans="1:13">
      <c r="A29" s="37"/>
      <c r="B29" s="37"/>
      <c r="C29" s="37"/>
      <c r="D29" s="37"/>
      <c r="E29" s="37"/>
      <c r="G29" s="37"/>
    </row>
    <row r="30" spans="1:13">
      <c r="A30" s="37"/>
      <c r="B30" s="37"/>
      <c r="C30" s="37"/>
      <c r="D30" s="37"/>
      <c r="E30" s="37"/>
      <c r="G30" s="37"/>
    </row>
  </sheetData>
  <mergeCells count="4">
    <mergeCell ref="B2:C2"/>
    <mergeCell ref="D2:E2"/>
    <mergeCell ref="F2:G2"/>
    <mergeCell ref="A2:A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3" zoomScale="85" zoomScaleNormal="85" workbookViewId="0">
      <selection activeCell="A26" sqref="A26:A35"/>
    </sheetView>
  </sheetViews>
  <sheetFormatPr defaultRowHeight="16.5"/>
  <cols>
    <col min="1" max="1" width="21.28515625" style="5" bestFit="1" customWidth="1"/>
    <col min="2" max="2" width="11.140625" style="5" bestFit="1" customWidth="1"/>
    <col min="3" max="3" width="11.28515625" style="5" bestFit="1" customWidth="1"/>
    <col min="4" max="4" width="9.42578125" style="5" bestFit="1" customWidth="1"/>
    <col min="5" max="5" width="10.140625" style="5" bestFit="1" customWidth="1"/>
    <col min="6" max="6" width="9.28515625" style="5" bestFit="1" customWidth="1"/>
    <col min="7" max="7" width="10.140625" style="5" bestFit="1" customWidth="1"/>
    <col min="8" max="8" width="11.140625" style="5" bestFit="1" customWidth="1"/>
  </cols>
  <sheetData>
    <row r="1" spans="1:16"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16">
      <c r="A2" s="5" t="s">
        <v>122</v>
      </c>
      <c r="B2" s="7">
        <v>8.8999999999999999E-3</v>
      </c>
      <c r="C2" s="7">
        <v>1.4E-3</v>
      </c>
      <c r="D2" s="7">
        <v>1.9699999999999999E-2</v>
      </c>
      <c r="E2" s="7">
        <v>6.0900000000000003E-2</v>
      </c>
      <c r="F2" s="7">
        <v>2.1299999999999999E-2</v>
      </c>
      <c r="G2" s="7">
        <v>-4.0000000000000002E-4</v>
      </c>
      <c r="H2" s="7">
        <v>2.8E-3</v>
      </c>
      <c r="J2" s="10"/>
      <c r="K2" s="10"/>
      <c r="L2" s="10"/>
      <c r="M2" s="10"/>
      <c r="N2" s="10"/>
      <c r="O2" s="10"/>
      <c r="P2" s="10"/>
    </row>
    <row r="3" spans="1:16" s="1" customFormat="1">
      <c r="A3" s="8" t="s">
        <v>9</v>
      </c>
      <c r="B3" s="8">
        <v>54</v>
      </c>
      <c r="C3" s="8">
        <v>18</v>
      </c>
      <c r="D3" s="8">
        <v>30</v>
      </c>
      <c r="E3" s="8">
        <v>46</v>
      </c>
      <c r="F3" s="8">
        <v>44</v>
      </c>
      <c r="G3" s="8">
        <v>30</v>
      </c>
      <c r="H3" s="8">
        <v>42</v>
      </c>
    </row>
    <row r="4" spans="1:16">
      <c r="A4" s="5" t="s">
        <v>0</v>
      </c>
      <c r="B4" s="7">
        <v>-3.6499999999999998E-2</v>
      </c>
      <c r="C4" s="7">
        <v>-3.3500000000000002E-2</v>
      </c>
      <c r="D4" s="9">
        <v>-0.1101</v>
      </c>
      <c r="E4" s="7">
        <v>-1.41E-2</v>
      </c>
      <c r="F4" s="9">
        <v>-6.9999999999999999E-4</v>
      </c>
      <c r="G4" s="7">
        <v>2.5700000000000001E-2</v>
      </c>
      <c r="H4" s="7">
        <v>-3.6200000000000003E-2</v>
      </c>
      <c r="J4" s="10"/>
      <c r="K4" s="10"/>
      <c r="L4" s="10"/>
      <c r="M4" s="10"/>
      <c r="N4" s="10"/>
      <c r="O4" s="10"/>
      <c r="P4" s="10"/>
    </row>
    <row r="5" spans="1:16" s="1" customFormat="1">
      <c r="A5" s="8" t="s">
        <v>9</v>
      </c>
      <c r="B5" s="8">
        <v>176</v>
      </c>
      <c r="C5" s="8">
        <v>83</v>
      </c>
      <c r="D5" s="8">
        <v>172</v>
      </c>
      <c r="E5" s="8">
        <v>83</v>
      </c>
      <c r="F5" s="8">
        <v>172</v>
      </c>
      <c r="G5" s="8">
        <v>134</v>
      </c>
      <c r="H5" s="8">
        <v>162</v>
      </c>
    </row>
    <row r="6" spans="1:16">
      <c r="A6" s="5" t="s">
        <v>123</v>
      </c>
      <c r="B6" s="7">
        <v>1.49E-2</v>
      </c>
      <c r="C6" s="7">
        <v>-4.5999999999999999E-3</v>
      </c>
      <c r="D6" s="7">
        <v>-7.7000000000000002E-3</v>
      </c>
      <c r="E6" s="7">
        <v>4.0599999999999997E-2</v>
      </c>
      <c r="F6" s="7">
        <v>2.81E-2</v>
      </c>
      <c r="G6" s="7">
        <v>6.4000000000000001E-2</v>
      </c>
      <c r="H6" s="7">
        <v>2.5999999999999999E-3</v>
      </c>
      <c r="J6" s="10"/>
      <c r="K6" s="10"/>
      <c r="L6" s="10"/>
      <c r="M6" s="10"/>
      <c r="N6" s="10"/>
      <c r="O6" s="10"/>
      <c r="P6" s="10"/>
    </row>
    <row r="7" spans="1:16">
      <c r="A7" s="5" t="s">
        <v>63</v>
      </c>
      <c r="B7" s="8">
        <v>2415</v>
      </c>
      <c r="C7" s="8">
        <v>2421</v>
      </c>
      <c r="D7" s="8">
        <v>2353</v>
      </c>
      <c r="E7" s="8">
        <v>2407</v>
      </c>
      <c r="F7" s="8">
        <v>2415</v>
      </c>
      <c r="G7" s="8">
        <v>2056</v>
      </c>
      <c r="H7" s="8">
        <v>2414</v>
      </c>
    </row>
    <row r="8" spans="1:16">
      <c r="A8" s="5" t="s">
        <v>75</v>
      </c>
      <c r="B8" s="8">
        <f>250/B7*0.1%*B3</f>
        <v>5.5900621118012426E-3</v>
      </c>
      <c r="C8" s="8">
        <f>250/C7*0.1%*C3</f>
        <v>1.8587360594795538E-3</v>
      </c>
      <c r="D8" s="8">
        <f>250/D7*0.1%*D3</f>
        <v>3.1874203144921375E-3</v>
      </c>
      <c r="E8" s="8">
        <f>250/E7*0.1%*E3</f>
        <v>4.7777316161196513E-3</v>
      </c>
      <c r="F8" s="8">
        <f>250/F7*0.1%*F3</f>
        <v>4.5548654244306425E-3</v>
      </c>
      <c r="G8" s="8">
        <f>250/G7*0.1%*G3</f>
        <v>3.6478599221789884E-3</v>
      </c>
      <c r="H8" s="8">
        <f>250/H7*0.1%*H3</f>
        <v>4.3496271748135881E-3</v>
      </c>
    </row>
    <row r="9" spans="1:16">
      <c r="A9" s="5" t="s">
        <v>76</v>
      </c>
      <c r="B9" s="8">
        <f>250/B7*0.1%*B5</f>
        <v>1.821946169772257E-2</v>
      </c>
      <c r="C9" s="8">
        <f>250/C7*0.1%*C5</f>
        <v>8.5708384964890538E-3</v>
      </c>
      <c r="D9" s="8">
        <f>250/D7*0.1%*D5</f>
        <v>1.827454313642159E-2</v>
      </c>
      <c r="E9" s="8">
        <f>250/E7*0.1%*E5</f>
        <v>8.6206896551724137E-3</v>
      </c>
      <c r="F9" s="8">
        <f>250/F7*0.1%*F5</f>
        <v>1.7805383022774329E-2</v>
      </c>
      <c r="G9" s="8">
        <f>250/G7*0.1%*G5</f>
        <v>1.6293774319066149E-2</v>
      </c>
      <c r="H9" s="8">
        <f>250/H7*0.1%*H5</f>
        <v>1.6777133388566696E-2</v>
      </c>
    </row>
    <row r="10" spans="1:16">
      <c r="A10" s="5" t="s">
        <v>124</v>
      </c>
      <c r="B10" s="7">
        <f>B2-B8</f>
        <v>3.3099378881987574E-3</v>
      </c>
      <c r="C10" s="7">
        <f>C2-C8</f>
        <v>-4.5873605947955383E-4</v>
      </c>
      <c r="D10" s="7">
        <f>D2-D8</f>
        <v>1.6512579685507862E-2</v>
      </c>
      <c r="E10" s="7">
        <f>E2-E8</f>
        <v>5.6122268383880354E-2</v>
      </c>
      <c r="F10" s="7">
        <f>F2-F8</f>
        <v>1.6745134575569358E-2</v>
      </c>
      <c r="G10" s="7">
        <f>G2-G8</f>
        <v>-4.0478599221789886E-3</v>
      </c>
      <c r="H10" s="7">
        <f>H2-H8</f>
        <v>-1.5496271748135881E-3</v>
      </c>
    </row>
    <row r="11" spans="1:16">
      <c r="A11" s="5" t="s">
        <v>125</v>
      </c>
      <c r="B11" s="7">
        <f>B4-B9</f>
        <v>-5.4719461697722571E-2</v>
      </c>
      <c r="C11" s="7">
        <f>C4-C9</f>
        <v>-4.2070838496489057E-2</v>
      </c>
      <c r="D11" s="7">
        <f>D4-D9</f>
        <v>-0.1283745431364216</v>
      </c>
      <c r="E11" s="7">
        <f>E4-E9</f>
        <v>-2.2720689655172412E-2</v>
      </c>
      <c r="F11" s="7">
        <f>F4-F9</f>
        <v>-1.8505383022774328E-2</v>
      </c>
      <c r="G11" s="7">
        <f>G4-G9</f>
        <v>9.4062256809338517E-3</v>
      </c>
      <c r="H11" s="7">
        <f>H4-H9</f>
        <v>-5.2977133388566702E-2</v>
      </c>
    </row>
    <row r="13" spans="1:16">
      <c r="B13" s="5" t="s">
        <v>11</v>
      </c>
      <c r="C13" s="5" t="s">
        <v>23</v>
      </c>
      <c r="D13" s="5" t="s">
        <v>12</v>
      </c>
      <c r="E13" s="5" t="s">
        <v>14</v>
      </c>
      <c r="F13" s="5" t="s">
        <v>15</v>
      </c>
      <c r="G13" s="5" t="s">
        <v>10</v>
      </c>
      <c r="H13" s="5" t="s">
        <v>13</v>
      </c>
    </row>
    <row r="14" spans="1:16">
      <c r="A14" s="5" t="s">
        <v>122</v>
      </c>
      <c r="B14" s="7">
        <v>-2.5000000000000001E-2</v>
      </c>
      <c r="C14" s="7">
        <v>8.3000000000000004E-2</v>
      </c>
      <c r="D14" s="7">
        <v>1.8800000000000001E-2</v>
      </c>
      <c r="E14" s="7">
        <v>3.9399999999999998E-2</v>
      </c>
      <c r="F14" s="7">
        <v>6.8999999999999999E-3</v>
      </c>
      <c r="G14" s="7">
        <v>-1.5699999999999999E-2</v>
      </c>
      <c r="H14" s="7">
        <v>-2.6800000000000001E-2</v>
      </c>
      <c r="I14" t="s">
        <v>77</v>
      </c>
      <c r="J14" s="10"/>
      <c r="K14" s="10"/>
      <c r="L14" s="10"/>
      <c r="M14" s="10"/>
      <c r="N14" s="10"/>
      <c r="O14" s="10"/>
      <c r="P14" s="10"/>
    </row>
    <row r="15" spans="1:16" s="1" customFormat="1">
      <c r="A15" s="8" t="s">
        <v>9</v>
      </c>
      <c r="B15" s="8">
        <v>60</v>
      </c>
      <c r="C15" s="8">
        <v>26</v>
      </c>
      <c r="D15" s="8">
        <v>40</v>
      </c>
      <c r="E15" s="8">
        <v>54</v>
      </c>
      <c r="F15" s="8">
        <v>52</v>
      </c>
      <c r="G15" s="8">
        <v>58</v>
      </c>
      <c r="H15" s="8">
        <v>58</v>
      </c>
    </row>
    <row r="16" spans="1:16">
      <c r="A16" s="5" t="s">
        <v>126</v>
      </c>
      <c r="B16" s="7">
        <v>6.8500000000000005E-2</v>
      </c>
      <c r="C16" s="7">
        <v>0.26779999999999998</v>
      </c>
      <c r="D16" s="9">
        <v>-0.02</v>
      </c>
      <c r="E16" s="7">
        <v>-6.1400000000000003E-2</v>
      </c>
      <c r="F16" s="9">
        <v>-7.46E-2</v>
      </c>
      <c r="G16" s="7">
        <v>-4.82E-2</v>
      </c>
      <c r="H16" s="7">
        <v>7.2599999999999998E-2</v>
      </c>
      <c r="I16" t="s">
        <v>78</v>
      </c>
      <c r="J16" s="10"/>
      <c r="K16" s="10"/>
      <c r="L16" s="10"/>
      <c r="M16" s="10"/>
      <c r="N16" s="10"/>
      <c r="O16" s="10"/>
      <c r="P16" s="10"/>
    </row>
    <row r="17" spans="1:16" s="1" customFormat="1">
      <c r="A17" s="8" t="s">
        <v>9</v>
      </c>
      <c r="B17" s="8">
        <v>173</v>
      </c>
      <c r="C17" s="8">
        <v>167</v>
      </c>
      <c r="D17" s="8">
        <v>175</v>
      </c>
      <c r="E17" s="8">
        <v>161</v>
      </c>
      <c r="F17" s="8">
        <v>176</v>
      </c>
      <c r="G17" s="8">
        <v>182</v>
      </c>
      <c r="H17" s="8">
        <v>166</v>
      </c>
    </row>
    <row r="18" spans="1:16">
      <c r="A18" s="5" t="s">
        <v>1</v>
      </c>
      <c r="B18" s="7">
        <v>0.11650000000000001</v>
      </c>
      <c r="C18" s="7">
        <v>-8.1299999999999997E-2</v>
      </c>
      <c r="D18" s="7">
        <v>3.3799999999999997E-2</v>
      </c>
      <c r="E18" s="7">
        <v>-0.18970000000000001</v>
      </c>
      <c r="F18" s="7">
        <v>-1.38E-2</v>
      </c>
      <c r="G18" s="7">
        <v>-1.5100000000000001E-2</v>
      </c>
      <c r="H18" s="7">
        <v>3.0099999999999998E-2</v>
      </c>
      <c r="J18" s="10"/>
      <c r="K18" s="10"/>
      <c r="L18" s="10"/>
      <c r="M18" s="10"/>
      <c r="N18" s="10"/>
      <c r="O18" s="10"/>
      <c r="P18" s="10"/>
    </row>
    <row r="19" spans="1:16" s="1" customFormat="1">
      <c r="A19" s="8" t="s">
        <v>63</v>
      </c>
      <c r="B19" s="8">
        <v>2514</v>
      </c>
      <c r="C19" s="8">
        <v>2537</v>
      </c>
      <c r="D19" s="8">
        <v>2522</v>
      </c>
      <c r="E19" s="8">
        <v>2518</v>
      </c>
      <c r="F19" s="8">
        <v>2518</v>
      </c>
      <c r="G19" s="8">
        <v>2518</v>
      </c>
      <c r="H19" s="8">
        <v>2518</v>
      </c>
    </row>
    <row r="20" spans="1:16">
      <c r="A20" s="5" t="s">
        <v>75</v>
      </c>
      <c r="B20" s="8">
        <f>250/B19*0.65%*B15</f>
        <v>3.8782816229116952E-2</v>
      </c>
      <c r="C20" s="8">
        <f>250/C19*0.65%*C15</f>
        <v>1.6653527788726846E-2</v>
      </c>
      <c r="D20" s="8">
        <f>250/D19*0.65%*D15</f>
        <v>2.5773195876288658E-2</v>
      </c>
      <c r="E20" s="8">
        <f>250/E19*0.65%*E15</f>
        <v>3.4849086576648133E-2</v>
      </c>
      <c r="F20" s="8">
        <f>250/F19*0.65%*F15</f>
        <v>3.3558379666401905E-2</v>
      </c>
      <c r="G20" s="8">
        <f>250/G19*0.65%*G15</f>
        <v>3.7430500397140583E-2</v>
      </c>
      <c r="H20" s="8">
        <f>250/H19*0.65%*H15</f>
        <v>3.7430500397140583E-2</v>
      </c>
    </row>
    <row r="21" spans="1:16">
      <c r="A21" s="5" t="s">
        <v>76</v>
      </c>
      <c r="B21" s="8">
        <f>250/B19*0.65%*B17</f>
        <v>0.11182378679395387</v>
      </c>
      <c r="C21" s="8">
        <f>250/C19*0.65%*C17</f>
        <v>0.10696689002759166</v>
      </c>
      <c r="D21" s="8">
        <f>250/D19*0.65%*D17</f>
        <v>0.11275773195876289</v>
      </c>
      <c r="E21" s="8">
        <f>250/E19*0.65%*E17</f>
        <v>0.10390190627482128</v>
      </c>
      <c r="F21" s="8">
        <f>250/F19*0.65%*F17</f>
        <v>0.11358220810166798</v>
      </c>
      <c r="G21" s="8">
        <f>250/G19*0.65%*G17</f>
        <v>0.11745432883240667</v>
      </c>
      <c r="H21" s="8">
        <f>250/H19*0.65%*H17</f>
        <v>0.10712867355043686</v>
      </c>
    </row>
    <row r="22" spans="1:16">
      <c r="A22" s="5" t="s">
        <v>124</v>
      </c>
      <c r="B22" s="7">
        <f>B14-B20</f>
        <v>-6.3782816229116954E-2</v>
      </c>
      <c r="C22" s="7">
        <f>C14-C20</f>
        <v>6.6346472211273155E-2</v>
      </c>
      <c r="D22" s="7">
        <f>D14-D20</f>
        <v>-6.9731958762886577E-3</v>
      </c>
      <c r="E22" s="7">
        <f>E14-E20</f>
        <v>4.5509134233518642E-3</v>
      </c>
      <c r="F22" s="7">
        <f>F14-F20</f>
        <v>-2.6658379666401905E-2</v>
      </c>
      <c r="G22" s="7">
        <f>G14-G20</f>
        <v>-5.3130500397140581E-2</v>
      </c>
      <c r="H22" s="7">
        <f>H14-H20</f>
        <v>-6.423050039714058E-2</v>
      </c>
    </row>
    <row r="23" spans="1:16">
      <c r="A23" s="5" t="s">
        <v>125</v>
      </c>
      <c r="B23" s="7">
        <f>B16-B21</f>
        <v>-4.3323786793953864E-2</v>
      </c>
      <c r="C23" s="7">
        <f>C16-C21</f>
        <v>0.16083310997240832</v>
      </c>
      <c r="D23" s="7">
        <f>D16-D21</f>
        <v>-0.13275773195876289</v>
      </c>
      <c r="E23" s="7">
        <f>E16-E21</f>
        <v>-0.16530190627482128</v>
      </c>
      <c r="F23" s="7">
        <f>F16-F21</f>
        <v>-0.18818220810166797</v>
      </c>
      <c r="G23" s="7">
        <f>G16-G21</f>
        <v>-0.16565432883240666</v>
      </c>
      <c r="H23" s="7">
        <f>H16-H21</f>
        <v>-3.4528673550436859E-2</v>
      </c>
    </row>
    <row r="24" spans="1:16">
      <c r="B24" s="7"/>
      <c r="C24" s="7"/>
      <c r="D24" s="7"/>
      <c r="E24" s="7"/>
      <c r="F24" s="7"/>
      <c r="G24" s="7"/>
      <c r="H24" s="7"/>
    </row>
    <row r="25" spans="1:16">
      <c r="B25" s="5" t="s">
        <v>16</v>
      </c>
      <c r="C25" s="5" t="s">
        <v>17</v>
      </c>
      <c r="D25" s="5" t="s">
        <v>18</v>
      </c>
      <c r="E25" s="5" t="s">
        <v>19</v>
      </c>
      <c r="F25" s="5" t="s">
        <v>20</v>
      </c>
      <c r="G25" s="5" t="s">
        <v>21</v>
      </c>
      <c r="H25" s="5" t="s">
        <v>22</v>
      </c>
    </row>
    <row r="26" spans="1:16">
      <c r="A26" s="5" t="s">
        <v>122</v>
      </c>
      <c r="B26" s="7">
        <v>-2.0299999999999999E-2</v>
      </c>
      <c r="C26" s="7">
        <v>7.7000000000000002E-3</v>
      </c>
      <c r="D26" s="7">
        <v>-1.23E-2</v>
      </c>
      <c r="E26" s="7">
        <v>4.8899999999999999E-2</v>
      </c>
      <c r="F26" s="7">
        <v>1.5599999999999999E-2</v>
      </c>
      <c r="G26" s="7">
        <v>-1.6500000000000001E-2</v>
      </c>
      <c r="H26" s="7">
        <v>-1.15E-2</v>
      </c>
    </row>
    <row r="27" spans="1:16" s="1" customFormat="1">
      <c r="A27" s="8" t="s">
        <v>9</v>
      </c>
      <c r="B27" s="8">
        <v>46</v>
      </c>
      <c r="C27" s="8">
        <v>44</v>
      </c>
      <c r="D27" s="8">
        <v>48</v>
      </c>
      <c r="E27" s="8">
        <v>46</v>
      </c>
      <c r="F27" s="8">
        <v>36</v>
      </c>
      <c r="G27" s="8">
        <v>52</v>
      </c>
      <c r="H27" s="8">
        <v>56</v>
      </c>
    </row>
    <row r="28" spans="1:16">
      <c r="A28" s="5" t="s">
        <v>126</v>
      </c>
      <c r="B28" s="7">
        <v>-9.9400000000000002E-2</v>
      </c>
      <c r="C28" s="7">
        <v>3.5900000000000001E-2</v>
      </c>
      <c r="D28" s="9">
        <v>-4.4999999999999997E-3</v>
      </c>
      <c r="E28" s="7">
        <v>4.0800000000000003E-2</v>
      </c>
      <c r="F28" s="9">
        <v>7.3700000000000002E-2</v>
      </c>
      <c r="G28" s="7">
        <v>4.6699999999999998E-2</v>
      </c>
      <c r="H28" s="7">
        <v>-5.5899999999999998E-2</v>
      </c>
    </row>
    <row r="29" spans="1:16" s="1" customFormat="1">
      <c r="A29" s="8" t="s">
        <v>9</v>
      </c>
      <c r="B29" s="8">
        <v>170</v>
      </c>
      <c r="C29" s="8">
        <v>166</v>
      </c>
      <c r="D29" s="8">
        <v>168</v>
      </c>
      <c r="E29" s="8">
        <v>164</v>
      </c>
      <c r="F29" s="8">
        <v>162</v>
      </c>
      <c r="G29" s="8">
        <v>170</v>
      </c>
      <c r="H29" s="8">
        <v>172</v>
      </c>
    </row>
    <row r="30" spans="1:16">
      <c r="A30" s="5" t="s">
        <v>1</v>
      </c>
      <c r="B30" s="7">
        <v>2.1399999999999999E-2</v>
      </c>
      <c r="C30" s="7">
        <v>4.19E-2</v>
      </c>
      <c r="D30" s="7">
        <v>1.0500000000000001E-2</v>
      </c>
      <c r="E30" s="7">
        <v>4.99E-2</v>
      </c>
      <c r="F30" s="7">
        <v>0.33439999999999998</v>
      </c>
      <c r="G30" s="7">
        <v>7.3300000000000004E-2</v>
      </c>
      <c r="H30" s="7">
        <v>3.6700000000000003E-2</v>
      </c>
      <c r="J30" s="10"/>
      <c r="K30" s="10"/>
      <c r="L30" s="10"/>
      <c r="M30" s="10"/>
      <c r="N30" s="10"/>
      <c r="O30" s="10"/>
      <c r="P30" s="10"/>
    </row>
    <row r="31" spans="1:16">
      <c r="A31" s="8" t="s">
        <v>63</v>
      </c>
      <c r="B31" s="5">
        <v>2518</v>
      </c>
      <c r="C31" s="5">
        <v>2518</v>
      </c>
      <c r="D31" s="5">
        <v>2518</v>
      </c>
      <c r="E31" s="5">
        <v>2518</v>
      </c>
      <c r="F31" s="5">
        <v>2518</v>
      </c>
      <c r="G31" s="5">
        <v>2518</v>
      </c>
      <c r="H31" s="5">
        <v>2518</v>
      </c>
    </row>
    <row r="32" spans="1:16">
      <c r="A32" s="5" t="s">
        <v>75</v>
      </c>
      <c r="B32" s="8">
        <f>250/B31*0.25%*B27</f>
        <v>1.141779189833201E-2</v>
      </c>
      <c r="C32" s="8">
        <f>250/C31*0.25%*C27</f>
        <v>1.0921366163621922E-2</v>
      </c>
      <c r="D32" s="8">
        <f>250/D31*0.25%*D27</f>
        <v>1.1914217633042096E-2</v>
      </c>
      <c r="E32" s="8">
        <f>250/E31*0.25%*E27</f>
        <v>1.141779189833201E-2</v>
      </c>
      <c r="F32" s="8">
        <f>250/F31*0.25%*F27</f>
        <v>8.9356632247815718E-3</v>
      </c>
      <c r="G32" s="8">
        <f>250/G31*0.25%*G27</f>
        <v>1.2907069102462271E-2</v>
      </c>
      <c r="H32" s="8">
        <f>250/H31*0.25%*H27</f>
        <v>1.3899920571882446E-2</v>
      </c>
    </row>
    <row r="33" spans="1:8">
      <c r="A33" s="5" t="s">
        <v>76</v>
      </c>
      <c r="B33" s="8">
        <f>250/B31*0.25%*B29</f>
        <v>4.2196187450357428E-2</v>
      </c>
      <c r="C33" s="8">
        <f>250/C31*0.25%*C29</f>
        <v>4.1203335980937249E-2</v>
      </c>
      <c r="D33" s="8">
        <f>250/D31*0.25%*D29</f>
        <v>4.1699761715647335E-2</v>
      </c>
      <c r="E33" s="8">
        <f>250/E31*0.25%*E29</f>
        <v>4.0706910246227163E-2</v>
      </c>
      <c r="F33" s="8">
        <f>250/F31*0.25%*F29</f>
        <v>4.0210484511517076E-2</v>
      </c>
      <c r="G33" s="8">
        <f>250/G31*0.25%*G29</f>
        <v>4.2196187450357428E-2</v>
      </c>
      <c r="H33" s="8">
        <f>250/H31*0.25%*H29</f>
        <v>4.2692613185067514E-2</v>
      </c>
    </row>
    <row r="34" spans="1:8">
      <c r="A34" s="5" t="s">
        <v>124</v>
      </c>
      <c r="B34" s="7">
        <f>B26-B32</f>
        <v>-3.1717791898332008E-2</v>
      </c>
      <c r="C34" s="7">
        <f>C26-C32</f>
        <v>-3.2213661636219214E-3</v>
      </c>
      <c r="D34" s="7">
        <f>D26-D32</f>
        <v>-2.4214217633042094E-2</v>
      </c>
      <c r="E34" s="7">
        <f>E26-E32</f>
        <v>3.7482208101667989E-2</v>
      </c>
      <c r="F34" s="7">
        <f>F26-F32</f>
        <v>6.6643367752184275E-3</v>
      </c>
      <c r="G34" s="7">
        <f>G26-G32</f>
        <v>-2.9407069102462272E-2</v>
      </c>
      <c r="H34" s="7">
        <f>H26-H32</f>
        <v>-2.5399920571882444E-2</v>
      </c>
    </row>
    <row r="35" spans="1:8">
      <c r="A35" s="5" t="s">
        <v>125</v>
      </c>
      <c r="B35" s="7">
        <f>B28-B33</f>
        <v>-0.14159618745035743</v>
      </c>
      <c r="C35" s="7">
        <f>C28-C33</f>
        <v>-5.3033359809372474E-3</v>
      </c>
      <c r="D35" s="7">
        <f>D28-D33</f>
        <v>-4.6199761715647332E-2</v>
      </c>
      <c r="E35" s="7">
        <f>E28-E33</f>
        <v>9.3089753772840345E-5</v>
      </c>
      <c r="F35" s="7">
        <f>F28-F33</f>
        <v>3.3489515488482925E-2</v>
      </c>
      <c r="G35" s="7">
        <f>G28-G33</f>
        <v>4.5038125496425704E-3</v>
      </c>
      <c r="H35" s="7">
        <f>H28-H33</f>
        <v>-9.8592613185067512E-2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2016-12-05T01:07:57Z</dcterms:modified>
</cp:coreProperties>
</file>