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e439ec04061da5/Documents/"/>
    </mc:Choice>
  </mc:AlternateContent>
  <xr:revisionPtr revIDLastSave="11" documentId="8_{DDEB99FD-1F15-4A59-9590-646686D4D769}" xr6:coauthVersionLast="47" xr6:coauthVersionMax="47" xr10:uidLastSave="{2D85E0BB-7A92-411B-858D-9DCE0D96AC4F}"/>
  <bookViews>
    <workbookView xWindow="-38520" yWindow="-120" windowWidth="38640" windowHeight="21240" xr2:uid="{2D3C38A1-8D5C-4303-9E2D-BAC4E8DC89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3" i="1"/>
  <c r="H5" i="1"/>
  <c r="I8" i="1"/>
  <c r="I19" i="1"/>
  <c r="H14" i="1"/>
  <c r="J14" i="1" s="1"/>
  <c r="H15" i="1"/>
  <c r="J15" i="1" s="1"/>
  <c r="H16" i="1"/>
  <c r="H17" i="1"/>
  <c r="J17" i="1" s="1"/>
  <c r="H18" i="1"/>
  <c r="J18" i="1" s="1"/>
  <c r="H7" i="1"/>
  <c r="J7" i="1" s="1"/>
  <c r="H4" i="1"/>
  <c r="J4" i="1" s="1"/>
  <c r="H6" i="1"/>
  <c r="J6" i="1" s="1"/>
  <c r="H19" i="1" l="1"/>
  <c r="J19" i="1" s="1"/>
  <c r="H8" i="1"/>
  <c r="J8" i="1" s="1"/>
  <c r="J5" i="1"/>
  <c r="J16" i="1"/>
</calcChain>
</file>

<file path=xl/sharedStrings.xml><?xml version="1.0" encoding="utf-8"?>
<sst xmlns="http://schemas.openxmlformats.org/spreadsheetml/2006/main" count="32" uniqueCount="12">
  <si>
    <t>Colorspace</t>
  </si>
  <si>
    <t>Thresholding</t>
  </si>
  <si>
    <t>Convolution</t>
  </si>
  <si>
    <t>Erosion</t>
  </si>
  <si>
    <t>Integration</t>
  </si>
  <si>
    <t>Speed Up Factor</t>
  </si>
  <si>
    <t>5226 x 3484 Image</t>
  </si>
  <si>
    <t>624 x 468 Image</t>
  </si>
  <si>
    <t>Total</t>
  </si>
  <si>
    <t>us</t>
  </si>
  <si>
    <t>MATLAB (sec)</t>
  </si>
  <si>
    <t>CUDA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</si>
</sst>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5226 x 3484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Sheet1!$C$3:$C$7</c:f>
              <c:strCache>
                <c:ptCount val="5"/>
                <c:pt idx="0">
                  <c:v>Colorspace</c:v>
                </c:pt>
                <c:pt idx="1">
                  <c:v>Thresholding</c:v>
                </c:pt>
                <c:pt idx="2">
                  <c:v>Convolution</c:v>
                </c:pt>
                <c:pt idx="3">
                  <c:v>Erosion</c:v>
                </c:pt>
                <c:pt idx="4">
                  <c:v>Integration</c:v>
                </c:pt>
              </c:strCache>
            </c:strRef>
          </c:cat>
          <c:val>
            <c:numRef>
              <c:f>Sheet1!$H$3:$H$7</c:f>
              <c:numCache>
                <c:formatCode>0.00000</c:formatCode>
                <c:ptCount val="5"/>
                <c:pt idx="0">
                  <c:v>2.3000000000000004E-3</c:v>
                </c:pt>
                <c:pt idx="1">
                  <c:v>0.5914600000000001</c:v>
                </c:pt>
                <c:pt idx="2">
                  <c:v>1.3800000000000002E-4</c:v>
                </c:pt>
                <c:pt idx="3">
                  <c:v>1.0788000000000002E-4</c:v>
                </c:pt>
                <c:pt idx="4">
                  <c:v>4.5481000000000001E-2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7-4E2D-80AA-A171DEF321CD}"/>
            </c:ext>
          </c:extLst>
        </c:ser>
        <c:ser>
          <c:idx val="1"/>
          <c:order val="1"/>
          <c:tx>
            <c:v>MATLAB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Sheet1!$C$3:$C$7</c:f>
              <c:strCache>
                <c:ptCount val="5"/>
                <c:pt idx="0">
                  <c:v>Colorspace</c:v>
                </c:pt>
                <c:pt idx="1">
                  <c:v>Thresholding</c:v>
                </c:pt>
                <c:pt idx="2">
                  <c:v>Convolution</c:v>
                </c:pt>
                <c:pt idx="3">
                  <c:v>Erosion</c:v>
                </c:pt>
                <c:pt idx="4">
                  <c:v>Integration</c:v>
                </c:pt>
              </c:strCache>
            </c:strRef>
          </c:cat>
          <c:val>
            <c:numRef>
              <c:f>Sheet1!$I$3:$I$7</c:f>
              <c:numCache>
                <c:formatCode>0.0000</c:formatCode>
                <c:ptCount val="5"/>
                <c:pt idx="0">
                  <c:v>1.0901000000000001</c:v>
                </c:pt>
                <c:pt idx="1">
                  <c:v>0.12529999999999999</c:v>
                </c:pt>
                <c:pt idx="2">
                  <c:v>6.3799999999999996E-2</c:v>
                </c:pt>
                <c:pt idx="3">
                  <c:v>4.7E-2</c:v>
                </c:pt>
                <c:pt idx="4">
                  <c:v>0.73019999999999996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7-4E2D-80AA-A171DEF3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203711"/>
        <c:axId val="1049278351"/>
      </c:barChart>
      <c:catAx>
        <c:axId val="114520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78351"/>
        <c:crosses val="autoZero"/>
        <c:auto val="1"/>
        <c:lblAlgn val="ctr"/>
        <c:lblOffset val="100"/>
        <c:noMultiLvlLbl val="0"/>
      </c:catAx>
      <c:valAx>
        <c:axId val="10492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624</a:t>
            </a:r>
            <a:r>
              <a:rPr lang="en-US" baseline="0"/>
              <a:t> x 468 Image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Sheet1!$C$14:$C$18</c:f>
              <c:strCache>
                <c:ptCount val="5"/>
                <c:pt idx="0">
                  <c:v>Colorspace</c:v>
                </c:pt>
                <c:pt idx="1">
                  <c:v>Thresholding</c:v>
                </c:pt>
                <c:pt idx="2">
                  <c:v>Convolution</c:v>
                </c:pt>
                <c:pt idx="3">
                  <c:v>Erosion</c:v>
                </c:pt>
                <c:pt idx="4">
                  <c:v>Integration</c:v>
                </c:pt>
              </c:strCache>
            </c:strRef>
          </c:cat>
          <c:val>
            <c:numRef>
              <c:f>Sheet1!$H$14:$H$18</c:f>
              <c:numCache>
                <c:formatCode>0.00000</c:formatCode>
                <c:ptCount val="5"/>
                <c:pt idx="0">
                  <c:v>2.1810400000000004E-3</c:v>
                </c:pt>
                <c:pt idx="1">
                  <c:v>1.4404900000000002E-2</c:v>
                </c:pt>
                <c:pt idx="2">
                  <c:v>8.3759999999999998E-5</c:v>
                </c:pt>
                <c:pt idx="3">
                  <c:v>7.0710000000000006E-5</c:v>
                </c:pt>
                <c:pt idx="4">
                  <c:v>1.1309600000000001E-3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239-B69F-D604325064C0}"/>
            </c:ext>
          </c:extLst>
        </c:ser>
        <c:ser>
          <c:idx val="1"/>
          <c:order val="1"/>
          <c:tx>
            <c:v>MATLAB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Sheet1!$C$14:$C$18</c:f>
              <c:strCache>
                <c:ptCount val="5"/>
                <c:pt idx="0">
                  <c:v>Colorspace</c:v>
                </c:pt>
                <c:pt idx="1">
                  <c:v>Thresholding</c:v>
                </c:pt>
                <c:pt idx="2">
                  <c:v>Convolution</c:v>
                </c:pt>
                <c:pt idx="3">
                  <c:v>Erosion</c:v>
                </c:pt>
                <c:pt idx="4">
                  <c:v>Integration</c:v>
                </c:pt>
              </c:strCache>
            </c:strRef>
          </c:cat>
          <c:val>
            <c:numRef>
              <c:f>Sheet1!$I$14:$I$18</c:f>
              <c:numCache>
                <c:formatCode>0.0000</c:formatCode>
                <c:ptCount val="5"/>
                <c:pt idx="0">
                  <c:v>1.55E-2</c:v>
                </c:pt>
                <c:pt idx="1">
                  <c:v>2.2880000000000001E-3</c:v>
                </c:pt>
                <c:pt idx="2">
                  <c:v>1.044E-3</c:v>
                </c:pt>
                <c:pt idx="3">
                  <c:v>8.61E-4</c:v>
                </c:pt>
                <c:pt idx="4">
                  <c:v>8.0499999999999999E-3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239-B69F-D6043250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972175"/>
        <c:axId val="1359976975"/>
      </c:barChart>
      <c:catAx>
        <c:axId val="135997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76975"/>
        <c:crosses val="autoZero"/>
        <c:auto val="1"/>
        <c:lblAlgn val="ctr"/>
        <c:lblOffset val="100"/>
        <c:noMultiLvlLbl val="0"/>
      </c:catAx>
      <c:valAx>
        <c:axId val="13599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7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14</xdr:row>
      <xdr:rowOff>166687</xdr:rowOff>
    </xdr:from>
    <xdr:to>
      <xdr:col>18</xdr:col>
      <xdr:colOff>261937</xdr:colOff>
      <xdr:row>26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C99C29-C8E2-7B88-D1D0-82643E1EF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119062</xdr:colOff>
      <xdr:row>0</xdr:row>
      <xdr:rowOff>290512</xdr:rowOff>
    </xdr:from>
    <xdr:to>
      <xdr:col>18</xdr:col>
      <xdr:colOff>423862</xdr:colOff>
      <xdr:row>11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58D85D-16FF-DB8C-B538-59E0976F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05F6-B56A-4AAA-9D31-A725E39683D9}">
  <dimension ref="C1:J19"/>
  <sheetViews>
    <sheetView tabSelected="1" workbookViewId="0">
      <selection activeCell="AD5" sqref="AD5"/>
    </sheetView>
  </sheetViews>
  <sheetFormatPr defaultRowHeight="15" x14ac:dyDescent="0.25"/>
  <cols>
    <col min="3" max="3" width="12.5703125" bestFit="1" customWidth="1"/>
    <col min="7" max="7" width="19" bestFit="1" customWidth="1"/>
    <col min="8" max="8" width="17.28515625" bestFit="1" customWidth="1"/>
    <col min="9" max="9" width="20.140625" bestFit="1" customWidth="1"/>
    <col min="10" max="10" width="24.140625" bestFit="1" customWidth="1"/>
  </cols>
  <sheetData>
    <row r="1" spans="3:10" ht="24" x14ac:dyDescent="0.4">
      <c r="D1">
        <v>5226</v>
      </c>
      <c r="E1">
        <v>3484</v>
      </c>
      <c r="G1" s="2"/>
      <c r="H1" s="7" t="s">
        <v>6</v>
      </c>
      <c r="I1" s="7"/>
      <c r="J1" s="7"/>
    </row>
    <row r="2" spans="3:10" ht="24" x14ac:dyDescent="0.4">
      <c r="D2" t="s">
        <v>9</v>
      </c>
      <c r="G2" s="2"/>
      <c r="H2" s="3" t="s">
        <v>11</v>
      </c>
      <c r="I2" s="3" t="s">
        <v>10</v>
      </c>
      <c r="J2" s="3" t="s">
        <v>5</v>
      </c>
    </row>
    <row r="3" spans="3:10" ht="24" x14ac:dyDescent="0.4">
      <c r="C3" t="s">
        <v>0</v>
      </c>
      <c r="D3">
        <v>230</v>
      </c>
      <c r="G3" s="4" t="s">
        <v>0</v>
      </c>
      <c r="H3" s="4">
        <f>D3*0.00001</f>
        <v>2.3000000000000004E-3</v>
      </c>
      <c r="I3" s="5">
        <v>1.0901000000000001</v>
      </c>
      <c r="J3" s="6">
        <f>I3/H3</f>
        <v>473.95652173913038</v>
      </c>
    </row>
    <row r="4" spans="3:10" ht="24" x14ac:dyDescent="0.4">
      <c r="C4" t="s">
        <v>1</v>
      </c>
      <c r="D4">
        <v>59146</v>
      </c>
      <c r="G4" s="4" t="s">
        <v>1</v>
      </c>
      <c r="H4" s="4">
        <f t="shared" ref="H4:H6" si="0">D4*0.00001</f>
        <v>0.5914600000000001</v>
      </c>
      <c r="I4" s="5">
        <v>0.12529999999999999</v>
      </c>
      <c r="J4" s="6">
        <f t="shared" ref="J4:J8" si="1">I4/H4</f>
        <v>0.21184864572414022</v>
      </c>
    </row>
    <row r="5" spans="3:10" ht="24" x14ac:dyDescent="0.4">
      <c r="C5" t="s">
        <v>2</v>
      </c>
      <c r="D5">
        <v>13.8</v>
      </c>
      <c r="G5" s="4" t="s">
        <v>2</v>
      </c>
      <c r="H5" s="4">
        <f>D5*0.00001</f>
        <v>1.3800000000000002E-4</v>
      </c>
      <c r="I5" s="5">
        <v>6.3799999999999996E-2</v>
      </c>
      <c r="J5" s="6">
        <f t="shared" si="1"/>
        <v>462.31884057971007</v>
      </c>
    </row>
    <row r="6" spans="3:10" ht="24" x14ac:dyDescent="0.4">
      <c r="C6" t="s">
        <v>3</v>
      </c>
      <c r="D6">
        <v>10.788</v>
      </c>
      <c r="G6" s="4" t="s">
        <v>3</v>
      </c>
      <c r="H6" s="4">
        <f t="shared" si="0"/>
        <v>1.0788000000000002E-4</v>
      </c>
      <c r="I6" s="5">
        <v>4.7E-2</v>
      </c>
      <c r="J6" s="6">
        <f t="shared" si="1"/>
        <v>435.6692621431219</v>
      </c>
    </row>
    <row r="7" spans="3:10" ht="24" x14ac:dyDescent="0.4">
      <c r="C7" t="s">
        <v>4</v>
      </c>
      <c r="D7">
        <v>45481</v>
      </c>
      <c r="G7" s="4" t="s">
        <v>4</v>
      </c>
      <c r="H7" s="4">
        <f>D7*0.000001</f>
        <v>4.5481000000000001E-2</v>
      </c>
      <c r="I7" s="5">
        <v>0.73019999999999996</v>
      </c>
      <c r="J7" s="6">
        <f t="shared" si="1"/>
        <v>16.055055957432774</v>
      </c>
    </row>
    <row r="8" spans="3:10" ht="24" x14ac:dyDescent="0.4">
      <c r="G8" s="4" t="s">
        <v>8</v>
      </c>
      <c r="H8" s="4">
        <f>SUM(H3:H7)</f>
        <v>0.63948687999999998</v>
      </c>
      <c r="I8" s="5">
        <f>SUM(I3:I7)</f>
        <v>2.0564</v>
      </c>
      <c r="J8" s="6">
        <f t="shared" si="1"/>
        <v>3.2157031900326087</v>
      </c>
    </row>
    <row r="9" spans="3:10" x14ac:dyDescent="0.25">
      <c r="H9" s="1"/>
      <c r="I9" s="1"/>
      <c r="J9" s="1"/>
    </row>
    <row r="10" spans="3:10" x14ac:dyDescent="0.25">
      <c r="H10" s="1"/>
      <c r="I10" s="1"/>
      <c r="J10" s="1"/>
    </row>
    <row r="11" spans="3:10" x14ac:dyDescent="0.25">
      <c r="H11" s="1"/>
      <c r="I11" s="1"/>
      <c r="J11" s="1"/>
    </row>
    <row r="12" spans="3:10" ht="24" x14ac:dyDescent="0.4">
      <c r="D12">
        <v>624</v>
      </c>
      <c r="E12">
        <v>468</v>
      </c>
      <c r="G12" s="2"/>
      <c r="H12" s="7" t="s">
        <v>7</v>
      </c>
      <c r="I12" s="7"/>
      <c r="J12" s="7"/>
    </row>
    <row r="13" spans="3:10" ht="24" x14ac:dyDescent="0.4">
      <c r="D13" t="s">
        <v>9</v>
      </c>
      <c r="G13" s="2"/>
      <c r="H13" s="3" t="s">
        <v>11</v>
      </c>
      <c r="I13" s="3" t="s">
        <v>10</v>
      </c>
      <c r="J13" s="3" t="s">
        <v>5</v>
      </c>
    </row>
    <row r="14" spans="3:10" ht="24" x14ac:dyDescent="0.4">
      <c r="C14" t="s">
        <v>0</v>
      </c>
      <c r="D14">
        <v>218.10400000000001</v>
      </c>
      <c r="G14" s="4" t="s">
        <v>0</v>
      </c>
      <c r="H14" s="4">
        <f>D14*0.00001</f>
        <v>2.1810400000000004E-3</v>
      </c>
      <c r="I14" s="5">
        <v>1.55E-2</v>
      </c>
      <c r="J14" s="6">
        <f>I14/H14</f>
        <v>7.10670139016249</v>
      </c>
    </row>
    <row r="15" spans="3:10" ht="24" x14ac:dyDescent="0.4">
      <c r="C15" t="s">
        <v>1</v>
      </c>
      <c r="D15">
        <v>1440.49</v>
      </c>
      <c r="G15" s="4" t="s">
        <v>1</v>
      </c>
      <c r="H15" s="4">
        <f t="shared" ref="H15:H17" si="2">D15*0.00001</f>
        <v>1.4404900000000002E-2</v>
      </c>
      <c r="I15" s="5">
        <v>2.2880000000000001E-3</v>
      </c>
      <c r="J15" s="6">
        <f t="shared" ref="J15:J19" si="3">I15/H15</f>
        <v>0.15883484092218619</v>
      </c>
    </row>
    <row r="16" spans="3:10" ht="24" x14ac:dyDescent="0.4">
      <c r="C16" t="s">
        <v>2</v>
      </c>
      <c r="D16">
        <v>8.3759999999999994</v>
      </c>
      <c r="G16" s="4" t="s">
        <v>2</v>
      </c>
      <c r="H16" s="4">
        <f t="shared" si="2"/>
        <v>8.3759999999999998E-5</v>
      </c>
      <c r="I16" s="5">
        <v>1.044E-3</v>
      </c>
      <c r="J16" s="6">
        <f t="shared" si="3"/>
        <v>12.464183381088827</v>
      </c>
    </row>
    <row r="17" spans="3:10" ht="24" x14ac:dyDescent="0.4">
      <c r="C17" t="s">
        <v>3</v>
      </c>
      <c r="D17">
        <v>7.0709999999999997</v>
      </c>
      <c r="G17" s="4" t="s">
        <v>3</v>
      </c>
      <c r="H17" s="4">
        <f t="shared" si="2"/>
        <v>7.0710000000000006E-5</v>
      </c>
      <c r="I17" s="5">
        <v>8.61E-4</v>
      </c>
      <c r="J17" s="6">
        <f t="shared" si="3"/>
        <v>12.176495545184556</v>
      </c>
    </row>
    <row r="18" spans="3:10" ht="24" x14ac:dyDescent="0.4">
      <c r="C18" t="s">
        <v>4</v>
      </c>
      <c r="D18">
        <v>1130.96</v>
      </c>
      <c r="G18" s="4" t="s">
        <v>4</v>
      </c>
      <c r="H18" s="4">
        <f>D18*0.000001</f>
        <v>1.1309600000000001E-3</v>
      </c>
      <c r="I18" s="5">
        <v>8.0499999999999999E-3</v>
      </c>
      <c r="J18" s="6">
        <f t="shared" si="3"/>
        <v>7.1178467850321843</v>
      </c>
    </row>
    <row r="19" spans="3:10" ht="24" x14ac:dyDescent="0.4">
      <c r="G19" s="4" t="s">
        <v>8</v>
      </c>
      <c r="H19" s="4">
        <f>SUM(H14:H18)</f>
        <v>1.7871370000000001E-2</v>
      </c>
      <c r="I19" s="5">
        <f>SUM(I14:I18)</f>
        <v>2.7742999999999997E-2</v>
      </c>
      <c r="J19" s="6">
        <f t="shared" si="3"/>
        <v>1.5523711948216614</v>
      </c>
    </row>
  </sheetData>
  <mergeCells count="2">
    <mergeCell ref="H1:J1"/>
    <mergeCell ref="H12:J1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Angel - (silva237)</dc:creator>
  <cp:lastModifiedBy>Angel Silva</cp:lastModifiedBy>
  <dcterms:created xsi:type="dcterms:W3CDTF">2024-04-21T21:13:21Z</dcterms:created>
  <dcterms:modified xsi:type="dcterms:W3CDTF">2024-04-27T21:10:01Z</dcterms:modified>
</cp:coreProperties>
</file>