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kte\VR Treadmill Crosswalk\Github\VR-Crosswalk\Algorithms\"/>
    </mc:Choice>
  </mc:AlternateContent>
  <xr:revisionPtr revIDLastSave="0" documentId="13_ncr:1_{00D30773-3040-490B-85D6-E6DFC7E70B47}" xr6:coauthVersionLast="45" xr6:coauthVersionMax="45" xr10:uidLastSave="{00000000-0000-0000-0000-000000000000}"/>
  <bookViews>
    <workbookView xWindow="-108" yWindow="-108" windowWidth="23256" windowHeight="12576" xr2:uid="{CA821ED9-AC82-4332-B66F-BB70A2D172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6" i="1"/>
  <c r="D37" i="1"/>
  <c r="D38" i="1" s="1"/>
  <c r="D39" i="1" s="1"/>
  <c r="D40" i="1" s="1"/>
  <c r="D41" i="1" s="1"/>
  <c r="D42" i="1" s="1"/>
  <c r="D43" i="1" s="1"/>
  <c r="D44" i="1" s="1"/>
  <c r="D45" i="1" s="1"/>
  <c r="D22" i="1"/>
  <c r="D23" i="1"/>
  <c r="D24" i="1"/>
  <c r="D25" i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8" i="1"/>
  <c r="D9" i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7" i="1"/>
  <c r="D6" i="1"/>
  <c r="C37" i="1"/>
  <c r="C38" i="1" s="1"/>
  <c r="C39" i="1" s="1"/>
  <c r="C40" i="1" s="1"/>
  <c r="C41" i="1" s="1"/>
  <c r="C42" i="1" s="1"/>
  <c r="C43" i="1" s="1"/>
  <c r="C44" i="1" s="1"/>
  <c r="C45" i="1" s="1"/>
  <c r="E37" i="1"/>
  <c r="E38" i="1" s="1"/>
  <c r="F37" i="1"/>
  <c r="G37" i="1" s="1"/>
  <c r="I6" i="1"/>
  <c r="C29" i="1"/>
  <c r="C30" i="1" s="1"/>
  <c r="C31" i="1" s="1"/>
  <c r="C32" i="1" s="1"/>
  <c r="C33" i="1" s="1"/>
  <c r="C34" i="1" s="1"/>
  <c r="C35" i="1" s="1"/>
  <c r="C36" i="1" s="1"/>
  <c r="C23" i="1"/>
  <c r="C24" i="1" s="1"/>
  <c r="C25" i="1" s="1"/>
  <c r="C26" i="1" s="1"/>
  <c r="C27" i="1" s="1"/>
  <c r="C28" i="1" s="1"/>
  <c r="E23" i="1"/>
  <c r="E24" i="1" s="1"/>
  <c r="F23" i="1"/>
  <c r="C18" i="1"/>
  <c r="C19" i="1" s="1"/>
  <c r="C20" i="1" s="1"/>
  <c r="C21" i="1" s="1"/>
  <c r="C22" i="1" s="1"/>
  <c r="E18" i="1"/>
  <c r="E19" i="1" s="1"/>
  <c r="F18" i="1"/>
  <c r="C17" i="1"/>
  <c r="F17" i="1"/>
  <c r="E17" i="1"/>
  <c r="E16" i="1"/>
  <c r="F16" i="1" s="1"/>
  <c r="G8" i="1"/>
  <c r="I8" i="1" s="1"/>
  <c r="G6" i="1"/>
  <c r="F7" i="1"/>
  <c r="G7" i="1" s="1"/>
  <c r="F8" i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6" i="1"/>
  <c r="E8" i="1"/>
  <c r="E9" i="1" s="1"/>
  <c r="E10" i="1" s="1"/>
  <c r="E11" i="1" s="1"/>
  <c r="E12" i="1" s="1"/>
  <c r="E13" i="1" s="1"/>
  <c r="E14" i="1" s="1"/>
  <c r="E15" i="1" s="1"/>
  <c r="E7" i="1"/>
  <c r="E6" i="1"/>
  <c r="I37" i="1" l="1"/>
  <c r="I7" i="1"/>
  <c r="E39" i="1"/>
  <c r="F38" i="1"/>
  <c r="G38" i="1" s="1"/>
  <c r="I38" i="1" s="1"/>
  <c r="G16" i="1"/>
  <c r="I16" i="1" s="1"/>
  <c r="G17" i="1"/>
  <c r="I17" i="1" s="1"/>
  <c r="G11" i="1"/>
  <c r="I11" i="1" s="1"/>
  <c r="G9" i="1"/>
  <c r="I9" i="1" s="1"/>
  <c r="G18" i="1"/>
  <c r="I18" i="1" s="1"/>
  <c r="G10" i="1"/>
  <c r="I10" i="1" s="1"/>
  <c r="F24" i="1"/>
  <c r="G24" i="1" s="1"/>
  <c r="I24" i="1" s="1"/>
  <c r="E25" i="1"/>
  <c r="E26" i="1" s="1"/>
  <c r="E27" i="1" s="1"/>
  <c r="E28" i="1" s="1"/>
  <c r="E29" i="1" s="1"/>
  <c r="F29" i="1" s="1"/>
  <c r="F19" i="1"/>
  <c r="G19" i="1" s="1"/>
  <c r="I19" i="1" s="1"/>
  <c r="E20" i="1"/>
  <c r="F39" i="1" l="1"/>
  <c r="G39" i="1" s="1"/>
  <c r="I39" i="1" s="1"/>
  <c r="E40" i="1"/>
  <c r="E30" i="1"/>
  <c r="F30" i="1"/>
  <c r="G30" i="1" s="1"/>
  <c r="I30" i="1" s="1"/>
  <c r="E31" i="1"/>
  <c r="F25" i="1"/>
  <c r="G25" i="1" s="1"/>
  <c r="I25" i="1" s="1"/>
  <c r="E21" i="1"/>
  <c r="F20" i="1"/>
  <c r="G20" i="1" s="1"/>
  <c r="I20" i="1" s="1"/>
  <c r="E41" i="1" l="1"/>
  <c r="F40" i="1"/>
  <c r="G40" i="1" s="1"/>
  <c r="I40" i="1" s="1"/>
  <c r="F31" i="1"/>
  <c r="G31" i="1" s="1"/>
  <c r="I31" i="1" s="1"/>
  <c r="E32" i="1"/>
  <c r="F26" i="1"/>
  <c r="G26" i="1" s="1"/>
  <c r="I26" i="1" s="1"/>
  <c r="F21" i="1"/>
  <c r="G21" i="1" s="1"/>
  <c r="I21" i="1" s="1"/>
  <c r="E22" i="1"/>
  <c r="F22" i="1" s="1"/>
  <c r="E42" i="1" l="1"/>
  <c r="F41" i="1"/>
  <c r="G41" i="1" s="1"/>
  <c r="I41" i="1" s="1"/>
  <c r="G22" i="1"/>
  <c r="I22" i="1" s="1"/>
  <c r="G23" i="1"/>
  <c r="I23" i="1" s="1"/>
  <c r="E33" i="1"/>
  <c r="F32" i="1"/>
  <c r="G32" i="1" s="1"/>
  <c r="I32" i="1" s="1"/>
  <c r="F28" i="1"/>
  <c r="G29" i="1" s="1"/>
  <c r="I29" i="1" s="1"/>
  <c r="F27" i="1"/>
  <c r="G27" i="1" s="1"/>
  <c r="I27" i="1" s="1"/>
  <c r="F42" i="1" l="1"/>
  <c r="G42" i="1" s="1"/>
  <c r="I42" i="1" s="1"/>
  <c r="E43" i="1"/>
  <c r="F33" i="1"/>
  <c r="G33" i="1" s="1"/>
  <c r="I33" i="1" s="1"/>
  <c r="E34" i="1"/>
  <c r="E35" i="1" s="1"/>
  <c r="E36" i="1" s="1"/>
  <c r="F36" i="1" s="1"/>
  <c r="G28" i="1"/>
  <c r="I28" i="1" s="1"/>
  <c r="F43" i="1" l="1"/>
  <c r="G43" i="1" s="1"/>
  <c r="I43" i="1" s="1"/>
  <c r="E44" i="1"/>
  <c r="F34" i="1"/>
  <c r="G34" i="1" s="1"/>
  <c r="I34" i="1" s="1"/>
  <c r="F44" i="1" l="1"/>
  <c r="G44" i="1" s="1"/>
  <c r="I44" i="1" s="1"/>
  <c r="E45" i="1"/>
  <c r="F35" i="1"/>
  <c r="F45" i="1" l="1"/>
  <c r="G45" i="1" s="1"/>
  <c r="I45" i="1" s="1"/>
  <c r="G35" i="1"/>
  <c r="I35" i="1" s="1"/>
  <c r="G36" i="1"/>
  <c r="I36" i="1" s="1"/>
</calcChain>
</file>

<file path=xl/sharedStrings.xml><?xml version="1.0" encoding="utf-8"?>
<sst xmlns="http://schemas.openxmlformats.org/spreadsheetml/2006/main" count="50" uniqueCount="11">
  <si>
    <t>Time (s)</t>
  </si>
  <si>
    <t>Distance (cm)</t>
  </si>
  <si>
    <t>Alpha (°)</t>
  </si>
  <si>
    <t>Timeslot</t>
  </si>
  <si>
    <t>Traveled/Timeslot (°)</t>
  </si>
  <si>
    <t>Velocity (°/s)</t>
  </si>
  <si>
    <t>RPM</t>
  </si>
  <si>
    <t>Forward</t>
  </si>
  <si>
    <t>Direction</t>
  </si>
  <si>
    <t>Backwards</t>
  </si>
  <si>
    <t>Walking 70cm in 0,72 seconds. Keep in mind: Walking 35cm forward, makes the other shoe to be 35cm backward (in total 70cm)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</si>
</sst>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Tabelle1!$I$4</c:f>
              <c:strCache>
                <c:ptCount val="1"/>
                <c:pt idx="0">
                  <c:v>RPM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Tabelle1!$I$5:$I$45</c:f>
              <c:numCache>
                <c:formatCode>0.00</c:formatCode>
                <c:ptCount val="41"/>
                <c:pt idx="1">
                  <c:v>30.402829412954453</c:v>
                </c:pt>
                <c:pt idx="2">
                  <c:v>27.506646230795603</c:v>
                </c:pt>
                <c:pt idx="3">
                  <c:v>23.090571112172778</c:v>
                </c:pt>
                <c:pt idx="4">
                  <c:v>18.595013404072603</c:v>
                </c:pt>
                <c:pt idx="5">
                  <c:v>14.75379482842016</c:v>
                </c:pt>
                <c:pt idx="6">
                  <c:v>11.721335307940009</c:v>
                </c:pt>
                <c:pt idx="7">
                  <c:v>9.4000889870148114</c:v>
                </c:pt>
                <c:pt idx="8">
                  <c:v>7.6348362028352232</c:v>
                </c:pt>
                <c:pt idx="9">
                  <c:v>6.2852894631656495</c:v>
                </c:pt>
                <c:pt idx="10">
                  <c:v>5.2424873801468115</c:v>
                </c:pt>
                <c:pt idx="11">
                  <c:v>-5.2424873801468115</c:v>
                </c:pt>
                <c:pt idx="12">
                  <c:v>-6.2852894631656495</c:v>
                </c:pt>
                <c:pt idx="13">
                  <c:v>-7.6348362028352232</c:v>
                </c:pt>
                <c:pt idx="14">
                  <c:v>-9.4000889870148114</c:v>
                </c:pt>
                <c:pt idx="15">
                  <c:v>-11.721335307940009</c:v>
                </c:pt>
                <c:pt idx="16">
                  <c:v>-14.75379482842016</c:v>
                </c:pt>
                <c:pt idx="17">
                  <c:v>-18.595013404072603</c:v>
                </c:pt>
                <c:pt idx="18">
                  <c:v>-23.090571112172778</c:v>
                </c:pt>
                <c:pt idx="19">
                  <c:v>-27.506646230795603</c:v>
                </c:pt>
                <c:pt idx="20">
                  <c:v>-30.402829412954453</c:v>
                </c:pt>
                <c:pt idx="21">
                  <c:v>-30.402829412954453</c:v>
                </c:pt>
                <c:pt idx="22">
                  <c:v>-27.506646230795603</c:v>
                </c:pt>
                <c:pt idx="23">
                  <c:v>-23.090571112172778</c:v>
                </c:pt>
                <c:pt idx="24">
                  <c:v>-18.595013404072603</c:v>
                </c:pt>
                <c:pt idx="25">
                  <c:v>-14.75379482842016</c:v>
                </c:pt>
                <c:pt idx="26">
                  <c:v>-11.721335307940009</c:v>
                </c:pt>
                <c:pt idx="27">
                  <c:v>-9.4000889870148114</c:v>
                </c:pt>
                <c:pt idx="28">
                  <c:v>-7.6348362028352232</c:v>
                </c:pt>
                <c:pt idx="29">
                  <c:v>-6.2852894631656495</c:v>
                </c:pt>
                <c:pt idx="30">
                  <c:v>-5.2424873801468115</c:v>
                </c:pt>
                <c:pt idx="31">
                  <c:v>5.2424873801468115</c:v>
                </c:pt>
                <c:pt idx="32">
                  <c:v>6.2852894631656495</c:v>
                </c:pt>
                <c:pt idx="33">
                  <c:v>7.6348362028352232</c:v>
                </c:pt>
                <c:pt idx="34">
                  <c:v>9.4000889870148114</c:v>
                </c:pt>
                <c:pt idx="35">
                  <c:v>11.721335307940009</c:v>
                </c:pt>
                <c:pt idx="36">
                  <c:v>14.75379482842016</c:v>
                </c:pt>
                <c:pt idx="37">
                  <c:v>18.595013404072603</c:v>
                </c:pt>
                <c:pt idx="38">
                  <c:v>23.090571112172778</c:v>
                </c:pt>
                <c:pt idx="39">
                  <c:v>27.506646230795603</c:v>
                </c:pt>
                <c:pt idx="40">
                  <c:v>30.402829412954453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F-4AB6-B1E0-97F3A984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99535"/>
        <c:axId val="639996735"/>
      </c:lineChart>
      <c:catAx>
        <c:axId val="70209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996735"/>
        <c:crosses val="autoZero"/>
        <c:auto val="1"/>
        <c:lblAlgn val="ctr"/>
        <c:lblOffset val="100"/>
        <c:noMultiLvlLbl val="0"/>
      </c:catAx>
      <c:valAx>
        <c:axId val="6399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209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Tabelle1!$F$4</c:f>
              <c:strCache>
                <c:ptCount val="1"/>
                <c:pt idx="0">
                  <c:v>Alpha (°)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Tabelle1!$F$6:$F$45</c:f>
              <c:numCache>
                <c:formatCode>0.00</c:formatCode>
                <c:ptCount val="40"/>
                <c:pt idx="0">
                  <c:v>13.134022306396323</c:v>
                </c:pt>
                <c:pt idx="1">
                  <c:v>25.016893478100023</c:v>
                </c:pt>
                <c:pt idx="2">
                  <c:v>34.992020198558663</c:v>
                </c:pt>
                <c:pt idx="3">
                  <c:v>43.025065989118026</c:v>
                </c:pt>
                <c:pt idx="4">
                  <c:v>49.398705354995535</c:v>
                </c:pt>
                <c:pt idx="5">
                  <c:v>54.462322208025618</c:v>
                </c:pt>
                <c:pt idx="6">
                  <c:v>58.523160650416017</c:v>
                </c:pt>
                <c:pt idx="7">
                  <c:v>61.821409890040833</c:v>
                </c:pt>
                <c:pt idx="8">
                  <c:v>64.536654938128393</c:v>
                </c:pt>
                <c:pt idx="9">
                  <c:v>66.801409486351815</c:v>
                </c:pt>
                <c:pt idx="10">
                  <c:v>64.536654938128393</c:v>
                </c:pt>
                <c:pt idx="11">
                  <c:v>61.821409890040833</c:v>
                </c:pt>
                <c:pt idx="12">
                  <c:v>58.523160650416017</c:v>
                </c:pt>
                <c:pt idx="13">
                  <c:v>54.462322208025618</c:v>
                </c:pt>
                <c:pt idx="14">
                  <c:v>49.398705354995535</c:v>
                </c:pt>
                <c:pt idx="15">
                  <c:v>43.025065989118026</c:v>
                </c:pt>
                <c:pt idx="16">
                  <c:v>34.992020198558663</c:v>
                </c:pt>
                <c:pt idx="17">
                  <c:v>25.016893478100023</c:v>
                </c:pt>
                <c:pt idx="18">
                  <c:v>13.134022306396323</c:v>
                </c:pt>
                <c:pt idx="19">
                  <c:v>0</c:v>
                </c:pt>
                <c:pt idx="20">
                  <c:v>-13.134022306396323</c:v>
                </c:pt>
                <c:pt idx="21">
                  <c:v>-25.016893478100023</c:v>
                </c:pt>
                <c:pt idx="22">
                  <c:v>-34.992020198558663</c:v>
                </c:pt>
                <c:pt idx="23">
                  <c:v>-43.025065989118026</c:v>
                </c:pt>
                <c:pt idx="24">
                  <c:v>-49.398705354995535</c:v>
                </c:pt>
                <c:pt idx="25">
                  <c:v>-54.462322208025618</c:v>
                </c:pt>
                <c:pt idx="26">
                  <c:v>-58.523160650416017</c:v>
                </c:pt>
                <c:pt idx="27">
                  <c:v>-61.821409890040833</c:v>
                </c:pt>
                <c:pt idx="28">
                  <c:v>-64.536654938128393</c:v>
                </c:pt>
                <c:pt idx="29">
                  <c:v>-66.801409486351815</c:v>
                </c:pt>
                <c:pt idx="30">
                  <c:v>-64.536654938128393</c:v>
                </c:pt>
                <c:pt idx="31">
                  <c:v>-61.821409890040833</c:v>
                </c:pt>
                <c:pt idx="32">
                  <c:v>-58.523160650416017</c:v>
                </c:pt>
                <c:pt idx="33">
                  <c:v>-54.462322208025618</c:v>
                </c:pt>
                <c:pt idx="34">
                  <c:v>-49.398705354995535</c:v>
                </c:pt>
                <c:pt idx="35">
                  <c:v>-43.025065989118026</c:v>
                </c:pt>
                <c:pt idx="36">
                  <c:v>-34.992020198558663</c:v>
                </c:pt>
                <c:pt idx="37">
                  <c:v>-25.016893478100023</c:v>
                </c:pt>
                <c:pt idx="38">
                  <c:v>-13.134022306396323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0-42B0-9169-B21E9E8B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16128"/>
        <c:axId val="313365664"/>
      </c:lineChart>
      <c:catAx>
        <c:axId val="31121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3365664"/>
        <c:crosses val="autoZero"/>
        <c:auto val="1"/>
        <c:lblAlgn val="ctr"/>
        <c:lblOffset val="100"/>
        <c:noMultiLvlLbl val="0"/>
      </c:catAx>
      <c:valAx>
        <c:axId val="3133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121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27</xdr:row>
      <xdr:rowOff>49530</xdr:rowOff>
    </xdr:from>
    <xdr:to>
      <xdr:col>19</xdr:col>
      <xdr:colOff>320040</xdr:colOff>
      <xdr:row>49</xdr:row>
      <xdr:rowOff>13830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D4EA2C8-A821-41BA-8421-AB89B855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3</xdr:row>
      <xdr:rowOff>133350</xdr:rowOff>
    </xdr:from>
    <xdr:to>
      <xdr:col>17</xdr:col>
      <xdr:colOff>571500</xdr:colOff>
      <xdr:row>23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5CCC6DF-E034-46FB-9FC0-7D93F5B9C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5BE4-AA70-41B6-AF2E-3938520AF5DE}">
  <dimension ref="B2:I56"/>
  <sheetViews>
    <sheetView tabSelected="1" topLeftCell="B1" workbookViewId="0">
      <selection activeCell="S13" sqref="S13"/>
    </sheetView>
  </sheetViews>
  <sheetFormatPr baseColWidth="10" defaultRowHeight="14.4" x14ac:dyDescent="0.3"/>
  <cols>
    <col min="2" max="2" width="8.44140625" bestFit="1" customWidth="1"/>
    <col min="3" max="3" width="8.5546875" customWidth="1"/>
    <col min="4" max="4" width="7.33203125" bestFit="1" customWidth="1"/>
    <col min="5" max="5" width="12" bestFit="1" customWidth="1"/>
    <col min="6" max="6" width="7.77734375" bestFit="1" customWidth="1"/>
    <col min="7" max="7" width="18.109375" bestFit="1" customWidth="1"/>
    <col min="8" max="8" width="11.33203125" bestFit="1" customWidth="1"/>
    <col min="9" max="9" width="6.109375" bestFit="1" customWidth="1"/>
  </cols>
  <sheetData>
    <row r="2" spans="2:9" ht="21" x14ac:dyDescent="0.4">
      <c r="B2" s="4" t="s">
        <v>10</v>
      </c>
    </row>
    <row r="4" spans="2:9" x14ac:dyDescent="0.3">
      <c r="B4" t="s">
        <v>8</v>
      </c>
      <c r="C4" t="s">
        <v>3</v>
      </c>
      <c r="D4" t="s">
        <v>0</v>
      </c>
      <c r="E4" t="s">
        <v>1</v>
      </c>
      <c r="F4" t="s">
        <v>2</v>
      </c>
      <c r="G4" t="s">
        <v>4</v>
      </c>
      <c r="H4" t="s">
        <v>5</v>
      </c>
      <c r="I4" s="5" t="s">
        <v>6</v>
      </c>
    </row>
    <row r="5" spans="2:9" x14ac:dyDescent="0.3">
      <c r="B5" t="s">
        <v>7</v>
      </c>
      <c r="C5">
        <v>0</v>
      </c>
      <c r="D5" s="1">
        <v>0</v>
      </c>
      <c r="E5" s="1">
        <v>0</v>
      </c>
      <c r="F5" s="1">
        <v>0</v>
      </c>
      <c r="G5" s="1"/>
      <c r="H5" s="1"/>
    </row>
    <row r="6" spans="2:9" x14ac:dyDescent="0.3">
      <c r="B6" t="s">
        <v>7</v>
      </c>
      <c r="C6">
        <v>1</v>
      </c>
      <c r="D6" s="1">
        <f>0.72/10</f>
        <v>7.1999999999999995E-2</v>
      </c>
      <c r="E6" s="1">
        <f>3.5</f>
        <v>3.5</v>
      </c>
      <c r="F6" s="1">
        <f>ATAN(E6/15)*(180/PI())</f>
        <v>13.134022306396323</v>
      </c>
      <c r="G6" s="1">
        <f>F6-F5</f>
        <v>13.134022306396323</v>
      </c>
      <c r="H6" s="1">
        <f>G6/(0.72/10)</f>
        <v>182.41697647772673</v>
      </c>
      <c r="I6" s="1">
        <f>(H6/360)*60</f>
        <v>30.402829412954453</v>
      </c>
    </row>
    <row r="7" spans="2:9" x14ac:dyDescent="0.3">
      <c r="B7" t="s">
        <v>7</v>
      </c>
      <c r="C7">
        <v>2</v>
      </c>
      <c r="D7" s="1">
        <f>D6+0.72/10</f>
        <v>0.14399999999999999</v>
      </c>
      <c r="E7" s="1">
        <f>E6+3.5</f>
        <v>7</v>
      </c>
      <c r="F7" s="1">
        <f t="shared" ref="F7:F45" si="0">ATAN(E7/15)*(180/PI())</f>
        <v>25.016893478100023</v>
      </c>
      <c r="G7" s="1">
        <f t="shared" ref="G7:G45" si="1">F7-F6</f>
        <v>11.8828711717037</v>
      </c>
      <c r="H7" s="1">
        <f t="shared" ref="H7:H45" si="2">G7/(0.72/10)</f>
        <v>165.03987738477363</v>
      </c>
      <c r="I7" s="1">
        <f t="shared" ref="I7:I45" si="3">(H7/360)*60</f>
        <v>27.506646230795603</v>
      </c>
    </row>
    <row r="8" spans="2:9" x14ac:dyDescent="0.3">
      <c r="B8" t="s">
        <v>7</v>
      </c>
      <c r="C8">
        <v>3</v>
      </c>
      <c r="D8" s="1">
        <f t="shared" ref="D8:D45" si="4">D7+0.72/10</f>
        <v>0.21599999999999997</v>
      </c>
      <c r="E8" s="1">
        <f t="shared" ref="E8:E15" si="5">E7+3.5</f>
        <v>10.5</v>
      </c>
      <c r="F8" s="1">
        <f t="shared" si="0"/>
        <v>34.992020198558663</v>
      </c>
      <c r="G8" s="1">
        <f t="shared" si="1"/>
        <v>9.9751267204586398</v>
      </c>
      <c r="H8" s="1">
        <f t="shared" si="2"/>
        <v>138.54342667303666</v>
      </c>
      <c r="I8" s="1">
        <f t="shared" si="3"/>
        <v>23.090571112172778</v>
      </c>
    </row>
    <row r="9" spans="2:9" x14ac:dyDescent="0.3">
      <c r="B9" t="s">
        <v>7</v>
      </c>
      <c r="C9">
        <v>4</v>
      </c>
      <c r="D9" s="1">
        <f t="shared" si="4"/>
        <v>0.28799999999999998</v>
      </c>
      <c r="E9" s="1">
        <f t="shared" si="5"/>
        <v>14</v>
      </c>
      <c r="F9" s="1">
        <f t="shared" si="0"/>
        <v>43.025065989118026</v>
      </c>
      <c r="G9" s="1">
        <f t="shared" si="1"/>
        <v>8.0330457905593633</v>
      </c>
      <c r="H9" s="1">
        <f t="shared" si="2"/>
        <v>111.57008042443562</v>
      </c>
      <c r="I9" s="1">
        <f t="shared" si="3"/>
        <v>18.595013404072603</v>
      </c>
    </row>
    <row r="10" spans="2:9" x14ac:dyDescent="0.3">
      <c r="B10" t="s">
        <v>7</v>
      </c>
      <c r="C10">
        <v>5</v>
      </c>
      <c r="D10" s="1">
        <f t="shared" si="4"/>
        <v>0.36</v>
      </c>
      <c r="E10" s="1">
        <f t="shared" si="5"/>
        <v>17.5</v>
      </c>
      <c r="F10" s="1">
        <f t="shared" si="0"/>
        <v>49.398705354995535</v>
      </c>
      <c r="G10" s="1">
        <f t="shared" si="1"/>
        <v>6.3736393658775086</v>
      </c>
      <c r="H10" s="1">
        <f t="shared" si="2"/>
        <v>88.522768970520957</v>
      </c>
      <c r="I10" s="1">
        <f t="shared" si="3"/>
        <v>14.75379482842016</v>
      </c>
    </row>
    <row r="11" spans="2:9" x14ac:dyDescent="0.3">
      <c r="B11" t="s">
        <v>7</v>
      </c>
      <c r="C11">
        <v>6</v>
      </c>
      <c r="D11" s="1">
        <f t="shared" si="4"/>
        <v>0.432</v>
      </c>
      <c r="E11" s="1">
        <f t="shared" si="5"/>
        <v>21</v>
      </c>
      <c r="F11" s="1">
        <f t="shared" si="0"/>
        <v>54.462322208025618</v>
      </c>
      <c r="G11" s="1">
        <f t="shared" si="1"/>
        <v>5.0636168530300836</v>
      </c>
      <c r="H11" s="1">
        <f t="shared" si="2"/>
        <v>70.328011847640056</v>
      </c>
      <c r="I11" s="1">
        <f t="shared" si="3"/>
        <v>11.721335307940009</v>
      </c>
    </row>
    <row r="12" spans="2:9" x14ac:dyDescent="0.3">
      <c r="B12" t="s">
        <v>7</v>
      </c>
      <c r="C12">
        <v>7</v>
      </c>
      <c r="D12" s="1">
        <f t="shared" si="4"/>
        <v>0.504</v>
      </c>
      <c r="E12" s="1">
        <f t="shared" si="5"/>
        <v>24.5</v>
      </c>
      <c r="F12" s="1">
        <f t="shared" si="0"/>
        <v>58.523160650416017</v>
      </c>
      <c r="G12" s="1">
        <f t="shared" si="1"/>
        <v>4.0608384423903985</v>
      </c>
      <c r="H12" s="1">
        <f t="shared" si="2"/>
        <v>56.400533922088869</v>
      </c>
      <c r="I12" s="1">
        <f t="shared" si="3"/>
        <v>9.4000889870148114</v>
      </c>
    </row>
    <row r="13" spans="2:9" x14ac:dyDescent="0.3">
      <c r="B13" t="s">
        <v>7</v>
      </c>
      <c r="C13">
        <v>8</v>
      </c>
      <c r="D13" s="1">
        <f t="shared" si="4"/>
        <v>0.57599999999999996</v>
      </c>
      <c r="E13" s="1">
        <f t="shared" si="5"/>
        <v>28</v>
      </c>
      <c r="F13" s="1">
        <f t="shared" si="0"/>
        <v>61.821409890040833</v>
      </c>
      <c r="G13" s="1">
        <f t="shared" si="1"/>
        <v>3.2982492396248162</v>
      </c>
      <c r="H13" s="1">
        <f t="shared" si="2"/>
        <v>45.809017217011338</v>
      </c>
      <c r="I13" s="1">
        <f t="shared" si="3"/>
        <v>7.6348362028352232</v>
      </c>
    </row>
    <row r="14" spans="2:9" x14ac:dyDescent="0.3">
      <c r="B14" t="s">
        <v>7</v>
      </c>
      <c r="C14">
        <v>9</v>
      </c>
      <c r="D14" s="1">
        <f t="shared" si="4"/>
        <v>0.64799999999999991</v>
      </c>
      <c r="E14" s="1">
        <f t="shared" si="5"/>
        <v>31.5</v>
      </c>
      <c r="F14" s="1">
        <f t="shared" si="0"/>
        <v>64.536654938128393</v>
      </c>
      <c r="G14" s="1">
        <f t="shared" si="1"/>
        <v>2.7152450480875601</v>
      </c>
      <c r="H14" s="1">
        <f t="shared" si="2"/>
        <v>37.711736778993895</v>
      </c>
      <c r="I14" s="1">
        <f t="shared" si="3"/>
        <v>6.2852894631656495</v>
      </c>
    </row>
    <row r="15" spans="2:9" s="2" customFormat="1" x14ac:dyDescent="0.3">
      <c r="B15" s="2" t="s">
        <v>7</v>
      </c>
      <c r="C15" s="2">
        <v>10</v>
      </c>
      <c r="D15" s="3">
        <f t="shared" si="4"/>
        <v>0.71999999999999986</v>
      </c>
      <c r="E15" s="3">
        <f t="shared" si="5"/>
        <v>35</v>
      </c>
      <c r="F15" s="3">
        <f t="shared" si="0"/>
        <v>66.801409486351815</v>
      </c>
      <c r="G15" s="3">
        <f t="shared" si="1"/>
        <v>2.2647545482234221</v>
      </c>
      <c r="H15" s="1">
        <f t="shared" si="2"/>
        <v>31.454924280880867</v>
      </c>
      <c r="I15" s="3">
        <f t="shared" si="3"/>
        <v>5.2424873801468115</v>
      </c>
    </row>
    <row r="16" spans="2:9" x14ac:dyDescent="0.3">
      <c r="B16" t="s">
        <v>9</v>
      </c>
      <c r="C16">
        <v>11</v>
      </c>
      <c r="D16" s="1">
        <f t="shared" si="4"/>
        <v>0.79199999999999982</v>
      </c>
      <c r="E16" s="1">
        <f>E15-3.5</f>
        <v>31.5</v>
      </c>
      <c r="F16" s="1">
        <f t="shared" si="0"/>
        <v>64.536654938128393</v>
      </c>
      <c r="G16" s="1">
        <f t="shared" si="1"/>
        <v>-2.2647545482234221</v>
      </c>
      <c r="H16" s="1">
        <f t="shared" si="2"/>
        <v>-31.454924280880867</v>
      </c>
      <c r="I16" s="1">
        <f t="shared" si="3"/>
        <v>-5.2424873801468115</v>
      </c>
    </row>
    <row r="17" spans="2:9" x14ac:dyDescent="0.3">
      <c r="B17" t="s">
        <v>9</v>
      </c>
      <c r="C17">
        <f>C16+1</f>
        <v>12</v>
      </c>
      <c r="D17" s="1">
        <f t="shared" si="4"/>
        <v>0.86399999999999977</v>
      </c>
      <c r="E17" s="1">
        <f>E16-3.5</f>
        <v>28</v>
      </c>
      <c r="F17" s="1">
        <f t="shared" si="0"/>
        <v>61.821409890040833</v>
      </c>
      <c r="G17" s="1">
        <f t="shared" si="1"/>
        <v>-2.7152450480875601</v>
      </c>
      <c r="H17" s="1">
        <f t="shared" si="2"/>
        <v>-37.711736778993895</v>
      </c>
      <c r="I17" s="1">
        <f t="shared" si="3"/>
        <v>-6.2852894631656495</v>
      </c>
    </row>
    <row r="18" spans="2:9" x14ac:dyDescent="0.3">
      <c r="B18" t="s">
        <v>9</v>
      </c>
      <c r="C18">
        <f t="shared" ref="C18:C22" si="6">C17+1</f>
        <v>13</v>
      </c>
      <c r="D18" s="1">
        <f t="shared" si="4"/>
        <v>0.93599999999999972</v>
      </c>
      <c r="E18" s="1">
        <f t="shared" ref="E18:E22" si="7">E17-3.5</f>
        <v>24.5</v>
      </c>
      <c r="F18" s="1">
        <f t="shared" si="0"/>
        <v>58.523160650416017</v>
      </c>
      <c r="G18" s="1">
        <f t="shared" si="1"/>
        <v>-3.2982492396248162</v>
      </c>
      <c r="H18" s="1">
        <f t="shared" si="2"/>
        <v>-45.809017217011338</v>
      </c>
      <c r="I18" s="1">
        <f t="shared" si="3"/>
        <v>-7.6348362028352232</v>
      </c>
    </row>
    <row r="19" spans="2:9" x14ac:dyDescent="0.3">
      <c r="B19" t="s">
        <v>9</v>
      </c>
      <c r="C19">
        <f t="shared" si="6"/>
        <v>14</v>
      </c>
      <c r="D19" s="1">
        <f t="shared" si="4"/>
        <v>1.0079999999999998</v>
      </c>
      <c r="E19" s="1">
        <f t="shared" si="7"/>
        <v>21</v>
      </c>
      <c r="F19" s="1">
        <f t="shared" si="0"/>
        <v>54.462322208025618</v>
      </c>
      <c r="G19" s="1">
        <f t="shared" si="1"/>
        <v>-4.0608384423903985</v>
      </c>
      <c r="H19" s="1">
        <f t="shared" si="2"/>
        <v>-56.400533922088869</v>
      </c>
      <c r="I19" s="1">
        <f t="shared" si="3"/>
        <v>-9.4000889870148114</v>
      </c>
    </row>
    <row r="20" spans="2:9" x14ac:dyDescent="0.3">
      <c r="B20" t="s">
        <v>9</v>
      </c>
      <c r="C20">
        <f t="shared" si="6"/>
        <v>15</v>
      </c>
      <c r="D20" s="1">
        <f t="shared" si="4"/>
        <v>1.0799999999999998</v>
      </c>
      <c r="E20" s="1">
        <f t="shared" si="7"/>
        <v>17.5</v>
      </c>
      <c r="F20" s="1">
        <f t="shared" si="0"/>
        <v>49.398705354995535</v>
      </c>
      <c r="G20" s="1">
        <f t="shared" si="1"/>
        <v>-5.0636168530300836</v>
      </c>
      <c r="H20" s="1">
        <f t="shared" si="2"/>
        <v>-70.328011847640056</v>
      </c>
      <c r="I20" s="1">
        <f t="shared" si="3"/>
        <v>-11.721335307940009</v>
      </c>
    </row>
    <row r="21" spans="2:9" x14ac:dyDescent="0.3">
      <c r="B21" t="s">
        <v>9</v>
      </c>
      <c r="C21">
        <f t="shared" si="6"/>
        <v>16</v>
      </c>
      <c r="D21" s="1">
        <f t="shared" si="4"/>
        <v>1.1519999999999999</v>
      </c>
      <c r="E21" s="1">
        <f t="shared" si="7"/>
        <v>14</v>
      </c>
      <c r="F21" s="1">
        <f t="shared" si="0"/>
        <v>43.025065989118026</v>
      </c>
      <c r="G21" s="1">
        <f t="shared" si="1"/>
        <v>-6.3736393658775086</v>
      </c>
      <c r="H21" s="1">
        <f t="shared" si="2"/>
        <v>-88.522768970520957</v>
      </c>
      <c r="I21" s="1">
        <f t="shared" si="3"/>
        <v>-14.75379482842016</v>
      </c>
    </row>
    <row r="22" spans="2:9" x14ac:dyDescent="0.3">
      <c r="B22" t="s">
        <v>9</v>
      </c>
      <c r="C22">
        <f t="shared" si="6"/>
        <v>17</v>
      </c>
      <c r="D22" s="1">
        <f>D21+0.72/10</f>
        <v>1.224</v>
      </c>
      <c r="E22" s="1">
        <f t="shared" si="7"/>
        <v>10.5</v>
      </c>
      <c r="F22" s="1">
        <f t="shared" si="0"/>
        <v>34.992020198558663</v>
      </c>
      <c r="G22" s="1">
        <f t="shared" si="1"/>
        <v>-8.0330457905593633</v>
      </c>
      <c r="H22" s="1">
        <f t="shared" si="2"/>
        <v>-111.57008042443562</v>
      </c>
      <c r="I22" s="1">
        <f>(H22/360)*60</f>
        <v>-18.595013404072603</v>
      </c>
    </row>
    <row r="23" spans="2:9" x14ac:dyDescent="0.3">
      <c r="B23" t="s">
        <v>9</v>
      </c>
      <c r="C23">
        <f>C22+1</f>
        <v>18</v>
      </c>
      <c r="D23" s="1">
        <f t="shared" si="4"/>
        <v>1.296</v>
      </c>
      <c r="E23" s="1">
        <f>E22-3.5</f>
        <v>7</v>
      </c>
      <c r="F23" s="1">
        <f t="shared" si="0"/>
        <v>25.016893478100023</v>
      </c>
      <c r="G23" s="1">
        <f t="shared" si="1"/>
        <v>-9.9751267204586398</v>
      </c>
      <c r="H23" s="1">
        <f t="shared" si="2"/>
        <v>-138.54342667303666</v>
      </c>
      <c r="I23" s="1">
        <f t="shared" si="3"/>
        <v>-23.090571112172778</v>
      </c>
    </row>
    <row r="24" spans="2:9" x14ac:dyDescent="0.3">
      <c r="B24" t="s">
        <v>9</v>
      </c>
      <c r="C24">
        <f t="shared" ref="C24:C28" si="8">C23+1</f>
        <v>19</v>
      </c>
      <c r="D24" s="1">
        <f t="shared" si="4"/>
        <v>1.3680000000000001</v>
      </c>
      <c r="E24" s="1">
        <f t="shared" ref="E24:E25" si="9">E23-3.5</f>
        <v>3.5</v>
      </c>
      <c r="F24" s="1">
        <f t="shared" si="0"/>
        <v>13.134022306396323</v>
      </c>
      <c r="G24" s="1">
        <f t="shared" si="1"/>
        <v>-11.8828711717037</v>
      </c>
      <c r="H24" s="1">
        <f t="shared" si="2"/>
        <v>-165.03987738477363</v>
      </c>
      <c r="I24" s="1">
        <f t="shared" si="3"/>
        <v>-27.506646230795603</v>
      </c>
    </row>
    <row r="25" spans="2:9" x14ac:dyDescent="0.3">
      <c r="B25" t="s">
        <v>9</v>
      </c>
      <c r="C25">
        <f t="shared" si="8"/>
        <v>20</v>
      </c>
      <c r="D25" s="1">
        <f t="shared" si="4"/>
        <v>1.4400000000000002</v>
      </c>
      <c r="E25" s="1">
        <f t="shared" si="9"/>
        <v>0</v>
      </c>
      <c r="F25" s="1">
        <f t="shared" si="0"/>
        <v>0</v>
      </c>
      <c r="G25" s="1">
        <f t="shared" si="1"/>
        <v>-13.134022306396323</v>
      </c>
      <c r="H25" s="1">
        <f t="shared" si="2"/>
        <v>-182.41697647772673</v>
      </c>
      <c r="I25" s="1">
        <f t="shared" si="3"/>
        <v>-30.402829412954453</v>
      </c>
    </row>
    <row r="26" spans="2:9" x14ac:dyDescent="0.3">
      <c r="B26" t="s">
        <v>9</v>
      </c>
      <c r="C26">
        <f t="shared" si="8"/>
        <v>21</v>
      </c>
      <c r="D26" s="1">
        <f t="shared" si="4"/>
        <v>1.5120000000000002</v>
      </c>
      <c r="E26" s="1">
        <f>E25-3.5</f>
        <v>-3.5</v>
      </c>
      <c r="F26" s="1">
        <f t="shared" si="0"/>
        <v>-13.134022306396323</v>
      </c>
      <c r="G26" s="1">
        <f t="shared" si="1"/>
        <v>-13.134022306396323</v>
      </c>
      <c r="H26" s="1">
        <f t="shared" si="2"/>
        <v>-182.41697647772673</v>
      </c>
      <c r="I26" s="1">
        <f t="shared" si="3"/>
        <v>-30.402829412954453</v>
      </c>
    </row>
    <row r="27" spans="2:9" x14ac:dyDescent="0.3">
      <c r="B27" t="s">
        <v>9</v>
      </c>
      <c r="C27">
        <f t="shared" si="8"/>
        <v>22</v>
      </c>
      <c r="D27" s="1">
        <f t="shared" si="4"/>
        <v>1.5840000000000003</v>
      </c>
      <c r="E27" s="1">
        <f>E26-3.5</f>
        <v>-7</v>
      </c>
      <c r="F27" s="1">
        <f t="shared" si="0"/>
        <v>-25.016893478100023</v>
      </c>
      <c r="G27" s="1">
        <f t="shared" si="1"/>
        <v>-11.8828711717037</v>
      </c>
      <c r="H27" s="1">
        <f t="shared" si="2"/>
        <v>-165.03987738477363</v>
      </c>
      <c r="I27" s="1">
        <f t="shared" si="3"/>
        <v>-27.506646230795603</v>
      </c>
    </row>
    <row r="28" spans="2:9" x14ac:dyDescent="0.3">
      <c r="B28" t="s">
        <v>9</v>
      </c>
      <c r="C28">
        <f t="shared" si="8"/>
        <v>23</v>
      </c>
      <c r="D28" s="1">
        <f t="shared" si="4"/>
        <v>1.6560000000000004</v>
      </c>
      <c r="E28" s="1">
        <f>E27-3.5</f>
        <v>-10.5</v>
      </c>
      <c r="F28" s="1">
        <f t="shared" si="0"/>
        <v>-34.992020198558663</v>
      </c>
      <c r="G28" s="1">
        <f t="shared" si="1"/>
        <v>-9.9751267204586398</v>
      </c>
      <c r="H28" s="1">
        <f t="shared" si="2"/>
        <v>-138.54342667303666</v>
      </c>
      <c r="I28" s="1">
        <f t="shared" si="3"/>
        <v>-23.090571112172778</v>
      </c>
    </row>
    <row r="29" spans="2:9" x14ac:dyDescent="0.3">
      <c r="B29" t="s">
        <v>9</v>
      </c>
      <c r="C29">
        <f t="shared" ref="C29:C35" si="10">C28+1</f>
        <v>24</v>
      </c>
      <c r="D29" s="1">
        <f t="shared" si="4"/>
        <v>1.7280000000000004</v>
      </c>
      <c r="E29" s="1">
        <f t="shared" ref="E29:E34" si="11">E28-3.5</f>
        <v>-14</v>
      </c>
      <c r="F29" s="1">
        <f t="shared" si="0"/>
        <v>-43.025065989118026</v>
      </c>
      <c r="G29" s="1">
        <f t="shared" si="1"/>
        <v>-8.0330457905593633</v>
      </c>
      <c r="H29" s="1">
        <f t="shared" si="2"/>
        <v>-111.57008042443562</v>
      </c>
      <c r="I29" s="1">
        <f t="shared" si="3"/>
        <v>-18.595013404072603</v>
      </c>
    </row>
    <row r="30" spans="2:9" x14ac:dyDescent="0.3">
      <c r="B30" t="s">
        <v>9</v>
      </c>
      <c r="C30">
        <f t="shared" si="10"/>
        <v>25</v>
      </c>
      <c r="D30" s="1">
        <f t="shared" si="4"/>
        <v>1.8000000000000005</v>
      </c>
      <c r="E30" s="1">
        <f t="shared" si="11"/>
        <v>-17.5</v>
      </c>
      <c r="F30" s="1">
        <f t="shared" si="0"/>
        <v>-49.398705354995535</v>
      </c>
      <c r="G30" s="1">
        <f t="shared" si="1"/>
        <v>-6.3736393658775086</v>
      </c>
      <c r="H30" s="1">
        <f t="shared" si="2"/>
        <v>-88.522768970520957</v>
      </c>
      <c r="I30" s="1">
        <f t="shared" si="3"/>
        <v>-14.75379482842016</v>
      </c>
    </row>
    <row r="31" spans="2:9" x14ac:dyDescent="0.3">
      <c r="B31" t="s">
        <v>9</v>
      </c>
      <c r="C31">
        <f t="shared" si="10"/>
        <v>26</v>
      </c>
      <c r="D31" s="1">
        <f t="shared" si="4"/>
        <v>1.8720000000000006</v>
      </c>
      <c r="E31" s="1">
        <f t="shared" si="11"/>
        <v>-21</v>
      </c>
      <c r="F31" s="1">
        <f t="shared" si="0"/>
        <v>-54.462322208025618</v>
      </c>
      <c r="G31" s="1">
        <f t="shared" si="1"/>
        <v>-5.0636168530300836</v>
      </c>
      <c r="H31" s="1">
        <f t="shared" si="2"/>
        <v>-70.328011847640056</v>
      </c>
      <c r="I31" s="1">
        <f t="shared" si="3"/>
        <v>-11.721335307940009</v>
      </c>
    </row>
    <row r="32" spans="2:9" x14ac:dyDescent="0.3">
      <c r="B32" t="s">
        <v>9</v>
      </c>
      <c r="C32">
        <f t="shared" si="10"/>
        <v>27</v>
      </c>
      <c r="D32" s="1">
        <f t="shared" si="4"/>
        <v>1.9440000000000006</v>
      </c>
      <c r="E32" s="1">
        <f t="shared" si="11"/>
        <v>-24.5</v>
      </c>
      <c r="F32" s="1">
        <f t="shared" si="0"/>
        <v>-58.523160650416017</v>
      </c>
      <c r="G32" s="1">
        <f t="shared" si="1"/>
        <v>-4.0608384423903985</v>
      </c>
      <c r="H32" s="1">
        <f t="shared" si="2"/>
        <v>-56.400533922088869</v>
      </c>
      <c r="I32" s="1">
        <f t="shared" si="3"/>
        <v>-9.4000889870148114</v>
      </c>
    </row>
    <row r="33" spans="2:9" x14ac:dyDescent="0.3">
      <c r="B33" t="s">
        <v>9</v>
      </c>
      <c r="C33">
        <f t="shared" si="10"/>
        <v>28</v>
      </c>
      <c r="D33" s="1">
        <f t="shared" si="4"/>
        <v>2.0160000000000005</v>
      </c>
      <c r="E33" s="1">
        <f t="shared" si="11"/>
        <v>-28</v>
      </c>
      <c r="F33" s="1">
        <f t="shared" si="0"/>
        <v>-61.821409890040833</v>
      </c>
      <c r="G33" s="1">
        <f t="shared" si="1"/>
        <v>-3.2982492396248162</v>
      </c>
      <c r="H33" s="1">
        <f t="shared" si="2"/>
        <v>-45.809017217011338</v>
      </c>
      <c r="I33" s="1">
        <f t="shared" si="3"/>
        <v>-7.6348362028352232</v>
      </c>
    </row>
    <row r="34" spans="2:9" x14ac:dyDescent="0.3">
      <c r="B34" t="s">
        <v>9</v>
      </c>
      <c r="C34">
        <f t="shared" si="10"/>
        <v>29</v>
      </c>
      <c r="D34" s="1">
        <f t="shared" si="4"/>
        <v>2.0880000000000005</v>
      </c>
      <c r="E34" s="1">
        <f t="shared" si="11"/>
        <v>-31.5</v>
      </c>
      <c r="F34" s="1">
        <f t="shared" si="0"/>
        <v>-64.536654938128393</v>
      </c>
      <c r="G34" s="1">
        <f t="shared" si="1"/>
        <v>-2.7152450480875601</v>
      </c>
      <c r="H34" s="1">
        <f t="shared" si="2"/>
        <v>-37.711736778993895</v>
      </c>
      <c r="I34" s="1">
        <f t="shared" si="3"/>
        <v>-6.2852894631656495</v>
      </c>
    </row>
    <row r="35" spans="2:9" s="2" customFormat="1" x14ac:dyDescent="0.3">
      <c r="B35" t="s">
        <v>9</v>
      </c>
      <c r="C35" s="2">
        <f t="shared" si="10"/>
        <v>30</v>
      </c>
      <c r="D35" s="1">
        <f t="shared" si="4"/>
        <v>2.1600000000000006</v>
      </c>
      <c r="E35" s="3">
        <f>E34-3.5</f>
        <v>-35</v>
      </c>
      <c r="F35" s="3">
        <f t="shared" si="0"/>
        <v>-66.801409486351815</v>
      </c>
      <c r="G35" s="3">
        <f t="shared" si="1"/>
        <v>-2.2647545482234221</v>
      </c>
      <c r="H35" s="1">
        <f t="shared" si="2"/>
        <v>-31.454924280880867</v>
      </c>
      <c r="I35" s="1">
        <f t="shared" si="3"/>
        <v>-5.2424873801468115</v>
      </c>
    </row>
    <row r="36" spans="2:9" x14ac:dyDescent="0.3">
      <c r="B36" t="s">
        <v>7</v>
      </c>
      <c r="C36">
        <f t="shared" ref="C36" si="12">C35+1</f>
        <v>31</v>
      </c>
      <c r="D36" s="1">
        <f t="shared" si="4"/>
        <v>2.2320000000000007</v>
      </c>
      <c r="E36" s="1">
        <f>E35+3.5</f>
        <v>-31.5</v>
      </c>
      <c r="F36" s="1">
        <f t="shared" si="0"/>
        <v>-64.536654938128393</v>
      </c>
      <c r="G36" s="1">
        <f t="shared" si="1"/>
        <v>2.2647545482234221</v>
      </c>
      <c r="H36" s="1">
        <f t="shared" si="2"/>
        <v>31.454924280880867</v>
      </c>
      <c r="I36" s="1">
        <f t="shared" si="3"/>
        <v>5.2424873801468115</v>
      </c>
    </row>
    <row r="37" spans="2:9" x14ac:dyDescent="0.3">
      <c r="B37" t="s">
        <v>7</v>
      </c>
      <c r="C37">
        <f t="shared" ref="C37:C45" si="13">C36+1</f>
        <v>32</v>
      </c>
      <c r="D37" s="1">
        <f>D36+0.72/10</f>
        <v>2.3040000000000007</v>
      </c>
      <c r="E37" s="1">
        <f t="shared" ref="E37:E45" si="14">E36+3.5</f>
        <v>-28</v>
      </c>
      <c r="F37" s="1">
        <f t="shared" si="0"/>
        <v>-61.821409890040833</v>
      </c>
      <c r="G37" s="1">
        <f t="shared" si="1"/>
        <v>2.7152450480875601</v>
      </c>
      <c r="H37" s="1">
        <f t="shared" si="2"/>
        <v>37.711736778993895</v>
      </c>
      <c r="I37" s="1">
        <f t="shared" si="3"/>
        <v>6.2852894631656495</v>
      </c>
    </row>
    <row r="38" spans="2:9" x14ac:dyDescent="0.3">
      <c r="B38" t="s">
        <v>7</v>
      </c>
      <c r="C38">
        <f t="shared" si="13"/>
        <v>33</v>
      </c>
      <c r="D38" s="1">
        <f t="shared" si="4"/>
        <v>2.3760000000000008</v>
      </c>
      <c r="E38" s="1">
        <f t="shared" si="14"/>
        <v>-24.5</v>
      </c>
      <c r="F38" s="1">
        <f t="shared" si="0"/>
        <v>-58.523160650416017</v>
      </c>
      <c r="G38" s="1">
        <f t="shared" si="1"/>
        <v>3.2982492396248162</v>
      </c>
      <c r="H38" s="1">
        <f t="shared" si="2"/>
        <v>45.809017217011338</v>
      </c>
      <c r="I38" s="1">
        <f t="shared" si="3"/>
        <v>7.6348362028352232</v>
      </c>
    </row>
    <row r="39" spans="2:9" x14ac:dyDescent="0.3">
      <c r="B39" t="s">
        <v>7</v>
      </c>
      <c r="C39">
        <f t="shared" si="13"/>
        <v>34</v>
      </c>
      <c r="D39" s="1">
        <f t="shared" si="4"/>
        <v>2.4480000000000008</v>
      </c>
      <c r="E39" s="1">
        <f t="shared" si="14"/>
        <v>-21</v>
      </c>
      <c r="F39" s="1">
        <f t="shared" si="0"/>
        <v>-54.462322208025618</v>
      </c>
      <c r="G39" s="1">
        <f t="shared" si="1"/>
        <v>4.0608384423903985</v>
      </c>
      <c r="H39" s="1">
        <f t="shared" si="2"/>
        <v>56.400533922088869</v>
      </c>
      <c r="I39" s="1">
        <f t="shared" si="3"/>
        <v>9.4000889870148114</v>
      </c>
    </row>
    <row r="40" spans="2:9" x14ac:dyDescent="0.3">
      <c r="B40" t="s">
        <v>7</v>
      </c>
      <c r="C40">
        <f t="shared" si="13"/>
        <v>35</v>
      </c>
      <c r="D40" s="1">
        <f t="shared" si="4"/>
        <v>2.5200000000000009</v>
      </c>
      <c r="E40" s="1">
        <f t="shared" si="14"/>
        <v>-17.5</v>
      </c>
      <c r="F40" s="1">
        <f t="shared" si="0"/>
        <v>-49.398705354995535</v>
      </c>
      <c r="G40" s="1">
        <f t="shared" si="1"/>
        <v>5.0636168530300836</v>
      </c>
      <c r="H40" s="1">
        <f t="shared" si="2"/>
        <v>70.328011847640056</v>
      </c>
      <c r="I40" s="1">
        <f t="shared" si="3"/>
        <v>11.721335307940009</v>
      </c>
    </row>
    <row r="41" spans="2:9" x14ac:dyDescent="0.3">
      <c r="B41" t="s">
        <v>7</v>
      </c>
      <c r="C41">
        <f t="shared" si="13"/>
        <v>36</v>
      </c>
      <c r="D41" s="1">
        <f t="shared" si="4"/>
        <v>2.592000000000001</v>
      </c>
      <c r="E41" s="1">
        <f t="shared" si="14"/>
        <v>-14</v>
      </c>
      <c r="F41" s="1">
        <f t="shared" si="0"/>
        <v>-43.025065989118026</v>
      </c>
      <c r="G41" s="1">
        <f t="shared" si="1"/>
        <v>6.3736393658775086</v>
      </c>
      <c r="H41" s="1">
        <f t="shared" si="2"/>
        <v>88.522768970520957</v>
      </c>
      <c r="I41" s="1">
        <f t="shared" si="3"/>
        <v>14.75379482842016</v>
      </c>
    </row>
    <row r="42" spans="2:9" x14ac:dyDescent="0.3">
      <c r="B42" t="s">
        <v>7</v>
      </c>
      <c r="C42">
        <f t="shared" si="13"/>
        <v>37</v>
      </c>
      <c r="D42" s="1">
        <f t="shared" si="4"/>
        <v>2.664000000000001</v>
      </c>
      <c r="E42" s="1">
        <f t="shared" si="14"/>
        <v>-10.5</v>
      </c>
      <c r="F42" s="1">
        <f t="shared" si="0"/>
        <v>-34.992020198558663</v>
      </c>
      <c r="G42" s="1">
        <f t="shared" si="1"/>
        <v>8.0330457905593633</v>
      </c>
      <c r="H42" s="1">
        <f t="shared" si="2"/>
        <v>111.57008042443562</v>
      </c>
      <c r="I42" s="1">
        <f t="shared" si="3"/>
        <v>18.595013404072603</v>
      </c>
    </row>
    <row r="43" spans="2:9" x14ac:dyDescent="0.3">
      <c r="B43" t="s">
        <v>7</v>
      </c>
      <c r="C43">
        <f t="shared" si="13"/>
        <v>38</v>
      </c>
      <c r="D43" s="1">
        <f t="shared" si="4"/>
        <v>2.7360000000000011</v>
      </c>
      <c r="E43" s="1">
        <f t="shared" si="14"/>
        <v>-7</v>
      </c>
      <c r="F43" s="1">
        <f t="shared" si="0"/>
        <v>-25.016893478100023</v>
      </c>
      <c r="G43" s="1">
        <f t="shared" si="1"/>
        <v>9.9751267204586398</v>
      </c>
      <c r="H43" s="1">
        <f t="shared" si="2"/>
        <v>138.54342667303666</v>
      </c>
      <c r="I43" s="1">
        <f t="shared" si="3"/>
        <v>23.090571112172778</v>
      </c>
    </row>
    <row r="44" spans="2:9" x14ac:dyDescent="0.3">
      <c r="B44" t="s">
        <v>7</v>
      </c>
      <c r="C44">
        <f t="shared" si="13"/>
        <v>39</v>
      </c>
      <c r="D44" s="1">
        <f t="shared" si="4"/>
        <v>2.8080000000000012</v>
      </c>
      <c r="E44" s="1">
        <f t="shared" si="14"/>
        <v>-3.5</v>
      </c>
      <c r="F44" s="1">
        <f t="shared" si="0"/>
        <v>-13.134022306396323</v>
      </c>
      <c r="G44" s="1">
        <f t="shared" si="1"/>
        <v>11.8828711717037</v>
      </c>
      <c r="H44" s="1">
        <f t="shared" si="2"/>
        <v>165.03987738477363</v>
      </c>
      <c r="I44" s="1">
        <f t="shared" si="3"/>
        <v>27.506646230795603</v>
      </c>
    </row>
    <row r="45" spans="2:9" x14ac:dyDescent="0.3">
      <c r="B45" t="s">
        <v>7</v>
      </c>
      <c r="C45">
        <f t="shared" si="13"/>
        <v>40</v>
      </c>
      <c r="D45" s="1">
        <f t="shared" si="4"/>
        <v>2.8800000000000012</v>
      </c>
      <c r="E45" s="1">
        <f t="shared" si="14"/>
        <v>0</v>
      </c>
      <c r="F45" s="1">
        <f t="shared" si="0"/>
        <v>0</v>
      </c>
      <c r="G45" s="1">
        <f t="shared" si="1"/>
        <v>13.134022306396323</v>
      </c>
      <c r="H45" s="1">
        <f t="shared" si="2"/>
        <v>182.41697647772673</v>
      </c>
      <c r="I45" s="1">
        <f t="shared" si="3"/>
        <v>30.402829412954453</v>
      </c>
    </row>
    <row r="46" spans="2:9" x14ac:dyDescent="0.3">
      <c r="D46" s="1"/>
      <c r="E46" s="1"/>
      <c r="F46" s="1"/>
      <c r="G46" s="1"/>
      <c r="H46" s="1"/>
      <c r="I46" s="1"/>
    </row>
    <row r="47" spans="2:9" x14ac:dyDescent="0.3">
      <c r="D47" s="1"/>
      <c r="E47" s="1"/>
      <c r="F47" s="1"/>
      <c r="G47" s="1"/>
      <c r="H47" s="1"/>
      <c r="I47" s="1"/>
    </row>
    <row r="48" spans="2:9" x14ac:dyDescent="0.3">
      <c r="D48" s="1"/>
      <c r="E48" s="1"/>
      <c r="F48" s="1"/>
      <c r="G48" s="1"/>
      <c r="H48" s="1"/>
      <c r="I48" s="1"/>
    </row>
    <row r="49" spans="4:9" x14ac:dyDescent="0.3">
      <c r="D49" s="1"/>
      <c r="E49" s="1"/>
      <c r="F49" s="1"/>
      <c r="G49" s="1"/>
      <c r="H49" s="1"/>
      <c r="I49" s="1"/>
    </row>
    <row r="50" spans="4:9" x14ac:dyDescent="0.3">
      <c r="D50" s="1"/>
      <c r="E50" s="1"/>
      <c r="F50" s="1"/>
      <c r="G50" s="1"/>
      <c r="H50" s="1"/>
      <c r="I50" s="1"/>
    </row>
    <row r="51" spans="4:9" x14ac:dyDescent="0.3">
      <c r="D51" s="1"/>
      <c r="E51" s="1"/>
      <c r="F51" s="1"/>
      <c r="G51" s="1"/>
      <c r="H51" s="1"/>
      <c r="I51" s="1"/>
    </row>
    <row r="52" spans="4:9" x14ac:dyDescent="0.3">
      <c r="D52" s="1"/>
      <c r="E52" s="1"/>
      <c r="F52" s="1"/>
      <c r="G52" s="1"/>
      <c r="H52" s="1"/>
      <c r="I52" s="1"/>
    </row>
    <row r="53" spans="4:9" x14ac:dyDescent="0.3">
      <c r="D53" s="1"/>
      <c r="E53" s="1"/>
      <c r="F53" s="1"/>
      <c r="G53" s="1"/>
      <c r="H53" s="1"/>
      <c r="I53" s="1"/>
    </row>
    <row r="54" spans="4:9" x14ac:dyDescent="0.3">
      <c r="D54" s="1"/>
      <c r="E54" s="1"/>
      <c r="F54" s="1"/>
      <c r="G54" s="1"/>
      <c r="H54" s="1"/>
      <c r="I54" s="1"/>
    </row>
    <row r="55" spans="4:9" x14ac:dyDescent="0.3">
      <c r="D55" s="1"/>
      <c r="E55" s="1"/>
      <c r="F55" s="1"/>
      <c r="G55" s="1"/>
      <c r="H55" s="1"/>
      <c r="I55" s="1"/>
    </row>
    <row r="56" spans="4:9" x14ac:dyDescent="0.3">
      <c r="D56" s="1"/>
      <c r="E56" s="1"/>
      <c r="F56" s="1"/>
      <c r="G56" s="1"/>
      <c r="H56" s="1"/>
      <c r="I56" s="1"/>
    </row>
  </sheetData>
  <pageMargins left="0.7" right="0.7" top="0.78740157499999996" bottom="0.78740157499999996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Wasmeier, Peter</dc:creator>
  <cp:lastModifiedBy>Wasmeier, Peter</cp:lastModifiedBy>
  <dcterms:created xsi:type="dcterms:W3CDTF">2021-02-09T13:12:38Z</dcterms:created>
  <dcterms:modified xsi:type="dcterms:W3CDTF">2021-02-09T14:51:08Z</dcterms:modified>
</cp:coreProperties>
</file>