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S Data" sheetId="1" r:id="rId4"/>
  </sheets>
  <definedNames/>
  <calcPr/>
  <extLst>
    <ext uri="GoogleSheetsCustomDataVersion2">
      <go:sheetsCustomData xmlns:go="http://customooxmlschemas.google.com/" r:id="rId5" roundtripDataChecksum="73cPQyZOrKtnZUv4qBrW8JLNXDKfyN8Yqenll7PZ9Nc="/>
    </ext>
  </extLst>
</workbook>
</file>

<file path=xl/sharedStrings.xml><?xml version="1.0" encoding="utf-8"?>
<sst xmlns="http://schemas.openxmlformats.org/spreadsheetml/2006/main" count="288" uniqueCount="287">
  <si>
    <t>GPS Data</t>
  </si>
  <si>
    <t>Flight:</t>
  </si>
  <si>
    <t>Sample Interval (s):</t>
  </si>
  <si>
    <t>Time Offset</t>
  </si>
  <si>
    <t>Altitude Offset</t>
  </si>
  <si>
    <t>Beeline File</t>
  </si>
  <si>
    <t>Calculated</t>
  </si>
  <si>
    <t>Longitude</t>
  </si>
  <si>
    <t>Latitude</t>
  </si>
  <si>
    <t>Altitude (m)</t>
  </si>
  <si>
    <t>counter:#sat:time (s)</t>
  </si>
  <si>
    <t>East (ft)</t>
  </si>
  <si>
    <t>North (ft)</t>
  </si>
  <si>
    <t>Altitude (ft)</t>
  </si>
  <si>
    <t>Time (s)</t>
  </si>
  <si>
    <t>Offset Time (s)</t>
  </si>
  <si>
    <t>Verticle Velocity (fps)</t>
  </si>
  <si>
    <t>Verticle Velocity (mph)</t>
  </si>
  <si>
    <t>Ground Distance Traveled</t>
  </si>
  <si>
    <t>Ground velocity (mph)</t>
  </si>
  <si>
    <t>Accelleration (g's)</t>
  </si>
  <si>
    <t>!-- 38490 sats:11 UTC 17:44:36 --&gt;</t>
  </si>
  <si>
    <t>!-- 38505 sats:11 UTC 17:44:37 --&gt;</t>
  </si>
  <si>
    <t>!-- 38520 sats:11 UTC 17:44:38 --&gt;</t>
  </si>
  <si>
    <t>!-- 38535 sats:11 UTC 17:44:39 --&gt;</t>
  </si>
  <si>
    <t>!-- 38550 sats:11 UTC 17:44:40 --&gt;</t>
  </si>
  <si>
    <t>!-- 38565 sats:11 UTC 17:44:41 --&gt;</t>
  </si>
  <si>
    <t>!-- 38580 sats:11 UTC 17:44:42 --&gt;</t>
  </si>
  <si>
    <t>!-- 38595 sats:11 UTC 17:44:43 --&gt;</t>
  </si>
  <si>
    <t>!-- 38610 sats:11 UTC 17:44:44 --&gt;</t>
  </si>
  <si>
    <t>!-- 38625 sats:11 UTC 17:44:45 --&gt;</t>
  </si>
  <si>
    <t>!-- 38640 sats:11 UTC 17:44:46 --&gt;</t>
  </si>
  <si>
    <t>!-- 38655 sats:11 UTC 17:44:47 --&gt;</t>
  </si>
  <si>
    <t>!-- 38670 sats:11 UTC 17:44:48 --&gt;</t>
  </si>
  <si>
    <t>!-- 38685 sats:11 UTC 17:44:49 --&gt;</t>
  </si>
  <si>
    <t>!-- 38700 sats:11 UTC 17:44:50 --&gt;</t>
  </si>
  <si>
    <t>!-- 38715 sats:11 UTC 17:44:51 --&gt;</t>
  </si>
  <si>
    <t>!-- 38730 sats:11 UTC 17:44:52 --&gt;</t>
  </si>
  <si>
    <t>!-- 38745 sats:11 UTC 17:44:53 --&gt;</t>
  </si>
  <si>
    <t>!-- 38760 sats:11 UTC 17:44:54 --&gt;</t>
  </si>
  <si>
    <t>!-- 38775 sats:11 UTC 17:44:55 --&gt;</t>
  </si>
  <si>
    <t>!-- 38790 sats:11 UTC 17:44:56 --&gt;</t>
  </si>
  <si>
    <t>!-- 38805 sats:11 UTC 17:44:57 --&gt;</t>
  </si>
  <si>
    <t>!-- 38820 sats:6 UTC 17:44:58 --&gt;</t>
  </si>
  <si>
    <t>!-- 38835 sats:8 UTC 17:44:59 --&gt;</t>
  </si>
  <si>
    <t>!-- 38850 sats:8 UTC 17:45:00 --&gt;</t>
  </si>
  <si>
    <t>!-- 38865 sats:10 UTC 17:45:01 --&gt;</t>
  </si>
  <si>
    <t>!-- 38880 sats:11 UTC 17:45:02 --&gt;</t>
  </si>
  <si>
    <t>!-- 38895 sats:11 UTC 17:45:03 --&gt;</t>
  </si>
  <si>
    <t>!-- 38910 sats:11 UTC 17:45:04 --&gt;</t>
  </si>
  <si>
    <t>!-- 38925 sats:11 UTC 17:45:05 --&gt;</t>
  </si>
  <si>
    <t>!-- 38940 sats:11 UTC 17:45:06 --&gt;</t>
  </si>
  <si>
    <t>!-- 38955 sats:11 UTC 17:45:07 --&gt;</t>
  </si>
  <si>
    <t>!-- 38970 sats:11 UTC 17:45:08 --&gt;</t>
  </si>
  <si>
    <t>!-- 38985 sats:11 UTC 17:45:09 --&gt;</t>
  </si>
  <si>
    <t>!-- 39000 sats:11 UTC 17:45:10 --&gt;</t>
  </si>
  <si>
    <t>!-- 39015 sats:11 UTC 17:45:11 --&gt;</t>
  </si>
  <si>
    <t>!-- 39030 sats:11 UTC 17:45:12 --&gt;</t>
  </si>
  <si>
    <t>!-- 39045 sats:11 UTC 17:45:13 --&gt;</t>
  </si>
  <si>
    <t>!-- 39060 sats:11 UTC 17:45:14 --&gt;</t>
  </si>
  <si>
    <t>!-- 39075 sats:11 UTC 17:45:15 --&gt;</t>
  </si>
  <si>
    <t>!-- 39090 sats:11 UTC 17:45:16 --&gt;</t>
  </si>
  <si>
    <t>!-- 39105 sats:11 UTC 17:45:17 --&gt;</t>
  </si>
  <si>
    <t>!-- 39120 sats:11 UTC 17:45:18 --&gt;</t>
  </si>
  <si>
    <t>!-- 39135 sats:11 UTC 17:45:19 --&gt;</t>
  </si>
  <si>
    <t>!-- 39150 sats:11 UTC 17:45:20 --&gt;</t>
  </si>
  <si>
    <t>!-- 39165 sats:11 UTC 17:45:21 --&gt;</t>
  </si>
  <si>
    <t>!-- 39180 sats:11 UTC 17:45:22 --&gt;</t>
  </si>
  <si>
    <t>!-- 39195 sats:11 UTC 17:45:23 --&gt;</t>
  </si>
  <si>
    <t>!-- 39210 sats:11 UTC 17:45:24 --&gt;</t>
  </si>
  <si>
    <t>!-- 39225 sats:11 UTC 17:45:25 --&gt;</t>
  </si>
  <si>
    <t>!-- 39240 sats:11 UTC 17:45:26 --&gt;</t>
  </si>
  <si>
    <t>!-- 39255 sats:11 UTC 17:45:27 --&gt;</t>
  </si>
  <si>
    <t>!-- 39270 sats:11 UTC 17:45:28 --&gt;</t>
  </si>
  <si>
    <t>!-- 39285 sats:11 UTC 17:45:29 --&gt;</t>
  </si>
  <si>
    <t>!-- 39300 sats:11 UTC 17:45:30 --&gt;</t>
  </si>
  <si>
    <t>!-- 39315 sats:11 UTC 17:45:31 --&gt;</t>
  </si>
  <si>
    <t>!-- 39330 sats:11 UTC 17:45:32 --&gt;</t>
  </si>
  <si>
    <t>!-- 39345 sats:11 UTC 17:45:33 --&gt;</t>
  </si>
  <si>
    <t>!-- 39360 sats:11 UTC 17:45:34 --&gt;</t>
  </si>
  <si>
    <t>!-- 39375 sats:11 UTC 17:45:35 --&gt;</t>
  </si>
  <si>
    <t>!-- 39390 sats:11 UTC 17:45:36 --&gt;</t>
  </si>
  <si>
    <t>!-- 39405 sats:11 UTC 17:45:37 --&gt;</t>
  </si>
  <si>
    <t>!-- 39420 sats:11 UTC 17:45:38 --&gt;</t>
  </si>
  <si>
    <t>!-- 39435 sats:11 UTC 17:45:39 --&gt;</t>
  </si>
  <si>
    <t>!-- 39450 sats:11 UTC 17:45:40 --&gt;</t>
  </si>
  <si>
    <t>!-- 39465 sats:11 UTC 17:45:41 --&gt;</t>
  </si>
  <si>
    <t>!-- 39480 sats:11 UTC 17:45:42 --&gt;</t>
  </si>
  <si>
    <t>!-- 39495 sats:11 UTC 17:45:43 --&gt;</t>
  </si>
  <si>
    <t>!-- 39510 sats:11 UTC 17:45:44 --&gt;</t>
  </si>
  <si>
    <t>!-- 39525 sats:11 UTC 17:45:45 --&gt;</t>
  </si>
  <si>
    <t>!-- 39540 sats:11 UTC 17:45:46 --&gt;</t>
  </si>
  <si>
    <t>!-- 39555 sats:11 UTC 17:45:47 --&gt;</t>
  </si>
  <si>
    <t>!-- 39570 sats:11 UTC 17:45:48 --&gt;</t>
  </si>
  <si>
    <t>!-- 39585 sats:11 UTC 17:45:49 --&gt;</t>
  </si>
  <si>
    <t>!-- 39600 sats:11 UTC 17:45:50 --&gt;</t>
  </si>
  <si>
    <t>!-- 39615 sats:10 UTC 17:45:51 --&gt;</t>
  </si>
  <si>
    <t>!-- 39630 sats:11 UTC 17:45:52 --&gt;</t>
  </si>
  <si>
    <t>!-- 39645 sats:11 UTC 17:45:53 --&gt;</t>
  </si>
  <si>
    <t>!-- 39660 sats:11 UTC 17:45:54 --&gt;</t>
  </si>
  <si>
    <t>!-- 39675 sats:11 UTC 17:45:55 --&gt;</t>
  </si>
  <si>
    <t>!-- 39690 sats:11 UTC 17:45:56 --&gt;</t>
  </si>
  <si>
    <t>!-- 39705 sats:11 UTC 17:45:57 --&gt;</t>
  </si>
  <si>
    <t>!-- 39720 sats:11 UTC 17:45:58 --&gt;</t>
  </si>
  <si>
    <t>!-- 39735 sats:11 UTC 17:45:59 --&gt;</t>
  </si>
  <si>
    <t>!-- 39750 sats:11 UTC 17:46:00 --&gt;</t>
  </si>
  <si>
    <t>!-- 39765 sats:11 UTC 17:46:01 --&gt;</t>
  </si>
  <si>
    <t>!-- 39780 sats:11 UTC 17:46:02 --&gt;</t>
  </si>
  <si>
    <t>!-- 39795 sats:11 UTC 17:46:03 --&gt;</t>
  </si>
  <si>
    <t>!-- 39810 sats:11 UTC 17:46:04 --&gt;</t>
  </si>
  <si>
    <t>!-- 39825 sats:11 UTC 17:46:05 --&gt;</t>
  </si>
  <si>
    <t>!-- 39840 sats:10 UTC 17:46:06 --&gt;</t>
  </si>
  <si>
    <t>!-- 39855 sats:11 UTC 17:46:07 --&gt;</t>
  </si>
  <si>
    <t>!-- 39870 sats:11 UTC 17:46:08 --&gt;</t>
  </si>
  <si>
    <t>!-- 39885 sats:10 UTC 17:46:09 --&gt;</t>
  </si>
  <si>
    <t>!-- 39900 sats:11 UTC 17:46:10 --&gt;</t>
  </si>
  <si>
    <t>!-- 39915 sats:11 UTC 17:46:11 --&gt;</t>
  </si>
  <si>
    <t>!-- 39930 sats:11 UTC 17:46:12 --&gt;</t>
  </si>
  <si>
    <t>!-- 39945 sats:11 UTC 17:46:13 --&gt;</t>
  </si>
  <si>
    <t>!-- 39960 sats:11 UTC 17:46:14 --&gt;</t>
  </si>
  <si>
    <t>!-- 39975 sats:11 UTC 17:46:15 --&gt;</t>
  </si>
  <si>
    <t>!-- 39990 sats:11 UTC 17:46:16 --&gt;</t>
  </si>
  <si>
    <t>!-- 40005 sats:11 UTC 17:46:17 --&gt;</t>
  </si>
  <si>
    <t>!-- 40020 sats:11 UTC 17:46:18 --&gt;</t>
  </si>
  <si>
    <t>!-- 40035 sats:11 UTC 17:46:19 --&gt;</t>
  </si>
  <si>
    <t>!-- 40050 sats:11 UTC 17:46:20 --&gt;</t>
  </si>
  <si>
    <t>!-- 40065 sats:11 UTC 17:46:21 --&gt;</t>
  </si>
  <si>
    <t>!-- 40080 sats:11 UTC 17:46:22 --&gt;</t>
  </si>
  <si>
    <t>!-- 40095 sats:11 UTC 17:46:23 --&gt;</t>
  </si>
  <si>
    <t>!-- 40110 sats:11 UTC 17:46:24 --&gt;</t>
  </si>
  <si>
    <t>!-- 40125 sats:11 UTC 17:46:25 --&gt;</t>
  </si>
  <si>
    <t>!-- 40140 sats:11 UTC 17:46:26 --&gt;</t>
  </si>
  <si>
    <t>!-- 40155 sats:11 UTC 17:46:27 --&gt;</t>
  </si>
  <si>
    <t>!-- 40170 sats:10 UTC 17:46:28 --&gt;</t>
  </si>
  <si>
    <t>!-- 40185 sats:11 UTC 17:46:29 --&gt;</t>
  </si>
  <si>
    <t>!-- 40200 sats:11 UTC 17:46:30 --&gt;</t>
  </si>
  <si>
    <t>!-- 40215 sats:11 UTC 17:46:31 --&gt;</t>
  </si>
  <si>
    <t>!-- 40230 sats:11 UTC 17:46:32 --&gt;</t>
  </si>
  <si>
    <t>!-- 40245 sats:11 UTC 17:46:33 --&gt;</t>
  </si>
  <si>
    <t>!-- 40260 sats:11 UTC 17:46:34 --&gt;</t>
  </si>
  <si>
    <t>!-- 40275 sats:11 UTC 17:46:35 --&gt;</t>
  </si>
  <si>
    <t>!-- 40290 sats:11 UTC 17:46:36 --&gt;</t>
  </si>
  <si>
    <t>!-- 40305 sats:11 UTC 17:46:37 --&gt;</t>
  </si>
  <si>
    <t>!-- 40320 sats:11 UTC 17:46:38 --&gt;</t>
  </si>
  <si>
    <t>!-- 40335 sats:11 UTC 17:46:39 --&gt;</t>
  </si>
  <si>
    <t>!-- 40350 sats:11 UTC 17:46:40 --&gt;</t>
  </si>
  <si>
    <t>!-- 40365 sats:11 UTC 17:46:41 --&gt;</t>
  </si>
  <si>
    <t>!-- 40380 sats:11 UTC 17:46:42 --&gt;</t>
  </si>
  <si>
    <t>!-- 40395 sats:11 UTC 17:46:43 --&gt;</t>
  </si>
  <si>
    <t>!-- 40410 sats:11 UTC 17:46:44 --&gt;</t>
  </si>
  <si>
    <t>!-- 40425 sats:11 UTC 17:46:45 --&gt;</t>
  </si>
  <si>
    <t>!-- 40440 sats:11 UTC 17:46:46 --&gt;</t>
  </si>
  <si>
    <t>!-- 40455 sats:11 UTC 17:46:47 --&gt;</t>
  </si>
  <si>
    <t>!-- 40470 sats:11 UTC 17:46:48 --&gt;</t>
  </si>
  <si>
    <t>!-- 40485 sats:11 UTC 17:46:49 --&gt;</t>
  </si>
  <si>
    <t>!-- 40500 sats:11 UTC 17:46:50 --&gt;</t>
  </si>
  <si>
    <t>!-- 40515 sats:11 UTC 17:46:51 --&gt;</t>
  </si>
  <si>
    <t>!-- 40530 sats:11 UTC 17:46:52 --&gt;</t>
  </si>
  <si>
    <t>!-- 40545 sats:11 UTC 17:46:53 --&gt;</t>
  </si>
  <si>
    <t>!-- 40560 sats:11 UTC 17:46:54 --&gt;</t>
  </si>
  <si>
    <t>!-- 40575 sats:11 UTC 17:46:55 --&gt;</t>
  </si>
  <si>
    <t>!-- 40590 sats:11 UTC 17:46:56 --&gt;</t>
  </si>
  <si>
    <t>!-- 40605 sats:11 UTC 17:46:57 --&gt;</t>
  </si>
  <si>
    <t>!-- 40620 sats:11 UTC 17:46:58 --&gt;</t>
  </si>
  <si>
    <t>!-- 40635 sats:11 UTC 17:46:59 --&gt;</t>
  </si>
  <si>
    <t>!-- 40650 sats:11 UTC 17:47:00 --&gt;</t>
  </si>
  <si>
    <t>!-- 40665 sats:11 UTC 17:47:01 --&gt;</t>
  </si>
  <si>
    <t>!-- 40680 sats:11 UTC 17:47:02 --&gt;</t>
  </si>
  <si>
    <t>!-- 40695 sats:11 UTC 17:47:03 --&gt;</t>
  </si>
  <si>
    <t>!-- 40710 sats:11 UTC 17:47:04 --&gt;</t>
  </si>
  <si>
    <t>!-- 40725 sats:11 UTC 17:47:05 --&gt;</t>
  </si>
  <si>
    <t>!-- 40740 sats:11 UTC 17:47:06 --&gt;</t>
  </si>
  <si>
    <t>!-- 40755 sats:11 UTC 17:47:07 --&gt;</t>
  </si>
  <si>
    <t>!-- 40770 sats:11 UTC 17:47:08 --&gt;</t>
  </si>
  <si>
    <t>!-- 40785 sats:11 UTC 17:47:09 --&gt;</t>
  </si>
  <si>
    <t>!-- 40800 sats:11 UTC 17:47:10 --&gt;</t>
  </si>
  <si>
    <t>!-- 40815 sats:11 UTC 17:47:11 --&gt;</t>
  </si>
  <si>
    <t>!-- 40830 sats:11 UTC 17:47:12 --&gt;</t>
  </si>
  <si>
    <t>!-- 40845 sats:11 UTC 17:47:13 --&gt;</t>
  </si>
  <si>
    <t>!-- 40860 sats:11 UTC 17:47:14 --&gt;</t>
  </si>
  <si>
    <t>!-- 40875 sats:11 UTC 17:47:15 --&gt;</t>
  </si>
  <si>
    <t>!-- 40890 sats:11 UTC 17:47:16 --&gt;</t>
  </si>
  <si>
    <t>!-- 40905 sats:11 UTC 17:47:17 --&gt;</t>
  </si>
  <si>
    <t>!-- 40920 sats:11 UTC 17:47:18 --&gt;</t>
  </si>
  <si>
    <t>!-- 40935 sats:11 UTC 17:47:19 --&gt;</t>
  </si>
  <si>
    <t>!-- 40950 sats:10 UTC 17:47:20 --&gt;</t>
  </si>
  <si>
    <t>!-- 40965 sats:11 UTC 17:47:21 --&gt;</t>
  </si>
  <si>
    <t>!-- 40980 sats:11 UTC 17:47:22 --&gt;</t>
  </si>
  <si>
    <t>!-- 40995 sats:11 UTC 17:47:23 --&gt;</t>
  </si>
  <si>
    <t>!-- 41010 sats:11 UTC 17:47:24 --&gt;</t>
  </si>
  <si>
    <t>!-- 41025 sats:11 UTC 17:47:25 --&gt;</t>
  </si>
  <si>
    <t>!-- 41040 sats:11 UTC 17:47:26 --&gt;</t>
  </si>
  <si>
    <t>!-- 41055 sats:11 UTC 17:47:27 --&gt;</t>
  </si>
  <si>
    <t>!-- 41070 sats:11 UTC 17:47:28 --&gt;</t>
  </si>
  <si>
    <t>!-- 41085 sats:11 UTC 17:47:29 --&gt;</t>
  </si>
  <si>
    <t>!-- 41100 sats:11 UTC 17:47:30 --&gt;</t>
  </si>
  <si>
    <t>!-- 41115 sats:11 UTC 17:47:31 --&gt;</t>
  </si>
  <si>
    <t>!-- 41130 sats:11 UTC 17:47:32 --&gt;</t>
  </si>
  <si>
    <t>!-- 41145 sats:11 UTC 17:47:33 --&gt;</t>
  </si>
  <si>
    <t>!-- 41160 sats:11 UTC 17:47:34 --&gt;</t>
  </si>
  <si>
    <t>!-- 41175 sats:11 UTC 17:47:35 --&gt;</t>
  </si>
  <si>
    <t>!-- 41190 sats:11 UTC 17:47:36 --&gt;</t>
  </si>
  <si>
    <t>!-- 41205 sats:11 UTC 17:47:37 --&gt;</t>
  </si>
  <si>
    <t>!-- 41220 sats:11 UTC 17:47:38 --&gt;</t>
  </si>
  <si>
    <t>!-- 41235 sats:11 UTC 17:47:39 --&gt;</t>
  </si>
  <si>
    <t>!-- 41250 sats:11 UTC 17:47:40 --&gt;</t>
  </si>
  <si>
    <t>!-- 41265 sats:11 UTC 17:47:41 --&gt;</t>
  </si>
  <si>
    <t>!-- 41280 sats:11 UTC 17:47:42 --&gt;</t>
  </si>
  <si>
    <t>!-- 41295 sats:11 UTC 17:47:43 --&gt;</t>
  </si>
  <si>
    <t>!-- 41310 sats:11 UTC 17:47:44 --&gt;</t>
  </si>
  <si>
    <t>!-- 41325 sats:11 UTC 17:47:45 --&gt;</t>
  </si>
  <si>
    <t>!-- 41340 sats:11 UTC 17:47:46 --&gt;</t>
  </si>
  <si>
    <t>!-- 41355 sats:11 UTC 17:47:47 --&gt;</t>
  </si>
  <si>
    <t>!-- 41370 sats:11 UTC 17:47:48 --&gt;</t>
  </si>
  <si>
    <t>!-- 41385 sats:11 UTC 17:47:49 --&gt;</t>
  </si>
  <si>
    <t>!-- 41400 sats:11 UTC 17:47:50 --&gt;</t>
  </si>
  <si>
    <t>!-- 41415 sats:11 UTC 17:47:51 --&gt;</t>
  </si>
  <si>
    <t>!-- 41430 sats:11 UTC 17:47:52 --&gt;</t>
  </si>
  <si>
    <t>!-- 41445 sats:11 UTC 17:47:53 --&gt;</t>
  </si>
  <si>
    <t>!-- 41460 sats:11 UTC 17:47:54 --&gt;</t>
  </si>
  <si>
    <t>!-- 41475 sats:11 UTC 17:47:55 --&gt;</t>
  </si>
  <si>
    <t>!-- 41490 sats:11 UTC 17:47:56 --&gt;</t>
  </si>
  <si>
    <t>!-- 41505 sats:11 UTC 17:47:57 --&gt;</t>
  </si>
  <si>
    <t>!-- 41520 sats:11 UTC 17:47:58 --&gt;</t>
  </si>
  <si>
    <t>!-- 41535 sats:11 UTC 17:47:59 --&gt;</t>
  </si>
  <si>
    <t>!-- 41550 sats:11 UTC 17:48:00 --&gt;</t>
  </si>
  <si>
    <t>!-- 41565 sats:11 UTC 17:48:01 --&gt;</t>
  </si>
  <si>
    <t>!-- 41580 sats:11 UTC 17:48:02 --&gt;</t>
  </si>
  <si>
    <t>!-- 41595 sats:11 UTC 17:48:03 --&gt;</t>
  </si>
  <si>
    <t>!-- 41610 sats:11 UTC 17:48:04 --&gt;</t>
  </si>
  <si>
    <t>!-- 41625 sats:10 UTC 17:48:05 --&gt;</t>
  </si>
  <si>
    <t>!-- 41640 sats:11 UTC 17:48:06 --&gt;</t>
  </si>
  <si>
    <t>!-- 41655 sats:11 UTC 17:48:07 --&gt;</t>
  </si>
  <si>
    <t>!-- 41670 sats:11 UTC 17:48:08 --&gt;</t>
  </si>
  <si>
    <t>!-- 41685 sats:11 UTC 17:48:09 --&gt;</t>
  </si>
  <si>
    <t>!-- 41700 sats:11 UTC 17:48:10 --&gt;</t>
  </si>
  <si>
    <t>!-- 41715 sats:11 UTC 17:48:11 --&gt;</t>
  </si>
  <si>
    <t>!-- 41730 sats:10 UTC 17:48:12 --&gt;</t>
  </si>
  <si>
    <t>!-- 41745 sats:9 UTC 17:48:13 --&gt;</t>
  </si>
  <si>
    <t>!-- 41760 sats:11 UTC 17:48:14 --&gt;</t>
  </si>
  <si>
    <t>!-- 41775 sats:11 UTC 17:48:15 --&gt;</t>
  </si>
  <si>
    <t>!-- 41790 sats:11 UTC 17:48:16 --&gt;</t>
  </si>
  <si>
    <t>!-- 41805 sats:11 UTC 17:48:17 --&gt;</t>
  </si>
  <si>
    <t>!-- 41820 sats:11 UTC 17:48:18 --&gt;</t>
  </si>
  <si>
    <t>!-- 41835 sats:11 UTC 17:48:19 --&gt;</t>
  </si>
  <si>
    <t>!-- 41850 sats:11 UTC 17:48:20 --&gt;</t>
  </si>
  <si>
    <t>!-- 41865 sats:11 UTC 17:48:21 --&gt;</t>
  </si>
  <si>
    <t>!-- 41880 sats:11 UTC 17:48:22 --&gt;</t>
  </si>
  <si>
    <t>!-- 41895 sats:11 UTC 17:48:23 --&gt;</t>
  </si>
  <si>
    <t>!-- 41910 sats:11 UTC 17:48:24 --&gt;</t>
  </si>
  <si>
    <t>!-- 41925 sats:11 UTC 17:48:25 --&gt;</t>
  </si>
  <si>
    <t>!-- 41940 sats:10 UTC 17:48:26 --&gt;</t>
  </si>
  <si>
    <t>!-- 41955 sats:11 UTC 17:48:27 --&gt;</t>
  </si>
  <si>
    <t>!-- 41970 sats:11 UTC 17:48:28 --&gt;</t>
  </si>
  <si>
    <t>!-- 41985 sats:11 UTC 17:48:29 --&gt;</t>
  </si>
  <si>
    <t>!-- 42000 sats:11 UTC 17:48:30 --&gt;</t>
  </si>
  <si>
    <t>!-- 42015 sats:11 UTC 17:48:31 --&gt;</t>
  </si>
  <si>
    <t>!-- 42030 sats:11 UTC 17:48:32 --&gt;</t>
  </si>
  <si>
    <t>!-- 42045 sats:11 UTC 17:48:33 --&gt;</t>
  </si>
  <si>
    <t>!-- 42060 sats:11 UTC 17:48:34 --&gt;</t>
  </si>
  <si>
    <t>!-- 42075 sats:11 UTC 17:48:35 --&gt;</t>
  </si>
  <si>
    <t>!-- 42090 sats:11 UTC 17:48:36 --&gt;</t>
  </si>
  <si>
    <t>!-- 42105 sats:11 UTC 17:48:37 --&gt;</t>
  </si>
  <si>
    <t>!-- 42120 sats:11 UTC 17:48:38 --&gt;</t>
  </si>
  <si>
    <t>!-- 42135 sats:11 UTC 17:48:39 --&gt;</t>
  </si>
  <si>
    <t>!-- 42150 sats:11 UTC 17:48:40 --&gt;</t>
  </si>
  <si>
    <t>!-- 42165 sats:11 UTC 17:48:41 --&gt;</t>
  </si>
  <si>
    <t>!-- 42180 sats:11 UTC 17:48:42 --&gt;</t>
  </si>
  <si>
    <t>!-- 42195 sats:11 UTC 17:48:43 --&gt;</t>
  </si>
  <si>
    <t>!-- 42210 sats:11 UTC 17:48:44 --&gt;</t>
  </si>
  <si>
    <t>!-- 42225 sats:11 UTC 17:48:45 --&gt;</t>
  </si>
  <si>
    <t>!-- 42240 sats:11 UTC 17:48:46 --&gt;</t>
  </si>
  <si>
    <t>!-- 42255 sats:11 UTC 17:48:47 --&gt;</t>
  </si>
  <si>
    <t>!-- 42270 sats:11 UTC 17:48:48 --&gt;</t>
  </si>
  <si>
    <t>!-- 42285 sats:11 UTC 17:48:49 --&gt;</t>
  </si>
  <si>
    <t>!-- 42300 sats:11 UTC 17:48:50 --&gt;</t>
  </si>
  <si>
    <t>!-- 42315 sats:11 UTC 17:48:51 --&gt;</t>
  </si>
  <si>
    <t>!-- 42330 sats:11 UTC 17:48:52 --&gt;</t>
  </si>
  <si>
    <t>!-- 42345 sats:11 UTC 17:48:53 --&gt;</t>
  </si>
  <si>
    <t>!-- 42360 sats:11 UTC 17:48:54 --&gt;</t>
  </si>
  <si>
    <t>!-- 42375 sats:11 UTC 17:48:55 --&gt;</t>
  </si>
  <si>
    <t>!-- 42390 sats:11 UTC 17:48:56 --&gt;</t>
  </si>
  <si>
    <t>!-- 42405 sats:11 UTC 17:48:57 --&gt;</t>
  </si>
  <si>
    <t>!-- 42420 sats:11 UTC 17:48:58 --&gt;</t>
  </si>
  <si>
    <t>!-- 42435 sats:11 UTC 17:48:59 --&gt;</t>
  </si>
  <si>
    <t>!-- 42450 sats:11 UTC 17:49:00 --&gt;</t>
  </si>
  <si>
    <t>!-- 42465 sats:11 UTC 17:49:01 --&gt;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</si>
</sst>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/>
    <font>
      <color theme="1"/>
      <name val="Calibri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</fills>
  <borders count="9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2" fontId="2" numFmtId="0" xfId="0" applyAlignment="1" applyBorder="1" applyFont="1">
      <alignment horizontal="right"/>
    </xf>
    <xf borderId="0" fillId="0" fontId="4" numFmtId="0" xfId="0" applyFont="1"/>
    <xf borderId="4" fillId="3" fontId="5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4" fontId="5" numFmtId="0" xfId="0" applyAlignment="1" applyBorder="1" applyFill="1" applyFont="1">
      <alignment horizontal="center"/>
    </xf>
    <xf borderId="7" fillId="3" fontId="5" numFmtId="0" xfId="0" applyAlignment="1" applyBorder="1" applyFont="1">
      <alignment horizontal="center" vertical="center"/>
    </xf>
    <xf borderId="7" fillId="4" fontId="5" numFmtId="49" xfId="0" applyAlignment="1" applyBorder="1" applyFont="1" applyNumberFormat="1">
      <alignment horizontal="center" shrinkToFit="0" vertical="center" wrapText="1"/>
    </xf>
    <xf borderId="8" fillId="4" fontId="5" numFmtId="49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8" fillId="0" fontId="2" numFmtId="1" xfId="0" applyBorder="1" applyFont="1" applyNumberFormat="1"/>
    <xf borderId="8" fillId="0" fontId="2" numFmtId="164" xfId="0" applyBorder="1" applyFont="1" applyNumberFormat="1"/>
    <xf borderId="0" fillId="0" fontId="2" numFmtId="164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0.75"/>
    <col customWidth="1" min="2" max="2" width="10.0"/>
    <col customWidth="1" min="3" max="3" width="11.0"/>
    <col customWidth="1" min="4" max="4" width="29.5"/>
    <col customWidth="1" min="5" max="26" width="8.75"/>
  </cols>
  <sheetData>
    <row r="1" ht="12.75" customHeight="1">
      <c r="A1" s="1" t="s">
        <v>0</v>
      </c>
    </row>
    <row r="2" ht="12.75" customHeight="1">
      <c r="A2" s="2" t="s">
        <v>1</v>
      </c>
      <c r="B2" s="2"/>
    </row>
    <row r="3" ht="12.75" customHeight="1">
      <c r="A3" s="3" t="s">
        <v>2</v>
      </c>
      <c r="B3" s="4"/>
      <c r="C3" s="5">
        <v>1.0</v>
      </c>
    </row>
    <row r="4" ht="12.75" customHeight="1">
      <c r="A4" s="2" t="s">
        <v>3</v>
      </c>
      <c r="B4" s="2"/>
      <c r="C4" s="6">
        <v>-19.0</v>
      </c>
      <c r="D4" s="2"/>
    </row>
    <row r="5" ht="12.75" customHeight="1">
      <c r="A5" s="6" t="s">
        <v>4</v>
      </c>
      <c r="C5" s="6">
        <v>-171.0</v>
      </c>
    </row>
    <row r="6" ht="12.75" customHeight="1">
      <c r="A6" s="7" t="s">
        <v>5</v>
      </c>
      <c r="B6" s="8"/>
      <c r="C6" s="8"/>
      <c r="D6" s="9"/>
      <c r="E6" s="10" t="s">
        <v>6</v>
      </c>
      <c r="F6" s="8"/>
      <c r="G6" s="8"/>
      <c r="H6" s="8"/>
      <c r="I6" s="8"/>
      <c r="J6" s="8"/>
      <c r="K6" s="8"/>
      <c r="L6" s="8"/>
      <c r="M6" s="8"/>
      <c r="N6" s="8"/>
      <c r="O6" s="9"/>
    </row>
    <row r="7" ht="59.25" customHeight="1">
      <c r="A7" s="11" t="s">
        <v>7</v>
      </c>
      <c r="B7" s="11" t="s">
        <v>8</v>
      </c>
      <c r="C7" s="11" t="s">
        <v>9</v>
      </c>
      <c r="D7" s="11" t="s">
        <v>10</v>
      </c>
      <c r="E7" s="12" t="s">
        <v>11</v>
      </c>
      <c r="F7" s="12" t="s">
        <v>12</v>
      </c>
      <c r="G7" s="12" t="s">
        <v>13</v>
      </c>
      <c r="H7" s="12" t="s">
        <v>13</v>
      </c>
      <c r="I7" s="12" t="s">
        <v>14</v>
      </c>
      <c r="J7" s="12" t="s">
        <v>15</v>
      </c>
      <c r="K7" s="13" t="s">
        <v>16</v>
      </c>
      <c r="L7" s="13" t="s">
        <v>17</v>
      </c>
      <c r="M7" s="13" t="s">
        <v>18</v>
      </c>
      <c r="N7" s="13" t="s">
        <v>19</v>
      </c>
      <c r="O7" s="13" t="s">
        <v>20</v>
      </c>
    </row>
    <row r="8" ht="12.75" customHeight="1">
      <c r="A8" s="14">
        <v>-120.068167</v>
      </c>
      <c r="B8" s="14">
        <v>36.51244</v>
      </c>
      <c r="C8" s="14">
        <v>53.0</v>
      </c>
      <c r="D8" s="14" t="s">
        <v>21</v>
      </c>
      <c r="E8" s="15">
        <f t="shared" ref="E8:E273" si="1">(A8-A$8)*69.04*5280*COS(B8*(2*3.14159)/360)</f>
        <v>0</v>
      </c>
      <c r="F8" s="15">
        <f t="shared" ref="F8:F273" si="2">(B8-B$8)*69.04*5280</f>
        <v>0</v>
      </c>
      <c r="G8" s="15">
        <f t="shared" ref="G8:G273" si="3">C8*3.28084</f>
        <v>173.88452</v>
      </c>
      <c r="H8" s="15">
        <f t="shared" ref="H8:H273" si="4">G8+C$5</f>
        <v>2.88452</v>
      </c>
      <c r="I8" s="15">
        <f>C3</f>
        <v>1</v>
      </c>
      <c r="J8" s="14">
        <f>C$3+C$4</f>
        <v>-18</v>
      </c>
      <c r="K8" s="14"/>
      <c r="L8" s="14"/>
      <c r="M8" s="14"/>
      <c r="N8" s="14"/>
      <c r="O8" s="14"/>
    </row>
    <row r="9" ht="12.75" customHeight="1">
      <c r="A9" s="14">
        <v>-120.068167</v>
      </c>
      <c r="B9" s="14">
        <v>36.512442</v>
      </c>
      <c r="C9" s="14">
        <v>54.0</v>
      </c>
      <c r="D9" s="14" t="s">
        <v>22</v>
      </c>
      <c r="E9" s="15">
        <f t="shared" si="1"/>
        <v>0</v>
      </c>
      <c r="F9" s="15">
        <f t="shared" si="2"/>
        <v>0.7290624007</v>
      </c>
      <c r="G9" s="15">
        <f t="shared" si="3"/>
        <v>177.16536</v>
      </c>
      <c r="H9" s="15">
        <f t="shared" si="4"/>
        <v>6.16536</v>
      </c>
      <c r="I9" s="15">
        <f t="shared" ref="I9:I273" si="5">C$3+I8</f>
        <v>2</v>
      </c>
      <c r="J9" s="14">
        <f t="shared" ref="J9:J273" si="6">J8+C$3</f>
        <v>-17</v>
      </c>
      <c r="K9" s="16">
        <f t="shared" ref="K9:K273" si="7">(H9-H8)/C$3</f>
        <v>3.28084</v>
      </c>
      <c r="L9" s="15">
        <f t="shared" ref="L9:L273" si="8">((H9-H8)/C$3)*(3600/5282)</f>
        <v>2.23608936</v>
      </c>
      <c r="M9" s="15">
        <f t="shared" ref="M9:M273" si="9">((E9-E8)^2+(F9-F8)^2)^0.5+M8</f>
        <v>0.7290624007</v>
      </c>
      <c r="N9" s="14"/>
      <c r="O9" s="14"/>
    </row>
    <row r="10" ht="12.75" customHeight="1">
      <c r="A10" s="14">
        <v>-120.068167</v>
      </c>
      <c r="B10" s="14">
        <v>36.512443</v>
      </c>
      <c r="C10" s="14">
        <v>54.0</v>
      </c>
      <c r="D10" s="14" t="s">
        <v>23</v>
      </c>
      <c r="E10" s="15">
        <f t="shared" si="1"/>
        <v>0</v>
      </c>
      <c r="F10" s="15">
        <f t="shared" si="2"/>
        <v>1.0935936</v>
      </c>
      <c r="G10" s="15">
        <f t="shared" si="3"/>
        <v>177.16536</v>
      </c>
      <c r="H10" s="15">
        <f t="shared" si="4"/>
        <v>6.16536</v>
      </c>
      <c r="I10" s="15">
        <f t="shared" si="5"/>
        <v>3</v>
      </c>
      <c r="J10" s="14">
        <f t="shared" si="6"/>
        <v>-16</v>
      </c>
      <c r="K10" s="16">
        <f t="shared" si="7"/>
        <v>0</v>
      </c>
      <c r="L10" s="15">
        <f t="shared" si="8"/>
        <v>0</v>
      </c>
      <c r="M10" s="15">
        <f t="shared" si="9"/>
        <v>1.0935936</v>
      </c>
      <c r="N10" s="14"/>
      <c r="O10" s="14"/>
    </row>
    <row r="11" ht="12.75" customHeight="1">
      <c r="A11" s="14">
        <v>-120.068167</v>
      </c>
      <c r="B11" s="14">
        <v>36.512445</v>
      </c>
      <c r="C11" s="14">
        <v>54.0</v>
      </c>
      <c r="D11" s="14" t="s">
        <v>24</v>
      </c>
      <c r="E11" s="15">
        <f t="shared" si="1"/>
        <v>0</v>
      </c>
      <c r="F11" s="15">
        <f t="shared" si="2"/>
        <v>1.822656001</v>
      </c>
      <c r="G11" s="15">
        <f t="shared" si="3"/>
        <v>177.16536</v>
      </c>
      <c r="H11" s="15">
        <f t="shared" si="4"/>
        <v>6.16536</v>
      </c>
      <c r="I11" s="15">
        <f t="shared" si="5"/>
        <v>4</v>
      </c>
      <c r="J11" s="14">
        <f t="shared" si="6"/>
        <v>-15</v>
      </c>
      <c r="K11" s="16">
        <f t="shared" si="7"/>
        <v>0</v>
      </c>
      <c r="L11" s="15">
        <f t="shared" si="8"/>
        <v>0</v>
      </c>
      <c r="M11" s="15">
        <f t="shared" si="9"/>
        <v>1.822656001</v>
      </c>
      <c r="N11" s="14"/>
      <c r="O11" s="14"/>
    </row>
    <row r="12" ht="12.75" customHeight="1">
      <c r="A12" s="14">
        <v>-120.068168</v>
      </c>
      <c r="B12" s="14">
        <v>36.512445</v>
      </c>
      <c r="C12" s="14">
        <v>54.0</v>
      </c>
      <c r="D12" s="14" t="s">
        <v>25</v>
      </c>
      <c r="E12" s="15">
        <f t="shared" si="1"/>
        <v>-0.292983918</v>
      </c>
      <c r="F12" s="15">
        <f t="shared" si="2"/>
        <v>1.822656001</v>
      </c>
      <c r="G12" s="15">
        <f t="shared" si="3"/>
        <v>177.16536</v>
      </c>
      <c r="H12" s="15">
        <f t="shared" si="4"/>
        <v>6.16536</v>
      </c>
      <c r="I12" s="15">
        <f t="shared" si="5"/>
        <v>5</v>
      </c>
      <c r="J12" s="14">
        <f t="shared" si="6"/>
        <v>-14</v>
      </c>
      <c r="K12" s="16">
        <f t="shared" si="7"/>
        <v>0</v>
      </c>
      <c r="L12" s="15">
        <f t="shared" si="8"/>
        <v>0</v>
      </c>
      <c r="M12" s="15">
        <f t="shared" si="9"/>
        <v>2.115639919</v>
      </c>
      <c r="N12" s="14"/>
      <c r="O12" s="14"/>
    </row>
    <row r="13" ht="12.75" customHeight="1">
      <c r="A13" s="14">
        <v>-120.068168</v>
      </c>
      <c r="B13" s="14">
        <v>36.512445</v>
      </c>
      <c r="C13" s="14">
        <v>54.0</v>
      </c>
      <c r="D13" s="14" t="s">
        <v>26</v>
      </c>
      <c r="E13" s="15">
        <f t="shared" si="1"/>
        <v>-0.292983918</v>
      </c>
      <c r="F13" s="15">
        <f t="shared" si="2"/>
        <v>1.822656001</v>
      </c>
      <c r="G13" s="15">
        <f t="shared" si="3"/>
        <v>177.16536</v>
      </c>
      <c r="H13" s="15">
        <f t="shared" si="4"/>
        <v>6.16536</v>
      </c>
      <c r="I13" s="15">
        <f t="shared" si="5"/>
        <v>6</v>
      </c>
      <c r="J13" s="14">
        <f t="shared" si="6"/>
        <v>-13</v>
      </c>
      <c r="K13" s="16">
        <f t="shared" si="7"/>
        <v>0</v>
      </c>
      <c r="L13" s="15">
        <f t="shared" si="8"/>
        <v>0</v>
      </c>
      <c r="M13" s="15">
        <f t="shared" si="9"/>
        <v>2.115639919</v>
      </c>
      <c r="N13" s="14"/>
      <c r="O13" s="14"/>
    </row>
    <row r="14" ht="12.75" customHeight="1">
      <c r="A14" s="14">
        <v>-120.068167</v>
      </c>
      <c r="B14" s="14">
        <v>36.512445</v>
      </c>
      <c r="C14" s="14">
        <v>54.0</v>
      </c>
      <c r="D14" s="14" t="s">
        <v>27</v>
      </c>
      <c r="E14" s="15">
        <f t="shared" si="1"/>
        <v>0</v>
      </c>
      <c r="F14" s="15">
        <f t="shared" si="2"/>
        <v>1.822656001</v>
      </c>
      <c r="G14" s="15">
        <f t="shared" si="3"/>
        <v>177.16536</v>
      </c>
      <c r="H14" s="15">
        <f t="shared" si="4"/>
        <v>6.16536</v>
      </c>
      <c r="I14" s="15">
        <f t="shared" si="5"/>
        <v>7</v>
      </c>
      <c r="J14" s="14">
        <f t="shared" si="6"/>
        <v>-12</v>
      </c>
      <c r="K14" s="16">
        <f t="shared" si="7"/>
        <v>0</v>
      </c>
      <c r="L14" s="15">
        <f t="shared" si="8"/>
        <v>0</v>
      </c>
      <c r="M14" s="15">
        <f t="shared" si="9"/>
        <v>2.408623837</v>
      </c>
      <c r="N14" s="16">
        <f t="shared" ref="N14:N273" si="10">SQRT((E14-E13)^2+(F14-F13)^2)/(C$3)*(3600/5280)</f>
        <v>0.1997617623</v>
      </c>
      <c r="O14" s="16">
        <f t="shared" ref="O14:O273" si="11">(K14-K13)/C$3/32</f>
        <v>0</v>
      </c>
      <c r="Q14" s="17"/>
    </row>
    <row r="15" ht="12.75" customHeight="1">
      <c r="A15" s="14">
        <v>-120.068167</v>
      </c>
      <c r="B15" s="14">
        <v>36.512445</v>
      </c>
      <c r="C15" s="14">
        <v>54.0</v>
      </c>
      <c r="D15" s="14" t="s">
        <v>28</v>
      </c>
      <c r="E15" s="15">
        <f t="shared" si="1"/>
        <v>0</v>
      </c>
      <c r="F15" s="15">
        <f t="shared" si="2"/>
        <v>1.822656001</v>
      </c>
      <c r="G15" s="15">
        <f t="shared" si="3"/>
        <v>177.16536</v>
      </c>
      <c r="H15" s="15">
        <f t="shared" si="4"/>
        <v>6.16536</v>
      </c>
      <c r="I15" s="15">
        <f t="shared" si="5"/>
        <v>8</v>
      </c>
      <c r="J15" s="14">
        <f t="shared" si="6"/>
        <v>-11</v>
      </c>
      <c r="K15" s="16">
        <f t="shared" si="7"/>
        <v>0</v>
      </c>
      <c r="L15" s="15">
        <f t="shared" si="8"/>
        <v>0</v>
      </c>
      <c r="M15" s="15">
        <f t="shared" si="9"/>
        <v>2.408623837</v>
      </c>
      <c r="N15" s="16">
        <f t="shared" si="10"/>
        <v>0</v>
      </c>
      <c r="O15" s="16">
        <f t="shared" si="11"/>
        <v>0</v>
      </c>
      <c r="Q15" s="17"/>
    </row>
    <row r="16" ht="12.75" customHeight="1">
      <c r="A16" s="14">
        <v>-120.068167</v>
      </c>
      <c r="B16" s="14">
        <v>36.512445</v>
      </c>
      <c r="C16" s="14">
        <v>54.0</v>
      </c>
      <c r="D16" s="14" t="s">
        <v>29</v>
      </c>
      <c r="E16" s="15">
        <f t="shared" si="1"/>
        <v>0</v>
      </c>
      <c r="F16" s="15">
        <f t="shared" si="2"/>
        <v>1.822656001</v>
      </c>
      <c r="G16" s="15">
        <f t="shared" si="3"/>
        <v>177.16536</v>
      </c>
      <c r="H16" s="15">
        <f t="shared" si="4"/>
        <v>6.16536</v>
      </c>
      <c r="I16" s="15">
        <f t="shared" si="5"/>
        <v>9</v>
      </c>
      <c r="J16" s="14">
        <f t="shared" si="6"/>
        <v>-10</v>
      </c>
      <c r="K16" s="16">
        <f t="shared" si="7"/>
        <v>0</v>
      </c>
      <c r="L16" s="15">
        <f t="shared" si="8"/>
        <v>0</v>
      </c>
      <c r="M16" s="15">
        <f t="shared" si="9"/>
        <v>2.408623837</v>
      </c>
      <c r="N16" s="16">
        <f t="shared" si="10"/>
        <v>0</v>
      </c>
      <c r="O16" s="16">
        <f t="shared" si="11"/>
        <v>0</v>
      </c>
      <c r="Q16" s="17"/>
    </row>
    <row r="17" ht="12.75" customHeight="1">
      <c r="A17" s="14">
        <v>-120.068168</v>
      </c>
      <c r="B17" s="14">
        <v>36.512445</v>
      </c>
      <c r="C17" s="14">
        <v>54.0</v>
      </c>
      <c r="D17" s="14" t="s">
        <v>30</v>
      </c>
      <c r="E17" s="15">
        <f t="shared" si="1"/>
        <v>-0.292983918</v>
      </c>
      <c r="F17" s="15">
        <f t="shared" si="2"/>
        <v>1.822656001</v>
      </c>
      <c r="G17" s="15">
        <f t="shared" si="3"/>
        <v>177.16536</v>
      </c>
      <c r="H17" s="15">
        <f t="shared" si="4"/>
        <v>6.16536</v>
      </c>
      <c r="I17" s="15">
        <f t="shared" si="5"/>
        <v>10</v>
      </c>
      <c r="J17" s="14">
        <f t="shared" si="6"/>
        <v>-9</v>
      </c>
      <c r="K17" s="16">
        <f t="shared" si="7"/>
        <v>0</v>
      </c>
      <c r="L17" s="15">
        <f t="shared" si="8"/>
        <v>0</v>
      </c>
      <c r="M17" s="15">
        <f t="shared" si="9"/>
        <v>2.701607755</v>
      </c>
      <c r="N17" s="16">
        <f t="shared" si="10"/>
        <v>0.1997617623</v>
      </c>
      <c r="O17" s="16">
        <f t="shared" si="11"/>
        <v>0</v>
      </c>
      <c r="Q17" s="17"/>
    </row>
    <row r="18" ht="12.75" customHeight="1">
      <c r="A18" s="14">
        <v>-120.068167</v>
      </c>
      <c r="B18" s="14">
        <v>36.512445</v>
      </c>
      <c r="C18" s="14">
        <v>54.0</v>
      </c>
      <c r="D18" s="14" t="s">
        <v>31</v>
      </c>
      <c r="E18" s="15">
        <f t="shared" si="1"/>
        <v>0</v>
      </c>
      <c r="F18" s="15">
        <f t="shared" si="2"/>
        <v>1.822656001</v>
      </c>
      <c r="G18" s="15">
        <f t="shared" si="3"/>
        <v>177.16536</v>
      </c>
      <c r="H18" s="15">
        <f t="shared" si="4"/>
        <v>6.16536</v>
      </c>
      <c r="I18" s="15">
        <f t="shared" si="5"/>
        <v>11</v>
      </c>
      <c r="J18" s="14">
        <f t="shared" si="6"/>
        <v>-8</v>
      </c>
      <c r="K18" s="16">
        <f t="shared" si="7"/>
        <v>0</v>
      </c>
      <c r="L18" s="15">
        <f t="shared" si="8"/>
        <v>0</v>
      </c>
      <c r="M18" s="15">
        <f t="shared" si="9"/>
        <v>2.994591673</v>
      </c>
      <c r="N18" s="16">
        <f t="shared" si="10"/>
        <v>0.1997617623</v>
      </c>
      <c r="O18" s="16">
        <f t="shared" si="11"/>
        <v>0</v>
      </c>
      <c r="Q18" s="17"/>
    </row>
    <row r="19" ht="12.75" customHeight="1">
      <c r="A19" s="14">
        <v>-120.068167</v>
      </c>
      <c r="B19" s="14">
        <v>36.512443</v>
      </c>
      <c r="C19" s="14">
        <v>54.0</v>
      </c>
      <c r="D19" s="14" t="s">
        <v>32</v>
      </c>
      <c r="E19" s="15">
        <f t="shared" si="1"/>
        <v>0</v>
      </c>
      <c r="F19" s="15">
        <f t="shared" si="2"/>
        <v>1.0935936</v>
      </c>
      <c r="G19" s="15">
        <f t="shared" si="3"/>
        <v>177.16536</v>
      </c>
      <c r="H19" s="15">
        <f t="shared" si="4"/>
        <v>6.16536</v>
      </c>
      <c r="I19" s="15">
        <f t="shared" si="5"/>
        <v>12</v>
      </c>
      <c r="J19" s="14">
        <f t="shared" si="6"/>
        <v>-7</v>
      </c>
      <c r="K19" s="16">
        <f t="shared" si="7"/>
        <v>0</v>
      </c>
      <c r="L19" s="15">
        <f t="shared" si="8"/>
        <v>0</v>
      </c>
      <c r="M19" s="15">
        <f t="shared" si="9"/>
        <v>3.723654073</v>
      </c>
      <c r="N19" s="16">
        <f t="shared" si="10"/>
        <v>0.4970880005</v>
      </c>
      <c r="O19" s="16">
        <f t="shared" si="11"/>
        <v>0</v>
      </c>
      <c r="Q19" s="17"/>
    </row>
    <row r="20" ht="12.75" customHeight="1">
      <c r="A20" s="14">
        <v>-120.068167</v>
      </c>
      <c r="B20" s="14">
        <v>36.512445</v>
      </c>
      <c r="C20" s="14">
        <v>54.0</v>
      </c>
      <c r="D20" s="14" t="s">
        <v>33</v>
      </c>
      <c r="E20" s="15">
        <f t="shared" si="1"/>
        <v>0</v>
      </c>
      <c r="F20" s="15">
        <f t="shared" si="2"/>
        <v>1.822656001</v>
      </c>
      <c r="G20" s="15">
        <f t="shared" si="3"/>
        <v>177.16536</v>
      </c>
      <c r="H20" s="15">
        <f t="shared" si="4"/>
        <v>6.16536</v>
      </c>
      <c r="I20" s="15">
        <f t="shared" si="5"/>
        <v>13</v>
      </c>
      <c r="J20" s="14">
        <f t="shared" si="6"/>
        <v>-6</v>
      </c>
      <c r="K20" s="16">
        <f t="shared" si="7"/>
        <v>0</v>
      </c>
      <c r="L20" s="15">
        <f t="shared" si="8"/>
        <v>0</v>
      </c>
      <c r="M20" s="15">
        <f t="shared" si="9"/>
        <v>4.452716474</v>
      </c>
      <c r="N20" s="16">
        <f t="shared" si="10"/>
        <v>0.4970880005</v>
      </c>
      <c r="O20" s="16">
        <f t="shared" si="11"/>
        <v>0</v>
      </c>
      <c r="Q20" s="17"/>
    </row>
    <row r="21" ht="12.75" customHeight="1">
      <c r="A21" s="14">
        <v>-120.068167</v>
      </c>
      <c r="B21" s="14">
        <v>36.512445</v>
      </c>
      <c r="C21" s="14">
        <v>54.0</v>
      </c>
      <c r="D21" s="14" t="s">
        <v>34</v>
      </c>
      <c r="E21" s="15">
        <f t="shared" si="1"/>
        <v>0</v>
      </c>
      <c r="F21" s="15">
        <f t="shared" si="2"/>
        <v>1.822656001</v>
      </c>
      <c r="G21" s="15">
        <f t="shared" si="3"/>
        <v>177.16536</v>
      </c>
      <c r="H21" s="15">
        <f t="shared" si="4"/>
        <v>6.16536</v>
      </c>
      <c r="I21" s="15">
        <f t="shared" si="5"/>
        <v>14</v>
      </c>
      <c r="J21" s="14">
        <f t="shared" si="6"/>
        <v>-5</v>
      </c>
      <c r="K21" s="16">
        <f t="shared" si="7"/>
        <v>0</v>
      </c>
      <c r="L21" s="15">
        <f t="shared" si="8"/>
        <v>0</v>
      </c>
      <c r="M21" s="15">
        <f t="shared" si="9"/>
        <v>4.452716474</v>
      </c>
      <c r="N21" s="16">
        <f t="shared" si="10"/>
        <v>0</v>
      </c>
      <c r="O21" s="16">
        <f t="shared" si="11"/>
        <v>0</v>
      </c>
      <c r="Q21" s="17"/>
    </row>
    <row r="22" ht="12.75" customHeight="1">
      <c r="A22" s="14">
        <v>-120.068168</v>
      </c>
      <c r="B22" s="14">
        <v>36.512445</v>
      </c>
      <c r="C22" s="14">
        <v>54.0</v>
      </c>
      <c r="D22" s="14" t="s">
        <v>35</v>
      </c>
      <c r="E22" s="15">
        <f t="shared" si="1"/>
        <v>-0.292983918</v>
      </c>
      <c r="F22" s="15">
        <f t="shared" si="2"/>
        <v>1.822656001</v>
      </c>
      <c r="G22" s="15">
        <f t="shared" si="3"/>
        <v>177.16536</v>
      </c>
      <c r="H22" s="15">
        <f t="shared" si="4"/>
        <v>6.16536</v>
      </c>
      <c r="I22" s="15">
        <f t="shared" si="5"/>
        <v>15</v>
      </c>
      <c r="J22" s="14">
        <f t="shared" si="6"/>
        <v>-4</v>
      </c>
      <c r="K22" s="16">
        <f t="shared" si="7"/>
        <v>0</v>
      </c>
      <c r="L22" s="15">
        <f t="shared" si="8"/>
        <v>0</v>
      </c>
      <c r="M22" s="15">
        <f t="shared" si="9"/>
        <v>4.745700392</v>
      </c>
      <c r="N22" s="16">
        <f t="shared" si="10"/>
        <v>0.1997617623</v>
      </c>
      <c r="O22" s="16">
        <f t="shared" si="11"/>
        <v>0</v>
      </c>
      <c r="Q22" s="17"/>
    </row>
    <row r="23" ht="12.75" customHeight="1">
      <c r="A23" s="14">
        <v>-120.068168</v>
      </c>
      <c r="B23" s="14">
        <v>36.512445</v>
      </c>
      <c r="C23" s="14">
        <v>54.0</v>
      </c>
      <c r="D23" s="14" t="s">
        <v>36</v>
      </c>
      <c r="E23" s="15">
        <f t="shared" si="1"/>
        <v>-0.292983918</v>
      </c>
      <c r="F23" s="15">
        <f t="shared" si="2"/>
        <v>1.822656001</v>
      </c>
      <c r="G23" s="15">
        <f t="shared" si="3"/>
        <v>177.16536</v>
      </c>
      <c r="H23" s="15">
        <f t="shared" si="4"/>
        <v>6.16536</v>
      </c>
      <c r="I23" s="15">
        <f t="shared" si="5"/>
        <v>16</v>
      </c>
      <c r="J23" s="14">
        <f t="shared" si="6"/>
        <v>-3</v>
      </c>
      <c r="K23" s="16">
        <f t="shared" si="7"/>
        <v>0</v>
      </c>
      <c r="L23" s="15">
        <f t="shared" si="8"/>
        <v>0</v>
      </c>
      <c r="M23" s="15">
        <f t="shared" si="9"/>
        <v>4.745700392</v>
      </c>
      <c r="N23" s="16">
        <f t="shared" si="10"/>
        <v>0</v>
      </c>
      <c r="O23" s="16">
        <f t="shared" si="11"/>
        <v>0</v>
      </c>
      <c r="Q23" s="17"/>
    </row>
    <row r="24" ht="12.75" customHeight="1">
      <c r="A24" s="14">
        <v>-120.068168</v>
      </c>
      <c r="B24" s="14">
        <v>36.512445</v>
      </c>
      <c r="C24" s="14">
        <v>54.0</v>
      </c>
      <c r="D24" s="14" t="s">
        <v>37</v>
      </c>
      <c r="E24" s="15">
        <f t="shared" si="1"/>
        <v>-0.292983918</v>
      </c>
      <c r="F24" s="15">
        <f t="shared" si="2"/>
        <v>1.822656001</v>
      </c>
      <c r="G24" s="15">
        <f t="shared" si="3"/>
        <v>177.16536</v>
      </c>
      <c r="H24" s="15">
        <f t="shared" si="4"/>
        <v>6.16536</v>
      </c>
      <c r="I24" s="15">
        <f t="shared" si="5"/>
        <v>17</v>
      </c>
      <c r="J24" s="14">
        <f t="shared" si="6"/>
        <v>-2</v>
      </c>
      <c r="K24" s="16">
        <f t="shared" si="7"/>
        <v>0</v>
      </c>
      <c r="L24" s="15">
        <f t="shared" si="8"/>
        <v>0</v>
      </c>
      <c r="M24" s="15">
        <f t="shared" si="9"/>
        <v>4.745700392</v>
      </c>
      <c r="N24" s="16">
        <f t="shared" si="10"/>
        <v>0</v>
      </c>
      <c r="O24" s="16">
        <f t="shared" si="11"/>
        <v>0</v>
      </c>
      <c r="Q24" s="17"/>
    </row>
    <row r="25" ht="12.75" customHeight="1">
      <c r="A25" s="14">
        <v>-120.068168</v>
      </c>
      <c r="B25" s="14">
        <v>36.512445</v>
      </c>
      <c r="C25" s="14">
        <v>54.0</v>
      </c>
      <c r="D25" s="14" t="s">
        <v>38</v>
      </c>
      <c r="E25" s="15">
        <f t="shared" si="1"/>
        <v>-0.292983918</v>
      </c>
      <c r="F25" s="15">
        <f t="shared" si="2"/>
        <v>1.822656001</v>
      </c>
      <c r="G25" s="15">
        <f t="shared" si="3"/>
        <v>177.16536</v>
      </c>
      <c r="H25" s="15">
        <f t="shared" si="4"/>
        <v>6.16536</v>
      </c>
      <c r="I25" s="15">
        <f t="shared" si="5"/>
        <v>18</v>
      </c>
      <c r="J25" s="14">
        <f t="shared" si="6"/>
        <v>-1</v>
      </c>
      <c r="K25" s="16">
        <f t="shared" si="7"/>
        <v>0</v>
      </c>
      <c r="L25" s="15">
        <f t="shared" si="8"/>
        <v>0</v>
      </c>
      <c r="M25" s="15">
        <f t="shared" si="9"/>
        <v>4.745700392</v>
      </c>
      <c r="N25" s="16">
        <f t="shared" si="10"/>
        <v>0</v>
      </c>
      <c r="O25" s="16">
        <f t="shared" si="11"/>
        <v>0</v>
      </c>
      <c r="Q25" s="17"/>
    </row>
    <row r="26" ht="12.75" customHeight="1">
      <c r="A26" s="14">
        <v>-120.068167</v>
      </c>
      <c r="B26" s="14">
        <v>36.512445</v>
      </c>
      <c r="C26" s="14">
        <v>54.0</v>
      </c>
      <c r="D26" s="14" t="s">
        <v>39</v>
      </c>
      <c r="E26" s="15">
        <f t="shared" si="1"/>
        <v>0</v>
      </c>
      <c r="F26" s="15">
        <f t="shared" si="2"/>
        <v>1.822656001</v>
      </c>
      <c r="G26" s="15">
        <f t="shared" si="3"/>
        <v>177.16536</v>
      </c>
      <c r="H26" s="15">
        <f t="shared" si="4"/>
        <v>6.16536</v>
      </c>
      <c r="I26" s="15">
        <f t="shared" si="5"/>
        <v>19</v>
      </c>
      <c r="J26" s="14">
        <f t="shared" si="6"/>
        <v>0</v>
      </c>
      <c r="K26" s="16">
        <f t="shared" si="7"/>
        <v>0</v>
      </c>
      <c r="L26" s="15">
        <f t="shared" si="8"/>
        <v>0</v>
      </c>
      <c r="M26" s="15">
        <f t="shared" si="9"/>
        <v>5.03868431</v>
      </c>
      <c r="N26" s="16">
        <f t="shared" si="10"/>
        <v>0.1997617623</v>
      </c>
      <c r="O26" s="16">
        <f t="shared" si="11"/>
        <v>0</v>
      </c>
      <c r="Q26" s="17"/>
    </row>
    <row r="27" ht="12.75" customHeight="1">
      <c r="A27" s="14">
        <v>-120.068167</v>
      </c>
      <c r="B27" s="14">
        <v>36.512445</v>
      </c>
      <c r="C27" s="14">
        <v>54.0</v>
      </c>
      <c r="D27" s="14" t="s">
        <v>40</v>
      </c>
      <c r="E27" s="15">
        <f t="shared" si="1"/>
        <v>0</v>
      </c>
      <c r="F27" s="15">
        <f t="shared" si="2"/>
        <v>1.822656001</v>
      </c>
      <c r="G27" s="15">
        <f t="shared" si="3"/>
        <v>177.16536</v>
      </c>
      <c r="H27" s="15">
        <f t="shared" si="4"/>
        <v>6.16536</v>
      </c>
      <c r="I27" s="15">
        <f t="shared" si="5"/>
        <v>20</v>
      </c>
      <c r="J27" s="14">
        <f t="shared" si="6"/>
        <v>1</v>
      </c>
      <c r="K27" s="16">
        <f t="shared" si="7"/>
        <v>0</v>
      </c>
      <c r="L27" s="15">
        <f t="shared" si="8"/>
        <v>0</v>
      </c>
      <c r="M27" s="15">
        <f t="shared" si="9"/>
        <v>5.03868431</v>
      </c>
      <c r="N27" s="16">
        <f t="shared" si="10"/>
        <v>0</v>
      </c>
      <c r="O27" s="16">
        <f t="shared" si="11"/>
        <v>0</v>
      </c>
      <c r="Q27" s="17"/>
    </row>
    <row r="28" ht="12.75" customHeight="1">
      <c r="A28" s="14">
        <v>-120.068167</v>
      </c>
      <c r="B28" s="14">
        <v>36.512445</v>
      </c>
      <c r="C28" s="14">
        <v>54.0</v>
      </c>
      <c r="D28" s="14" t="s">
        <v>41</v>
      </c>
      <c r="E28" s="15">
        <f t="shared" si="1"/>
        <v>0</v>
      </c>
      <c r="F28" s="15">
        <f t="shared" si="2"/>
        <v>1.822656001</v>
      </c>
      <c r="G28" s="15">
        <f t="shared" si="3"/>
        <v>177.16536</v>
      </c>
      <c r="H28" s="15">
        <f t="shared" si="4"/>
        <v>6.16536</v>
      </c>
      <c r="I28" s="15">
        <f t="shared" si="5"/>
        <v>21</v>
      </c>
      <c r="J28" s="14">
        <f t="shared" si="6"/>
        <v>2</v>
      </c>
      <c r="K28" s="16">
        <f t="shared" si="7"/>
        <v>0</v>
      </c>
      <c r="L28" s="15">
        <f t="shared" si="8"/>
        <v>0</v>
      </c>
      <c r="M28" s="15">
        <f t="shared" si="9"/>
        <v>5.03868431</v>
      </c>
      <c r="N28" s="16">
        <f t="shared" si="10"/>
        <v>0</v>
      </c>
      <c r="O28" s="16">
        <f t="shared" si="11"/>
        <v>0</v>
      </c>
      <c r="Q28" s="17"/>
    </row>
    <row r="29" ht="12.75" customHeight="1">
      <c r="A29" s="14">
        <v>-120.06821</v>
      </c>
      <c r="B29" s="14">
        <v>36.512457</v>
      </c>
      <c r="C29" s="14">
        <v>65.0</v>
      </c>
      <c r="D29" s="14" t="s">
        <v>42</v>
      </c>
      <c r="E29" s="15">
        <f t="shared" si="1"/>
        <v>-12.59830655</v>
      </c>
      <c r="F29" s="15">
        <f t="shared" si="2"/>
        <v>6.1970304</v>
      </c>
      <c r="G29" s="15">
        <f t="shared" si="3"/>
        <v>213.2546</v>
      </c>
      <c r="H29" s="15">
        <f t="shared" si="4"/>
        <v>42.2546</v>
      </c>
      <c r="I29" s="15">
        <f t="shared" si="5"/>
        <v>22</v>
      </c>
      <c r="J29" s="14">
        <f t="shared" si="6"/>
        <v>3</v>
      </c>
      <c r="K29" s="16">
        <f t="shared" si="7"/>
        <v>36.08924</v>
      </c>
      <c r="L29" s="15">
        <f t="shared" si="8"/>
        <v>24.59698296</v>
      </c>
      <c r="M29" s="15">
        <f t="shared" si="9"/>
        <v>18.37481866</v>
      </c>
      <c r="N29" s="16">
        <f t="shared" si="10"/>
        <v>9.092818872</v>
      </c>
      <c r="O29" s="16">
        <f t="shared" si="11"/>
        <v>1.12778875</v>
      </c>
      <c r="Q29" s="17"/>
    </row>
    <row r="30" ht="12.75" customHeight="1">
      <c r="A30" s="14">
        <v>-120.068415</v>
      </c>
      <c r="B30" s="14">
        <v>36.512338</v>
      </c>
      <c r="C30" s="14">
        <v>164.0</v>
      </c>
      <c r="D30" s="14" t="s">
        <v>43</v>
      </c>
      <c r="E30" s="15">
        <f t="shared" si="1"/>
        <v>-72.6601123</v>
      </c>
      <c r="F30" s="15">
        <f t="shared" si="2"/>
        <v>-37.1821824</v>
      </c>
      <c r="G30" s="15">
        <f t="shared" si="3"/>
        <v>538.05776</v>
      </c>
      <c r="H30" s="15">
        <f t="shared" si="4"/>
        <v>367.05776</v>
      </c>
      <c r="I30" s="15">
        <f t="shared" si="5"/>
        <v>23</v>
      </c>
      <c r="J30" s="14">
        <f t="shared" si="6"/>
        <v>4</v>
      </c>
      <c r="K30" s="16">
        <f t="shared" si="7"/>
        <v>324.80316</v>
      </c>
      <c r="L30" s="15">
        <f t="shared" si="8"/>
        <v>221.3728466</v>
      </c>
      <c r="M30" s="15">
        <f t="shared" si="9"/>
        <v>92.46379633</v>
      </c>
      <c r="N30" s="16">
        <f t="shared" si="10"/>
        <v>50.51521205</v>
      </c>
      <c r="O30" s="16">
        <f t="shared" si="11"/>
        <v>9.02231</v>
      </c>
      <c r="Q30" s="17"/>
    </row>
    <row r="31" ht="12.75" customHeight="1">
      <c r="A31" s="14">
        <v>-120.068812</v>
      </c>
      <c r="B31" s="14">
        <v>36.51204</v>
      </c>
      <c r="C31" s="14">
        <v>385.0</v>
      </c>
      <c r="D31" s="14" t="s">
        <v>44</v>
      </c>
      <c r="E31" s="15">
        <f t="shared" si="1"/>
        <v>-188.9756164</v>
      </c>
      <c r="F31" s="15">
        <f t="shared" si="2"/>
        <v>-145.81248</v>
      </c>
      <c r="G31" s="15">
        <f t="shared" si="3"/>
        <v>1263.1234</v>
      </c>
      <c r="H31" s="15">
        <f t="shared" si="4"/>
        <v>1092.1234</v>
      </c>
      <c r="I31" s="15">
        <f t="shared" si="5"/>
        <v>24</v>
      </c>
      <c r="J31" s="14">
        <f t="shared" si="6"/>
        <v>5</v>
      </c>
      <c r="K31" s="16">
        <f t="shared" si="7"/>
        <v>725.06564</v>
      </c>
      <c r="L31" s="15">
        <f t="shared" si="8"/>
        <v>494.1757486</v>
      </c>
      <c r="M31" s="15">
        <f t="shared" si="9"/>
        <v>251.617301</v>
      </c>
      <c r="N31" s="16">
        <f t="shared" si="10"/>
        <v>108.5137532</v>
      </c>
      <c r="O31" s="16">
        <f t="shared" si="11"/>
        <v>12.5082025</v>
      </c>
      <c r="Q31" s="17"/>
    </row>
    <row r="32" ht="12.75" customHeight="1">
      <c r="A32" s="14">
        <v>-120.069328</v>
      </c>
      <c r="B32" s="14">
        <v>36.51167</v>
      </c>
      <c r="C32" s="14">
        <v>671.0</v>
      </c>
      <c r="D32" s="14" t="s">
        <v>45</v>
      </c>
      <c r="E32" s="15">
        <f t="shared" si="1"/>
        <v>-340.1577357</v>
      </c>
      <c r="F32" s="15">
        <f t="shared" si="2"/>
        <v>-280.689024</v>
      </c>
      <c r="G32" s="15">
        <f t="shared" si="3"/>
        <v>2201.44364</v>
      </c>
      <c r="H32" s="15">
        <f t="shared" si="4"/>
        <v>2030.44364</v>
      </c>
      <c r="I32" s="15">
        <f t="shared" si="5"/>
        <v>25</v>
      </c>
      <c r="J32" s="14">
        <f t="shared" si="6"/>
        <v>6</v>
      </c>
      <c r="K32" s="16">
        <f t="shared" si="7"/>
        <v>938.32024</v>
      </c>
      <c r="L32" s="15">
        <f t="shared" si="8"/>
        <v>639.521557</v>
      </c>
      <c r="M32" s="15">
        <f t="shared" si="9"/>
        <v>454.2196587</v>
      </c>
      <c r="N32" s="16">
        <f t="shared" si="10"/>
        <v>138.1379711</v>
      </c>
      <c r="O32" s="16">
        <f t="shared" si="11"/>
        <v>6.66420625</v>
      </c>
      <c r="Q32" s="17"/>
    </row>
    <row r="33" ht="12.75" customHeight="1">
      <c r="A33" s="14">
        <v>-120.069907</v>
      </c>
      <c r="B33" s="14">
        <v>36.511305</v>
      </c>
      <c r="C33" s="14">
        <v>955.0</v>
      </c>
      <c r="D33" s="14" t="s">
        <v>46</v>
      </c>
      <c r="E33" s="15">
        <f t="shared" si="1"/>
        <v>-509.7995274</v>
      </c>
      <c r="F33" s="15">
        <f t="shared" si="2"/>
        <v>-413.742912</v>
      </c>
      <c r="G33" s="15">
        <f t="shared" si="3"/>
        <v>3133.2022</v>
      </c>
      <c r="H33" s="15">
        <f t="shared" si="4"/>
        <v>2962.2022</v>
      </c>
      <c r="I33" s="15">
        <f t="shared" si="5"/>
        <v>26</v>
      </c>
      <c r="J33" s="14">
        <f t="shared" si="6"/>
        <v>7</v>
      </c>
      <c r="K33" s="16">
        <f t="shared" si="7"/>
        <v>931.75856</v>
      </c>
      <c r="L33" s="15">
        <f t="shared" si="8"/>
        <v>635.0493783</v>
      </c>
      <c r="M33" s="15">
        <f t="shared" si="9"/>
        <v>669.81575</v>
      </c>
      <c r="N33" s="16">
        <f t="shared" si="10"/>
        <v>146.997335</v>
      </c>
      <c r="O33" s="16">
        <f t="shared" si="11"/>
        <v>-0.2050525</v>
      </c>
      <c r="Q33" s="17"/>
    </row>
    <row r="34" ht="12.75" customHeight="1">
      <c r="A34" s="14">
        <v>-120.070478</v>
      </c>
      <c r="B34" s="14">
        <v>36.51094</v>
      </c>
      <c r="C34" s="14">
        <v>1219.0</v>
      </c>
      <c r="D34" s="14" t="s">
        <v>47</v>
      </c>
      <c r="E34" s="15">
        <f t="shared" si="1"/>
        <v>-677.0990022</v>
      </c>
      <c r="F34" s="15">
        <f t="shared" si="2"/>
        <v>-546.7968</v>
      </c>
      <c r="G34" s="15">
        <f t="shared" si="3"/>
        <v>3999.34396</v>
      </c>
      <c r="H34" s="15">
        <f t="shared" si="4"/>
        <v>3828.34396</v>
      </c>
      <c r="I34" s="15">
        <f t="shared" si="5"/>
        <v>27</v>
      </c>
      <c r="J34" s="14">
        <f t="shared" si="6"/>
        <v>8</v>
      </c>
      <c r="K34" s="16">
        <f t="shared" si="7"/>
        <v>866.14176</v>
      </c>
      <c r="L34" s="15">
        <f t="shared" si="8"/>
        <v>590.3275911</v>
      </c>
      <c r="M34" s="15">
        <f t="shared" si="9"/>
        <v>883.573677</v>
      </c>
      <c r="N34" s="16">
        <f t="shared" si="10"/>
        <v>145.7440412</v>
      </c>
      <c r="O34" s="16">
        <f t="shared" si="11"/>
        <v>-2.050525</v>
      </c>
      <c r="Q34" s="17"/>
    </row>
    <row r="35" ht="12.75" customHeight="1">
      <c r="A35" s="14">
        <v>-120.071028</v>
      </c>
      <c r="B35" s="14">
        <v>36.510602</v>
      </c>
      <c r="C35" s="14">
        <v>1460.0</v>
      </c>
      <c r="D35" s="14" t="s">
        <v>48</v>
      </c>
      <c r="E35" s="15">
        <f t="shared" si="1"/>
        <v>-838.2469514</v>
      </c>
      <c r="F35" s="15">
        <f t="shared" si="2"/>
        <v>-670.0083456</v>
      </c>
      <c r="G35" s="15">
        <f t="shared" si="3"/>
        <v>4790.0264</v>
      </c>
      <c r="H35" s="15">
        <f t="shared" si="4"/>
        <v>4619.0264</v>
      </c>
      <c r="I35" s="15">
        <f t="shared" si="5"/>
        <v>28</v>
      </c>
      <c r="J35" s="14">
        <f t="shared" si="6"/>
        <v>9</v>
      </c>
      <c r="K35" s="16">
        <f t="shared" si="7"/>
        <v>790.68244</v>
      </c>
      <c r="L35" s="15">
        <f t="shared" si="8"/>
        <v>538.8975358</v>
      </c>
      <c r="M35" s="15">
        <f t="shared" si="9"/>
        <v>1086.42768</v>
      </c>
      <c r="N35" s="16">
        <f t="shared" si="10"/>
        <v>138.3095475</v>
      </c>
      <c r="O35" s="16">
        <f t="shared" si="11"/>
        <v>-2.35810375</v>
      </c>
      <c r="Q35" s="17"/>
    </row>
    <row r="36" ht="12.75" customHeight="1">
      <c r="A36" s="14">
        <v>-120.07155</v>
      </c>
      <c r="B36" s="14">
        <v>36.51028</v>
      </c>
      <c r="C36" s="14">
        <v>1680.0</v>
      </c>
      <c r="D36" s="14" t="s">
        <v>49</v>
      </c>
      <c r="E36" s="15">
        <f t="shared" si="1"/>
        <v>-991.1923223</v>
      </c>
      <c r="F36" s="15">
        <f t="shared" si="2"/>
        <v>-787.387392</v>
      </c>
      <c r="G36" s="15">
        <f t="shared" si="3"/>
        <v>5511.8112</v>
      </c>
      <c r="H36" s="15">
        <f t="shared" si="4"/>
        <v>5340.8112</v>
      </c>
      <c r="I36" s="15">
        <f t="shared" si="5"/>
        <v>29</v>
      </c>
      <c r="J36" s="14">
        <f t="shared" si="6"/>
        <v>10</v>
      </c>
      <c r="K36" s="16">
        <f t="shared" si="7"/>
        <v>721.7848</v>
      </c>
      <c r="L36" s="15">
        <f t="shared" si="8"/>
        <v>491.9396592</v>
      </c>
      <c r="M36" s="15">
        <f t="shared" si="9"/>
        <v>1279.223237</v>
      </c>
      <c r="N36" s="16">
        <f t="shared" si="10"/>
        <v>131.4515165</v>
      </c>
      <c r="O36" s="16">
        <f t="shared" si="11"/>
        <v>-2.15305125</v>
      </c>
      <c r="Q36" s="17"/>
    </row>
    <row r="37" ht="12.75" customHeight="1">
      <c r="A37" s="14">
        <v>-120.072052</v>
      </c>
      <c r="B37" s="14">
        <v>36.509972</v>
      </c>
      <c r="C37" s="14">
        <v>1881.0</v>
      </c>
      <c r="D37" s="14" t="s">
        <v>50</v>
      </c>
      <c r="E37" s="15">
        <f t="shared" si="1"/>
        <v>-1138.278893</v>
      </c>
      <c r="F37" s="15">
        <f t="shared" si="2"/>
        <v>-899.6630016</v>
      </c>
      <c r="G37" s="15">
        <f t="shared" si="3"/>
        <v>6171.26004</v>
      </c>
      <c r="H37" s="15">
        <f t="shared" si="4"/>
        <v>6000.26004</v>
      </c>
      <c r="I37" s="15">
        <f t="shared" si="5"/>
        <v>30</v>
      </c>
      <c r="J37" s="14">
        <f t="shared" si="6"/>
        <v>11</v>
      </c>
      <c r="K37" s="16">
        <f t="shared" si="7"/>
        <v>659.44884</v>
      </c>
      <c r="L37" s="15">
        <f t="shared" si="8"/>
        <v>449.4539614</v>
      </c>
      <c r="M37" s="15">
        <f t="shared" si="9"/>
        <v>1464.264508</v>
      </c>
      <c r="N37" s="16">
        <f t="shared" si="10"/>
        <v>126.1645027</v>
      </c>
      <c r="O37" s="16">
        <f t="shared" si="11"/>
        <v>-1.94799875</v>
      </c>
      <c r="Q37" s="17"/>
    </row>
    <row r="38" ht="12.75" customHeight="1">
      <c r="A38" s="14">
        <v>-120.072542</v>
      </c>
      <c r="B38" s="14">
        <v>36.509683</v>
      </c>
      <c r="C38" s="14">
        <v>2066.0</v>
      </c>
      <c r="D38" s="14" t="s">
        <v>51</v>
      </c>
      <c r="E38" s="15">
        <f t="shared" si="1"/>
        <v>-1281.850386</v>
      </c>
      <c r="F38" s="15">
        <f t="shared" si="2"/>
        <v>-1005.012518</v>
      </c>
      <c r="G38" s="15">
        <f t="shared" si="3"/>
        <v>6778.21544</v>
      </c>
      <c r="H38" s="15">
        <f t="shared" si="4"/>
        <v>6607.21544</v>
      </c>
      <c r="I38" s="15">
        <f t="shared" si="5"/>
        <v>31</v>
      </c>
      <c r="J38" s="14">
        <f t="shared" si="6"/>
        <v>12</v>
      </c>
      <c r="K38" s="16">
        <f t="shared" si="7"/>
        <v>606.9554</v>
      </c>
      <c r="L38" s="15">
        <f t="shared" si="8"/>
        <v>413.6765316</v>
      </c>
      <c r="M38" s="15">
        <f t="shared" si="9"/>
        <v>1642.341161</v>
      </c>
      <c r="N38" s="16">
        <f t="shared" si="10"/>
        <v>121.4158998</v>
      </c>
      <c r="O38" s="16">
        <f t="shared" si="11"/>
        <v>-1.64042</v>
      </c>
      <c r="Q38" s="17"/>
    </row>
    <row r="39" ht="12.75" customHeight="1">
      <c r="A39" s="14">
        <v>-120.073012</v>
      </c>
      <c r="B39" s="14">
        <v>36.509402</v>
      </c>
      <c r="C39" s="14">
        <v>2236.0</v>
      </c>
      <c r="D39" s="14" t="s">
        <v>52</v>
      </c>
      <c r="E39" s="15">
        <f t="shared" si="1"/>
        <v>-1419.562896</v>
      </c>
      <c r="F39" s="15">
        <f t="shared" si="2"/>
        <v>-1107.445786</v>
      </c>
      <c r="G39" s="15">
        <f t="shared" si="3"/>
        <v>7335.95824</v>
      </c>
      <c r="H39" s="15">
        <f t="shared" si="4"/>
        <v>7164.95824</v>
      </c>
      <c r="I39" s="15">
        <f t="shared" si="5"/>
        <v>32</v>
      </c>
      <c r="J39" s="14">
        <f t="shared" si="6"/>
        <v>13</v>
      </c>
      <c r="K39" s="16">
        <f t="shared" si="7"/>
        <v>557.7428</v>
      </c>
      <c r="L39" s="15">
        <f t="shared" si="8"/>
        <v>380.1351912</v>
      </c>
      <c r="M39" s="15">
        <f t="shared" si="9"/>
        <v>1813.972479</v>
      </c>
      <c r="N39" s="16">
        <f t="shared" si="10"/>
        <v>117.0213534</v>
      </c>
      <c r="O39" s="16">
        <f t="shared" si="11"/>
        <v>-1.53789375</v>
      </c>
      <c r="Q39" s="17"/>
    </row>
    <row r="40" ht="12.75" customHeight="1">
      <c r="A40" s="14">
        <v>-120.073473</v>
      </c>
      <c r="B40" s="14">
        <v>36.50913</v>
      </c>
      <c r="C40" s="14">
        <v>2391.0</v>
      </c>
      <c r="D40" s="14" t="s">
        <v>53</v>
      </c>
      <c r="E40" s="15">
        <f t="shared" si="1"/>
        <v>-1554.639255</v>
      </c>
      <c r="F40" s="15">
        <f t="shared" si="2"/>
        <v>-1206.598272</v>
      </c>
      <c r="G40" s="15">
        <f t="shared" si="3"/>
        <v>7844.48844</v>
      </c>
      <c r="H40" s="15">
        <f t="shared" si="4"/>
        <v>7673.48844</v>
      </c>
      <c r="I40" s="15">
        <f t="shared" si="5"/>
        <v>33</v>
      </c>
      <c r="J40" s="14">
        <f t="shared" si="6"/>
        <v>14</v>
      </c>
      <c r="K40" s="16">
        <f t="shared" si="7"/>
        <v>508.5302</v>
      </c>
      <c r="L40" s="15">
        <f t="shared" si="8"/>
        <v>346.5938508</v>
      </c>
      <c r="M40" s="15">
        <f t="shared" si="9"/>
        <v>1981.533926</v>
      </c>
      <c r="N40" s="16">
        <f t="shared" si="10"/>
        <v>114.2464411</v>
      </c>
      <c r="O40" s="16">
        <f t="shared" si="11"/>
        <v>-1.53789375</v>
      </c>
      <c r="Q40" s="17"/>
    </row>
    <row r="41" ht="12.75" customHeight="1">
      <c r="A41" s="14">
        <v>-120.073925</v>
      </c>
      <c r="B41" s="14">
        <v>36.50887</v>
      </c>
      <c r="C41" s="14">
        <v>2532.0</v>
      </c>
      <c r="D41" s="14" t="s">
        <v>54</v>
      </c>
      <c r="E41" s="15">
        <f t="shared" si="1"/>
        <v>-1687.079325</v>
      </c>
      <c r="F41" s="15">
        <f t="shared" si="2"/>
        <v>-1301.376384</v>
      </c>
      <c r="G41" s="15">
        <f t="shared" si="3"/>
        <v>8307.08688</v>
      </c>
      <c r="H41" s="15">
        <f t="shared" si="4"/>
        <v>8136.08688</v>
      </c>
      <c r="I41" s="15">
        <f t="shared" si="5"/>
        <v>34</v>
      </c>
      <c r="J41" s="14">
        <f t="shared" si="6"/>
        <v>15</v>
      </c>
      <c r="K41" s="16">
        <f t="shared" si="7"/>
        <v>462.59844</v>
      </c>
      <c r="L41" s="15">
        <f t="shared" si="8"/>
        <v>315.2885998</v>
      </c>
      <c r="M41" s="15">
        <f t="shared" si="9"/>
        <v>2144.393567</v>
      </c>
      <c r="N41" s="16">
        <f t="shared" si="10"/>
        <v>111.0406643</v>
      </c>
      <c r="O41" s="16">
        <f t="shared" si="11"/>
        <v>-1.4353675</v>
      </c>
      <c r="Q41" s="17"/>
    </row>
    <row r="42" ht="12.75" customHeight="1">
      <c r="A42" s="14">
        <v>-120.074363</v>
      </c>
      <c r="B42" s="14">
        <v>36.508617</v>
      </c>
      <c r="C42" s="14">
        <v>2661.0</v>
      </c>
      <c r="D42" s="14" t="s">
        <v>55</v>
      </c>
      <c r="E42" s="15">
        <f t="shared" si="1"/>
        <v>-1815.418143</v>
      </c>
      <c r="F42" s="15">
        <f t="shared" si="2"/>
        <v>-1393.602778</v>
      </c>
      <c r="G42" s="15">
        <f t="shared" si="3"/>
        <v>8730.31524</v>
      </c>
      <c r="H42" s="15">
        <f t="shared" si="4"/>
        <v>8559.31524</v>
      </c>
      <c r="I42" s="15">
        <f t="shared" si="5"/>
        <v>35</v>
      </c>
      <c r="J42" s="14">
        <f t="shared" si="6"/>
        <v>16</v>
      </c>
      <c r="K42" s="16">
        <f t="shared" si="7"/>
        <v>423.22836</v>
      </c>
      <c r="L42" s="15">
        <f t="shared" si="8"/>
        <v>288.4555275</v>
      </c>
      <c r="M42" s="15">
        <f t="shared" si="9"/>
        <v>2302.433308</v>
      </c>
      <c r="N42" s="16">
        <f t="shared" si="10"/>
        <v>107.7543688</v>
      </c>
      <c r="O42" s="16">
        <f t="shared" si="11"/>
        <v>-1.230315</v>
      </c>
      <c r="Q42" s="17"/>
    </row>
    <row r="43" ht="12.75" customHeight="1">
      <c r="A43" s="14">
        <v>-120.07479</v>
      </c>
      <c r="B43" s="14">
        <v>36.50837</v>
      </c>
      <c r="C43" s="14">
        <v>2777.0</v>
      </c>
      <c r="D43" s="14" t="s">
        <v>56</v>
      </c>
      <c r="E43" s="15">
        <f t="shared" si="1"/>
        <v>-1940.534655</v>
      </c>
      <c r="F43" s="15">
        <f t="shared" si="2"/>
        <v>-1483.641984</v>
      </c>
      <c r="G43" s="15">
        <f t="shared" si="3"/>
        <v>9110.89268</v>
      </c>
      <c r="H43" s="15">
        <f t="shared" si="4"/>
        <v>8939.89268</v>
      </c>
      <c r="I43" s="15">
        <f t="shared" si="5"/>
        <v>36</v>
      </c>
      <c r="J43" s="14">
        <f t="shared" si="6"/>
        <v>17</v>
      </c>
      <c r="K43" s="16">
        <f t="shared" si="7"/>
        <v>380.57744</v>
      </c>
      <c r="L43" s="15">
        <f t="shared" si="8"/>
        <v>259.3863658</v>
      </c>
      <c r="M43" s="15">
        <f t="shared" si="9"/>
        <v>2456.579993</v>
      </c>
      <c r="N43" s="16">
        <f t="shared" si="10"/>
        <v>105.1000124</v>
      </c>
      <c r="O43" s="16">
        <f t="shared" si="11"/>
        <v>-1.33284125</v>
      </c>
      <c r="Q43" s="17"/>
    </row>
    <row r="44" ht="12.75" customHeight="1">
      <c r="A44" s="14">
        <v>-120.07521</v>
      </c>
      <c r="B44" s="14">
        <v>36.508128</v>
      </c>
      <c r="C44" s="14">
        <v>2881.0</v>
      </c>
      <c r="D44" s="14" t="s">
        <v>57</v>
      </c>
      <c r="E44" s="15">
        <f t="shared" si="1"/>
        <v>-2063.600831</v>
      </c>
      <c r="F44" s="15">
        <f t="shared" si="2"/>
        <v>-1571.858534</v>
      </c>
      <c r="G44" s="15">
        <f t="shared" si="3"/>
        <v>9452.10004</v>
      </c>
      <c r="H44" s="15">
        <f t="shared" si="4"/>
        <v>9281.10004</v>
      </c>
      <c r="I44" s="15">
        <f t="shared" si="5"/>
        <v>37</v>
      </c>
      <c r="J44" s="14">
        <f t="shared" si="6"/>
        <v>18</v>
      </c>
      <c r="K44" s="16">
        <f t="shared" si="7"/>
        <v>341.20736</v>
      </c>
      <c r="L44" s="15">
        <f t="shared" si="8"/>
        <v>232.5532934</v>
      </c>
      <c r="M44" s="15">
        <f t="shared" si="9"/>
        <v>2607.998101</v>
      </c>
      <c r="N44" s="16">
        <f t="shared" si="10"/>
        <v>103.2396191</v>
      </c>
      <c r="O44" s="16">
        <f t="shared" si="11"/>
        <v>-1.230315</v>
      </c>
      <c r="Q44" s="17"/>
    </row>
    <row r="45" ht="12.75" customHeight="1">
      <c r="A45" s="14">
        <v>-120.075625</v>
      </c>
      <c r="B45" s="14">
        <v>36.50789</v>
      </c>
      <c r="C45" s="14">
        <v>2973.0</v>
      </c>
      <c r="D45" s="14" t="s">
        <v>58</v>
      </c>
      <c r="E45" s="15">
        <f t="shared" si="1"/>
        <v>-2185.202658</v>
      </c>
      <c r="F45" s="15">
        <f t="shared" si="2"/>
        <v>-1658.61696</v>
      </c>
      <c r="G45" s="15">
        <f t="shared" si="3"/>
        <v>9753.93732</v>
      </c>
      <c r="H45" s="15">
        <f t="shared" si="4"/>
        <v>9582.93732</v>
      </c>
      <c r="I45" s="15">
        <f t="shared" si="5"/>
        <v>38</v>
      </c>
      <c r="J45" s="14">
        <f t="shared" si="6"/>
        <v>19</v>
      </c>
      <c r="K45" s="16">
        <f t="shared" si="7"/>
        <v>301.83728</v>
      </c>
      <c r="L45" s="15">
        <f t="shared" si="8"/>
        <v>205.7202211</v>
      </c>
      <c r="M45" s="15">
        <f t="shared" si="9"/>
        <v>2757.37691</v>
      </c>
      <c r="N45" s="16">
        <f t="shared" si="10"/>
        <v>101.8491881</v>
      </c>
      <c r="O45" s="16">
        <f t="shared" si="11"/>
        <v>-1.230315</v>
      </c>
      <c r="Q45" s="17"/>
    </row>
    <row r="46" ht="12.75" customHeight="1">
      <c r="A46" s="14">
        <v>-120.076033</v>
      </c>
      <c r="B46" s="14">
        <v>36.507655</v>
      </c>
      <c r="C46" s="14">
        <v>3054.0</v>
      </c>
      <c r="D46" s="14" t="s">
        <v>59</v>
      </c>
      <c r="E46" s="15">
        <f t="shared" si="1"/>
        <v>-2304.754128</v>
      </c>
      <c r="F46" s="15">
        <f t="shared" si="2"/>
        <v>-1744.281792</v>
      </c>
      <c r="G46" s="15">
        <f t="shared" si="3"/>
        <v>10019.68536</v>
      </c>
      <c r="H46" s="15">
        <f t="shared" si="4"/>
        <v>9848.68536</v>
      </c>
      <c r="I46" s="15">
        <f t="shared" si="5"/>
        <v>39</v>
      </c>
      <c r="J46" s="14">
        <f t="shared" si="6"/>
        <v>20</v>
      </c>
      <c r="K46" s="16">
        <f t="shared" si="7"/>
        <v>265.74804</v>
      </c>
      <c r="L46" s="15">
        <f t="shared" si="8"/>
        <v>181.1232382</v>
      </c>
      <c r="M46" s="15">
        <f t="shared" si="9"/>
        <v>2904.451781</v>
      </c>
      <c r="N46" s="16">
        <f t="shared" si="10"/>
        <v>100.2783208</v>
      </c>
      <c r="O46" s="16">
        <f t="shared" si="11"/>
        <v>-1.12778875</v>
      </c>
      <c r="Q46" s="17"/>
    </row>
    <row r="47" ht="12.75" customHeight="1">
      <c r="A47" s="14">
        <v>-120.076437</v>
      </c>
      <c r="B47" s="14">
        <v>36.507425</v>
      </c>
      <c r="C47" s="14">
        <v>3124.0</v>
      </c>
      <c r="D47" s="14" t="s">
        <v>60</v>
      </c>
      <c r="E47" s="15">
        <f t="shared" si="1"/>
        <v>-2423.134156</v>
      </c>
      <c r="F47" s="15">
        <f t="shared" si="2"/>
        <v>-1828.123968</v>
      </c>
      <c r="G47" s="15">
        <f t="shared" si="3"/>
        <v>10249.34416</v>
      </c>
      <c r="H47" s="15">
        <f t="shared" si="4"/>
        <v>10078.34416</v>
      </c>
      <c r="I47" s="15">
        <f t="shared" si="5"/>
        <v>40</v>
      </c>
      <c r="J47" s="14">
        <f t="shared" si="6"/>
        <v>21</v>
      </c>
      <c r="K47" s="16">
        <f t="shared" si="7"/>
        <v>229.6588</v>
      </c>
      <c r="L47" s="15">
        <f t="shared" si="8"/>
        <v>156.5262552</v>
      </c>
      <c r="M47" s="15">
        <f t="shared" si="9"/>
        <v>3049.515014</v>
      </c>
      <c r="N47" s="16">
        <f t="shared" si="10"/>
        <v>98.90674961</v>
      </c>
      <c r="O47" s="16">
        <f t="shared" si="11"/>
        <v>-1.12778875</v>
      </c>
      <c r="Q47" s="17"/>
    </row>
    <row r="48" ht="12.75" customHeight="1">
      <c r="A48" s="14">
        <v>-120.076832</v>
      </c>
      <c r="B48" s="14">
        <v>36.507198</v>
      </c>
      <c r="C48" s="14">
        <v>3183.0</v>
      </c>
      <c r="D48" s="14" t="s">
        <v>61</v>
      </c>
      <c r="E48" s="15">
        <f t="shared" si="1"/>
        <v>-2538.877755</v>
      </c>
      <c r="F48" s="15">
        <f t="shared" si="2"/>
        <v>-1910.87255</v>
      </c>
      <c r="G48" s="15">
        <f t="shared" si="3"/>
        <v>10442.91372</v>
      </c>
      <c r="H48" s="15">
        <f t="shared" si="4"/>
        <v>10271.91372</v>
      </c>
      <c r="I48" s="15">
        <f t="shared" si="5"/>
        <v>41</v>
      </c>
      <c r="J48" s="14">
        <f t="shared" si="6"/>
        <v>22</v>
      </c>
      <c r="K48" s="16">
        <f t="shared" si="7"/>
        <v>193.56956</v>
      </c>
      <c r="L48" s="15">
        <f t="shared" si="8"/>
        <v>131.9292722</v>
      </c>
      <c r="M48" s="15">
        <f t="shared" si="9"/>
        <v>3191.796104</v>
      </c>
      <c r="N48" s="16">
        <f t="shared" si="10"/>
        <v>97.00983406</v>
      </c>
      <c r="O48" s="16">
        <f t="shared" si="11"/>
        <v>-1.12778875</v>
      </c>
      <c r="Q48" s="17"/>
    </row>
    <row r="49" ht="12.75" customHeight="1">
      <c r="A49" s="14">
        <v>-120.07722</v>
      </c>
      <c r="B49" s="14">
        <v>36.506975</v>
      </c>
      <c r="C49" s="14">
        <v>3233.0</v>
      </c>
      <c r="D49" s="14" t="s">
        <v>62</v>
      </c>
      <c r="E49" s="15">
        <f t="shared" si="1"/>
        <v>-2652.570863</v>
      </c>
      <c r="F49" s="15">
        <f t="shared" si="2"/>
        <v>-1992.163008</v>
      </c>
      <c r="G49" s="15">
        <f t="shared" si="3"/>
        <v>10606.95572</v>
      </c>
      <c r="H49" s="15">
        <f t="shared" si="4"/>
        <v>10435.95572</v>
      </c>
      <c r="I49" s="15">
        <f t="shared" si="5"/>
        <v>42</v>
      </c>
      <c r="J49" s="14">
        <f t="shared" si="6"/>
        <v>23</v>
      </c>
      <c r="K49" s="16">
        <f t="shared" si="7"/>
        <v>164.042</v>
      </c>
      <c r="L49" s="15">
        <f t="shared" si="8"/>
        <v>111.804468</v>
      </c>
      <c r="M49" s="15">
        <f t="shared" si="9"/>
        <v>3331.561125</v>
      </c>
      <c r="N49" s="16">
        <f t="shared" si="10"/>
        <v>95.29433303</v>
      </c>
      <c r="O49" s="16">
        <f t="shared" si="11"/>
        <v>-0.92273625</v>
      </c>
      <c r="Q49" s="17"/>
    </row>
    <row r="50" ht="12.75" customHeight="1">
      <c r="A50" s="14">
        <v>-120.077608</v>
      </c>
      <c r="B50" s="14">
        <v>36.506753</v>
      </c>
      <c r="C50" s="14">
        <v>3272.0</v>
      </c>
      <c r="D50" s="14" t="s">
        <v>63</v>
      </c>
      <c r="E50" s="15">
        <f t="shared" si="1"/>
        <v>-2766.26459</v>
      </c>
      <c r="F50" s="15">
        <f t="shared" si="2"/>
        <v>-2073.088934</v>
      </c>
      <c r="G50" s="15">
        <f t="shared" si="3"/>
        <v>10734.90848</v>
      </c>
      <c r="H50" s="15">
        <f t="shared" si="4"/>
        <v>10563.90848</v>
      </c>
      <c r="I50" s="15">
        <f t="shared" si="5"/>
        <v>43</v>
      </c>
      <c r="J50" s="14">
        <f t="shared" si="6"/>
        <v>24</v>
      </c>
      <c r="K50" s="16">
        <f t="shared" si="7"/>
        <v>127.95276</v>
      </c>
      <c r="L50" s="15">
        <f t="shared" si="8"/>
        <v>87.20748504</v>
      </c>
      <c r="M50" s="15">
        <f t="shared" si="9"/>
        <v>3471.114947</v>
      </c>
      <c r="N50" s="16">
        <f t="shared" si="10"/>
        <v>95.15033305</v>
      </c>
      <c r="O50" s="16">
        <f t="shared" si="11"/>
        <v>-1.12778875</v>
      </c>
      <c r="Q50" s="17"/>
    </row>
    <row r="51" ht="12.75" customHeight="1">
      <c r="A51" s="14">
        <v>-120.077992</v>
      </c>
      <c r="B51" s="14">
        <v>36.506535</v>
      </c>
      <c r="C51" s="14">
        <v>3301.0</v>
      </c>
      <c r="D51" s="14" t="s">
        <v>64</v>
      </c>
      <c r="E51" s="15">
        <f t="shared" si="1"/>
        <v>-2878.786796</v>
      </c>
      <c r="F51" s="15">
        <f t="shared" si="2"/>
        <v>-2152.556736</v>
      </c>
      <c r="G51" s="15">
        <f t="shared" si="3"/>
        <v>10830.05284</v>
      </c>
      <c r="H51" s="15">
        <f t="shared" si="4"/>
        <v>10659.05284</v>
      </c>
      <c r="I51" s="15">
        <f t="shared" si="5"/>
        <v>44</v>
      </c>
      <c r="J51" s="14">
        <f t="shared" si="6"/>
        <v>25</v>
      </c>
      <c r="K51" s="16">
        <f t="shared" si="7"/>
        <v>95.14436</v>
      </c>
      <c r="L51" s="15">
        <f t="shared" si="8"/>
        <v>64.84659144</v>
      </c>
      <c r="M51" s="15">
        <f t="shared" si="9"/>
        <v>3608.869723</v>
      </c>
      <c r="N51" s="16">
        <f t="shared" si="10"/>
        <v>93.92371057</v>
      </c>
      <c r="O51" s="16">
        <f t="shared" si="11"/>
        <v>-1.0252625</v>
      </c>
      <c r="Q51" s="17"/>
    </row>
    <row r="52" ht="12.75" customHeight="1">
      <c r="A52" s="14">
        <v>-120.07837</v>
      </c>
      <c r="B52" s="14">
        <v>36.50632</v>
      </c>
      <c r="C52" s="14">
        <v>3320.0</v>
      </c>
      <c r="D52" s="14" t="s">
        <v>65</v>
      </c>
      <c r="E52" s="15">
        <f t="shared" si="1"/>
        <v>-2989.551476</v>
      </c>
      <c r="F52" s="15">
        <f t="shared" si="2"/>
        <v>-2230.930944</v>
      </c>
      <c r="G52" s="15">
        <f t="shared" si="3"/>
        <v>10892.3888</v>
      </c>
      <c r="H52" s="15">
        <f t="shared" si="4"/>
        <v>10721.3888</v>
      </c>
      <c r="I52" s="15">
        <f t="shared" si="5"/>
        <v>45</v>
      </c>
      <c r="J52" s="14">
        <f t="shared" si="6"/>
        <v>26</v>
      </c>
      <c r="K52" s="16">
        <f t="shared" si="7"/>
        <v>62.33596</v>
      </c>
      <c r="L52" s="15">
        <f t="shared" si="8"/>
        <v>42.48569784</v>
      </c>
      <c r="M52" s="15">
        <f t="shared" si="9"/>
        <v>3744.558082</v>
      </c>
      <c r="N52" s="16">
        <f t="shared" si="10"/>
        <v>92.51479057</v>
      </c>
      <c r="O52" s="16">
        <f t="shared" si="11"/>
        <v>-1.0252625</v>
      </c>
      <c r="Q52" s="17"/>
    </row>
    <row r="53" ht="12.75" customHeight="1">
      <c r="A53" s="14">
        <v>-120.078745</v>
      </c>
      <c r="B53" s="14">
        <v>36.506108</v>
      </c>
      <c r="C53" s="14">
        <v>3328.0</v>
      </c>
      <c r="D53" s="14" t="s">
        <v>66</v>
      </c>
      <c r="E53" s="15">
        <f t="shared" si="1"/>
        <v>-3099.437628</v>
      </c>
      <c r="F53" s="15">
        <f t="shared" si="2"/>
        <v>-2308.211558</v>
      </c>
      <c r="G53" s="15">
        <f t="shared" si="3"/>
        <v>10918.63552</v>
      </c>
      <c r="H53" s="15">
        <f t="shared" si="4"/>
        <v>10747.63552</v>
      </c>
      <c r="I53" s="15">
        <f t="shared" si="5"/>
        <v>46</v>
      </c>
      <c r="J53" s="14">
        <f t="shared" si="6"/>
        <v>27</v>
      </c>
      <c r="K53" s="16">
        <f t="shared" si="7"/>
        <v>26.24672</v>
      </c>
      <c r="L53" s="15">
        <f t="shared" si="8"/>
        <v>17.88871488</v>
      </c>
      <c r="M53" s="15">
        <f t="shared" si="9"/>
        <v>3878.898172</v>
      </c>
      <c r="N53" s="16">
        <f t="shared" si="10"/>
        <v>91.5955157</v>
      </c>
      <c r="O53" s="16">
        <f t="shared" si="11"/>
        <v>-1.12778875</v>
      </c>
      <c r="Q53" s="17"/>
    </row>
    <row r="54" ht="12.75" customHeight="1">
      <c r="A54" s="14">
        <v>-120.079058</v>
      </c>
      <c r="B54" s="14">
        <v>36.505952</v>
      </c>
      <c r="C54" s="14">
        <v>3329.0</v>
      </c>
      <c r="D54" s="14" t="s">
        <v>67</v>
      </c>
      <c r="E54" s="15">
        <f t="shared" si="1"/>
        <v>-3191.155533</v>
      </c>
      <c r="F54" s="15">
        <f t="shared" si="2"/>
        <v>-2365.078426</v>
      </c>
      <c r="G54" s="15">
        <f t="shared" si="3"/>
        <v>10921.91636</v>
      </c>
      <c r="H54" s="15">
        <f t="shared" si="4"/>
        <v>10750.91636</v>
      </c>
      <c r="I54" s="15">
        <f t="shared" si="5"/>
        <v>47</v>
      </c>
      <c r="J54" s="14">
        <f t="shared" si="6"/>
        <v>28</v>
      </c>
      <c r="K54" s="16">
        <f t="shared" si="7"/>
        <v>3.28084</v>
      </c>
      <c r="L54" s="15">
        <f t="shared" si="8"/>
        <v>2.23608936</v>
      </c>
      <c r="M54" s="15">
        <f t="shared" si="9"/>
        <v>3986.814874</v>
      </c>
      <c r="N54" s="16">
        <f t="shared" si="10"/>
        <v>73.57956998</v>
      </c>
      <c r="O54" s="16">
        <f t="shared" si="11"/>
        <v>-0.71768375</v>
      </c>
      <c r="Q54" s="17"/>
    </row>
    <row r="55" ht="12.75" customHeight="1">
      <c r="A55" s="14">
        <v>-120.07925</v>
      </c>
      <c r="B55" s="14">
        <v>36.505878</v>
      </c>
      <c r="C55" s="14">
        <v>3323.0</v>
      </c>
      <c r="D55" s="14" t="s">
        <v>68</v>
      </c>
      <c r="E55" s="15">
        <f t="shared" si="1"/>
        <v>-3247.416268</v>
      </c>
      <c r="F55" s="15">
        <f t="shared" si="2"/>
        <v>-2392.053734</v>
      </c>
      <c r="G55" s="15">
        <f t="shared" si="3"/>
        <v>10902.23132</v>
      </c>
      <c r="H55" s="15">
        <f t="shared" si="4"/>
        <v>10731.23132</v>
      </c>
      <c r="I55" s="15">
        <f t="shared" si="5"/>
        <v>48</v>
      </c>
      <c r="J55" s="14">
        <f t="shared" si="6"/>
        <v>29</v>
      </c>
      <c r="K55" s="16">
        <f t="shared" si="7"/>
        <v>-19.68504</v>
      </c>
      <c r="L55" s="15">
        <f t="shared" si="8"/>
        <v>-13.41653616</v>
      </c>
      <c r="M55" s="15">
        <f t="shared" si="9"/>
        <v>4049.208285</v>
      </c>
      <c r="N55" s="16">
        <f t="shared" si="10"/>
        <v>42.54096153</v>
      </c>
      <c r="O55" s="16">
        <f t="shared" si="11"/>
        <v>-0.71768375</v>
      </c>
      <c r="Q55" s="17"/>
    </row>
    <row r="56" ht="12.75" customHeight="1">
      <c r="A56" s="14">
        <v>-120.079335</v>
      </c>
      <c r="B56" s="14">
        <v>36.50586</v>
      </c>
      <c r="C56" s="14">
        <v>3312.0</v>
      </c>
      <c r="D56" s="14" t="s">
        <v>69</v>
      </c>
      <c r="E56" s="15">
        <f t="shared" si="1"/>
        <v>-3272.322775</v>
      </c>
      <c r="F56" s="15">
        <f t="shared" si="2"/>
        <v>-2398.615296</v>
      </c>
      <c r="G56" s="15">
        <f t="shared" si="3"/>
        <v>10866.14208</v>
      </c>
      <c r="H56" s="15">
        <f t="shared" si="4"/>
        <v>10695.14208</v>
      </c>
      <c r="I56" s="15">
        <f t="shared" si="5"/>
        <v>49</v>
      </c>
      <c r="J56" s="14">
        <f t="shared" si="6"/>
        <v>30</v>
      </c>
      <c r="K56" s="16">
        <f t="shared" si="7"/>
        <v>-36.08924</v>
      </c>
      <c r="L56" s="15">
        <f t="shared" si="8"/>
        <v>-24.59698296</v>
      </c>
      <c r="M56" s="15">
        <f t="shared" si="9"/>
        <v>4074.964608</v>
      </c>
      <c r="N56" s="16">
        <f t="shared" si="10"/>
        <v>17.56112932</v>
      </c>
      <c r="O56" s="16">
        <f t="shared" si="11"/>
        <v>-0.51263125</v>
      </c>
      <c r="Q56" s="17"/>
    </row>
    <row r="57" ht="12.75" customHeight="1">
      <c r="A57" s="14">
        <v>-120.079377</v>
      </c>
      <c r="B57" s="14">
        <v>36.505872</v>
      </c>
      <c r="C57" s="14">
        <v>3297.0</v>
      </c>
      <c r="D57" s="14" t="s">
        <v>70</v>
      </c>
      <c r="E57" s="15">
        <f t="shared" si="1"/>
        <v>-3284.628638</v>
      </c>
      <c r="F57" s="15">
        <f t="shared" si="2"/>
        <v>-2394.240922</v>
      </c>
      <c r="G57" s="15">
        <f t="shared" si="3"/>
        <v>10816.92948</v>
      </c>
      <c r="H57" s="15">
        <f t="shared" si="4"/>
        <v>10645.92948</v>
      </c>
      <c r="I57" s="15">
        <f t="shared" si="5"/>
        <v>50</v>
      </c>
      <c r="J57" s="14">
        <f t="shared" si="6"/>
        <v>31</v>
      </c>
      <c r="K57" s="16">
        <f t="shared" si="7"/>
        <v>-49.2126</v>
      </c>
      <c r="L57" s="15">
        <f t="shared" si="8"/>
        <v>-33.5413404</v>
      </c>
      <c r="M57" s="15">
        <f t="shared" si="9"/>
        <v>4088.02483</v>
      </c>
      <c r="N57" s="16">
        <f t="shared" si="10"/>
        <v>8.904696819</v>
      </c>
      <c r="O57" s="16">
        <f t="shared" si="11"/>
        <v>-0.410105</v>
      </c>
      <c r="Q57" s="17"/>
    </row>
    <row r="58" ht="12.75" customHeight="1">
      <c r="A58" s="14">
        <v>-120.079398</v>
      </c>
      <c r="B58" s="14">
        <v>36.505887</v>
      </c>
      <c r="C58" s="14">
        <v>3279.0</v>
      </c>
      <c r="D58" s="14" t="s">
        <v>71</v>
      </c>
      <c r="E58" s="15">
        <f t="shared" si="1"/>
        <v>-3290.781185</v>
      </c>
      <c r="F58" s="15">
        <f t="shared" si="2"/>
        <v>-2388.772954</v>
      </c>
      <c r="G58" s="15">
        <f t="shared" si="3"/>
        <v>10757.87436</v>
      </c>
      <c r="H58" s="15">
        <f t="shared" si="4"/>
        <v>10586.87436</v>
      </c>
      <c r="I58" s="15">
        <f t="shared" si="5"/>
        <v>51</v>
      </c>
      <c r="J58" s="14">
        <f t="shared" si="6"/>
        <v>32</v>
      </c>
      <c r="K58" s="16">
        <f t="shared" si="7"/>
        <v>-59.05512</v>
      </c>
      <c r="L58" s="15">
        <f t="shared" si="8"/>
        <v>-40.24960848</v>
      </c>
      <c r="M58" s="15">
        <f t="shared" si="9"/>
        <v>4096.256021</v>
      </c>
      <c r="N58" s="16">
        <f t="shared" si="10"/>
        <v>5.612175899</v>
      </c>
      <c r="O58" s="16">
        <f t="shared" si="11"/>
        <v>-0.30757875</v>
      </c>
      <c r="Q58" s="17"/>
    </row>
    <row r="59" ht="12.75" customHeight="1">
      <c r="A59" s="14">
        <v>-120.079402</v>
      </c>
      <c r="B59" s="14">
        <v>36.505895</v>
      </c>
      <c r="C59" s="14">
        <v>3261.0</v>
      </c>
      <c r="D59" s="14" t="s">
        <v>72</v>
      </c>
      <c r="E59" s="15">
        <f t="shared" si="1"/>
        <v>-3291.952879</v>
      </c>
      <c r="F59" s="15">
        <f t="shared" si="2"/>
        <v>-2385.856704</v>
      </c>
      <c r="G59" s="15">
        <f t="shared" si="3"/>
        <v>10698.81924</v>
      </c>
      <c r="H59" s="15">
        <f t="shared" si="4"/>
        <v>10527.81924</v>
      </c>
      <c r="I59" s="15">
        <f t="shared" si="5"/>
        <v>52</v>
      </c>
      <c r="J59" s="14">
        <f t="shared" si="6"/>
        <v>33</v>
      </c>
      <c r="K59" s="16">
        <f t="shared" si="7"/>
        <v>-59.05512</v>
      </c>
      <c r="L59" s="15">
        <f t="shared" si="8"/>
        <v>-40.24960848</v>
      </c>
      <c r="M59" s="15">
        <f t="shared" si="9"/>
        <v>4099.398851</v>
      </c>
      <c r="N59" s="16">
        <f t="shared" si="10"/>
        <v>2.142838634</v>
      </c>
      <c r="O59" s="16">
        <f t="shared" si="11"/>
        <v>0</v>
      </c>
      <c r="Q59" s="17"/>
    </row>
    <row r="60" ht="12.75" customHeight="1">
      <c r="A60" s="14">
        <v>-120.079387</v>
      </c>
      <c r="B60" s="14">
        <v>36.505902</v>
      </c>
      <c r="C60" s="14">
        <v>3244.0</v>
      </c>
      <c r="D60" s="14" t="s">
        <v>73</v>
      </c>
      <c r="E60" s="15">
        <f t="shared" si="1"/>
        <v>-3287.557452</v>
      </c>
      <c r="F60" s="15">
        <f t="shared" si="2"/>
        <v>-2383.304986</v>
      </c>
      <c r="G60" s="15">
        <f t="shared" si="3"/>
        <v>10643.04496</v>
      </c>
      <c r="H60" s="15">
        <f t="shared" si="4"/>
        <v>10472.04496</v>
      </c>
      <c r="I60" s="15">
        <f t="shared" si="5"/>
        <v>53</v>
      </c>
      <c r="J60" s="14">
        <f t="shared" si="6"/>
        <v>34</v>
      </c>
      <c r="K60" s="16">
        <f t="shared" si="7"/>
        <v>-55.77428</v>
      </c>
      <c r="L60" s="15">
        <f t="shared" si="8"/>
        <v>-38.01351912</v>
      </c>
      <c r="M60" s="15">
        <f t="shared" si="9"/>
        <v>4104.481277</v>
      </c>
      <c r="N60" s="16">
        <f t="shared" si="10"/>
        <v>3.465290429</v>
      </c>
      <c r="O60" s="16">
        <f t="shared" si="11"/>
        <v>0.10252625</v>
      </c>
      <c r="Q60" s="17"/>
    </row>
    <row r="61" ht="12.75" customHeight="1">
      <c r="A61" s="14">
        <v>-120.07936</v>
      </c>
      <c r="B61" s="14">
        <v>36.505917</v>
      </c>
      <c r="C61" s="14">
        <v>3225.0</v>
      </c>
      <c r="D61" s="14" t="s">
        <v>74</v>
      </c>
      <c r="E61" s="15">
        <f t="shared" si="1"/>
        <v>-3279.645582</v>
      </c>
      <c r="F61" s="15">
        <f t="shared" si="2"/>
        <v>-2377.837018</v>
      </c>
      <c r="G61" s="15">
        <f t="shared" si="3"/>
        <v>10580.709</v>
      </c>
      <c r="H61" s="15">
        <f t="shared" si="4"/>
        <v>10409.709</v>
      </c>
      <c r="I61" s="15">
        <f t="shared" si="5"/>
        <v>54</v>
      </c>
      <c r="J61" s="14">
        <f t="shared" si="6"/>
        <v>35</v>
      </c>
      <c r="K61" s="16">
        <f t="shared" si="7"/>
        <v>-62.33596</v>
      </c>
      <c r="L61" s="15">
        <f t="shared" si="8"/>
        <v>-42.48569784</v>
      </c>
      <c r="M61" s="15">
        <f t="shared" si="9"/>
        <v>4114.09878</v>
      </c>
      <c r="N61" s="16">
        <f t="shared" si="10"/>
        <v>6.557388293</v>
      </c>
      <c r="O61" s="16">
        <f t="shared" si="11"/>
        <v>-0.2050525</v>
      </c>
      <c r="Q61" s="17"/>
    </row>
    <row r="62" ht="12.75" customHeight="1">
      <c r="A62" s="14">
        <v>-120.079323</v>
      </c>
      <c r="B62" s="14">
        <v>36.505953</v>
      </c>
      <c r="C62" s="14">
        <v>3207.0</v>
      </c>
      <c r="D62" s="14" t="s">
        <v>75</v>
      </c>
      <c r="E62" s="15">
        <f t="shared" si="1"/>
        <v>-3268.802742</v>
      </c>
      <c r="F62" s="15">
        <f t="shared" si="2"/>
        <v>-2364.713894</v>
      </c>
      <c r="G62" s="15">
        <f t="shared" si="3"/>
        <v>10521.65388</v>
      </c>
      <c r="H62" s="15">
        <f t="shared" si="4"/>
        <v>10350.65388</v>
      </c>
      <c r="I62" s="15">
        <f t="shared" si="5"/>
        <v>55</v>
      </c>
      <c r="J62" s="14">
        <f t="shared" si="6"/>
        <v>36</v>
      </c>
      <c r="K62" s="16">
        <f t="shared" si="7"/>
        <v>-59.05512</v>
      </c>
      <c r="L62" s="15">
        <f t="shared" si="8"/>
        <v>-40.24960848</v>
      </c>
      <c r="M62" s="15">
        <f t="shared" si="9"/>
        <v>4131.121809</v>
      </c>
      <c r="N62" s="16">
        <f t="shared" si="10"/>
        <v>11.60661091</v>
      </c>
      <c r="O62" s="16">
        <f t="shared" si="11"/>
        <v>0.10252625</v>
      </c>
      <c r="Q62" s="17"/>
    </row>
    <row r="63" ht="12.75" customHeight="1">
      <c r="A63" s="14">
        <v>-120.079283</v>
      </c>
      <c r="B63" s="14">
        <v>36.506005</v>
      </c>
      <c r="C63" s="14">
        <v>3188.0</v>
      </c>
      <c r="D63" s="14" t="s">
        <v>76</v>
      </c>
      <c r="E63" s="15">
        <f t="shared" si="1"/>
        <v>-3257.080215</v>
      </c>
      <c r="F63" s="15">
        <f t="shared" si="2"/>
        <v>-2345.758272</v>
      </c>
      <c r="G63" s="15">
        <f t="shared" si="3"/>
        <v>10459.31792</v>
      </c>
      <c r="H63" s="15">
        <f t="shared" si="4"/>
        <v>10288.31792</v>
      </c>
      <c r="I63" s="15">
        <f t="shared" si="5"/>
        <v>56</v>
      </c>
      <c r="J63" s="14">
        <f t="shared" si="6"/>
        <v>37</v>
      </c>
      <c r="K63" s="16">
        <f t="shared" si="7"/>
        <v>-62.33596</v>
      </c>
      <c r="L63" s="15">
        <f t="shared" si="8"/>
        <v>-42.48569784</v>
      </c>
      <c r="M63" s="15">
        <f t="shared" si="9"/>
        <v>4153.409323</v>
      </c>
      <c r="N63" s="16">
        <f t="shared" si="10"/>
        <v>15.19603215</v>
      </c>
      <c r="O63" s="16">
        <f t="shared" si="11"/>
        <v>-0.10252625</v>
      </c>
      <c r="Q63" s="17"/>
    </row>
    <row r="64" ht="12.75" customHeight="1">
      <c r="A64" s="14">
        <v>-120.079277</v>
      </c>
      <c r="B64" s="14">
        <v>36.506048</v>
      </c>
      <c r="C64" s="14">
        <v>3169.0</v>
      </c>
      <c r="D64" s="14" t="s">
        <v>77</v>
      </c>
      <c r="E64" s="15">
        <f t="shared" si="1"/>
        <v>-3255.320357</v>
      </c>
      <c r="F64" s="15">
        <f t="shared" si="2"/>
        <v>-2330.08343</v>
      </c>
      <c r="G64" s="15">
        <f t="shared" si="3"/>
        <v>10396.98196</v>
      </c>
      <c r="H64" s="15">
        <f t="shared" si="4"/>
        <v>10225.98196</v>
      </c>
      <c r="I64" s="15">
        <f t="shared" si="5"/>
        <v>57</v>
      </c>
      <c r="J64" s="14">
        <f t="shared" si="6"/>
        <v>38</v>
      </c>
      <c r="K64" s="16">
        <f t="shared" si="7"/>
        <v>-62.33596</v>
      </c>
      <c r="L64" s="15">
        <f t="shared" si="8"/>
        <v>-42.48569784</v>
      </c>
      <c r="M64" s="15">
        <f t="shared" si="9"/>
        <v>4169.182647</v>
      </c>
      <c r="N64" s="16">
        <f t="shared" si="10"/>
        <v>10.75453929</v>
      </c>
      <c r="O64" s="16">
        <f t="shared" si="11"/>
        <v>0</v>
      </c>
      <c r="Q64" s="17"/>
    </row>
    <row r="65" ht="12.75" customHeight="1">
      <c r="A65" s="14">
        <v>-120.079288</v>
      </c>
      <c r="B65" s="14">
        <v>36.506085</v>
      </c>
      <c r="C65" s="14">
        <v>3152.0</v>
      </c>
      <c r="D65" s="14" t="s">
        <v>78</v>
      </c>
      <c r="E65" s="15">
        <f t="shared" si="1"/>
        <v>-3258.541889</v>
      </c>
      <c r="F65" s="15">
        <f t="shared" si="2"/>
        <v>-2316.595776</v>
      </c>
      <c r="G65" s="15">
        <f t="shared" si="3"/>
        <v>10341.20768</v>
      </c>
      <c r="H65" s="15">
        <f t="shared" si="4"/>
        <v>10170.20768</v>
      </c>
      <c r="I65" s="15">
        <f t="shared" si="5"/>
        <v>58</v>
      </c>
      <c r="J65" s="14">
        <f t="shared" si="6"/>
        <v>39</v>
      </c>
      <c r="K65" s="16">
        <f t="shared" si="7"/>
        <v>-55.77428</v>
      </c>
      <c r="L65" s="15">
        <f t="shared" si="8"/>
        <v>-38.01351912</v>
      </c>
      <c r="M65" s="15">
        <f t="shared" si="9"/>
        <v>4183.049698</v>
      </c>
      <c r="N65" s="16">
        <f t="shared" si="10"/>
        <v>9.454807167</v>
      </c>
      <c r="O65" s="16">
        <f t="shared" si="11"/>
        <v>0.2050525</v>
      </c>
      <c r="Q65" s="17"/>
    </row>
    <row r="66" ht="12.75" customHeight="1">
      <c r="A66" s="14">
        <v>-120.07929</v>
      </c>
      <c r="B66" s="14">
        <v>36.506107</v>
      </c>
      <c r="C66" s="14">
        <v>3132.0</v>
      </c>
      <c r="D66" s="14" t="s">
        <v>79</v>
      </c>
      <c r="E66" s="15">
        <f t="shared" si="1"/>
        <v>-3259.126979</v>
      </c>
      <c r="F66" s="15">
        <f t="shared" si="2"/>
        <v>-2308.57609</v>
      </c>
      <c r="G66" s="15">
        <f t="shared" si="3"/>
        <v>10275.59088</v>
      </c>
      <c r="H66" s="15">
        <f t="shared" si="4"/>
        <v>10104.59088</v>
      </c>
      <c r="I66" s="15">
        <f t="shared" si="5"/>
        <v>59</v>
      </c>
      <c r="J66" s="14">
        <f t="shared" si="6"/>
        <v>40</v>
      </c>
      <c r="K66" s="16">
        <f t="shared" si="7"/>
        <v>-65.6168</v>
      </c>
      <c r="L66" s="15">
        <f t="shared" si="8"/>
        <v>-44.7217872</v>
      </c>
      <c r="M66" s="15">
        <f t="shared" si="9"/>
        <v>4191.090699</v>
      </c>
      <c r="N66" s="16">
        <f t="shared" si="10"/>
        <v>5.482500806</v>
      </c>
      <c r="O66" s="16">
        <f t="shared" si="11"/>
        <v>-0.30757875</v>
      </c>
      <c r="Q66" s="17"/>
    </row>
    <row r="67" ht="12.75" customHeight="1">
      <c r="A67" s="14">
        <v>-120.07926</v>
      </c>
      <c r="B67" s="14">
        <v>36.50612</v>
      </c>
      <c r="C67" s="14">
        <v>3112.0</v>
      </c>
      <c r="D67" s="14" t="s">
        <v>80</v>
      </c>
      <c r="E67" s="15">
        <f t="shared" si="1"/>
        <v>-3250.336195</v>
      </c>
      <c r="F67" s="15">
        <f t="shared" si="2"/>
        <v>-2303.837184</v>
      </c>
      <c r="G67" s="15">
        <f t="shared" si="3"/>
        <v>10209.97408</v>
      </c>
      <c r="H67" s="15">
        <f t="shared" si="4"/>
        <v>10038.97408</v>
      </c>
      <c r="I67" s="15">
        <f t="shared" si="5"/>
        <v>60</v>
      </c>
      <c r="J67" s="14">
        <f t="shared" si="6"/>
        <v>41</v>
      </c>
      <c r="K67" s="16">
        <f t="shared" si="7"/>
        <v>-65.6168</v>
      </c>
      <c r="L67" s="15">
        <f t="shared" si="8"/>
        <v>-44.7217872</v>
      </c>
      <c r="M67" s="15">
        <f t="shared" si="9"/>
        <v>4201.077445</v>
      </c>
      <c r="N67" s="16">
        <f t="shared" si="10"/>
        <v>6.809144944</v>
      </c>
      <c r="O67" s="16">
        <f t="shared" si="11"/>
        <v>0</v>
      </c>
      <c r="Q67" s="17"/>
    </row>
    <row r="68" ht="12.75" customHeight="1">
      <c r="A68" s="14">
        <v>-120.079203</v>
      </c>
      <c r="B68" s="14">
        <v>36.506158</v>
      </c>
      <c r="C68" s="14">
        <v>3093.0</v>
      </c>
      <c r="D68" s="14" t="s">
        <v>81</v>
      </c>
      <c r="E68" s="15">
        <f t="shared" si="1"/>
        <v>-3233.63316</v>
      </c>
      <c r="F68" s="15">
        <f t="shared" si="2"/>
        <v>-2289.984998</v>
      </c>
      <c r="G68" s="15">
        <f t="shared" si="3"/>
        <v>10147.63812</v>
      </c>
      <c r="H68" s="15">
        <f t="shared" si="4"/>
        <v>9976.63812</v>
      </c>
      <c r="I68" s="15">
        <f t="shared" si="5"/>
        <v>61</v>
      </c>
      <c r="J68" s="14">
        <f t="shared" si="6"/>
        <v>42</v>
      </c>
      <c r="K68" s="16">
        <f t="shared" si="7"/>
        <v>-62.33596</v>
      </c>
      <c r="L68" s="15">
        <f t="shared" si="8"/>
        <v>-42.48569784</v>
      </c>
      <c r="M68" s="15">
        <f t="shared" si="9"/>
        <v>4222.777086</v>
      </c>
      <c r="N68" s="16">
        <f t="shared" si="10"/>
        <v>14.79521002</v>
      </c>
      <c r="O68" s="16">
        <f t="shared" si="11"/>
        <v>0.10252625</v>
      </c>
      <c r="Q68" s="17"/>
    </row>
    <row r="69" ht="12.75" customHeight="1">
      <c r="A69" s="14">
        <v>-120.079157</v>
      </c>
      <c r="B69" s="14">
        <v>36.50621</v>
      </c>
      <c r="C69" s="14">
        <v>3076.0</v>
      </c>
      <c r="D69" s="14" t="s">
        <v>82</v>
      </c>
      <c r="E69" s="15">
        <f t="shared" si="1"/>
        <v>-3220.152642</v>
      </c>
      <c r="F69" s="15">
        <f t="shared" si="2"/>
        <v>-2271.029376</v>
      </c>
      <c r="G69" s="15">
        <f t="shared" si="3"/>
        <v>10091.86384</v>
      </c>
      <c r="H69" s="15">
        <f t="shared" si="4"/>
        <v>9920.86384</v>
      </c>
      <c r="I69" s="15">
        <f t="shared" si="5"/>
        <v>62</v>
      </c>
      <c r="J69" s="14">
        <f t="shared" si="6"/>
        <v>43</v>
      </c>
      <c r="K69" s="16">
        <f t="shared" si="7"/>
        <v>-55.77428</v>
      </c>
      <c r="L69" s="15">
        <f t="shared" si="8"/>
        <v>-38.01351912</v>
      </c>
      <c r="M69" s="15">
        <f t="shared" si="9"/>
        <v>4246.037352</v>
      </c>
      <c r="N69" s="16">
        <f t="shared" si="10"/>
        <v>15.85927245</v>
      </c>
      <c r="O69" s="16">
        <f t="shared" si="11"/>
        <v>0.2050525</v>
      </c>
      <c r="Q69" s="17"/>
    </row>
    <row r="70" ht="12.75" customHeight="1">
      <c r="A70" s="14">
        <v>-120.079148</v>
      </c>
      <c r="B70" s="14">
        <v>36.506258</v>
      </c>
      <c r="C70" s="14">
        <v>3058.0</v>
      </c>
      <c r="D70" s="14" t="s">
        <v>83</v>
      </c>
      <c r="E70" s="15">
        <f t="shared" si="1"/>
        <v>-3217.513579</v>
      </c>
      <c r="F70" s="15">
        <f t="shared" si="2"/>
        <v>-2253.531878</v>
      </c>
      <c r="G70" s="15">
        <f t="shared" si="3"/>
        <v>10032.80872</v>
      </c>
      <c r="H70" s="15">
        <f t="shared" si="4"/>
        <v>9861.80872</v>
      </c>
      <c r="I70" s="15">
        <f t="shared" si="5"/>
        <v>63</v>
      </c>
      <c r="J70" s="14">
        <f t="shared" si="6"/>
        <v>44</v>
      </c>
      <c r="K70" s="16">
        <f t="shared" si="7"/>
        <v>-59.05512</v>
      </c>
      <c r="L70" s="15">
        <f t="shared" si="8"/>
        <v>-40.24960848</v>
      </c>
      <c r="M70" s="15">
        <f t="shared" si="9"/>
        <v>4263.732749</v>
      </c>
      <c r="N70" s="16">
        <f t="shared" si="10"/>
        <v>12.06504339</v>
      </c>
      <c r="O70" s="16">
        <f t="shared" si="11"/>
        <v>-0.10252625</v>
      </c>
      <c r="Q70" s="17"/>
    </row>
    <row r="71" ht="12.75" customHeight="1">
      <c r="A71" s="14">
        <v>-120.079153</v>
      </c>
      <c r="B71" s="14">
        <v>36.506297</v>
      </c>
      <c r="C71" s="14">
        <v>3036.0</v>
      </c>
      <c r="D71" s="14" t="s">
        <v>84</v>
      </c>
      <c r="E71" s="15">
        <f t="shared" si="1"/>
        <v>-3218.976994</v>
      </c>
      <c r="F71" s="15">
        <f t="shared" si="2"/>
        <v>-2239.315162</v>
      </c>
      <c r="G71" s="15">
        <f t="shared" si="3"/>
        <v>9960.63024</v>
      </c>
      <c r="H71" s="15">
        <f t="shared" si="4"/>
        <v>9789.63024</v>
      </c>
      <c r="I71" s="15">
        <f t="shared" si="5"/>
        <v>64</v>
      </c>
      <c r="J71" s="14">
        <f t="shared" si="6"/>
        <v>45</v>
      </c>
      <c r="K71" s="16">
        <f t="shared" si="7"/>
        <v>-72.17848</v>
      </c>
      <c r="L71" s="15">
        <f t="shared" si="8"/>
        <v>-49.19396592</v>
      </c>
      <c r="M71" s="15">
        <f t="shared" si="9"/>
        <v>4278.024587</v>
      </c>
      <c r="N71" s="16">
        <f t="shared" si="10"/>
        <v>9.744434681</v>
      </c>
      <c r="O71" s="16">
        <f t="shared" si="11"/>
        <v>-0.410105</v>
      </c>
      <c r="Q71" s="17"/>
    </row>
    <row r="72" ht="12.75" customHeight="1">
      <c r="A72" s="14">
        <v>-120.07915</v>
      </c>
      <c r="B72" s="14">
        <v>36.506317</v>
      </c>
      <c r="C72" s="14">
        <v>3015.0</v>
      </c>
      <c r="D72" s="14" t="s">
        <v>85</v>
      </c>
      <c r="E72" s="15">
        <f t="shared" si="1"/>
        <v>-3218.097141</v>
      </c>
      <c r="F72" s="15">
        <f t="shared" si="2"/>
        <v>-2232.024538</v>
      </c>
      <c r="G72" s="15">
        <f t="shared" si="3"/>
        <v>9891.7326</v>
      </c>
      <c r="H72" s="15">
        <f t="shared" si="4"/>
        <v>9720.7326</v>
      </c>
      <c r="I72" s="15">
        <f t="shared" si="5"/>
        <v>65</v>
      </c>
      <c r="J72" s="14">
        <f t="shared" si="6"/>
        <v>46</v>
      </c>
      <c r="K72" s="16">
        <f t="shared" si="7"/>
        <v>-68.89764</v>
      </c>
      <c r="L72" s="15">
        <f t="shared" si="8"/>
        <v>-46.95787656</v>
      </c>
      <c r="M72" s="15">
        <f t="shared" si="9"/>
        <v>4285.368111</v>
      </c>
      <c r="N72" s="16">
        <f t="shared" si="10"/>
        <v>5.006947942</v>
      </c>
      <c r="O72" s="16">
        <f t="shared" si="11"/>
        <v>0.10252625</v>
      </c>
      <c r="Q72" s="17"/>
    </row>
    <row r="73" ht="12.75" customHeight="1">
      <c r="A73" s="14">
        <v>-120.079127</v>
      </c>
      <c r="B73" s="14">
        <v>36.506327</v>
      </c>
      <c r="C73" s="14">
        <v>2997.0</v>
      </c>
      <c r="D73" s="14" t="s">
        <v>86</v>
      </c>
      <c r="E73" s="15">
        <f t="shared" si="1"/>
        <v>-3211.357563</v>
      </c>
      <c r="F73" s="15">
        <f t="shared" si="2"/>
        <v>-2228.379226</v>
      </c>
      <c r="G73" s="15">
        <f t="shared" si="3"/>
        <v>9832.67748</v>
      </c>
      <c r="H73" s="15">
        <f t="shared" si="4"/>
        <v>9661.67748</v>
      </c>
      <c r="I73" s="15">
        <f t="shared" si="5"/>
        <v>66</v>
      </c>
      <c r="J73" s="14">
        <f t="shared" si="6"/>
        <v>47</v>
      </c>
      <c r="K73" s="16">
        <f t="shared" si="7"/>
        <v>-59.05512</v>
      </c>
      <c r="L73" s="15">
        <f t="shared" si="8"/>
        <v>-40.24960848</v>
      </c>
      <c r="M73" s="15">
        <f t="shared" si="9"/>
        <v>4293.03037</v>
      </c>
      <c r="N73" s="16">
        <f t="shared" si="10"/>
        <v>5.224267704</v>
      </c>
      <c r="O73" s="16">
        <f t="shared" si="11"/>
        <v>0.30757875</v>
      </c>
      <c r="Q73" s="17"/>
    </row>
    <row r="74" ht="12.75" customHeight="1">
      <c r="A74" s="14">
        <v>-120.079085</v>
      </c>
      <c r="B74" s="14">
        <v>36.50635</v>
      </c>
      <c r="C74" s="14">
        <v>2977.0</v>
      </c>
      <c r="D74" s="14" t="s">
        <v>87</v>
      </c>
      <c r="E74" s="15">
        <f t="shared" si="1"/>
        <v>-3199.050315</v>
      </c>
      <c r="F74" s="15">
        <f t="shared" si="2"/>
        <v>-2219.995008</v>
      </c>
      <c r="G74" s="15">
        <f t="shared" si="3"/>
        <v>9767.06068</v>
      </c>
      <c r="H74" s="15">
        <f t="shared" si="4"/>
        <v>9596.06068</v>
      </c>
      <c r="I74" s="15">
        <f t="shared" si="5"/>
        <v>67</v>
      </c>
      <c r="J74" s="14">
        <f t="shared" si="6"/>
        <v>48</v>
      </c>
      <c r="K74" s="16">
        <f t="shared" si="7"/>
        <v>-65.6168</v>
      </c>
      <c r="L74" s="15">
        <f t="shared" si="8"/>
        <v>-44.7217872</v>
      </c>
      <c r="M74" s="15">
        <f t="shared" si="9"/>
        <v>4307.922094</v>
      </c>
      <c r="N74" s="16">
        <f t="shared" si="10"/>
        <v>10.15344834</v>
      </c>
      <c r="O74" s="16">
        <f t="shared" si="11"/>
        <v>-0.2050525</v>
      </c>
      <c r="Q74" s="17"/>
    </row>
    <row r="75" ht="12.75" customHeight="1">
      <c r="A75" s="14">
        <v>-120.079048</v>
      </c>
      <c r="B75" s="14">
        <v>36.506397</v>
      </c>
      <c r="C75" s="14">
        <v>2959.0</v>
      </c>
      <c r="D75" s="14" t="s">
        <v>88</v>
      </c>
      <c r="E75" s="15">
        <f t="shared" si="1"/>
        <v>-3188.207121</v>
      </c>
      <c r="F75" s="15">
        <f t="shared" si="2"/>
        <v>-2202.862042</v>
      </c>
      <c r="G75" s="15">
        <f t="shared" si="3"/>
        <v>9708.00556</v>
      </c>
      <c r="H75" s="15">
        <f t="shared" si="4"/>
        <v>9537.00556</v>
      </c>
      <c r="I75" s="15">
        <f t="shared" si="5"/>
        <v>68</v>
      </c>
      <c r="J75" s="14">
        <f t="shared" si="6"/>
        <v>49</v>
      </c>
      <c r="K75" s="16">
        <f t="shared" si="7"/>
        <v>-59.05512</v>
      </c>
      <c r="L75" s="15">
        <f t="shared" si="8"/>
        <v>-40.24960848</v>
      </c>
      <c r="M75" s="15">
        <f t="shared" si="9"/>
        <v>4328.198026</v>
      </c>
      <c r="N75" s="16">
        <f t="shared" si="10"/>
        <v>13.82449878</v>
      </c>
      <c r="O75" s="16">
        <f t="shared" si="11"/>
        <v>0.2050525</v>
      </c>
      <c r="Q75" s="17"/>
    </row>
    <row r="76" ht="12.75" customHeight="1">
      <c r="A76" s="14">
        <v>-120.079022</v>
      </c>
      <c r="B76" s="14">
        <v>36.50645</v>
      </c>
      <c r="C76" s="14">
        <v>2941.0</v>
      </c>
      <c r="D76" s="14" t="s">
        <v>89</v>
      </c>
      <c r="E76" s="15">
        <f t="shared" si="1"/>
        <v>-3180.586766</v>
      </c>
      <c r="F76" s="15">
        <f t="shared" si="2"/>
        <v>-2183.541888</v>
      </c>
      <c r="G76" s="15">
        <f t="shared" si="3"/>
        <v>9648.95044</v>
      </c>
      <c r="H76" s="15">
        <f t="shared" si="4"/>
        <v>9477.95044</v>
      </c>
      <c r="I76" s="15">
        <f t="shared" si="5"/>
        <v>69</v>
      </c>
      <c r="J76" s="14">
        <f t="shared" si="6"/>
        <v>50</v>
      </c>
      <c r="K76" s="16">
        <f t="shared" si="7"/>
        <v>-59.05512</v>
      </c>
      <c r="L76" s="15">
        <f t="shared" si="8"/>
        <v>-40.24960848</v>
      </c>
      <c r="M76" s="15">
        <f t="shared" si="9"/>
        <v>4348.966707</v>
      </c>
      <c r="N76" s="16">
        <f t="shared" si="10"/>
        <v>14.16046481</v>
      </c>
      <c r="O76" s="16">
        <f t="shared" si="11"/>
        <v>0</v>
      </c>
      <c r="Q76" s="17"/>
    </row>
    <row r="77" ht="12.75" customHeight="1">
      <c r="A77" s="14">
        <v>-120.07902</v>
      </c>
      <c r="B77" s="14">
        <v>36.50649</v>
      </c>
      <c r="C77" s="14">
        <v>2923.0</v>
      </c>
      <c r="D77" s="14" t="s">
        <v>90</v>
      </c>
      <c r="E77" s="15">
        <f t="shared" si="1"/>
        <v>-3179.99911</v>
      </c>
      <c r="F77" s="15">
        <f t="shared" si="2"/>
        <v>-2168.96064</v>
      </c>
      <c r="G77" s="15">
        <f t="shared" si="3"/>
        <v>9589.89532</v>
      </c>
      <c r="H77" s="15">
        <f t="shared" si="4"/>
        <v>9418.89532</v>
      </c>
      <c r="I77" s="15">
        <f t="shared" si="5"/>
        <v>70</v>
      </c>
      <c r="J77" s="14">
        <f t="shared" si="6"/>
        <v>51</v>
      </c>
      <c r="K77" s="16">
        <f t="shared" si="7"/>
        <v>-59.05512</v>
      </c>
      <c r="L77" s="15">
        <f t="shared" si="8"/>
        <v>-40.24960848</v>
      </c>
      <c r="M77" s="15">
        <f t="shared" si="9"/>
        <v>4363.559793</v>
      </c>
      <c r="N77" s="16">
        <f t="shared" si="10"/>
        <v>9.949830761</v>
      </c>
      <c r="O77" s="16">
        <f t="shared" si="11"/>
        <v>0</v>
      </c>
      <c r="Q77" s="17"/>
    </row>
    <row r="78" ht="12.75" customHeight="1">
      <c r="A78" s="14">
        <v>-120.079018</v>
      </c>
      <c r="B78" s="14">
        <v>36.506503</v>
      </c>
      <c r="C78" s="14">
        <v>2904.0</v>
      </c>
      <c r="D78" s="14" t="s">
        <v>91</v>
      </c>
      <c r="E78" s="15">
        <f t="shared" si="1"/>
        <v>-3179.412563</v>
      </c>
      <c r="F78" s="15">
        <f t="shared" si="2"/>
        <v>-2164.221734</v>
      </c>
      <c r="G78" s="15">
        <f t="shared" si="3"/>
        <v>9527.55936</v>
      </c>
      <c r="H78" s="15">
        <f t="shared" si="4"/>
        <v>9356.55936</v>
      </c>
      <c r="I78" s="15">
        <f t="shared" si="5"/>
        <v>71</v>
      </c>
      <c r="J78" s="14">
        <f t="shared" si="6"/>
        <v>52</v>
      </c>
      <c r="K78" s="16">
        <f t="shared" si="7"/>
        <v>-62.33596</v>
      </c>
      <c r="L78" s="15">
        <f t="shared" si="8"/>
        <v>-42.48569784</v>
      </c>
      <c r="M78" s="15">
        <f t="shared" si="9"/>
        <v>4368.334859</v>
      </c>
      <c r="N78" s="16">
        <f t="shared" si="10"/>
        <v>3.255727403</v>
      </c>
      <c r="O78" s="16">
        <f t="shared" si="11"/>
        <v>-0.10252625</v>
      </c>
      <c r="Q78" s="17"/>
    </row>
    <row r="79" ht="12.75" customHeight="1">
      <c r="A79" s="14">
        <v>-120.07899</v>
      </c>
      <c r="B79" s="14">
        <v>36.506505</v>
      </c>
      <c r="C79" s="14">
        <v>2885.0</v>
      </c>
      <c r="D79" s="14" t="s">
        <v>92</v>
      </c>
      <c r="E79" s="15">
        <f t="shared" si="1"/>
        <v>-3171.208302</v>
      </c>
      <c r="F79" s="15">
        <f t="shared" si="2"/>
        <v>-2163.492672</v>
      </c>
      <c r="G79" s="15">
        <f t="shared" si="3"/>
        <v>9465.2234</v>
      </c>
      <c r="H79" s="15">
        <f t="shared" si="4"/>
        <v>9294.2234</v>
      </c>
      <c r="I79" s="15">
        <f t="shared" si="5"/>
        <v>72</v>
      </c>
      <c r="J79" s="14">
        <f t="shared" si="6"/>
        <v>53</v>
      </c>
      <c r="K79" s="16">
        <f t="shared" si="7"/>
        <v>-62.33596</v>
      </c>
      <c r="L79" s="15">
        <f t="shared" si="8"/>
        <v>-42.48569784</v>
      </c>
      <c r="M79" s="15">
        <f t="shared" si="9"/>
        <v>4376.571451</v>
      </c>
      <c r="N79" s="16">
        <f t="shared" si="10"/>
        <v>5.615857761</v>
      </c>
      <c r="O79" s="16">
        <f t="shared" si="11"/>
        <v>0</v>
      </c>
      <c r="Q79" s="17"/>
    </row>
    <row r="80" ht="12.75" customHeight="1">
      <c r="A80" s="14">
        <v>-120.078945</v>
      </c>
      <c r="B80" s="14">
        <v>36.506533</v>
      </c>
      <c r="C80" s="14">
        <v>2867.0</v>
      </c>
      <c r="D80" s="14" t="s">
        <v>93</v>
      </c>
      <c r="E80" s="15">
        <f t="shared" si="1"/>
        <v>-3158.021871</v>
      </c>
      <c r="F80" s="15">
        <f t="shared" si="2"/>
        <v>-2153.285798</v>
      </c>
      <c r="G80" s="15">
        <f t="shared" si="3"/>
        <v>9406.16828</v>
      </c>
      <c r="H80" s="15">
        <f t="shared" si="4"/>
        <v>9235.16828</v>
      </c>
      <c r="I80" s="15">
        <f t="shared" si="5"/>
        <v>73</v>
      </c>
      <c r="J80" s="14">
        <f t="shared" si="6"/>
        <v>54</v>
      </c>
      <c r="K80" s="16">
        <f t="shared" si="7"/>
        <v>-59.05512</v>
      </c>
      <c r="L80" s="15">
        <f t="shared" si="8"/>
        <v>-40.24960848</v>
      </c>
      <c r="M80" s="15">
        <f t="shared" si="9"/>
        <v>4393.246648</v>
      </c>
      <c r="N80" s="16">
        <f t="shared" si="10"/>
        <v>11.36945291</v>
      </c>
      <c r="O80" s="16">
        <f t="shared" si="11"/>
        <v>0.10252625</v>
      </c>
      <c r="Q80" s="17"/>
    </row>
    <row r="81" ht="12.75" customHeight="1">
      <c r="A81" s="14">
        <v>-120.078898</v>
      </c>
      <c r="B81" s="14">
        <v>36.506582</v>
      </c>
      <c r="C81" s="14">
        <v>2846.0</v>
      </c>
      <c r="D81" s="14" t="s">
        <v>94</v>
      </c>
      <c r="E81" s="15">
        <f t="shared" si="1"/>
        <v>-3144.248585</v>
      </c>
      <c r="F81" s="15">
        <f t="shared" si="2"/>
        <v>-2135.42377</v>
      </c>
      <c r="G81" s="15">
        <f t="shared" si="3"/>
        <v>9337.27064</v>
      </c>
      <c r="H81" s="15">
        <f t="shared" si="4"/>
        <v>9166.27064</v>
      </c>
      <c r="I81" s="15">
        <f t="shared" si="5"/>
        <v>74</v>
      </c>
      <c r="J81" s="14">
        <f t="shared" si="6"/>
        <v>55</v>
      </c>
      <c r="K81" s="16">
        <f t="shared" si="7"/>
        <v>-68.89764</v>
      </c>
      <c r="L81" s="15">
        <f t="shared" si="8"/>
        <v>-46.95787656</v>
      </c>
      <c r="M81" s="15">
        <f t="shared" si="9"/>
        <v>4415.802257</v>
      </c>
      <c r="N81" s="16">
        <f t="shared" si="10"/>
        <v>15.37882414</v>
      </c>
      <c r="O81" s="16">
        <f t="shared" si="11"/>
        <v>-0.30757875</v>
      </c>
      <c r="Q81" s="17"/>
    </row>
    <row r="82" ht="12.75" customHeight="1">
      <c r="A82" s="14">
        <v>-120.078883</v>
      </c>
      <c r="B82" s="14">
        <v>36.506628</v>
      </c>
      <c r="C82" s="14">
        <v>2827.0</v>
      </c>
      <c r="D82" s="14" t="s">
        <v>95</v>
      </c>
      <c r="E82" s="15">
        <f t="shared" si="1"/>
        <v>-3139.851628</v>
      </c>
      <c r="F82" s="15">
        <f t="shared" si="2"/>
        <v>-2118.655334</v>
      </c>
      <c r="G82" s="15">
        <f t="shared" si="3"/>
        <v>9274.93468</v>
      </c>
      <c r="H82" s="15">
        <f t="shared" si="4"/>
        <v>9103.93468</v>
      </c>
      <c r="I82" s="15">
        <f t="shared" si="5"/>
        <v>75</v>
      </c>
      <c r="J82" s="14">
        <f t="shared" si="6"/>
        <v>56</v>
      </c>
      <c r="K82" s="16">
        <f t="shared" si="7"/>
        <v>-62.33596</v>
      </c>
      <c r="L82" s="15">
        <f t="shared" si="8"/>
        <v>-42.48569784</v>
      </c>
      <c r="M82" s="15">
        <f t="shared" si="9"/>
        <v>4433.137587</v>
      </c>
      <c r="N82" s="16">
        <f t="shared" si="10"/>
        <v>11.81954294</v>
      </c>
      <c r="O82" s="16">
        <f t="shared" si="11"/>
        <v>0.2050525</v>
      </c>
      <c r="Q82" s="17"/>
    </row>
    <row r="83" ht="12.75" customHeight="1">
      <c r="A83" s="14">
        <v>-120.078878</v>
      </c>
      <c r="B83" s="14">
        <v>36.506673</v>
      </c>
      <c r="C83" s="14">
        <v>2807.0</v>
      </c>
      <c r="D83" s="14" t="s">
        <v>96</v>
      </c>
      <c r="E83" s="15">
        <f t="shared" si="1"/>
        <v>-3138.384774</v>
      </c>
      <c r="F83" s="15">
        <f t="shared" si="2"/>
        <v>-2102.25143</v>
      </c>
      <c r="G83" s="15">
        <f t="shared" si="3"/>
        <v>9209.31788</v>
      </c>
      <c r="H83" s="15">
        <f t="shared" si="4"/>
        <v>9038.31788</v>
      </c>
      <c r="I83" s="15">
        <f t="shared" si="5"/>
        <v>76</v>
      </c>
      <c r="J83" s="14">
        <f t="shared" si="6"/>
        <v>57</v>
      </c>
      <c r="K83" s="16">
        <f t="shared" si="7"/>
        <v>-65.6168</v>
      </c>
      <c r="L83" s="15">
        <f t="shared" si="8"/>
        <v>-44.7217872</v>
      </c>
      <c r="M83" s="15">
        <f t="shared" si="9"/>
        <v>4449.606944</v>
      </c>
      <c r="N83" s="16">
        <f t="shared" si="10"/>
        <v>11.2291072</v>
      </c>
      <c r="O83" s="16">
        <f t="shared" si="11"/>
        <v>-0.10252625</v>
      </c>
      <c r="Q83" s="17"/>
    </row>
    <row r="84" ht="12.75" customHeight="1">
      <c r="A84" s="14">
        <v>-120.078867</v>
      </c>
      <c r="B84" s="14">
        <v>36.5067</v>
      </c>
      <c r="C84" s="14">
        <v>2787.0</v>
      </c>
      <c r="D84" s="14" t="s">
        <v>97</v>
      </c>
      <c r="E84" s="15">
        <f t="shared" si="1"/>
        <v>-3135.160617</v>
      </c>
      <c r="F84" s="15">
        <f t="shared" si="2"/>
        <v>-2092.409088</v>
      </c>
      <c r="G84" s="15">
        <f t="shared" si="3"/>
        <v>9143.70108</v>
      </c>
      <c r="H84" s="15">
        <f t="shared" si="4"/>
        <v>8972.70108</v>
      </c>
      <c r="I84" s="15">
        <f t="shared" si="5"/>
        <v>77</v>
      </c>
      <c r="J84" s="14">
        <f t="shared" si="6"/>
        <v>58</v>
      </c>
      <c r="K84" s="16">
        <f t="shared" si="7"/>
        <v>-65.6168</v>
      </c>
      <c r="L84" s="15">
        <f t="shared" si="8"/>
        <v>-44.7217872</v>
      </c>
      <c r="M84" s="15">
        <f t="shared" si="9"/>
        <v>4459.963917</v>
      </c>
      <c r="N84" s="16">
        <f t="shared" si="10"/>
        <v>7.06157257</v>
      </c>
      <c r="O84" s="16">
        <f t="shared" si="11"/>
        <v>0</v>
      </c>
      <c r="Q84" s="17"/>
    </row>
    <row r="85" ht="12.75" customHeight="1">
      <c r="A85" s="14">
        <v>-120.078843</v>
      </c>
      <c r="B85" s="14">
        <v>36.506722</v>
      </c>
      <c r="C85" s="14">
        <v>2769.0</v>
      </c>
      <c r="D85" s="14" t="s">
        <v>98</v>
      </c>
      <c r="E85" s="15">
        <f t="shared" si="1"/>
        <v>-3128.127592</v>
      </c>
      <c r="F85" s="15">
        <f t="shared" si="2"/>
        <v>-2084.389402</v>
      </c>
      <c r="G85" s="15">
        <f t="shared" si="3"/>
        <v>9084.64596</v>
      </c>
      <c r="H85" s="15">
        <f t="shared" si="4"/>
        <v>8913.64596</v>
      </c>
      <c r="I85" s="15">
        <f t="shared" si="5"/>
        <v>78</v>
      </c>
      <c r="J85" s="14">
        <f t="shared" si="6"/>
        <v>59</v>
      </c>
      <c r="K85" s="16">
        <f t="shared" si="7"/>
        <v>-59.05512</v>
      </c>
      <c r="L85" s="15">
        <f t="shared" si="8"/>
        <v>-40.24960848</v>
      </c>
      <c r="M85" s="15">
        <f t="shared" si="9"/>
        <v>4470.630632</v>
      </c>
      <c r="N85" s="16">
        <f t="shared" si="10"/>
        <v>7.272760262</v>
      </c>
      <c r="O85" s="16">
        <f t="shared" si="11"/>
        <v>0.2050525</v>
      </c>
      <c r="Q85" s="17"/>
    </row>
    <row r="86" ht="12.75" customHeight="1">
      <c r="A86" s="14">
        <v>-120.0788</v>
      </c>
      <c r="B86" s="14">
        <v>36.506763</v>
      </c>
      <c r="C86" s="14">
        <v>2751.0</v>
      </c>
      <c r="D86" s="14" t="s">
        <v>99</v>
      </c>
      <c r="E86" s="15">
        <f t="shared" si="1"/>
        <v>-3115.526702</v>
      </c>
      <c r="F86" s="15">
        <f t="shared" si="2"/>
        <v>-2069.443622</v>
      </c>
      <c r="G86" s="15">
        <f t="shared" si="3"/>
        <v>9025.59084</v>
      </c>
      <c r="H86" s="15">
        <f t="shared" si="4"/>
        <v>8854.59084</v>
      </c>
      <c r="I86" s="15">
        <f t="shared" si="5"/>
        <v>79</v>
      </c>
      <c r="J86" s="14">
        <f t="shared" si="6"/>
        <v>60</v>
      </c>
      <c r="K86" s="16">
        <f t="shared" si="7"/>
        <v>-59.05512</v>
      </c>
      <c r="L86" s="15">
        <f t="shared" si="8"/>
        <v>-40.24960848</v>
      </c>
      <c r="M86" s="15">
        <f t="shared" si="9"/>
        <v>4490.179513</v>
      </c>
      <c r="N86" s="16">
        <f t="shared" si="10"/>
        <v>13.32878248</v>
      </c>
      <c r="O86" s="16">
        <f t="shared" si="11"/>
        <v>0</v>
      </c>
      <c r="Q86" s="17"/>
    </row>
    <row r="87" ht="12.75" customHeight="1">
      <c r="A87" s="14">
        <v>-120.078762</v>
      </c>
      <c r="B87" s="14">
        <v>36.506812</v>
      </c>
      <c r="C87" s="14">
        <v>2731.0</v>
      </c>
      <c r="D87" s="14" t="s">
        <v>100</v>
      </c>
      <c r="E87" s="15">
        <f t="shared" si="1"/>
        <v>-3104.39053</v>
      </c>
      <c r="F87" s="15">
        <f t="shared" si="2"/>
        <v>-2051.581594</v>
      </c>
      <c r="G87" s="15">
        <f t="shared" si="3"/>
        <v>8959.97404</v>
      </c>
      <c r="H87" s="15">
        <f t="shared" si="4"/>
        <v>8788.97404</v>
      </c>
      <c r="I87" s="15">
        <f t="shared" si="5"/>
        <v>80</v>
      </c>
      <c r="J87" s="14">
        <f t="shared" si="6"/>
        <v>61</v>
      </c>
      <c r="K87" s="16">
        <f t="shared" si="7"/>
        <v>-65.6168</v>
      </c>
      <c r="L87" s="15">
        <f t="shared" si="8"/>
        <v>-44.7217872</v>
      </c>
      <c r="M87" s="15">
        <f t="shared" si="9"/>
        <v>4511.228655</v>
      </c>
      <c r="N87" s="16">
        <f t="shared" si="10"/>
        <v>14.35168778</v>
      </c>
      <c r="O87" s="16">
        <f t="shared" si="11"/>
        <v>-0.2050525</v>
      </c>
      <c r="Q87" s="17"/>
    </row>
    <row r="88" ht="12.75" customHeight="1">
      <c r="A88" s="14">
        <v>-120.07874</v>
      </c>
      <c r="B88" s="14">
        <v>36.506873</v>
      </c>
      <c r="C88" s="14">
        <v>2711.0</v>
      </c>
      <c r="D88" s="14" t="s">
        <v>101</v>
      </c>
      <c r="E88" s="15">
        <f t="shared" si="1"/>
        <v>-3097.941974</v>
      </c>
      <c r="F88" s="15">
        <f t="shared" si="2"/>
        <v>-2029.34519</v>
      </c>
      <c r="G88" s="15">
        <f t="shared" si="3"/>
        <v>8894.35724</v>
      </c>
      <c r="H88" s="15">
        <f t="shared" si="4"/>
        <v>8723.35724</v>
      </c>
      <c r="I88" s="15">
        <f t="shared" si="5"/>
        <v>81</v>
      </c>
      <c r="J88" s="14">
        <f t="shared" si="6"/>
        <v>62</v>
      </c>
      <c r="K88" s="16">
        <f t="shared" si="7"/>
        <v>-65.6168</v>
      </c>
      <c r="L88" s="15">
        <f t="shared" si="8"/>
        <v>-44.7217872</v>
      </c>
      <c r="M88" s="15">
        <f t="shared" si="9"/>
        <v>4534.381225</v>
      </c>
      <c r="N88" s="16">
        <f t="shared" si="10"/>
        <v>15.78584333</v>
      </c>
      <c r="O88" s="16">
        <f t="shared" si="11"/>
        <v>0</v>
      </c>
      <c r="Q88" s="17"/>
    </row>
    <row r="89" ht="12.75" customHeight="1">
      <c r="A89" s="14">
        <v>-120.078727</v>
      </c>
      <c r="B89" s="14">
        <v>36.506945</v>
      </c>
      <c r="C89" s="14">
        <v>2692.0</v>
      </c>
      <c r="D89" s="14" t="s">
        <v>102</v>
      </c>
      <c r="E89" s="15">
        <f t="shared" si="1"/>
        <v>-3094.130031</v>
      </c>
      <c r="F89" s="15">
        <f t="shared" si="2"/>
        <v>-2003.098944</v>
      </c>
      <c r="G89" s="15">
        <f t="shared" si="3"/>
        <v>8832.02128</v>
      </c>
      <c r="H89" s="15">
        <f t="shared" si="4"/>
        <v>8661.02128</v>
      </c>
      <c r="I89" s="15">
        <f t="shared" si="5"/>
        <v>82</v>
      </c>
      <c r="J89" s="14">
        <f t="shared" si="6"/>
        <v>63</v>
      </c>
      <c r="K89" s="16">
        <f t="shared" si="7"/>
        <v>-62.33596</v>
      </c>
      <c r="L89" s="15">
        <f t="shared" si="8"/>
        <v>-42.48569784</v>
      </c>
      <c r="M89" s="15">
        <f t="shared" si="9"/>
        <v>4560.902846</v>
      </c>
      <c r="N89" s="16">
        <f t="shared" si="10"/>
        <v>18.08292314</v>
      </c>
      <c r="O89" s="16">
        <f t="shared" si="11"/>
        <v>0.10252625</v>
      </c>
      <c r="Q89" s="17"/>
    </row>
    <row r="90" ht="12.75" customHeight="1">
      <c r="A90" s="14">
        <v>-120.078727</v>
      </c>
      <c r="B90" s="14">
        <v>36.507003</v>
      </c>
      <c r="C90" s="14">
        <v>2673.0</v>
      </c>
      <c r="D90" s="14" t="s">
        <v>103</v>
      </c>
      <c r="E90" s="15">
        <f t="shared" si="1"/>
        <v>-3094.127713</v>
      </c>
      <c r="F90" s="15">
        <f t="shared" si="2"/>
        <v>-1981.956134</v>
      </c>
      <c r="G90" s="15">
        <f t="shared" si="3"/>
        <v>8769.68532</v>
      </c>
      <c r="H90" s="15">
        <f t="shared" si="4"/>
        <v>8598.68532</v>
      </c>
      <c r="I90" s="15">
        <f t="shared" si="5"/>
        <v>83</v>
      </c>
      <c r="J90" s="14">
        <f t="shared" si="6"/>
        <v>64</v>
      </c>
      <c r="K90" s="16">
        <f t="shared" si="7"/>
        <v>-62.33596</v>
      </c>
      <c r="L90" s="15">
        <f t="shared" si="8"/>
        <v>-42.48569784</v>
      </c>
      <c r="M90" s="15">
        <f t="shared" si="9"/>
        <v>4582.045656</v>
      </c>
      <c r="N90" s="16">
        <f t="shared" si="10"/>
        <v>14.41555209</v>
      </c>
      <c r="O90" s="16">
        <f t="shared" si="11"/>
        <v>0</v>
      </c>
      <c r="Q90" s="17"/>
    </row>
    <row r="91" ht="12.75" customHeight="1">
      <c r="A91" s="14">
        <v>-120.078725</v>
      </c>
      <c r="B91" s="14">
        <v>36.507042</v>
      </c>
      <c r="C91" s="14">
        <v>2655.0</v>
      </c>
      <c r="D91" s="14" t="s">
        <v>104</v>
      </c>
      <c r="E91" s="15">
        <f t="shared" si="1"/>
        <v>-3093.540145</v>
      </c>
      <c r="F91" s="15">
        <f t="shared" si="2"/>
        <v>-1967.739418</v>
      </c>
      <c r="G91" s="15">
        <f t="shared" si="3"/>
        <v>8710.6302</v>
      </c>
      <c r="H91" s="15">
        <f t="shared" si="4"/>
        <v>8539.6302</v>
      </c>
      <c r="I91" s="15">
        <f t="shared" si="5"/>
        <v>84</v>
      </c>
      <c r="J91" s="14">
        <f t="shared" si="6"/>
        <v>65</v>
      </c>
      <c r="K91" s="16">
        <f t="shared" si="7"/>
        <v>-59.05512</v>
      </c>
      <c r="L91" s="15">
        <f t="shared" si="8"/>
        <v>-40.24960848</v>
      </c>
      <c r="M91" s="15">
        <f t="shared" si="9"/>
        <v>4596.274509</v>
      </c>
      <c r="N91" s="16">
        <f t="shared" si="10"/>
        <v>9.70149103</v>
      </c>
      <c r="O91" s="16">
        <f t="shared" si="11"/>
        <v>0.10252625</v>
      </c>
      <c r="Q91" s="17"/>
    </row>
    <row r="92" ht="12.75" customHeight="1">
      <c r="A92" s="14">
        <v>-120.078703</v>
      </c>
      <c r="B92" s="14">
        <v>36.507083</v>
      </c>
      <c r="C92" s="14">
        <v>2636.0</v>
      </c>
      <c r="D92" s="14" t="s">
        <v>105</v>
      </c>
      <c r="E92" s="15">
        <f t="shared" si="1"/>
        <v>-3087.092414</v>
      </c>
      <c r="F92" s="15">
        <f t="shared" si="2"/>
        <v>-1952.793638</v>
      </c>
      <c r="G92" s="15">
        <f t="shared" si="3"/>
        <v>8648.29424</v>
      </c>
      <c r="H92" s="15">
        <f t="shared" si="4"/>
        <v>8477.29424</v>
      </c>
      <c r="I92" s="15">
        <f t="shared" si="5"/>
        <v>85</v>
      </c>
      <c r="J92" s="14">
        <f t="shared" si="6"/>
        <v>66</v>
      </c>
      <c r="K92" s="16">
        <f t="shared" si="7"/>
        <v>-62.33596</v>
      </c>
      <c r="L92" s="15">
        <f t="shared" si="8"/>
        <v>-42.48569784</v>
      </c>
      <c r="M92" s="15">
        <f t="shared" si="9"/>
        <v>4612.55178</v>
      </c>
      <c r="N92" s="16">
        <f t="shared" si="10"/>
        <v>11.09813937</v>
      </c>
      <c r="O92" s="16">
        <f t="shared" si="11"/>
        <v>-0.10252625</v>
      </c>
      <c r="Q92" s="17"/>
    </row>
    <row r="93" ht="12.75" customHeight="1">
      <c r="A93" s="14">
        <v>-120.07867</v>
      </c>
      <c r="B93" s="14">
        <v>36.507135</v>
      </c>
      <c r="C93" s="14">
        <v>2618.0</v>
      </c>
      <c r="D93" s="14" t="s">
        <v>106</v>
      </c>
      <c r="E93" s="15">
        <f t="shared" si="1"/>
        <v>-3077.421208</v>
      </c>
      <c r="F93" s="15">
        <f t="shared" si="2"/>
        <v>-1933.838016</v>
      </c>
      <c r="G93" s="15">
        <f t="shared" si="3"/>
        <v>8589.23912</v>
      </c>
      <c r="H93" s="15">
        <f t="shared" si="4"/>
        <v>8418.23912</v>
      </c>
      <c r="I93" s="15">
        <f t="shared" si="5"/>
        <v>86</v>
      </c>
      <c r="J93" s="14">
        <f t="shared" si="6"/>
        <v>67</v>
      </c>
      <c r="K93" s="16">
        <f t="shared" si="7"/>
        <v>-59.05512</v>
      </c>
      <c r="L93" s="15">
        <f t="shared" si="8"/>
        <v>-40.24960848</v>
      </c>
      <c r="M93" s="15">
        <f t="shared" si="9"/>
        <v>4633.832002</v>
      </c>
      <c r="N93" s="16">
        <f t="shared" si="10"/>
        <v>14.50924234</v>
      </c>
      <c r="O93" s="16">
        <f t="shared" si="11"/>
        <v>0.10252625</v>
      </c>
      <c r="Q93" s="17"/>
    </row>
    <row r="94" ht="12.75" customHeight="1">
      <c r="A94" s="14">
        <v>-120.078633</v>
      </c>
      <c r="B94" s="14">
        <v>36.507188</v>
      </c>
      <c r="C94" s="14">
        <v>2599.0</v>
      </c>
      <c r="D94" s="14" t="s">
        <v>107</v>
      </c>
      <c r="E94" s="15">
        <f t="shared" si="1"/>
        <v>-3066.577959</v>
      </c>
      <c r="F94" s="15">
        <f t="shared" si="2"/>
        <v>-1914.517862</v>
      </c>
      <c r="G94" s="15">
        <f t="shared" si="3"/>
        <v>8526.90316</v>
      </c>
      <c r="H94" s="15">
        <f t="shared" si="4"/>
        <v>8355.90316</v>
      </c>
      <c r="I94" s="15">
        <f t="shared" si="5"/>
        <v>87</v>
      </c>
      <c r="J94" s="14">
        <f t="shared" si="6"/>
        <v>68</v>
      </c>
      <c r="K94" s="16">
        <f t="shared" si="7"/>
        <v>-62.33596</v>
      </c>
      <c r="L94" s="15">
        <f t="shared" si="8"/>
        <v>-42.48569784</v>
      </c>
      <c r="M94" s="15">
        <f t="shared" si="9"/>
        <v>4655.98701</v>
      </c>
      <c r="N94" s="16">
        <f t="shared" si="10"/>
        <v>15.10568709</v>
      </c>
      <c r="O94" s="16">
        <f t="shared" si="11"/>
        <v>-0.10252625</v>
      </c>
      <c r="Q94" s="17"/>
    </row>
    <row r="95" ht="12.75" customHeight="1">
      <c r="A95" s="14">
        <v>-120.078605</v>
      </c>
      <c r="B95" s="14">
        <v>36.507238</v>
      </c>
      <c r="C95" s="14">
        <v>2581.0</v>
      </c>
      <c r="D95" s="14" t="s">
        <v>108</v>
      </c>
      <c r="E95" s="15">
        <f t="shared" si="1"/>
        <v>-3058.371877</v>
      </c>
      <c r="F95" s="15">
        <f t="shared" si="2"/>
        <v>-1896.291302</v>
      </c>
      <c r="G95" s="15">
        <f t="shared" si="3"/>
        <v>8467.84804</v>
      </c>
      <c r="H95" s="15">
        <f t="shared" si="4"/>
        <v>8296.84804</v>
      </c>
      <c r="I95" s="15">
        <f t="shared" si="5"/>
        <v>88</v>
      </c>
      <c r="J95" s="14">
        <f t="shared" si="6"/>
        <v>69</v>
      </c>
      <c r="K95" s="16">
        <f t="shared" si="7"/>
        <v>-59.05512</v>
      </c>
      <c r="L95" s="15">
        <f t="shared" si="8"/>
        <v>-40.24960848</v>
      </c>
      <c r="M95" s="15">
        <f t="shared" si="9"/>
        <v>4675.975689</v>
      </c>
      <c r="N95" s="16">
        <f t="shared" si="10"/>
        <v>13.62864458</v>
      </c>
      <c r="O95" s="16">
        <f t="shared" si="11"/>
        <v>0.10252625</v>
      </c>
      <c r="Q95" s="17"/>
    </row>
    <row r="96" ht="12.75" customHeight="1">
      <c r="A96" s="14">
        <v>-120.078598</v>
      </c>
      <c r="B96" s="14">
        <v>36.507277</v>
      </c>
      <c r="C96" s="14">
        <v>2563.0</v>
      </c>
      <c r="D96" s="14" t="s">
        <v>109</v>
      </c>
      <c r="E96" s="15">
        <f t="shared" si="1"/>
        <v>-3056.319312</v>
      </c>
      <c r="F96" s="15">
        <f t="shared" si="2"/>
        <v>-1882.074586</v>
      </c>
      <c r="G96" s="15">
        <f t="shared" si="3"/>
        <v>8408.79292</v>
      </c>
      <c r="H96" s="15">
        <f t="shared" si="4"/>
        <v>8237.79292</v>
      </c>
      <c r="I96" s="15">
        <f t="shared" si="5"/>
        <v>89</v>
      </c>
      <c r="J96" s="14">
        <f t="shared" si="6"/>
        <v>70</v>
      </c>
      <c r="K96" s="16">
        <f t="shared" si="7"/>
        <v>-59.05512</v>
      </c>
      <c r="L96" s="15">
        <f t="shared" si="8"/>
        <v>-40.24960848</v>
      </c>
      <c r="M96" s="15">
        <f t="shared" si="9"/>
        <v>4690.339813</v>
      </c>
      <c r="N96" s="16">
        <f t="shared" si="10"/>
        <v>9.793720961</v>
      </c>
      <c r="O96" s="16">
        <f t="shared" si="11"/>
        <v>0</v>
      </c>
      <c r="Q96" s="17"/>
    </row>
    <row r="97" ht="12.75" customHeight="1">
      <c r="A97" s="14">
        <v>-120.078603</v>
      </c>
      <c r="B97" s="14">
        <v>36.50732</v>
      </c>
      <c r="C97" s="14">
        <v>2545.0</v>
      </c>
      <c r="D97" s="14" t="s">
        <v>110</v>
      </c>
      <c r="E97" s="15">
        <f t="shared" si="1"/>
        <v>-3057.782631</v>
      </c>
      <c r="F97" s="15">
        <f t="shared" si="2"/>
        <v>-1866.399744</v>
      </c>
      <c r="G97" s="15">
        <f t="shared" si="3"/>
        <v>8349.7378</v>
      </c>
      <c r="H97" s="15">
        <f t="shared" si="4"/>
        <v>8178.7378</v>
      </c>
      <c r="I97" s="15">
        <f t="shared" si="5"/>
        <v>90</v>
      </c>
      <c r="J97" s="14">
        <f t="shared" si="6"/>
        <v>71</v>
      </c>
      <c r="K97" s="16">
        <f t="shared" si="7"/>
        <v>-59.05512</v>
      </c>
      <c r="L97" s="15">
        <f t="shared" si="8"/>
        <v>-40.24960848</v>
      </c>
      <c r="M97" s="15">
        <f t="shared" si="9"/>
        <v>4706.08281</v>
      </c>
      <c r="N97" s="16">
        <f t="shared" si="10"/>
        <v>10.73386174</v>
      </c>
      <c r="O97" s="16">
        <f t="shared" si="11"/>
        <v>0</v>
      </c>
      <c r="Q97" s="17"/>
    </row>
    <row r="98" ht="12.75" customHeight="1">
      <c r="A98" s="14">
        <v>-120.078597</v>
      </c>
      <c r="B98" s="14">
        <v>36.507375</v>
      </c>
      <c r="C98" s="14">
        <v>2527.0</v>
      </c>
      <c r="D98" s="14" t="s">
        <v>111</v>
      </c>
      <c r="E98" s="15">
        <f t="shared" si="1"/>
        <v>-3056.022439</v>
      </c>
      <c r="F98" s="15">
        <f t="shared" si="2"/>
        <v>-1846.350528</v>
      </c>
      <c r="G98" s="15">
        <f t="shared" si="3"/>
        <v>8290.68268</v>
      </c>
      <c r="H98" s="15">
        <f t="shared" si="4"/>
        <v>8119.68268</v>
      </c>
      <c r="I98" s="15">
        <f t="shared" si="5"/>
        <v>91</v>
      </c>
      <c r="J98" s="14">
        <f t="shared" si="6"/>
        <v>72</v>
      </c>
      <c r="K98" s="16">
        <f t="shared" si="7"/>
        <v>-59.05512</v>
      </c>
      <c r="L98" s="15">
        <f t="shared" si="8"/>
        <v>-40.24960848</v>
      </c>
      <c r="M98" s="15">
        <f t="shared" si="9"/>
        <v>4726.209145</v>
      </c>
      <c r="N98" s="16">
        <f t="shared" si="10"/>
        <v>13.72250071</v>
      </c>
      <c r="O98" s="16">
        <f t="shared" si="11"/>
        <v>0</v>
      </c>
      <c r="Q98" s="17"/>
    </row>
    <row r="99" ht="12.75" customHeight="1">
      <c r="A99" s="14">
        <v>-120.078567</v>
      </c>
      <c r="B99" s="14">
        <v>36.507442</v>
      </c>
      <c r="C99" s="14">
        <v>2510.0</v>
      </c>
      <c r="D99" s="14" t="s">
        <v>112</v>
      </c>
      <c r="E99" s="15">
        <f t="shared" si="1"/>
        <v>-3047.229709</v>
      </c>
      <c r="F99" s="15">
        <f t="shared" si="2"/>
        <v>-1821.926938</v>
      </c>
      <c r="G99" s="15">
        <f t="shared" si="3"/>
        <v>8234.9084</v>
      </c>
      <c r="H99" s="15">
        <f t="shared" si="4"/>
        <v>8063.9084</v>
      </c>
      <c r="I99" s="15">
        <f t="shared" si="5"/>
        <v>92</v>
      </c>
      <c r="J99" s="14">
        <f t="shared" si="6"/>
        <v>73</v>
      </c>
      <c r="K99" s="16">
        <f t="shared" si="7"/>
        <v>-55.77428</v>
      </c>
      <c r="L99" s="15">
        <f t="shared" si="8"/>
        <v>-38.01351912</v>
      </c>
      <c r="M99" s="15">
        <f t="shared" si="9"/>
        <v>4752.167262</v>
      </c>
      <c r="N99" s="16">
        <f t="shared" si="10"/>
        <v>17.69871671</v>
      </c>
      <c r="O99" s="16">
        <f t="shared" si="11"/>
        <v>0.10252625</v>
      </c>
      <c r="Q99" s="17"/>
    </row>
    <row r="100" ht="12.75" customHeight="1">
      <c r="A100" s="14">
        <v>-120.078532</v>
      </c>
      <c r="B100" s="14">
        <v>36.507495</v>
      </c>
      <c r="C100" s="14">
        <v>2493.0</v>
      </c>
      <c r="D100" s="14" t="s">
        <v>113</v>
      </c>
      <c r="E100" s="15">
        <f t="shared" si="1"/>
        <v>-3036.972529</v>
      </c>
      <c r="F100" s="15">
        <f t="shared" si="2"/>
        <v>-1802.606784</v>
      </c>
      <c r="G100" s="15">
        <f t="shared" si="3"/>
        <v>8179.13412</v>
      </c>
      <c r="H100" s="15">
        <f t="shared" si="4"/>
        <v>8008.13412</v>
      </c>
      <c r="I100" s="15">
        <f t="shared" si="5"/>
        <v>93</v>
      </c>
      <c r="J100" s="14">
        <f t="shared" si="6"/>
        <v>74</v>
      </c>
      <c r="K100" s="16">
        <f t="shared" si="7"/>
        <v>-55.77428</v>
      </c>
      <c r="L100" s="15">
        <f t="shared" si="8"/>
        <v>-38.01351912</v>
      </c>
      <c r="M100" s="15">
        <f t="shared" si="9"/>
        <v>4774.041404</v>
      </c>
      <c r="N100" s="16">
        <f t="shared" si="10"/>
        <v>14.91418732</v>
      </c>
      <c r="O100" s="16">
        <f t="shared" si="11"/>
        <v>0</v>
      </c>
      <c r="Q100" s="17"/>
    </row>
    <row r="101" ht="12.75" customHeight="1">
      <c r="A101" s="14">
        <v>-120.078517</v>
      </c>
      <c r="B101" s="14">
        <v>36.507528</v>
      </c>
      <c r="C101" s="14">
        <v>2475.0</v>
      </c>
      <c r="D101" s="14" t="s">
        <v>114</v>
      </c>
      <c r="E101" s="15">
        <f t="shared" si="1"/>
        <v>-3032.576197</v>
      </c>
      <c r="F101" s="15">
        <f t="shared" si="2"/>
        <v>-1790.577254</v>
      </c>
      <c r="G101" s="15">
        <f t="shared" si="3"/>
        <v>8120.079</v>
      </c>
      <c r="H101" s="15">
        <f t="shared" si="4"/>
        <v>7949.079</v>
      </c>
      <c r="I101" s="15">
        <f t="shared" si="5"/>
        <v>94</v>
      </c>
      <c r="J101" s="14">
        <f t="shared" si="6"/>
        <v>75</v>
      </c>
      <c r="K101" s="16">
        <f t="shared" si="7"/>
        <v>-59.05512</v>
      </c>
      <c r="L101" s="15">
        <f t="shared" si="8"/>
        <v>-40.24960848</v>
      </c>
      <c r="M101" s="15">
        <f t="shared" si="9"/>
        <v>4786.849109</v>
      </c>
      <c r="N101" s="16">
        <f t="shared" si="10"/>
        <v>8.732526554</v>
      </c>
      <c r="O101" s="16">
        <f t="shared" si="11"/>
        <v>-0.10252625</v>
      </c>
      <c r="Q101" s="17"/>
    </row>
    <row r="102" ht="12.75" customHeight="1">
      <c r="A102" s="14">
        <v>-120.078533</v>
      </c>
      <c r="B102" s="14">
        <v>36.507565</v>
      </c>
      <c r="C102" s="14">
        <v>2457.0</v>
      </c>
      <c r="D102" s="14" t="s">
        <v>115</v>
      </c>
      <c r="E102" s="15">
        <f t="shared" si="1"/>
        <v>-3037.262785</v>
      </c>
      <c r="F102" s="15">
        <f t="shared" si="2"/>
        <v>-1777.0896</v>
      </c>
      <c r="G102" s="15">
        <f t="shared" si="3"/>
        <v>8061.02388</v>
      </c>
      <c r="H102" s="15">
        <f t="shared" si="4"/>
        <v>7890.02388</v>
      </c>
      <c r="I102" s="15">
        <f t="shared" si="5"/>
        <v>95</v>
      </c>
      <c r="J102" s="14">
        <f t="shared" si="6"/>
        <v>76</v>
      </c>
      <c r="K102" s="16">
        <f t="shared" si="7"/>
        <v>-59.05512</v>
      </c>
      <c r="L102" s="15">
        <f t="shared" si="8"/>
        <v>-40.24960848</v>
      </c>
      <c r="M102" s="15">
        <f t="shared" si="9"/>
        <v>4801.127798</v>
      </c>
      <c r="N102" s="16">
        <f t="shared" si="10"/>
        <v>9.735469194</v>
      </c>
      <c r="O102" s="16">
        <f t="shared" si="11"/>
        <v>0</v>
      </c>
      <c r="Q102" s="17"/>
    </row>
    <row r="103" ht="12.75" customHeight="1">
      <c r="A103" s="14">
        <v>-120.078567</v>
      </c>
      <c r="B103" s="14">
        <v>36.507625</v>
      </c>
      <c r="C103" s="14">
        <v>2441.0</v>
      </c>
      <c r="D103" s="14" t="s">
        <v>116</v>
      </c>
      <c r="E103" s="15">
        <f t="shared" si="1"/>
        <v>-3047.222505</v>
      </c>
      <c r="F103" s="15">
        <f t="shared" si="2"/>
        <v>-1755.217728</v>
      </c>
      <c r="G103" s="15">
        <f t="shared" si="3"/>
        <v>8008.53044</v>
      </c>
      <c r="H103" s="15">
        <f t="shared" si="4"/>
        <v>7837.53044</v>
      </c>
      <c r="I103" s="15">
        <f t="shared" si="5"/>
        <v>96</v>
      </c>
      <c r="J103" s="14">
        <f t="shared" si="6"/>
        <v>77</v>
      </c>
      <c r="K103" s="16">
        <f t="shared" si="7"/>
        <v>-52.49344</v>
      </c>
      <c r="L103" s="15">
        <f t="shared" si="8"/>
        <v>-35.77742976</v>
      </c>
      <c r="M103" s="15">
        <f t="shared" si="9"/>
        <v>4825.160583</v>
      </c>
      <c r="N103" s="16">
        <f t="shared" si="10"/>
        <v>16.38599035</v>
      </c>
      <c r="O103" s="16">
        <f t="shared" si="11"/>
        <v>0.2050525</v>
      </c>
      <c r="Q103" s="17"/>
    </row>
    <row r="104" ht="12.75" customHeight="1">
      <c r="A104" s="14">
        <v>-120.078588</v>
      </c>
      <c r="B104" s="14">
        <v>36.507703</v>
      </c>
      <c r="C104" s="14">
        <v>2422.0</v>
      </c>
      <c r="D104" s="14" t="s">
        <v>117</v>
      </c>
      <c r="E104" s="15">
        <f t="shared" si="1"/>
        <v>-3053.372474</v>
      </c>
      <c r="F104" s="15">
        <f t="shared" si="2"/>
        <v>-1726.784294</v>
      </c>
      <c r="G104" s="15">
        <f t="shared" si="3"/>
        <v>7946.19448</v>
      </c>
      <c r="H104" s="15">
        <f t="shared" si="4"/>
        <v>7775.19448</v>
      </c>
      <c r="I104" s="15">
        <f t="shared" si="5"/>
        <v>97</v>
      </c>
      <c r="J104" s="14">
        <f t="shared" si="6"/>
        <v>78</v>
      </c>
      <c r="K104" s="16">
        <f t="shared" si="7"/>
        <v>-62.33596</v>
      </c>
      <c r="L104" s="15">
        <f t="shared" si="8"/>
        <v>-42.48569784</v>
      </c>
      <c r="M104" s="15">
        <f t="shared" si="9"/>
        <v>4854.251514</v>
      </c>
      <c r="N104" s="16">
        <f t="shared" si="10"/>
        <v>19.83472563</v>
      </c>
      <c r="O104" s="16">
        <f t="shared" si="11"/>
        <v>-0.30757875</v>
      </c>
      <c r="Q104" s="17"/>
    </row>
    <row r="105" ht="12.75" customHeight="1">
      <c r="A105" s="14">
        <v>-120.078578</v>
      </c>
      <c r="B105" s="14">
        <v>36.507773</v>
      </c>
      <c r="C105" s="14">
        <v>2403.0</v>
      </c>
      <c r="D105" s="14" t="s">
        <v>118</v>
      </c>
      <c r="E105" s="15">
        <f t="shared" si="1"/>
        <v>-3050.439696</v>
      </c>
      <c r="F105" s="15">
        <f t="shared" si="2"/>
        <v>-1701.26711</v>
      </c>
      <c r="G105" s="15">
        <f t="shared" si="3"/>
        <v>7883.85852</v>
      </c>
      <c r="H105" s="15">
        <f t="shared" si="4"/>
        <v>7712.85852</v>
      </c>
      <c r="I105" s="15">
        <f t="shared" si="5"/>
        <v>98</v>
      </c>
      <c r="J105" s="14">
        <f t="shared" si="6"/>
        <v>79</v>
      </c>
      <c r="K105" s="16">
        <f t="shared" si="7"/>
        <v>-62.33596</v>
      </c>
      <c r="L105" s="15">
        <f t="shared" si="8"/>
        <v>-42.48569784</v>
      </c>
      <c r="M105" s="15">
        <f t="shared" si="9"/>
        <v>4879.936682</v>
      </c>
      <c r="N105" s="16">
        <f t="shared" si="10"/>
        <v>17.51261463</v>
      </c>
      <c r="O105" s="16">
        <f t="shared" si="11"/>
        <v>0</v>
      </c>
      <c r="Q105" s="17"/>
    </row>
    <row r="106" ht="12.75" customHeight="1">
      <c r="A106" s="14">
        <v>-120.078542</v>
      </c>
      <c r="B106" s="14">
        <v>36.507818</v>
      </c>
      <c r="C106" s="14">
        <v>2387.0</v>
      </c>
      <c r="D106" s="14" t="s">
        <v>119</v>
      </c>
      <c r="E106" s="15">
        <f t="shared" si="1"/>
        <v>-3039.889872</v>
      </c>
      <c r="F106" s="15">
        <f t="shared" si="2"/>
        <v>-1684.863206</v>
      </c>
      <c r="G106" s="15">
        <f t="shared" si="3"/>
        <v>7831.36508</v>
      </c>
      <c r="H106" s="15">
        <f t="shared" si="4"/>
        <v>7660.36508</v>
      </c>
      <c r="I106" s="15">
        <f t="shared" si="5"/>
        <v>99</v>
      </c>
      <c r="J106" s="14">
        <f t="shared" si="6"/>
        <v>80</v>
      </c>
      <c r="K106" s="16">
        <f t="shared" si="7"/>
        <v>-52.49344</v>
      </c>
      <c r="L106" s="15">
        <f t="shared" si="8"/>
        <v>-35.77742976</v>
      </c>
      <c r="M106" s="15">
        <f t="shared" si="9"/>
        <v>4899.440192</v>
      </c>
      <c r="N106" s="16">
        <f t="shared" si="10"/>
        <v>13.2978472</v>
      </c>
      <c r="O106" s="16">
        <f t="shared" si="11"/>
        <v>0.30757875</v>
      </c>
      <c r="Q106" s="17"/>
    </row>
    <row r="107" ht="12.75" customHeight="1">
      <c r="A107" s="14">
        <v>-120.07853</v>
      </c>
      <c r="B107" s="14">
        <v>36.50786</v>
      </c>
      <c r="C107" s="14">
        <v>2370.0</v>
      </c>
      <c r="D107" s="14" t="s">
        <v>120</v>
      </c>
      <c r="E107" s="15">
        <f t="shared" si="1"/>
        <v>-3036.372207</v>
      </c>
      <c r="F107" s="15">
        <f t="shared" si="2"/>
        <v>-1669.552896</v>
      </c>
      <c r="G107" s="15">
        <f t="shared" si="3"/>
        <v>7775.5908</v>
      </c>
      <c r="H107" s="15">
        <f t="shared" si="4"/>
        <v>7604.5908</v>
      </c>
      <c r="I107" s="15">
        <f t="shared" si="5"/>
        <v>100</v>
      </c>
      <c r="J107" s="14">
        <f t="shared" si="6"/>
        <v>81</v>
      </c>
      <c r="K107" s="16">
        <f t="shared" si="7"/>
        <v>-55.77428</v>
      </c>
      <c r="L107" s="15">
        <f t="shared" si="8"/>
        <v>-38.01351912</v>
      </c>
      <c r="M107" s="15">
        <f t="shared" si="9"/>
        <v>4915.149411</v>
      </c>
      <c r="N107" s="16">
        <f t="shared" si="10"/>
        <v>10.7108313</v>
      </c>
      <c r="O107" s="16">
        <f t="shared" si="11"/>
        <v>-0.10252625</v>
      </c>
      <c r="Q107" s="17"/>
    </row>
    <row r="108" ht="12.75" customHeight="1">
      <c r="A108" s="14">
        <v>-120.078543</v>
      </c>
      <c r="B108" s="14">
        <v>36.507907</v>
      </c>
      <c r="C108" s="14">
        <v>2354.0</v>
      </c>
      <c r="D108" s="14" t="s">
        <v>121</v>
      </c>
      <c r="E108" s="15">
        <f t="shared" si="1"/>
        <v>-3040.179378</v>
      </c>
      <c r="F108" s="15">
        <f t="shared" si="2"/>
        <v>-1652.41993</v>
      </c>
      <c r="G108" s="15">
        <f t="shared" si="3"/>
        <v>7723.09736</v>
      </c>
      <c r="H108" s="15">
        <f t="shared" si="4"/>
        <v>7552.09736</v>
      </c>
      <c r="I108" s="15">
        <f t="shared" si="5"/>
        <v>101</v>
      </c>
      <c r="J108" s="14">
        <f t="shared" si="6"/>
        <v>82</v>
      </c>
      <c r="K108" s="16">
        <f t="shared" si="7"/>
        <v>-52.49344</v>
      </c>
      <c r="L108" s="15">
        <f t="shared" si="8"/>
        <v>-35.77742976</v>
      </c>
      <c r="M108" s="15">
        <f t="shared" si="9"/>
        <v>4932.700282</v>
      </c>
      <c r="N108" s="16">
        <f t="shared" si="10"/>
        <v>11.96650321</v>
      </c>
      <c r="O108" s="16">
        <f t="shared" si="11"/>
        <v>0.10252625</v>
      </c>
      <c r="Q108" s="17"/>
    </row>
    <row r="109" ht="12.75" customHeight="1">
      <c r="A109" s="14">
        <v>-120.078572</v>
      </c>
      <c r="B109" s="14">
        <v>36.507957</v>
      </c>
      <c r="C109" s="14">
        <v>2336.0</v>
      </c>
      <c r="D109" s="14" t="s">
        <v>122</v>
      </c>
      <c r="E109" s="15">
        <f t="shared" si="1"/>
        <v>-3048.67444</v>
      </c>
      <c r="F109" s="15">
        <f t="shared" si="2"/>
        <v>-1634.19337</v>
      </c>
      <c r="G109" s="15">
        <f t="shared" si="3"/>
        <v>7664.04224</v>
      </c>
      <c r="H109" s="15">
        <f t="shared" si="4"/>
        <v>7493.04224</v>
      </c>
      <c r="I109" s="15">
        <f t="shared" si="5"/>
        <v>102</v>
      </c>
      <c r="J109" s="14">
        <f t="shared" si="6"/>
        <v>83</v>
      </c>
      <c r="K109" s="16">
        <f t="shared" si="7"/>
        <v>-59.05512</v>
      </c>
      <c r="L109" s="15">
        <f t="shared" si="8"/>
        <v>-40.24960848</v>
      </c>
      <c r="M109" s="15">
        <f t="shared" si="9"/>
        <v>4952.809324</v>
      </c>
      <c r="N109" s="16">
        <f t="shared" si="10"/>
        <v>13.71071058</v>
      </c>
      <c r="O109" s="16">
        <f t="shared" si="11"/>
        <v>-0.2050525</v>
      </c>
      <c r="Q109" s="17"/>
    </row>
    <row r="110" ht="12.75" customHeight="1">
      <c r="A110" s="14">
        <v>-120.078585</v>
      </c>
      <c r="B110" s="14">
        <v>36.50802</v>
      </c>
      <c r="C110" s="14">
        <v>2318.0</v>
      </c>
      <c r="D110" s="14" t="s">
        <v>123</v>
      </c>
      <c r="E110" s="15">
        <f t="shared" si="1"/>
        <v>-3052.480968</v>
      </c>
      <c r="F110" s="15">
        <f t="shared" si="2"/>
        <v>-1611.227904</v>
      </c>
      <c r="G110" s="15">
        <f t="shared" si="3"/>
        <v>7604.98712</v>
      </c>
      <c r="H110" s="15">
        <f t="shared" si="4"/>
        <v>7433.98712</v>
      </c>
      <c r="I110" s="15">
        <f t="shared" si="5"/>
        <v>103</v>
      </c>
      <c r="J110" s="14">
        <f t="shared" si="6"/>
        <v>84</v>
      </c>
      <c r="K110" s="16">
        <f t="shared" si="7"/>
        <v>-59.05512</v>
      </c>
      <c r="L110" s="15">
        <f t="shared" si="8"/>
        <v>-40.24960848</v>
      </c>
      <c r="M110" s="15">
        <f t="shared" si="9"/>
        <v>4976.088119</v>
      </c>
      <c r="N110" s="16">
        <f t="shared" si="10"/>
        <v>15.87190517</v>
      </c>
      <c r="O110" s="16">
        <f t="shared" si="11"/>
        <v>0</v>
      </c>
      <c r="Q110" s="17"/>
    </row>
    <row r="111" ht="12.75" customHeight="1">
      <c r="A111" s="14">
        <v>-120.078565</v>
      </c>
      <c r="B111" s="14">
        <v>36.508095</v>
      </c>
      <c r="C111" s="14">
        <v>2302.0</v>
      </c>
      <c r="D111" s="14" t="s">
        <v>124</v>
      </c>
      <c r="E111" s="15">
        <f t="shared" si="1"/>
        <v>-3046.618002</v>
      </c>
      <c r="F111" s="15">
        <f t="shared" si="2"/>
        <v>-1583.888064</v>
      </c>
      <c r="G111" s="15">
        <f t="shared" si="3"/>
        <v>7552.49368</v>
      </c>
      <c r="H111" s="15">
        <f t="shared" si="4"/>
        <v>7381.49368</v>
      </c>
      <c r="I111" s="15">
        <f t="shared" si="5"/>
        <v>104</v>
      </c>
      <c r="J111" s="14">
        <f t="shared" si="6"/>
        <v>85</v>
      </c>
      <c r="K111" s="16">
        <f t="shared" si="7"/>
        <v>-52.49344</v>
      </c>
      <c r="L111" s="15">
        <f t="shared" si="8"/>
        <v>-35.77742976</v>
      </c>
      <c r="M111" s="15">
        <f t="shared" si="9"/>
        <v>5004.049542</v>
      </c>
      <c r="N111" s="16">
        <f t="shared" si="10"/>
        <v>19.06460703</v>
      </c>
      <c r="O111" s="16">
        <f t="shared" si="11"/>
        <v>0.2050525</v>
      </c>
      <c r="Q111" s="17"/>
    </row>
    <row r="112" ht="12.75" customHeight="1">
      <c r="A112" s="14">
        <v>-120.078543</v>
      </c>
      <c r="B112" s="14">
        <v>36.508165</v>
      </c>
      <c r="C112" s="14">
        <v>2284.0</v>
      </c>
      <c r="D112" s="14" t="s">
        <v>125</v>
      </c>
      <c r="E112" s="15">
        <f t="shared" si="1"/>
        <v>-3040.169245</v>
      </c>
      <c r="F112" s="15">
        <f t="shared" si="2"/>
        <v>-1558.37088</v>
      </c>
      <c r="G112" s="15">
        <f t="shared" si="3"/>
        <v>7493.43856</v>
      </c>
      <c r="H112" s="15">
        <f t="shared" si="4"/>
        <v>7322.43856</v>
      </c>
      <c r="I112" s="15">
        <f t="shared" si="5"/>
        <v>105</v>
      </c>
      <c r="J112" s="14">
        <f t="shared" si="6"/>
        <v>86</v>
      </c>
      <c r="K112" s="16">
        <f t="shared" si="7"/>
        <v>-59.05512</v>
      </c>
      <c r="L112" s="15">
        <f t="shared" si="8"/>
        <v>-40.24960848</v>
      </c>
      <c r="M112" s="15">
        <f t="shared" si="9"/>
        <v>5030.368987</v>
      </c>
      <c r="N112" s="16">
        <f t="shared" si="10"/>
        <v>17.94507575</v>
      </c>
      <c r="O112" s="16">
        <f t="shared" si="11"/>
        <v>-0.2050525</v>
      </c>
      <c r="Q112" s="17"/>
    </row>
    <row r="113" ht="12.75" customHeight="1">
      <c r="A113" s="14">
        <v>-120.078557</v>
      </c>
      <c r="B113" s="14">
        <v>36.50821</v>
      </c>
      <c r="C113" s="14">
        <v>2266.0</v>
      </c>
      <c r="D113" s="14" t="s">
        <v>126</v>
      </c>
      <c r="E113" s="15">
        <f t="shared" si="1"/>
        <v>-3044.269477</v>
      </c>
      <c r="F113" s="15">
        <f t="shared" si="2"/>
        <v>-1541.966976</v>
      </c>
      <c r="G113" s="15">
        <f t="shared" si="3"/>
        <v>7434.38344</v>
      </c>
      <c r="H113" s="15">
        <f t="shared" si="4"/>
        <v>7263.38344</v>
      </c>
      <c r="I113" s="15">
        <f t="shared" si="5"/>
        <v>106</v>
      </c>
      <c r="J113" s="14">
        <f t="shared" si="6"/>
        <v>87</v>
      </c>
      <c r="K113" s="16">
        <f t="shared" si="7"/>
        <v>-59.05512</v>
      </c>
      <c r="L113" s="15">
        <f t="shared" si="8"/>
        <v>-40.24960848</v>
      </c>
      <c r="M113" s="15">
        <f t="shared" si="9"/>
        <v>5047.277564</v>
      </c>
      <c r="N113" s="16">
        <f t="shared" si="10"/>
        <v>11.52857507</v>
      </c>
      <c r="O113" s="16">
        <f t="shared" si="11"/>
        <v>0</v>
      </c>
      <c r="Q113" s="17"/>
    </row>
    <row r="114" ht="12.75" customHeight="1">
      <c r="A114" s="14">
        <v>-120.078597</v>
      </c>
      <c r="B114" s="14">
        <v>36.508245</v>
      </c>
      <c r="C114" s="14">
        <v>2249.0</v>
      </c>
      <c r="D114" s="14" t="s">
        <v>127</v>
      </c>
      <c r="E114" s="15">
        <f t="shared" si="1"/>
        <v>-3055.988093</v>
      </c>
      <c r="F114" s="15">
        <f t="shared" si="2"/>
        <v>-1529.208384</v>
      </c>
      <c r="G114" s="15">
        <f t="shared" si="3"/>
        <v>7378.60916</v>
      </c>
      <c r="H114" s="15">
        <f t="shared" si="4"/>
        <v>7207.60916</v>
      </c>
      <c r="I114" s="15">
        <f t="shared" si="5"/>
        <v>107</v>
      </c>
      <c r="J114" s="14">
        <f t="shared" si="6"/>
        <v>88</v>
      </c>
      <c r="K114" s="16">
        <f t="shared" si="7"/>
        <v>-55.77428</v>
      </c>
      <c r="L114" s="15">
        <f t="shared" si="8"/>
        <v>-38.01351912</v>
      </c>
      <c r="M114" s="15">
        <f t="shared" si="9"/>
        <v>5064.601179</v>
      </c>
      <c r="N114" s="16">
        <f t="shared" si="10"/>
        <v>11.81155567</v>
      </c>
      <c r="O114" s="16">
        <f t="shared" si="11"/>
        <v>0.10252625</v>
      </c>
      <c r="Q114" s="17"/>
    </row>
    <row r="115" ht="12.75" customHeight="1">
      <c r="A115" s="14">
        <v>-120.07864</v>
      </c>
      <c r="B115" s="14">
        <v>36.508302</v>
      </c>
      <c r="C115" s="14">
        <v>2231.0</v>
      </c>
      <c r="D115" s="14" t="s">
        <v>128</v>
      </c>
      <c r="E115" s="15">
        <f t="shared" si="1"/>
        <v>-3068.584825</v>
      </c>
      <c r="F115" s="15">
        <f t="shared" si="2"/>
        <v>-1508.430106</v>
      </c>
      <c r="G115" s="15">
        <f t="shared" si="3"/>
        <v>7319.55404</v>
      </c>
      <c r="H115" s="15">
        <f t="shared" si="4"/>
        <v>7148.55404</v>
      </c>
      <c r="I115" s="15">
        <f t="shared" si="5"/>
        <v>108</v>
      </c>
      <c r="J115" s="14">
        <f t="shared" si="6"/>
        <v>89</v>
      </c>
      <c r="K115" s="16">
        <f t="shared" si="7"/>
        <v>-59.05512</v>
      </c>
      <c r="L115" s="15">
        <f t="shared" si="8"/>
        <v>-40.24960848</v>
      </c>
      <c r="M115" s="15">
        <f t="shared" si="9"/>
        <v>5088.899626</v>
      </c>
      <c r="N115" s="16">
        <f t="shared" si="10"/>
        <v>16.56712292</v>
      </c>
      <c r="O115" s="16">
        <f t="shared" si="11"/>
        <v>-0.10252625</v>
      </c>
      <c r="Q115" s="17"/>
    </row>
    <row r="116" ht="12.75" customHeight="1">
      <c r="A116" s="14">
        <v>-120.078662</v>
      </c>
      <c r="B116" s="14">
        <v>36.508375</v>
      </c>
      <c r="C116" s="14">
        <v>2214.0</v>
      </c>
      <c r="D116" s="14" t="s">
        <v>129</v>
      </c>
      <c r="E116" s="15">
        <f t="shared" si="1"/>
        <v>-3075.027917</v>
      </c>
      <c r="F116" s="15">
        <f t="shared" si="2"/>
        <v>-1481.819328</v>
      </c>
      <c r="G116" s="15">
        <f t="shared" si="3"/>
        <v>7263.77976</v>
      </c>
      <c r="H116" s="15">
        <f t="shared" si="4"/>
        <v>7092.77976</v>
      </c>
      <c r="I116" s="15">
        <f t="shared" si="5"/>
        <v>109</v>
      </c>
      <c r="J116" s="14">
        <f t="shared" si="6"/>
        <v>90</v>
      </c>
      <c r="K116" s="16">
        <f t="shared" si="7"/>
        <v>-55.77428</v>
      </c>
      <c r="L116" s="15">
        <f t="shared" si="8"/>
        <v>-38.01351912</v>
      </c>
      <c r="M116" s="15">
        <f t="shared" si="9"/>
        <v>5116.279306</v>
      </c>
      <c r="N116" s="16">
        <f t="shared" si="10"/>
        <v>18.66796405</v>
      </c>
      <c r="O116" s="16">
        <f t="shared" si="11"/>
        <v>0.10252625</v>
      </c>
      <c r="Q116" s="17"/>
    </row>
    <row r="117" ht="12.75" customHeight="1">
      <c r="A117" s="14">
        <v>-120.078658</v>
      </c>
      <c r="B117" s="14">
        <v>36.508453</v>
      </c>
      <c r="C117" s="14">
        <v>2197.0</v>
      </c>
      <c r="D117" s="14" t="s">
        <v>130</v>
      </c>
      <c r="E117" s="15">
        <f t="shared" si="1"/>
        <v>-3073.852822</v>
      </c>
      <c r="F117" s="15">
        <f t="shared" si="2"/>
        <v>-1453.385894</v>
      </c>
      <c r="G117" s="15">
        <f t="shared" si="3"/>
        <v>7208.00548</v>
      </c>
      <c r="H117" s="15">
        <f t="shared" si="4"/>
        <v>7037.00548</v>
      </c>
      <c r="I117" s="15">
        <f t="shared" si="5"/>
        <v>110</v>
      </c>
      <c r="J117" s="14">
        <f t="shared" si="6"/>
        <v>91</v>
      </c>
      <c r="K117" s="16">
        <f t="shared" si="7"/>
        <v>-55.77428</v>
      </c>
      <c r="L117" s="15">
        <f t="shared" si="8"/>
        <v>-38.01351912</v>
      </c>
      <c r="M117" s="15">
        <f t="shared" si="9"/>
        <v>5144.737011</v>
      </c>
      <c r="N117" s="16">
        <f t="shared" si="10"/>
        <v>19.40298092</v>
      </c>
      <c r="O117" s="16">
        <f t="shared" si="11"/>
        <v>0</v>
      </c>
      <c r="Q117" s="17"/>
    </row>
    <row r="118" ht="12.75" customHeight="1">
      <c r="A118" s="14">
        <v>-120.078638</v>
      </c>
      <c r="B118" s="14">
        <v>36.508523</v>
      </c>
      <c r="C118" s="14">
        <v>2179.0</v>
      </c>
      <c r="D118" s="14" t="s">
        <v>131</v>
      </c>
      <c r="E118" s="15">
        <f t="shared" si="1"/>
        <v>-3067.990067</v>
      </c>
      <c r="F118" s="15">
        <f t="shared" si="2"/>
        <v>-1427.86871</v>
      </c>
      <c r="G118" s="15">
        <f t="shared" si="3"/>
        <v>7148.95036</v>
      </c>
      <c r="H118" s="15">
        <f t="shared" si="4"/>
        <v>6977.95036</v>
      </c>
      <c r="I118" s="15">
        <f t="shared" si="5"/>
        <v>111</v>
      </c>
      <c r="J118" s="14">
        <f t="shared" si="6"/>
        <v>92</v>
      </c>
      <c r="K118" s="16">
        <f t="shared" si="7"/>
        <v>-59.05512</v>
      </c>
      <c r="L118" s="15">
        <f t="shared" si="8"/>
        <v>-40.24960848</v>
      </c>
      <c r="M118" s="15">
        <f t="shared" si="9"/>
        <v>5170.919039</v>
      </c>
      <c r="N118" s="16">
        <f t="shared" si="10"/>
        <v>17.85138254</v>
      </c>
      <c r="O118" s="16">
        <f t="shared" si="11"/>
        <v>-0.10252625</v>
      </c>
      <c r="Q118" s="17"/>
    </row>
    <row r="119" ht="12.75" customHeight="1">
      <c r="A119" s="14">
        <v>-120.078632</v>
      </c>
      <c r="B119" s="14">
        <v>36.508572</v>
      </c>
      <c r="C119" s="14">
        <v>2163.0</v>
      </c>
      <c r="D119" s="14" t="s">
        <v>132</v>
      </c>
      <c r="E119" s="15">
        <f t="shared" si="1"/>
        <v>-3066.230133</v>
      </c>
      <c r="F119" s="15">
        <f t="shared" si="2"/>
        <v>-1410.006682</v>
      </c>
      <c r="G119" s="15">
        <f t="shared" si="3"/>
        <v>7096.45692</v>
      </c>
      <c r="H119" s="15">
        <f t="shared" si="4"/>
        <v>6925.45692</v>
      </c>
      <c r="I119" s="15">
        <f t="shared" si="5"/>
        <v>112</v>
      </c>
      <c r="J119" s="14">
        <f t="shared" si="6"/>
        <v>93</v>
      </c>
      <c r="K119" s="16">
        <f t="shared" si="7"/>
        <v>-52.49344</v>
      </c>
      <c r="L119" s="15">
        <f t="shared" si="8"/>
        <v>-35.77742976</v>
      </c>
      <c r="M119" s="15">
        <f t="shared" si="9"/>
        <v>5188.867561</v>
      </c>
      <c r="N119" s="16">
        <f t="shared" si="10"/>
        <v>12.23762858</v>
      </c>
      <c r="O119" s="16">
        <f t="shared" si="11"/>
        <v>0.2050525</v>
      </c>
      <c r="Q119" s="17"/>
    </row>
    <row r="120" ht="12.75" customHeight="1">
      <c r="A120" s="14">
        <v>-120.078648</v>
      </c>
      <c r="B120" s="14">
        <v>36.508612</v>
      </c>
      <c r="C120" s="14">
        <v>2146.0</v>
      </c>
      <c r="D120" s="14" t="s">
        <v>133</v>
      </c>
      <c r="E120" s="15">
        <f t="shared" si="1"/>
        <v>-3070.916524</v>
      </c>
      <c r="F120" s="15">
        <f t="shared" si="2"/>
        <v>-1395.425434</v>
      </c>
      <c r="G120" s="15">
        <f t="shared" si="3"/>
        <v>7040.68264</v>
      </c>
      <c r="H120" s="15">
        <f t="shared" si="4"/>
        <v>6869.68264</v>
      </c>
      <c r="I120" s="15">
        <f t="shared" si="5"/>
        <v>113</v>
      </c>
      <c r="J120" s="14">
        <f t="shared" si="6"/>
        <v>94</v>
      </c>
      <c r="K120" s="16">
        <f t="shared" si="7"/>
        <v>-55.77428</v>
      </c>
      <c r="L120" s="15">
        <f t="shared" si="8"/>
        <v>-38.01351912</v>
      </c>
      <c r="M120" s="15">
        <f t="shared" si="9"/>
        <v>5204.183404</v>
      </c>
      <c r="N120" s="16">
        <f t="shared" si="10"/>
        <v>10.44262025</v>
      </c>
      <c r="O120" s="16">
        <f t="shared" si="11"/>
        <v>-0.10252625</v>
      </c>
      <c r="Q120" s="17"/>
    </row>
    <row r="121" ht="12.75" customHeight="1">
      <c r="A121" s="14">
        <v>-120.078678</v>
      </c>
      <c r="B121" s="14">
        <v>36.50867</v>
      </c>
      <c r="C121" s="14">
        <v>2128.0</v>
      </c>
      <c r="D121" s="14" t="s">
        <v>134</v>
      </c>
      <c r="E121" s="15">
        <f t="shared" si="1"/>
        <v>-3079.704169</v>
      </c>
      <c r="F121" s="15">
        <f t="shared" si="2"/>
        <v>-1374.282624</v>
      </c>
      <c r="G121" s="15">
        <f t="shared" si="3"/>
        <v>6981.62752</v>
      </c>
      <c r="H121" s="15">
        <f t="shared" si="4"/>
        <v>6810.62752</v>
      </c>
      <c r="I121" s="15">
        <f t="shared" si="5"/>
        <v>114</v>
      </c>
      <c r="J121" s="14">
        <f t="shared" si="6"/>
        <v>95</v>
      </c>
      <c r="K121" s="16">
        <f t="shared" si="7"/>
        <v>-59.05512</v>
      </c>
      <c r="L121" s="15">
        <f t="shared" si="8"/>
        <v>-40.24960848</v>
      </c>
      <c r="M121" s="15">
        <f t="shared" si="9"/>
        <v>5227.079716</v>
      </c>
      <c r="N121" s="16">
        <f t="shared" si="10"/>
        <v>15.61112187</v>
      </c>
      <c r="O121" s="16">
        <f t="shared" si="11"/>
        <v>-0.10252625</v>
      </c>
      <c r="Q121" s="17"/>
    </row>
    <row r="122" ht="12.75" customHeight="1">
      <c r="A122" s="14">
        <v>-120.078702</v>
      </c>
      <c r="B122" s="14">
        <v>36.508755</v>
      </c>
      <c r="C122" s="14">
        <v>2111.0</v>
      </c>
      <c r="D122" s="14" t="s">
        <v>135</v>
      </c>
      <c r="E122" s="15">
        <f t="shared" si="1"/>
        <v>-3086.732737</v>
      </c>
      <c r="F122" s="15">
        <f t="shared" si="2"/>
        <v>-1343.297472</v>
      </c>
      <c r="G122" s="15">
        <f t="shared" si="3"/>
        <v>6925.85324</v>
      </c>
      <c r="H122" s="15">
        <f t="shared" si="4"/>
        <v>6754.85324</v>
      </c>
      <c r="I122" s="15">
        <f t="shared" si="5"/>
        <v>115</v>
      </c>
      <c r="J122" s="14">
        <f t="shared" si="6"/>
        <v>96</v>
      </c>
      <c r="K122" s="16">
        <f t="shared" si="7"/>
        <v>-55.77428</v>
      </c>
      <c r="L122" s="15">
        <f t="shared" si="8"/>
        <v>-38.01351912</v>
      </c>
      <c r="M122" s="15">
        <f t="shared" si="9"/>
        <v>5258.852038</v>
      </c>
      <c r="N122" s="16">
        <f t="shared" si="10"/>
        <v>21.66294639</v>
      </c>
      <c r="O122" s="16">
        <f t="shared" si="11"/>
        <v>0.10252625</v>
      </c>
      <c r="Q122" s="17"/>
    </row>
    <row r="123" ht="12.75" customHeight="1">
      <c r="A123" s="14">
        <v>-120.07872</v>
      </c>
      <c r="B123" s="14">
        <v>36.508845</v>
      </c>
      <c r="C123" s="14">
        <v>2093.0</v>
      </c>
      <c r="D123" s="14" t="s">
        <v>136</v>
      </c>
      <c r="E123" s="15">
        <f t="shared" si="1"/>
        <v>-3092.003103</v>
      </c>
      <c r="F123" s="15">
        <f t="shared" si="2"/>
        <v>-1310.489664</v>
      </c>
      <c r="G123" s="15">
        <f t="shared" si="3"/>
        <v>6866.79812</v>
      </c>
      <c r="H123" s="15">
        <f t="shared" si="4"/>
        <v>6695.79812</v>
      </c>
      <c r="I123" s="15">
        <f t="shared" si="5"/>
        <v>116</v>
      </c>
      <c r="J123" s="14">
        <f t="shared" si="6"/>
        <v>97</v>
      </c>
      <c r="K123" s="16">
        <f t="shared" si="7"/>
        <v>-59.05512</v>
      </c>
      <c r="L123" s="15">
        <f t="shared" si="8"/>
        <v>-40.24960848</v>
      </c>
      <c r="M123" s="15">
        <f t="shared" si="9"/>
        <v>5292.080475</v>
      </c>
      <c r="N123" s="16">
        <f t="shared" si="10"/>
        <v>22.65575258</v>
      </c>
      <c r="O123" s="16">
        <f t="shared" si="11"/>
        <v>-0.10252625</v>
      </c>
      <c r="Q123" s="17"/>
    </row>
    <row r="124" ht="12.75" customHeight="1">
      <c r="A124" s="14">
        <v>-120.07872</v>
      </c>
      <c r="B124" s="14">
        <v>36.508915</v>
      </c>
      <c r="C124" s="14">
        <v>2074.0</v>
      </c>
      <c r="D124" s="14" t="s">
        <v>137</v>
      </c>
      <c r="E124" s="15">
        <f t="shared" si="1"/>
        <v>-3092.000307</v>
      </c>
      <c r="F124" s="15">
        <f t="shared" si="2"/>
        <v>-1284.97248</v>
      </c>
      <c r="G124" s="15">
        <f t="shared" si="3"/>
        <v>6804.46216</v>
      </c>
      <c r="H124" s="15">
        <f t="shared" si="4"/>
        <v>6633.46216</v>
      </c>
      <c r="I124" s="15">
        <f t="shared" si="5"/>
        <v>117</v>
      </c>
      <c r="J124" s="14">
        <f t="shared" si="6"/>
        <v>98</v>
      </c>
      <c r="K124" s="16">
        <f t="shared" si="7"/>
        <v>-62.33596</v>
      </c>
      <c r="L124" s="15">
        <f t="shared" si="8"/>
        <v>-42.48569784</v>
      </c>
      <c r="M124" s="15">
        <f t="shared" si="9"/>
        <v>5317.597659</v>
      </c>
      <c r="N124" s="16">
        <f t="shared" si="10"/>
        <v>17.3980801</v>
      </c>
      <c r="O124" s="16">
        <f t="shared" si="11"/>
        <v>-0.10252625</v>
      </c>
      <c r="Q124" s="17"/>
    </row>
    <row r="125" ht="12.75" customHeight="1">
      <c r="A125" s="14">
        <v>-120.0787</v>
      </c>
      <c r="B125" s="14">
        <v>36.508962</v>
      </c>
      <c r="C125" s="14">
        <v>2056.0</v>
      </c>
      <c r="D125" s="14" t="s">
        <v>138</v>
      </c>
      <c r="E125" s="15">
        <f t="shared" si="1"/>
        <v>-3086.138488</v>
      </c>
      <c r="F125" s="15">
        <f t="shared" si="2"/>
        <v>-1267.839514</v>
      </c>
      <c r="G125" s="15">
        <f t="shared" si="3"/>
        <v>6745.40704</v>
      </c>
      <c r="H125" s="15">
        <f t="shared" si="4"/>
        <v>6574.40704</v>
      </c>
      <c r="I125" s="15">
        <f t="shared" si="5"/>
        <v>118</v>
      </c>
      <c r="J125" s="14">
        <f t="shared" si="6"/>
        <v>99</v>
      </c>
      <c r="K125" s="16">
        <f t="shared" si="7"/>
        <v>-59.05512</v>
      </c>
      <c r="L125" s="15">
        <f t="shared" si="8"/>
        <v>-40.24960848</v>
      </c>
      <c r="M125" s="15">
        <f t="shared" si="9"/>
        <v>5335.705653</v>
      </c>
      <c r="N125" s="16">
        <f t="shared" si="10"/>
        <v>12.3463599</v>
      </c>
      <c r="O125" s="16">
        <f t="shared" si="11"/>
        <v>0.10252625</v>
      </c>
      <c r="Q125" s="17"/>
    </row>
    <row r="126" ht="12.75" customHeight="1">
      <c r="A126" s="14">
        <v>-120.078688</v>
      </c>
      <c r="B126" s="14">
        <v>36.509003</v>
      </c>
      <c r="C126" s="14">
        <v>2038.0</v>
      </c>
      <c r="D126" s="14" t="s">
        <v>139</v>
      </c>
      <c r="E126" s="15">
        <f t="shared" si="1"/>
        <v>-3082.62089</v>
      </c>
      <c r="F126" s="15">
        <f t="shared" si="2"/>
        <v>-1252.893734</v>
      </c>
      <c r="G126" s="15">
        <f t="shared" si="3"/>
        <v>6686.35192</v>
      </c>
      <c r="H126" s="15">
        <f t="shared" si="4"/>
        <v>6515.35192</v>
      </c>
      <c r="I126" s="15">
        <f t="shared" si="5"/>
        <v>119</v>
      </c>
      <c r="J126" s="14">
        <f t="shared" si="6"/>
        <v>100</v>
      </c>
      <c r="K126" s="16">
        <f t="shared" si="7"/>
        <v>-59.05512</v>
      </c>
      <c r="L126" s="15">
        <f t="shared" si="8"/>
        <v>-40.24960848</v>
      </c>
      <c r="M126" s="15">
        <f t="shared" si="9"/>
        <v>5351.0598</v>
      </c>
      <c r="N126" s="16">
        <f t="shared" si="10"/>
        <v>10.46873619</v>
      </c>
      <c r="O126" s="16">
        <f t="shared" si="11"/>
        <v>0</v>
      </c>
      <c r="Q126" s="17"/>
    </row>
    <row r="127" ht="12.75" customHeight="1">
      <c r="A127" s="14">
        <v>-120.07871</v>
      </c>
      <c r="B127" s="14">
        <v>36.509053</v>
      </c>
      <c r="C127" s="14">
        <v>2020.0</v>
      </c>
      <c r="D127" s="14" t="s">
        <v>140</v>
      </c>
      <c r="E127" s="15">
        <f t="shared" si="1"/>
        <v>-3089.064827</v>
      </c>
      <c r="F127" s="15">
        <f t="shared" si="2"/>
        <v>-1234.667174</v>
      </c>
      <c r="G127" s="15">
        <f t="shared" si="3"/>
        <v>6627.2968</v>
      </c>
      <c r="H127" s="15">
        <f t="shared" si="4"/>
        <v>6456.2968</v>
      </c>
      <c r="I127" s="15">
        <f t="shared" si="5"/>
        <v>120</v>
      </c>
      <c r="J127" s="14">
        <f t="shared" si="6"/>
        <v>101</v>
      </c>
      <c r="K127" s="16">
        <f t="shared" si="7"/>
        <v>-59.05512</v>
      </c>
      <c r="L127" s="15">
        <f t="shared" si="8"/>
        <v>-40.24960848</v>
      </c>
      <c r="M127" s="15">
        <f t="shared" si="9"/>
        <v>5370.391944</v>
      </c>
      <c r="N127" s="16">
        <f t="shared" si="10"/>
        <v>13.18100777</v>
      </c>
      <c r="O127" s="16">
        <f t="shared" si="11"/>
        <v>0</v>
      </c>
      <c r="Q127" s="17"/>
    </row>
    <row r="128" ht="12.75" customHeight="1">
      <c r="A128" s="14">
        <v>-120.078747</v>
      </c>
      <c r="B128" s="14">
        <v>36.509123</v>
      </c>
      <c r="C128" s="14">
        <v>2001.0</v>
      </c>
      <c r="D128" s="14" t="s">
        <v>141</v>
      </c>
      <c r="E128" s="15">
        <f t="shared" si="1"/>
        <v>-3099.902904</v>
      </c>
      <c r="F128" s="15">
        <f t="shared" si="2"/>
        <v>-1209.14999</v>
      </c>
      <c r="G128" s="15">
        <f t="shared" si="3"/>
        <v>6564.96084</v>
      </c>
      <c r="H128" s="15">
        <f t="shared" si="4"/>
        <v>6393.96084</v>
      </c>
      <c r="I128" s="15">
        <f t="shared" si="5"/>
        <v>121</v>
      </c>
      <c r="J128" s="14">
        <f t="shared" si="6"/>
        <v>102</v>
      </c>
      <c r="K128" s="16">
        <f t="shared" si="7"/>
        <v>-62.33596</v>
      </c>
      <c r="L128" s="15">
        <f t="shared" si="8"/>
        <v>-42.48569784</v>
      </c>
      <c r="M128" s="15">
        <f t="shared" si="9"/>
        <v>5398.115411</v>
      </c>
      <c r="N128" s="16">
        <f t="shared" si="10"/>
        <v>18.90236342</v>
      </c>
      <c r="O128" s="16">
        <f t="shared" si="11"/>
        <v>-0.10252625</v>
      </c>
      <c r="Q128" s="17"/>
    </row>
    <row r="129" ht="12.75" customHeight="1">
      <c r="A129" s="14">
        <v>-120.07877</v>
      </c>
      <c r="B129" s="14">
        <v>36.509212</v>
      </c>
      <c r="C129" s="14">
        <v>1984.0</v>
      </c>
      <c r="D129" s="14" t="s">
        <v>142</v>
      </c>
      <c r="E129" s="15">
        <f t="shared" si="1"/>
        <v>-3106.638251</v>
      </c>
      <c r="F129" s="15">
        <f t="shared" si="2"/>
        <v>-1176.706714</v>
      </c>
      <c r="G129" s="15">
        <f t="shared" si="3"/>
        <v>6509.18656</v>
      </c>
      <c r="H129" s="15">
        <f t="shared" si="4"/>
        <v>6338.18656</v>
      </c>
      <c r="I129" s="15">
        <f t="shared" si="5"/>
        <v>122</v>
      </c>
      <c r="J129" s="14">
        <f t="shared" si="6"/>
        <v>103</v>
      </c>
      <c r="K129" s="16">
        <f t="shared" si="7"/>
        <v>-55.77428</v>
      </c>
      <c r="L129" s="15">
        <f t="shared" si="8"/>
        <v>-38.01351912</v>
      </c>
      <c r="M129" s="15">
        <f t="shared" si="9"/>
        <v>5431.250454</v>
      </c>
      <c r="N129" s="16">
        <f t="shared" si="10"/>
        <v>22.59207517</v>
      </c>
      <c r="O129" s="16">
        <f t="shared" si="11"/>
        <v>0.2050525</v>
      </c>
      <c r="Q129" s="17"/>
    </row>
    <row r="130" ht="12.75" customHeight="1">
      <c r="A130" s="14">
        <v>-120.078777</v>
      </c>
      <c r="B130" s="14">
        <v>36.509302</v>
      </c>
      <c r="C130" s="14">
        <v>1968.0</v>
      </c>
      <c r="D130" s="14" t="s">
        <v>143</v>
      </c>
      <c r="E130" s="15">
        <f t="shared" si="1"/>
        <v>-3108.68561</v>
      </c>
      <c r="F130" s="15">
        <f t="shared" si="2"/>
        <v>-1143.898906</v>
      </c>
      <c r="G130" s="15">
        <f t="shared" si="3"/>
        <v>6456.69312</v>
      </c>
      <c r="H130" s="15">
        <f t="shared" si="4"/>
        <v>6285.69312</v>
      </c>
      <c r="I130" s="15">
        <f t="shared" si="5"/>
        <v>123</v>
      </c>
      <c r="J130" s="14">
        <f t="shared" si="6"/>
        <v>104</v>
      </c>
      <c r="K130" s="16">
        <f t="shared" si="7"/>
        <v>-52.49344</v>
      </c>
      <c r="L130" s="15">
        <f t="shared" si="8"/>
        <v>-35.77742976</v>
      </c>
      <c r="M130" s="15">
        <f t="shared" si="9"/>
        <v>5464.122083</v>
      </c>
      <c r="N130" s="16">
        <f t="shared" si="10"/>
        <v>22.4124738</v>
      </c>
      <c r="O130" s="16">
        <f t="shared" si="11"/>
        <v>0.10252625</v>
      </c>
      <c r="Q130" s="17"/>
    </row>
    <row r="131" ht="12.75" customHeight="1">
      <c r="A131" s="14">
        <v>-120.078762</v>
      </c>
      <c r="B131" s="14">
        <v>36.509372</v>
      </c>
      <c r="C131" s="14">
        <v>1951.0</v>
      </c>
      <c r="D131" s="14" t="s">
        <v>144</v>
      </c>
      <c r="E131" s="15">
        <f t="shared" si="1"/>
        <v>-3104.287865</v>
      </c>
      <c r="F131" s="15">
        <f t="shared" si="2"/>
        <v>-1118.381722</v>
      </c>
      <c r="G131" s="15">
        <f t="shared" si="3"/>
        <v>6400.91884</v>
      </c>
      <c r="H131" s="15">
        <f t="shared" si="4"/>
        <v>6229.91884</v>
      </c>
      <c r="I131" s="15">
        <f t="shared" si="5"/>
        <v>124</v>
      </c>
      <c r="J131" s="14">
        <f t="shared" si="6"/>
        <v>105</v>
      </c>
      <c r="K131" s="16">
        <f t="shared" si="7"/>
        <v>-55.77428</v>
      </c>
      <c r="L131" s="15">
        <f t="shared" si="8"/>
        <v>-38.01351912</v>
      </c>
      <c r="M131" s="15">
        <f t="shared" si="9"/>
        <v>5490.015457</v>
      </c>
      <c r="N131" s="16">
        <f t="shared" si="10"/>
        <v>17.65457344</v>
      </c>
      <c r="O131" s="16">
        <f t="shared" si="11"/>
        <v>-0.10252625</v>
      </c>
      <c r="Q131" s="17"/>
    </row>
    <row r="132" ht="12.75" customHeight="1">
      <c r="A132" s="14">
        <v>-120.078742</v>
      </c>
      <c r="B132" s="14">
        <v>36.50942</v>
      </c>
      <c r="C132" s="14">
        <v>1931.0</v>
      </c>
      <c r="D132" s="14" t="s">
        <v>145</v>
      </c>
      <c r="E132" s="15">
        <f t="shared" si="1"/>
        <v>-3098.426033</v>
      </c>
      <c r="F132" s="15">
        <f t="shared" si="2"/>
        <v>-1100.884224</v>
      </c>
      <c r="G132" s="15">
        <f t="shared" si="3"/>
        <v>6335.30204</v>
      </c>
      <c r="H132" s="15">
        <f t="shared" si="4"/>
        <v>6164.30204</v>
      </c>
      <c r="I132" s="15">
        <f t="shared" si="5"/>
        <v>125</v>
      </c>
      <c r="J132" s="14">
        <f t="shared" si="6"/>
        <v>106</v>
      </c>
      <c r="K132" s="16">
        <f t="shared" si="7"/>
        <v>-65.6168</v>
      </c>
      <c r="L132" s="15">
        <f t="shared" si="8"/>
        <v>-44.7217872</v>
      </c>
      <c r="M132" s="15">
        <f t="shared" si="9"/>
        <v>5508.468736</v>
      </c>
      <c r="N132" s="16">
        <f t="shared" si="10"/>
        <v>12.58178106</v>
      </c>
      <c r="O132" s="16">
        <f t="shared" si="11"/>
        <v>-0.30757875</v>
      </c>
      <c r="Q132" s="17"/>
    </row>
    <row r="133" ht="12.75" customHeight="1">
      <c r="A133" s="14">
        <v>-120.07873</v>
      </c>
      <c r="B133" s="14">
        <v>36.509457</v>
      </c>
      <c r="C133" s="14">
        <v>1912.0</v>
      </c>
      <c r="D133" s="14" t="s">
        <v>146</v>
      </c>
      <c r="E133" s="15">
        <f t="shared" si="1"/>
        <v>-3094.908609</v>
      </c>
      <c r="F133" s="15">
        <f t="shared" si="2"/>
        <v>-1087.39657</v>
      </c>
      <c r="G133" s="15">
        <f t="shared" si="3"/>
        <v>6272.96608</v>
      </c>
      <c r="H133" s="15">
        <f t="shared" si="4"/>
        <v>6101.96608</v>
      </c>
      <c r="I133" s="15">
        <f t="shared" si="5"/>
        <v>126</v>
      </c>
      <c r="J133" s="14">
        <f t="shared" si="6"/>
        <v>107</v>
      </c>
      <c r="K133" s="16">
        <f t="shared" si="7"/>
        <v>-62.33596</v>
      </c>
      <c r="L133" s="15">
        <f t="shared" si="8"/>
        <v>-42.48569784</v>
      </c>
      <c r="M133" s="15">
        <f t="shared" si="9"/>
        <v>5522.407498</v>
      </c>
      <c r="N133" s="16">
        <f t="shared" si="10"/>
        <v>9.503701499</v>
      </c>
      <c r="O133" s="16">
        <f t="shared" si="11"/>
        <v>0.10252625</v>
      </c>
      <c r="Q133" s="17"/>
    </row>
    <row r="134" ht="12.75" customHeight="1">
      <c r="A134" s="14">
        <v>-120.078735</v>
      </c>
      <c r="B134" s="14">
        <v>36.509507</v>
      </c>
      <c r="C134" s="14">
        <v>1894.0</v>
      </c>
      <c r="D134" s="14" t="s">
        <v>147</v>
      </c>
      <c r="E134" s="15">
        <f t="shared" si="1"/>
        <v>-3096.371585</v>
      </c>
      <c r="F134" s="15">
        <f t="shared" si="2"/>
        <v>-1069.17001</v>
      </c>
      <c r="G134" s="15">
        <f t="shared" si="3"/>
        <v>6213.91096</v>
      </c>
      <c r="H134" s="15">
        <f t="shared" si="4"/>
        <v>6042.91096</v>
      </c>
      <c r="I134" s="15">
        <f t="shared" si="5"/>
        <v>127</v>
      </c>
      <c r="J134" s="14">
        <f t="shared" si="6"/>
        <v>108</v>
      </c>
      <c r="K134" s="16">
        <f t="shared" si="7"/>
        <v>-59.05512</v>
      </c>
      <c r="L134" s="15">
        <f t="shared" si="8"/>
        <v>-40.24960848</v>
      </c>
      <c r="M134" s="15">
        <f t="shared" si="9"/>
        <v>5540.692678</v>
      </c>
      <c r="N134" s="16">
        <f t="shared" si="10"/>
        <v>12.46716782</v>
      </c>
      <c r="O134" s="16">
        <f t="shared" si="11"/>
        <v>0.10252625</v>
      </c>
      <c r="Q134" s="17"/>
    </row>
    <row r="135" ht="12.75" customHeight="1">
      <c r="A135" s="14">
        <v>-120.078758</v>
      </c>
      <c r="B135" s="14">
        <v>36.50957</v>
      </c>
      <c r="C135" s="14">
        <v>1877.0</v>
      </c>
      <c r="D135" s="14" t="s">
        <v>148</v>
      </c>
      <c r="E135" s="15">
        <f t="shared" si="1"/>
        <v>-3103.107945</v>
      </c>
      <c r="F135" s="15">
        <f t="shared" si="2"/>
        <v>-1046.204544</v>
      </c>
      <c r="G135" s="15">
        <f t="shared" si="3"/>
        <v>6158.13668</v>
      </c>
      <c r="H135" s="15">
        <f t="shared" si="4"/>
        <v>5987.13668</v>
      </c>
      <c r="I135" s="15">
        <f t="shared" si="5"/>
        <v>128</v>
      </c>
      <c r="J135" s="14">
        <f t="shared" si="6"/>
        <v>109</v>
      </c>
      <c r="K135" s="16">
        <f t="shared" si="7"/>
        <v>-55.77428</v>
      </c>
      <c r="L135" s="15">
        <f t="shared" si="8"/>
        <v>-38.01351912</v>
      </c>
      <c r="M135" s="15">
        <f t="shared" si="9"/>
        <v>5564.625733</v>
      </c>
      <c r="N135" s="16">
        <f t="shared" si="10"/>
        <v>16.31799259</v>
      </c>
      <c r="O135" s="16">
        <f t="shared" si="11"/>
        <v>0.10252625</v>
      </c>
      <c r="Q135" s="17"/>
    </row>
    <row r="136" ht="12.75" customHeight="1">
      <c r="A136" s="14">
        <v>-120.078765</v>
      </c>
      <c r="B136" s="14">
        <v>36.509642</v>
      </c>
      <c r="C136" s="14">
        <v>1860.0</v>
      </c>
      <c r="D136" s="14" t="s">
        <v>149</v>
      </c>
      <c r="E136" s="15">
        <f t="shared" si="1"/>
        <v>-3105.156021</v>
      </c>
      <c r="F136" s="15">
        <f t="shared" si="2"/>
        <v>-1019.958298</v>
      </c>
      <c r="G136" s="15">
        <f t="shared" si="3"/>
        <v>6102.3624</v>
      </c>
      <c r="H136" s="15">
        <f t="shared" si="4"/>
        <v>5931.3624</v>
      </c>
      <c r="I136" s="15">
        <f t="shared" si="5"/>
        <v>129</v>
      </c>
      <c r="J136" s="14">
        <f t="shared" si="6"/>
        <v>110</v>
      </c>
      <c r="K136" s="16">
        <f t="shared" si="7"/>
        <v>-55.77428</v>
      </c>
      <c r="L136" s="15">
        <f t="shared" si="8"/>
        <v>-38.01351912</v>
      </c>
      <c r="M136" s="15">
        <f t="shared" si="9"/>
        <v>5590.951767</v>
      </c>
      <c r="N136" s="16">
        <f t="shared" si="10"/>
        <v>17.94956859</v>
      </c>
      <c r="O136" s="16">
        <f t="shared" si="11"/>
        <v>0</v>
      </c>
      <c r="Q136" s="17"/>
    </row>
    <row r="137" ht="12.75" customHeight="1">
      <c r="A137" s="14">
        <v>-120.078748</v>
      </c>
      <c r="B137" s="14">
        <v>36.509703</v>
      </c>
      <c r="C137" s="14">
        <v>1841.0</v>
      </c>
      <c r="D137" s="14" t="s">
        <v>150</v>
      </c>
      <c r="E137" s="15">
        <f t="shared" si="1"/>
        <v>-3100.17267</v>
      </c>
      <c r="F137" s="15">
        <f t="shared" si="2"/>
        <v>-997.7218944</v>
      </c>
      <c r="G137" s="15">
        <f t="shared" si="3"/>
        <v>6040.02644</v>
      </c>
      <c r="H137" s="15">
        <f t="shared" si="4"/>
        <v>5869.02644</v>
      </c>
      <c r="I137" s="15">
        <f t="shared" si="5"/>
        <v>130</v>
      </c>
      <c r="J137" s="14">
        <f t="shared" si="6"/>
        <v>111</v>
      </c>
      <c r="K137" s="16">
        <f t="shared" si="7"/>
        <v>-62.33596</v>
      </c>
      <c r="L137" s="15">
        <f t="shared" si="8"/>
        <v>-42.48569784</v>
      </c>
      <c r="M137" s="15">
        <f t="shared" si="9"/>
        <v>5613.739734</v>
      </c>
      <c r="N137" s="16">
        <f t="shared" si="10"/>
        <v>15.53724972</v>
      </c>
      <c r="O137" s="16">
        <f t="shared" si="11"/>
        <v>-0.2050525</v>
      </c>
      <c r="Q137" s="17"/>
    </row>
    <row r="138" ht="12.75" customHeight="1">
      <c r="A138" s="14">
        <v>-120.078727</v>
      </c>
      <c r="B138" s="14">
        <v>36.509755</v>
      </c>
      <c r="C138" s="14">
        <v>1821.0</v>
      </c>
      <c r="D138" s="14" t="s">
        <v>151</v>
      </c>
      <c r="E138" s="15">
        <f t="shared" si="1"/>
        <v>-3094.017712</v>
      </c>
      <c r="F138" s="15">
        <f t="shared" si="2"/>
        <v>-978.766272</v>
      </c>
      <c r="G138" s="15">
        <f t="shared" si="3"/>
        <v>5974.40964</v>
      </c>
      <c r="H138" s="15">
        <f t="shared" si="4"/>
        <v>5803.40964</v>
      </c>
      <c r="I138" s="15">
        <f t="shared" si="5"/>
        <v>131</v>
      </c>
      <c r="J138" s="14">
        <f t="shared" si="6"/>
        <v>112</v>
      </c>
      <c r="K138" s="16">
        <f t="shared" si="7"/>
        <v>-65.6168</v>
      </c>
      <c r="L138" s="15">
        <f t="shared" si="8"/>
        <v>-44.7217872</v>
      </c>
      <c r="M138" s="15">
        <f t="shared" si="9"/>
        <v>5633.669589</v>
      </c>
      <c r="N138" s="16">
        <f t="shared" si="10"/>
        <v>13.58853782</v>
      </c>
      <c r="O138" s="16">
        <f t="shared" si="11"/>
        <v>-0.10252625</v>
      </c>
      <c r="Q138" s="17"/>
    </row>
    <row r="139" ht="12.75" customHeight="1">
      <c r="A139" s="14">
        <v>-120.078697</v>
      </c>
      <c r="B139" s="14">
        <v>36.509802</v>
      </c>
      <c r="C139" s="14">
        <v>1802.0</v>
      </c>
      <c r="D139" s="14" t="s">
        <v>152</v>
      </c>
      <c r="E139" s="15">
        <f t="shared" si="1"/>
        <v>-3085.226015</v>
      </c>
      <c r="F139" s="15">
        <f t="shared" si="2"/>
        <v>-961.6333056</v>
      </c>
      <c r="G139" s="15">
        <f t="shared" si="3"/>
        <v>5912.07368</v>
      </c>
      <c r="H139" s="15">
        <f t="shared" si="4"/>
        <v>5741.07368</v>
      </c>
      <c r="I139" s="15">
        <f t="shared" si="5"/>
        <v>132</v>
      </c>
      <c r="J139" s="14">
        <f t="shared" si="6"/>
        <v>113</v>
      </c>
      <c r="K139" s="16">
        <f t="shared" si="7"/>
        <v>-62.33596</v>
      </c>
      <c r="L139" s="15">
        <f t="shared" si="8"/>
        <v>-42.48569784</v>
      </c>
      <c r="M139" s="15">
        <f t="shared" si="9"/>
        <v>5652.9266</v>
      </c>
      <c r="N139" s="16">
        <f t="shared" si="10"/>
        <v>13.12978007</v>
      </c>
      <c r="O139" s="16">
        <f t="shared" si="11"/>
        <v>0.10252625</v>
      </c>
      <c r="Q139" s="17"/>
    </row>
    <row r="140" ht="12.75" customHeight="1">
      <c r="A140" s="14">
        <v>-120.078688</v>
      </c>
      <c r="B140" s="14">
        <v>36.509848</v>
      </c>
      <c r="C140" s="14">
        <v>1784.0</v>
      </c>
      <c r="D140" s="14" t="s">
        <v>153</v>
      </c>
      <c r="E140" s="15">
        <f t="shared" si="1"/>
        <v>-3082.587238</v>
      </c>
      <c r="F140" s="15">
        <f t="shared" si="2"/>
        <v>-944.8648704</v>
      </c>
      <c r="G140" s="15">
        <f t="shared" si="3"/>
        <v>5853.01856</v>
      </c>
      <c r="H140" s="15">
        <f t="shared" si="4"/>
        <v>5682.01856</v>
      </c>
      <c r="I140" s="15">
        <f t="shared" si="5"/>
        <v>133</v>
      </c>
      <c r="J140" s="14">
        <f t="shared" si="6"/>
        <v>114</v>
      </c>
      <c r="K140" s="16">
        <f t="shared" si="7"/>
        <v>-59.05512</v>
      </c>
      <c r="L140" s="15">
        <f t="shared" si="8"/>
        <v>-40.24960848</v>
      </c>
      <c r="M140" s="15">
        <f t="shared" si="9"/>
        <v>5669.901392</v>
      </c>
      <c r="N140" s="16">
        <f t="shared" si="10"/>
        <v>11.57372184</v>
      </c>
      <c r="O140" s="16">
        <f t="shared" si="11"/>
        <v>0.10252625</v>
      </c>
      <c r="Q140" s="17"/>
    </row>
    <row r="141" ht="12.75" customHeight="1">
      <c r="A141" s="14">
        <v>-120.07869</v>
      </c>
      <c r="B141" s="14">
        <v>36.509903</v>
      </c>
      <c r="C141" s="14">
        <v>1767.0</v>
      </c>
      <c r="D141" s="14" t="s">
        <v>154</v>
      </c>
      <c r="E141" s="15">
        <f t="shared" si="1"/>
        <v>-3083.171035</v>
      </c>
      <c r="F141" s="15">
        <f t="shared" si="2"/>
        <v>-924.8156544</v>
      </c>
      <c r="G141" s="15">
        <f t="shared" si="3"/>
        <v>5797.24428</v>
      </c>
      <c r="H141" s="15">
        <f t="shared" si="4"/>
        <v>5626.24428</v>
      </c>
      <c r="I141" s="15">
        <f t="shared" si="5"/>
        <v>134</v>
      </c>
      <c r="J141" s="14">
        <f t="shared" si="6"/>
        <v>115</v>
      </c>
      <c r="K141" s="16">
        <f t="shared" si="7"/>
        <v>-55.77428</v>
      </c>
      <c r="L141" s="15">
        <f t="shared" si="8"/>
        <v>-38.01351912</v>
      </c>
      <c r="M141" s="15">
        <f t="shared" si="9"/>
        <v>5689.959106</v>
      </c>
      <c r="N141" s="16">
        <f t="shared" si="10"/>
        <v>13.67571392</v>
      </c>
      <c r="O141" s="16">
        <f t="shared" si="11"/>
        <v>0.10252625</v>
      </c>
      <c r="Q141" s="17"/>
    </row>
    <row r="142" ht="12.75" customHeight="1">
      <c r="A142" s="14">
        <v>-120.078682</v>
      </c>
      <c r="B142" s="14">
        <v>36.509975</v>
      </c>
      <c r="C142" s="14">
        <v>1748.0</v>
      </c>
      <c r="D142" s="14" t="s">
        <v>155</v>
      </c>
      <c r="E142" s="15">
        <f t="shared" si="1"/>
        <v>-3080.82422</v>
      </c>
      <c r="F142" s="15">
        <f t="shared" si="2"/>
        <v>-898.569408</v>
      </c>
      <c r="G142" s="15">
        <f t="shared" si="3"/>
        <v>5734.90832</v>
      </c>
      <c r="H142" s="15">
        <f t="shared" si="4"/>
        <v>5563.90832</v>
      </c>
      <c r="I142" s="15">
        <f t="shared" si="5"/>
        <v>135</v>
      </c>
      <c r="J142" s="14">
        <f t="shared" si="6"/>
        <v>116</v>
      </c>
      <c r="K142" s="16">
        <f t="shared" si="7"/>
        <v>-62.33596</v>
      </c>
      <c r="L142" s="15">
        <f t="shared" si="8"/>
        <v>-42.48569784</v>
      </c>
      <c r="M142" s="15">
        <f t="shared" si="9"/>
        <v>5716.310064</v>
      </c>
      <c r="N142" s="16">
        <f t="shared" si="10"/>
        <v>17.96656226</v>
      </c>
      <c r="O142" s="16">
        <f t="shared" si="11"/>
        <v>-0.2050525</v>
      </c>
      <c r="Q142" s="17"/>
    </row>
    <row r="143" ht="12.75" customHeight="1">
      <c r="A143" s="14">
        <v>-120.078668</v>
      </c>
      <c r="B143" s="14">
        <v>36.510048</v>
      </c>
      <c r="C143" s="14">
        <v>1730.0</v>
      </c>
      <c r="D143" s="14" t="s">
        <v>156</v>
      </c>
      <c r="E143" s="15">
        <f t="shared" si="1"/>
        <v>-3076.719413</v>
      </c>
      <c r="F143" s="15">
        <f t="shared" si="2"/>
        <v>-871.9586304</v>
      </c>
      <c r="G143" s="15">
        <f t="shared" si="3"/>
        <v>5675.8532</v>
      </c>
      <c r="H143" s="15">
        <f t="shared" si="4"/>
        <v>5504.8532</v>
      </c>
      <c r="I143" s="15">
        <f t="shared" si="5"/>
        <v>136</v>
      </c>
      <c r="J143" s="14">
        <f t="shared" si="6"/>
        <v>117</v>
      </c>
      <c r="K143" s="16">
        <f t="shared" si="7"/>
        <v>-59.05512</v>
      </c>
      <c r="L143" s="15">
        <f t="shared" si="8"/>
        <v>-40.24960848</v>
      </c>
      <c r="M143" s="15">
        <f t="shared" si="9"/>
        <v>5743.235571</v>
      </c>
      <c r="N143" s="16">
        <f t="shared" si="10"/>
        <v>18.35830025</v>
      </c>
      <c r="O143" s="16">
        <f t="shared" si="11"/>
        <v>0.10252625</v>
      </c>
      <c r="Q143" s="17"/>
    </row>
    <row r="144" ht="12.75" customHeight="1">
      <c r="A144" s="14">
        <v>-120.078638</v>
      </c>
      <c r="B144" s="14">
        <v>36.510115</v>
      </c>
      <c r="C144" s="14">
        <v>1712.0</v>
      </c>
      <c r="D144" s="14" t="s">
        <v>157</v>
      </c>
      <c r="E144" s="15">
        <f t="shared" si="1"/>
        <v>-3067.926968</v>
      </c>
      <c r="F144" s="15">
        <f t="shared" si="2"/>
        <v>-847.53504</v>
      </c>
      <c r="G144" s="15">
        <f t="shared" si="3"/>
        <v>5616.79808</v>
      </c>
      <c r="H144" s="15">
        <f t="shared" si="4"/>
        <v>5445.79808</v>
      </c>
      <c r="I144" s="15">
        <f t="shared" si="5"/>
        <v>137</v>
      </c>
      <c r="J144" s="14">
        <f t="shared" si="6"/>
        <v>118</v>
      </c>
      <c r="K144" s="16">
        <f t="shared" si="7"/>
        <v>-59.05512</v>
      </c>
      <c r="L144" s="15">
        <f t="shared" si="8"/>
        <v>-40.24960848</v>
      </c>
      <c r="M144" s="15">
        <f t="shared" si="9"/>
        <v>5769.193592</v>
      </c>
      <c r="N144" s="16">
        <f t="shared" si="10"/>
        <v>17.69865081</v>
      </c>
      <c r="O144" s="16">
        <f t="shared" si="11"/>
        <v>0</v>
      </c>
      <c r="Q144" s="17"/>
    </row>
    <row r="145" ht="12.75" customHeight="1">
      <c r="A145" s="14">
        <v>-120.078607</v>
      </c>
      <c r="B145" s="14">
        <v>36.51018</v>
      </c>
      <c r="C145" s="14">
        <v>1692.0</v>
      </c>
      <c r="D145" s="14" t="s">
        <v>158</v>
      </c>
      <c r="E145" s="15">
        <f t="shared" si="1"/>
        <v>-3058.841624</v>
      </c>
      <c r="F145" s="15">
        <f t="shared" si="2"/>
        <v>-823.840512</v>
      </c>
      <c r="G145" s="15">
        <f t="shared" si="3"/>
        <v>5551.18128</v>
      </c>
      <c r="H145" s="15">
        <f t="shared" si="4"/>
        <v>5380.18128</v>
      </c>
      <c r="I145" s="15">
        <f t="shared" si="5"/>
        <v>138</v>
      </c>
      <c r="J145" s="14">
        <f t="shared" si="6"/>
        <v>119</v>
      </c>
      <c r="K145" s="16">
        <f t="shared" si="7"/>
        <v>-65.6168</v>
      </c>
      <c r="L145" s="15">
        <f t="shared" si="8"/>
        <v>-44.7217872</v>
      </c>
      <c r="M145" s="15">
        <f t="shared" si="9"/>
        <v>5794.570237</v>
      </c>
      <c r="N145" s="16">
        <f t="shared" si="10"/>
        <v>17.30225815</v>
      </c>
      <c r="O145" s="16">
        <f t="shared" si="11"/>
        <v>-0.2050525</v>
      </c>
      <c r="Q145" s="17"/>
    </row>
    <row r="146" ht="12.75" customHeight="1">
      <c r="A146" s="14">
        <v>-120.078578</v>
      </c>
      <c r="B146" s="14">
        <v>36.510233</v>
      </c>
      <c r="C146" s="14">
        <v>1672.0</v>
      </c>
      <c r="D146" s="14" t="s">
        <v>159</v>
      </c>
      <c r="E146" s="15">
        <f t="shared" si="1"/>
        <v>-3050.342753</v>
      </c>
      <c r="F146" s="15">
        <f t="shared" si="2"/>
        <v>-804.5203584</v>
      </c>
      <c r="G146" s="15">
        <f t="shared" si="3"/>
        <v>5485.56448</v>
      </c>
      <c r="H146" s="15">
        <f t="shared" si="4"/>
        <v>5314.56448</v>
      </c>
      <c r="I146" s="15">
        <f t="shared" si="5"/>
        <v>139</v>
      </c>
      <c r="J146" s="14">
        <f t="shared" si="6"/>
        <v>120</v>
      </c>
      <c r="K146" s="16">
        <f t="shared" si="7"/>
        <v>-65.6168</v>
      </c>
      <c r="L146" s="15">
        <f t="shared" si="8"/>
        <v>-44.7217872</v>
      </c>
      <c r="M146" s="15">
        <f t="shared" si="9"/>
        <v>5815.677088</v>
      </c>
      <c r="N146" s="16">
        <f t="shared" si="10"/>
        <v>14.39103451</v>
      </c>
      <c r="O146" s="16">
        <f t="shared" si="11"/>
        <v>0</v>
      </c>
      <c r="Q146" s="17"/>
    </row>
    <row r="147" ht="12.75" customHeight="1">
      <c r="A147" s="14">
        <v>-120.078557</v>
      </c>
      <c r="B147" s="14">
        <v>36.510278</v>
      </c>
      <c r="C147" s="14">
        <v>1653.0</v>
      </c>
      <c r="D147" s="14" t="s">
        <v>160</v>
      </c>
      <c r="E147" s="15">
        <f t="shared" si="1"/>
        <v>-3044.188145</v>
      </c>
      <c r="F147" s="15">
        <f t="shared" si="2"/>
        <v>-788.1164544</v>
      </c>
      <c r="G147" s="15">
        <f t="shared" si="3"/>
        <v>5423.22852</v>
      </c>
      <c r="H147" s="15">
        <f t="shared" si="4"/>
        <v>5252.22852</v>
      </c>
      <c r="I147" s="15">
        <f t="shared" si="5"/>
        <v>140</v>
      </c>
      <c r="J147" s="14">
        <f t="shared" si="6"/>
        <v>121</v>
      </c>
      <c r="K147" s="16">
        <f t="shared" si="7"/>
        <v>-62.33596</v>
      </c>
      <c r="L147" s="15">
        <f t="shared" si="8"/>
        <v>-42.48569784</v>
      </c>
      <c r="M147" s="15">
        <f t="shared" si="9"/>
        <v>5833.197569</v>
      </c>
      <c r="N147" s="16">
        <f t="shared" si="10"/>
        <v>11.94578272</v>
      </c>
      <c r="O147" s="16">
        <f t="shared" si="11"/>
        <v>0.10252625</v>
      </c>
      <c r="Q147" s="17"/>
    </row>
    <row r="148" ht="12.75" customHeight="1">
      <c r="A148" s="14">
        <v>-120.078563</v>
      </c>
      <c r="B148" s="14">
        <v>36.510328</v>
      </c>
      <c r="C148" s="14">
        <v>1636.0</v>
      </c>
      <c r="D148" s="14" t="s">
        <v>161</v>
      </c>
      <c r="E148" s="15">
        <f t="shared" si="1"/>
        <v>-3045.94413</v>
      </c>
      <c r="F148" s="15">
        <f t="shared" si="2"/>
        <v>-769.8898944</v>
      </c>
      <c r="G148" s="15">
        <f t="shared" si="3"/>
        <v>5367.45424</v>
      </c>
      <c r="H148" s="15">
        <f t="shared" si="4"/>
        <v>5196.45424</v>
      </c>
      <c r="I148" s="15">
        <f t="shared" si="5"/>
        <v>141</v>
      </c>
      <c r="J148" s="14">
        <f t="shared" si="6"/>
        <v>122</v>
      </c>
      <c r="K148" s="16">
        <f t="shared" si="7"/>
        <v>-55.77428</v>
      </c>
      <c r="L148" s="15">
        <f t="shared" si="8"/>
        <v>-38.01351912</v>
      </c>
      <c r="M148" s="15">
        <f t="shared" si="9"/>
        <v>5851.508521</v>
      </c>
      <c r="N148" s="16">
        <f t="shared" si="10"/>
        <v>12.48474019</v>
      </c>
      <c r="O148" s="16">
        <f t="shared" si="11"/>
        <v>0.2050525</v>
      </c>
      <c r="Q148" s="17"/>
    </row>
    <row r="149" ht="12.75" customHeight="1">
      <c r="A149" s="14">
        <v>-120.078573</v>
      </c>
      <c r="B149" s="14">
        <v>36.510393</v>
      </c>
      <c r="C149" s="14">
        <v>1619.0</v>
      </c>
      <c r="D149" s="14" t="s">
        <v>162</v>
      </c>
      <c r="E149" s="15">
        <f t="shared" si="1"/>
        <v>-3048.871489</v>
      </c>
      <c r="F149" s="15">
        <f t="shared" si="2"/>
        <v>-746.1953664</v>
      </c>
      <c r="G149" s="15">
        <f t="shared" si="3"/>
        <v>5311.67996</v>
      </c>
      <c r="H149" s="15">
        <f t="shared" si="4"/>
        <v>5140.67996</v>
      </c>
      <c r="I149" s="15">
        <f t="shared" si="5"/>
        <v>142</v>
      </c>
      <c r="J149" s="14">
        <f t="shared" si="6"/>
        <v>123</v>
      </c>
      <c r="K149" s="16">
        <f t="shared" si="7"/>
        <v>-55.77428</v>
      </c>
      <c r="L149" s="15">
        <f t="shared" si="8"/>
        <v>-38.01351912</v>
      </c>
      <c r="M149" s="15">
        <f t="shared" si="9"/>
        <v>5875.383196</v>
      </c>
      <c r="N149" s="16">
        <f t="shared" si="10"/>
        <v>16.27818723</v>
      </c>
      <c r="O149" s="16">
        <f t="shared" si="11"/>
        <v>0</v>
      </c>
      <c r="Q149" s="17"/>
    </row>
    <row r="150" ht="12.75" customHeight="1">
      <c r="A150" s="14">
        <v>-120.078563</v>
      </c>
      <c r="B150" s="14">
        <v>36.510455</v>
      </c>
      <c r="C150" s="14">
        <v>1602.0</v>
      </c>
      <c r="D150" s="14" t="s">
        <v>163</v>
      </c>
      <c r="E150" s="15">
        <f t="shared" si="1"/>
        <v>-3045.939132</v>
      </c>
      <c r="F150" s="15">
        <f t="shared" si="2"/>
        <v>-723.594432</v>
      </c>
      <c r="G150" s="15">
        <f t="shared" si="3"/>
        <v>5255.90568</v>
      </c>
      <c r="H150" s="15">
        <f t="shared" si="4"/>
        <v>5084.90568</v>
      </c>
      <c r="I150" s="15">
        <f t="shared" si="5"/>
        <v>143</v>
      </c>
      <c r="J150" s="14">
        <f t="shared" si="6"/>
        <v>124</v>
      </c>
      <c r="K150" s="16">
        <f t="shared" si="7"/>
        <v>-55.77428</v>
      </c>
      <c r="L150" s="15">
        <f t="shared" si="8"/>
        <v>-38.01351912</v>
      </c>
      <c r="M150" s="15">
        <f t="shared" si="9"/>
        <v>5898.173566</v>
      </c>
      <c r="N150" s="16">
        <f t="shared" si="10"/>
        <v>15.53888844</v>
      </c>
      <c r="O150" s="16">
        <f t="shared" si="11"/>
        <v>0</v>
      </c>
      <c r="Q150" s="17"/>
    </row>
    <row r="151" ht="12.75" customHeight="1">
      <c r="A151" s="14">
        <v>-120.078532</v>
      </c>
      <c r="B151" s="14">
        <v>36.510505</v>
      </c>
      <c r="C151" s="14">
        <v>1583.0</v>
      </c>
      <c r="D151" s="14" t="s">
        <v>164</v>
      </c>
      <c r="E151" s="15">
        <f t="shared" si="1"/>
        <v>-3036.854436</v>
      </c>
      <c r="F151" s="15">
        <f t="shared" si="2"/>
        <v>-705.367872</v>
      </c>
      <c r="G151" s="15">
        <f t="shared" si="3"/>
        <v>5193.56972</v>
      </c>
      <c r="H151" s="15">
        <f t="shared" si="4"/>
        <v>5022.56972</v>
      </c>
      <c r="I151" s="15">
        <f t="shared" si="5"/>
        <v>144</v>
      </c>
      <c r="J151" s="14">
        <f t="shared" si="6"/>
        <v>125</v>
      </c>
      <c r="K151" s="16">
        <f t="shared" si="7"/>
        <v>-62.33596</v>
      </c>
      <c r="L151" s="15">
        <f t="shared" si="8"/>
        <v>-42.48569784</v>
      </c>
      <c r="M151" s="15">
        <f t="shared" si="9"/>
        <v>5918.538712</v>
      </c>
      <c r="N151" s="16">
        <f t="shared" si="10"/>
        <v>13.88532737</v>
      </c>
      <c r="O151" s="16">
        <f t="shared" si="11"/>
        <v>-0.2050525</v>
      </c>
      <c r="Q151" s="17"/>
    </row>
    <row r="152" ht="12.75" customHeight="1">
      <c r="A152" s="14">
        <v>-120.078505</v>
      </c>
      <c r="B152" s="14">
        <v>36.510537</v>
      </c>
      <c r="C152" s="14">
        <v>1565.0</v>
      </c>
      <c r="D152" s="14" t="s">
        <v>165</v>
      </c>
      <c r="E152" s="15">
        <f t="shared" si="1"/>
        <v>-3028.942419</v>
      </c>
      <c r="F152" s="15">
        <f t="shared" si="2"/>
        <v>-693.7028736</v>
      </c>
      <c r="G152" s="15">
        <f t="shared" si="3"/>
        <v>5134.5146</v>
      </c>
      <c r="H152" s="15">
        <f t="shared" si="4"/>
        <v>4963.5146</v>
      </c>
      <c r="I152" s="15">
        <f t="shared" si="5"/>
        <v>145</v>
      </c>
      <c r="J152" s="14">
        <f t="shared" si="6"/>
        <v>126</v>
      </c>
      <c r="K152" s="16">
        <f t="shared" si="7"/>
        <v>-59.05512</v>
      </c>
      <c r="L152" s="15">
        <f t="shared" si="8"/>
        <v>-40.24960848</v>
      </c>
      <c r="M152" s="15">
        <f t="shared" si="9"/>
        <v>5932.633825</v>
      </c>
      <c r="N152" s="16">
        <f t="shared" si="10"/>
        <v>9.610303828</v>
      </c>
      <c r="O152" s="16">
        <f t="shared" si="11"/>
        <v>0.10252625</v>
      </c>
      <c r="Q152" s="17"/>
    </row>
    <row r="153" ht="12.75" customHeight="1">
      <c r="A153" s="14">
        <v>-120.078485</v>
      </c>
      <c r="B153" s="14">
        <v>36.510567</v>
      </c>
      <c r="C153" s="14">
        <v>1548.0</v>
      </c>
      <c r="D153" s="14" t="s">
        <v>166</v>
      </c>
      <c r="E153" s="15">
        <f t="shared" si="1"/>
        <v>-3023.081425</v>
      </c>
      <c r="F153" s="15">
        <f t="shared" si="2"/>
        <v>-682.7669376</v>
      </c>
      <c r="G153" s="15">
        <f t="shared" si="3"/>
        <v>5078.74032</v>
      </c>
      <c r="H153" s="15">
        <f t="shared" si="4"/>
        <v>4907.74032</v>
      </c>
      <c r="I153" s="15">
        <f t="shared" si="5"/>
        <v>146</v>
      </c>
      <c r="J153" s="14">
        <f t="shared" si="6"/>
        <v>127</v>
      </c>
      <c r="K153" s="16">
        <f t="shared" si="7"/>
        <v>-55.77428</v>
      </c>
      <c r="L153" s="15">
        <f t="shared" si="8"/>
        <v>-38.01351912</v>
      </c>
      <c r="M153" s="15">
        <f t="shared" si="9"/>
        <v>5945.041321</v>
      </c>
      <c r="N153" s="16">
        <f t="shared" si="10"/>
        <v>8.459656263</v>
      </c>
      <c r="O153" s="16">
        <f t="shared" si="11"/>
        <v>0.10252625</v>
      </c>
      <c r="Q153" s="17"/>
    </row>
    <row r="154" ht="12.75" customHeight="1">
      <c r="A154" s="14">
        <v>-120.078493</v>
      </c>
      <c r="B154" s="14">
        <v>36.510595</v>
      </c>
      <c r="C154" s="14">
        <v>1530.0</v>
      </c>
      <c r="D154" s="14" t="s">
        <v>167</v>
      </c>
      <c r="E154" s="15">
        <f t="shared" si="1"/>
        <v>-3025.424258</v>
      </c>
      <c r="F154" s="15">
        <f t="shared" si="2"/>
        <v>-672.560064</v>
      </c>
      <c r="G154" s="15">
        <f t="shared" si="3"/>
        <v>5019.6852</v>
      </c>
      <c r="H154" s="15">
        <f t="shared" si="4"/>
        <v>4848.6852</v>
      </c>
      <c r="I154" s="15">
        <f t="shared" si="5"/>
        <v>147</v>
      </c>
      <c r="J154" s="14">
        <f t="shared" si="6"/>
        <v>128</v>
      </c>
      <c r="K154" s="16">
        <f t="shared" si="7"/>
        <v>-59.05512</v>
      </c>
      <c r="L154" s="15">
        <f t="shared" si="8"/>
        <v>-40.24960848</v>
      </c>
      <c r="M154" s="15">
        <f t="shared" si="9"/>
        <v>5955.513624</v>
      </c>
      <c r="N154" s="16">
        <f t="shared" si="10"/>
        <v>7.140206872</v>
      </c>
      <c r="O154" s="16">
        <f t="shared" si="11"/>
        <v>-0.10252625</v>
      </c>
      <c r="Q154" s="17"/>
    </row>
    <row r="155" ht="12.75" customHeight="1">
      <c r="A155" s="14">
        <v>-120.078508</v>
      </c>
      <c r="B155" s="14">
        <v>36.510627</v>
      </c>
      <c r="C155" s="14">
        <v>1512.0</v>
      </c>
      <c r="D155" s="14" t="s">
        <v>168</v>
      </c>
      <c r="E155" s="15">
        <f t="shared" si="1"/>
        <v>-3029.81787</v>
      </c>
      <c r="F155" s="15">
        <f t="shared" si="2"/>
        <v>-660.8950656</v>
      </c>
      <c r="G155" s="15">
        <f t="shared" si="3"/>
        <v>4960.63008</v>
      </c>
      <c r="H155" s="15">
        <f t="shared" si="4"/>
        <v>4789.63008</v>
      </c>
      <c r="I155" s="15">
        <f t="shared" si="5"/>
        <v>148</v>
      </c>
      <c r="J155" s="14">
        <f t="shared" si="6"/>
        <v>129</v>
      </c>
      <c r="K155" s="16">
        <f t="shared" si="7"/>
        <v>-59.05512</v>
      </c>
      <c r="L155" s="15">
        <f t="shared" si="8"/>
        <v>-40.24960848</v>
      </c>
      <c r="M155" s="15">
        <f t="shared" si="9"/>
        <v>5967.978615</v>
      </c>
      <c r="N155" s="16">
        <f t="shared" si="10"/>
        <v>8.498857676</v>
      </c>
      <c r="O155" s="16">
        <f t="shared" si="11"/>
        <v>0</v>
      </c>
      <c r="Q155" s="17"/>
    </row>
    <row r="156" ht="12.75" customHeight="1">
      <c r="A156" s="14">
        <v>-120.078503</v>
      </c>
      <c r="B156" s="14">
        <v>36.510667</v>
      </c>
      <c r="C156" s="14">
        <v>1493.0</v>
      </c>
      <c r="D156" s="14" t="s">
        <v>169</v>
      </c>
      <c r="E156" s="15">
        <f t="shared" si="1"/>
        <v>-3028.351351</v>
      </c>
      <c r="F156" s="15">
        <f t="shared" si="2"/>
        <v>-646.3138176</v>
      </c>
      <c r="G156" s="15">
        <f t="shared" si="3"/>
        <v>4898.29412</v>
      </c>
      <c r="H156" s="15">
        <f t="shared" si="4"/>
        <v>4727.29412</v>
      </c>
      <c r="I156" s="15">
        <f t="shared" si="5"/>
        <v>149</v>
      </c>
      <c r="J156" s="14">
        <f t="shared" si="6"/>
        <v>130</v>
      </c>
      <c r="K156" s="16">
        <f t="shared" si="7"/>
        <v>-62.33596</v>
      </c>
      <c r="L156" s="15">
        <f t="shared" si="8"/>
        <v>-42.48569784</v>
      </c>
      <c r="M156" s="15">
        <f t="shared" si="9"/>
        <v>5982.633426</v>
      </c>
      <c r="N156" s="16">
        <f t="shared" si="10"/>
        <v>9.991916261</v>
      </c>
      <c r="O156" s="16">
        <f t="shared" si="11"/>
        <v>-0.10252625</v>
      </c>
      <c r="Q156" s="17"/>
    </row>
    <row r="157" ht="12.75" customHeight="1">
      <c r="A157" s="14">
        <v>-120.078477</v>
      </c>
      <c r="B157" s="14">
        <v>36.51071</v>
      </c>
      <c r="C157" s="14">
        <v>1476.0</v>
      </c>
      <c r="D157" s="14" t="s">
        <v>170</v>
      </c>
      <c r="E157" s="15">
        <f t="shared" si="1"/>
        <v>-3020.731916</v>
      </c>
      <c r="F157" s="15">
        <f t="shared" si="2"/>
        <v>-630.638976</v>
      </c>
      <c r="G157" s="15">
        <f t="shared" si="3"/>
        <v>4842.51984</v>
      </c>
      <c r="H157" s="15">
        <f t="shared" si="4"/>
        <v>4671.51984</v>
      </c>
      <c r="I157" s="15">
        <f t="shared" si="5"/>
        <v>150</v>
      </c>
      <c r="J157" s="14">
        <f t="shared" si="6"/>
        <v>131</v>
      </c>
      <c r="K157" s="16">
        <f t="shared" si="7"/>
        <v>-55.77428</v>
      </c>
      <c r="L157" s="15">
        <f t="shared" si="8"/>
        <v>-38.01351912</v>
      </c>
      <c r="M157" s="15">
        <f t="shared" si="9"/>
        <v>6000.062036</v>
      </c>
      <c r="N157" s="16">
        <f t="shared" si="10"/>
        <v>11.88314324</v>
      </c>
      <c r="O157" s="16">
        <f t="shared" si="11"/>
        <v>0.2050525</v>
      </c>
      <c r="Q157" s="17"/>
    </row>
    <row r="158" ht="12.75" customHeight="1">
      <c r="A158" s="14">
        <v>-120.078445</v>
      </c>
      <c r="B158" s="14">
        <v>36.510758</v>
      </c>
      <c r="C158" s="14">
        <v>1458.0</v>
      </c>
      <c r="D158" s="14" t="s">
        <v>171</v>
      </c>
      <c r="E158" s="15">
        <f t="shared" si="1"/>
        <v>-3011.354353</v>
      </c>
      <c r="F158" s="15">
        <f t="shared" si="2"/>
        <v>-613.1414784</v>
      </c>
      <c r="G158" s="15">
        <f t="shared" si="3"/>
        <v>4783.46472</v>
      </c>
      <c r="H158" s="15">
        <f t="shared" si="4"/>
        <v>4612.46472</v>
      </c>
      <c r="I158" s="15">
        <f t="shared" si="5"/>
        <v>151</v>
      </c>
      <c r="J158" s="14">
        <f t="shared" si="6"/>
        <v>132</v>
      </c>
      <c r="K158" s="16">
        <f t="shared" si="7"/>
        <v>-59.05512</v>
      </c>
      <c r="L158" s="15">
        <f t="shared" si="8"/>
        <v>-40.24960848</v>
      </c>
      <c r="M158" s="15">
        <f t="shared" si="9"/>
        <v>6019.914016</v>
      </c>
      <c r="N158" s="16">
        <f t="shared" si="10"/>
        <v>13.53544093</v>
      </c>
      <c r="O158" s="16">
        <f t="shared" si="11"/>
        <v>-0.10252625</v>
      </c>
      <c r="Q158" s="17"/>
    </row>
    <row r="159" ht="12.75" customHeight="1">
      <c r="A159" s="14">
        <v>-120.078412</v>
      </c>
      <c r="B159" s="14">
        <v>36.510797</v>
      </c>
      <c r="C159" s="14">
        <v>1439.0</v>
      </c>
      <c r="D159" s="14" t="s">
        <v>172</v>
      </c>
      <c r="E159" s="15">
        <f t="shared" si="1"/>
        <v>-3001.68416</v>
      </c>
      <c r="F159" s="15">
        <f t="shared" si="2"/>
        <v>-598.9247616</v>
      </c>
      <c r="G159" s="15">
        <f t="shared" si="3"/>
        <v>4721.12876</v>
      </c>
      <c r="H159" s="15">
        <f t="shared" si="4"/>
        <v>4550.12876</v>
      </c>
      <c r="I159" s="15">
        <f t="shared" si="5"/>
        <v>152</v>
      </c>
      <c r="J159" s="14">
        <f t="shared" si="6"/>
        <v>133</v>
      </c>
      <c r="K159" s="16">
        <f t="shared" si="7"/>
        <v>-62.33596</v>
      </c>
      <c r="L159" s="15">
        <f t="shared" si="8"/>
        <v>-42.48569784</v>
      </c>
      <c r="M159" s="15">
        <f t="shared" si="9"/>
        <v>6037.107842</v>
      </c>
      <c r="N159" s="16">
        <f t="shared" si="10"/>
        <v>11.72306333</v>
      </c>
      <c r="O159" s="16">
        <f t="shared" si="11"/>
        <v>-0.10252625</v>
      </c>
      <c r="Q159" s="17"/>
    </row>
    <row r="160" ht="12.75" customHeight="1">
      <c r="A160" s="14">
        <v>-120.078383</v>
      </c>
      <c r="B160" s="14">
        <v>36.510817</v>
      </c>
      <c r="C160" s="14">
        <v>1422.0</v>
      </c>
      <c r="D160" s="14" t="s">
        <v>173</v>
      </c>
      <c r="E160" s="15">
        <f t="shared" si="1"/>
        <v>-2993.186672</v>
      </c>
      <c r="F160" s="15">
        <f t="shared" si="2"/>
        <v>-591.6341376</v>
      </c>
      <c r="G160" s="15">
        <f t="shared" si="3"/>
        <v>4665.35448</v>
      </c>
      <c r="H160" s="15">
        <f t="shared" si="4"/>
        <v>4494.35448</v>
      </c>
      <c r="I160" s="15">
        <f t="shared" si="5"/>
        <v>153</v>
      </c>
      <c r="J160" s="14">
        <f t="shared" si="6"/>
        <v>134</v>
      </c>
      <c r="K160" s="16">
        <f t="shared" si="7"/>
        <v>-55.77428</v>
      </c>
      <c r="L160" s="15">
        <f t="shared" si="8"/>
        <v>-38.01351912</v>
      </c>
      <c r="M160" s="15">
        <f t="shared" si="9"/>
        <v>6048.304292</v>
      </c>
      <c r="N160" s="16">
        <f t="shared" si="10"/>
        <v>7.63394342</v>
      </c>
      <c r="O160" s="16">
        <f t="shared" si="11"/>
        <v>0.2050525</v>
      </c>
      <c r="Q160" s="17"/>
    </row>
    <row r="161" ht="12.75" customHeight="1">
      <c r="A161" s="14">
        <v>-120.07838</v>
      </c>
      <c r="B161" s="14">
        <v>36.51085</v>
      </c>
      <c r="C161" s="14">
        <v>1406.0</v>
      </c>
      <c r="D161" s="14" t="s">
        <v>174</v>
      </c>
      <c r="E161" s="15">
        <f t="shared" si="1"/>
        <v>-2992.306426</v>
      </c>
      <c r="F161" s="15">
        <f t="shared" si="2"/>
        <v>-579.604608</v>
      </c>
      <c r="G161" s="15">
        <f t="shared" si="3"/>
        <v>4612.86104</v>
      </c>
      <c r="H161" s="15">
        <f t="shared" si="4"/>
        <v>4441.86104</v>
      </c>
      <c r="I161" s="15">
        <f t="shared" si="5"/>
        <v>154</v>
      </c>
      <c r="J161" s="14">
        <f t="shared" si="6"/>
        <v>135</v>
      </c>
      <c r="K161" s="16">
        <f t="shared" si="7"/>
        <v>-52.49344</v>
      </c>
      <c r="L161" s="15">
        <f t="shared" si="8"/>
        <v>-35.77742976</v>
      </c>
      <c r="M161" s="15">
        <f t="shared" si="9"/>
        <v>6060.365984</v>
      </c>
      <c r="N161" s="16">
        <f t="shared" si="10"/>
        <v>8.223880952</v>
      </c>
      <c r="O161" s="16">
        <f t="shared" si="11"/>
        <v>0.10252625</v>
      </c>
      <c r="Q161" s="17"/>
    </row>
    <row r="162" ht="12.75" customHeight="1">
      <c r="A162" s="14">
        <v>-120.078387</v>
      </c>
      <c r="B162" s="14">
        <v>36.510895</v>
      </c>
      <c r="C162" s="14">
        <v>1387.0</v>
      </c>
      <c r="D162" s="14" t="s">
        <v>175</v>
      </c>
      <c r="E162" s="15">
        <f t="shared" si="1"/>
        <v>-2994.355615</v>
      </c>
      <c r="F162" s="15">
        <f t="shared" si="2"/>
        <v>-563.200704</v>
      </c>
      <c r="G162" s="15">
        <f t="shared" si="3"/>
        <v>4550.52508</v>
      </c>
      <c r="H162" s="15">
        <f t="shared" si="4"/>
        <v>4379.52508</v>
      </c>
      <c r="I162" s="15">
        <f t="shared" si="5"/>
        <v>155</v>
      </c>
      <c r="J162" s="14">
        <f t="shared" si="6"/>
        <v>136</v>
      </c>
      <c r="K162" s="16">
        <f t="shared" si="7"/>
        <v>-62.33596</v>
      </c>
      <c r="L162" s="15">
        <f t="shared" si="8"/>
        <v>-42.48569784</v>
      </c>
      <c r="M162" s="15">
        <f t="shared" si="9"/>
        <v>6076.897386</v>
      </c>
      <c r="N162" s="16">
        <f t="shared" si="10"/>
        <v>11.27141023</v>
      </c>
      <c r="O162" s="16">
        <f t="shared" si="11"/>
        <v>-0.30757875</v>
      </c>
      <c r="Q162" s="17"/>
    </row>
    <row r="163" ht="12.75" customHeight="1">
      <c r="A163" s="14">
        <v>-120.078378</v>
      </c>
      <c r="B163" s="14">
        <v>36.510942</v>
      </c>
      <c r="C163" s="14">
        <v>1367.0</v>
      </c>
      <c r="D163" s="14" t="s">
        <v>176</v>
      </c>
      <c r="E163" s="15">
        <f t="shared" si="1"/>
        <v>-2991.71689</v>
      </c>
      <c r="F163" s="15">
        <f t="shared" si="2"/>
        <v>-546.0677376</v>
      </c>
      <c r="G163" s="15">
        <f t="shared" si="3"/>
        <v>4484.90828</v>
      </c>
      <c r="H163" s="15">
        <f t="shared" si="4"/>
        <v>4313.90828</v>
      </c>
      <c r="I163" s="15">
        <f t="shared" si="5"/>
        <v>156</v>
      </c>
      <c r="J163" s="14">
        <f t="shared" si="6"/>
        <v>137</v>
      </c>
      <c r="K163" s="16">
        <f t="shared" si="7"/>
        <v>-65.6168</v>
      </c>
      <c r="L163" s="15">
        <f t="shared" si="8"/>
        <v>-44.7217872</v>
      </c>
      <c r="M163" s="15">
        <f t="shared" si="9"/>
        <v>6094.232363</v>
      </c>
      <c r="N163" s="16">
        <f t="shared" si="10"/>
        <v>11.81930208</v>
      </c>
      <c r="O163" s="16">
        <f t="shared" si="11"/>
        <v>-0.10252625</v>
      </c>
      <c r="Q163" s="17"/>
    </row>
    <row r="164" ht="12.75" customHeight="1">
      <c r="A164" s="14">
        <v>-120.07835</v>
      </c>
      <c r="B164" s="14">
        <v>36.510993</v>
      </c>
      <c r="C164" s="14">
        <v>1348.0</v>
      </c>
      <c r="D164" s="14" t="s">
        <v>177</v>
      </c>
      <c r="E164" s="15">
        <f t="shared" si="1"/>
        <v>-2983.511215</v>
      </c>
      <c r="F164" s="15">
        <f t="shared" si="2"/>
        <v>-527.4766464</v>
      </c>
      <c r="G164" s="15">
        <f t="shared" si="3"/>
        <v>4422.57232</v>
      </c>
      <c r="H164" s="15">
        <f t="shared" si="4"/>
        <v>4251.57232</v>
      </c>
      <c r="I164" s="15">
        <f t="shared" si="5"/>
        <v>157</v>
      </c>
      <c r="J164" s="14">
        <f t="shared" si="6"/>
        <v>138</v>
      </c>
      <c r="K164" s="16">
        <f t="shared" si="7"/>
        <v>-62.33596</v>
      </c>
      <c r="L164" s="15">
        <f t="shared" si="8"/>
        <v>-42.48569784</v>
      </c>
      <c r="M164" s="15">
        <f t="shared" si="9"/>
        <v>6114.553823</v>
      </c>
      <c r="N164" s="16">
        <f t="shared" si="10"/>
        <v>13.85554152</v>
      </c>
      <c r="O164" s="16">
        <f t="shared" si="11"/>
        <v>0.10252625</v>
      </c>
      <c r="Q164" s="17"/>
    </row>
    <row r="165" ht="12.75" customHeight="1">
      <c r="A165" s="14">
        <v>-120.078303</v>
      </c>
      <c r="B165" s="14">
        <v>36.511035</v>
      </c>
      <c r="C165" s="14">
        <v>1331.0</v>
      </c>
      <c r="D165" s="14" t="s">
        <v>178</v>
      </c>
      <c r="E165" s="15">
        <f t="shared" si="1"/>
        <v>-2969.739101</v>
      </c>
      <c r="F165" s="15">
        <f t="shared" si="2"/>
        <v>-512.166336</v>
      </c>
      <c r="G165" s="15">
        <f t="shared" si="3"/>
        <v>4366.79804</v>
      </c>
      <c r="H165" s="15">
        <f t="shared" si="4"/>
        <v>4195.79804</v>
      </c>
      <c r="I165" s="15">
        <f t="shared" si="5"/>
        <v>158</v>
      </c>
      <c r="J165" s="14">
        <f t="shared" si="6"/>
        <v>139</v>
      </c>
      <c r="K165" s="16">
        <f t="shared" si="7"/>
        <v>-55.77428</v>
      </c>
      <c r="L165" s="15">
        <f t="shared" si="8"/>
        <v>-38.01351912</v>
      </c>
      <c r="M165" s="15">
        <f t="shared" si="9"/>
        <v>6135.146947</v>
      </c>
      <c r="N165" s="16">
        <f t="shared" si="10"/>
        <v>14.04076591</v>
      </c>
      <c r="O165" s="16">
        <f t="shared" si="11"/>
        <v>0.2050525</v>
      </c>
      <c r="Q165" s="17"/>
    </row>
    <row r="166" ht="12.75" customHeight="1">
      <c r="A166" s="14">
        <v>-120.078263</v>
      </c>
      <c r="B166" s="14">
        <v>36.511062</v>
      </c>
      <c r="C166" s="14">
        <v>1314.0</v>
      </c>
      <c r="D166" s="14" t="s">
        <v>179</v>
      </c>
      <c r="E166" s="15">
        <f t="shared" si="1"/>
        <v>-2958.018499</v>
      </c>
      <c r="F166" s="15">
        <f t="shared" si="2"/>
        <v>-502.3239936</v>
      </c>
      <c r="G166" s="15">
        <f t="shared" si="3"/>
        <v>4311.02376</v>
      </c>
      <c r="H166" s="15">
        <f t="shared" si="4"/>
        <v>4140.02376</v>
      </c>
      <c r="I166" s="15">
        <f t="shared" si="5"/>
        <v>159</v>
      </c>
      <c r="J166" s="14">
        <f t="shared" si="6"/>
        <v>140</v>
      </c>
      <c r="K166" s="16">
        <f t="shared" si="7"/>
        <v>-55.77428</v>
      </c>
      <c r="L166" s="15">
        <f t="shared" si="8"/>
        <v>-38.01351912</v>
      </c>
      <c r="M166" s="15">
        <f t="shared" si="9"/>
        <v>6150.451986</v>
      </c>
      <c r="N166" s="16">
        <f t="shared" si="10"/>
        <v>10.43525385</v>
      </c>
      <c r="O166" s="16">
        <f t="shared" si="11"/>
        <v>0</v>
      </c>
      <c r="Q166" s="17"/>
    </row>
    <row r="167" ht="12.75" customHeight="1">
      <c r="A167" s="14">
        <v>-120.078248</v>
      </c>
      <c r="B167" s="14">
        <v>36.511088</v>
      </c>
      <c r="C167" s="14">
        <v>1295.0</v>
      </c>
      <c r="D167" s="14" t="s">
        <v>180</v>
      </c>
      <c r="E167" s="15">
        <f t="shared" si="1"/>
        <v>-2953.62267</v>
      </c>
      <c r="F167" s="15">
        <f t="shared" si="2"/>
        <v>-492.8461824</v>
      </c>
      <c r="G167" s="15">
        <f t="shared" si="3"/>
        <v>4248.6878</v>
      </c>
      <c r="H167" s="15">
        <f t="shared" si="4"/>
        <v>4077.6878</v>
      </c>
      <c r="I167" s="15">
        <f t="shared" si="5"/>
        <v>160</v>
      </c>
      <c r="J167" s="14">
        <f t="shared" si="6"/>
        <v>141</v>
      </c>
      <c r="K167" s="16">
        <f t="shared" si="7"/>
        <v>-62.33596</v>
      </c>
      <c r="L167" s="15">
        <f t="shared" si="8"/>
        <v>-42.48569784</v>
      </c>
      <c r="M167" s="15">
        <f t="shared" si="9"/>
        <v>6160.89958</v>
      </c>
      <c r="N167" s="16">
        <f t="shared" si="10"/>
        <v>7.123359599</v>
      </c>
      <c r="O167" s="16">
        <f t="shared" si="11"/>
        <v>-0.2050525</v>
      </c>
      <c r="Q167" s="17"/>
    </row>
    <row r="168" ht="12.75" customHeight="1">
      <c r="A168" s="14">
        <v>-120.07824</v>
      </c>
      <c r="B168" s="14">
        <v>36.511127</v>
      </c>
      <c r="C168" s="14">
        <v>1278.0</v>
      </c>
      <c r="D168" s="14" t="s">
        <v>181</v>
      </c>
      <c r="E168" s="15">
        <f t="shared" si="1"/>
        <v>-2951.27727</v>
      </c>
      <c r="F168" s="15">
        <f t="shared" si="2"/>
        <v>-478.6294656</v>
      </c>
      <c r="G168" s="15">
        <f t="shared" si="3"/>
        <v>4192.91352</v>
      </c>
      <c r="H168" s="15">
        <f t="shared" si="4"/>
        <v>4021.91352</v>
      </c>
      <c r="I168" s="15">
        <f t="shared" si="5"/>
        <v>161</v>
      </c>
      <c r="J168" s="14">
        <f t="shared" si="6"/>
        <v>142</v>
      </c>
      <c r="K168" s="16">
        <f t="shared" si="7"/>
        <v>-55.77428</v>
      </c>
      <c r="L168" s="15">
        <f t="shared" si="8"/>
        <v>-38.01351912</v>
      </c>
      <c r="M168" s="15">
        <f t="shared" si="9"/>
        <v>6175.308464</v>
      </c>
      <c r="N168" s="16">
        <f t="shared" si="10"/>
        <v>9.82423903</v>
      </c>
      <c r="O168" s="16">
        <f t="shared" si="11"/>
        <v>0.2050525</v>
      </c>
      <c r="Q168" s="17"/>
    </row>
    <row r="169" ht="12.75" customHeight="1">
      <c r="A169" s="14">
        <v>-120.07824</v>
      </c>
      <c r="B169" s="14">
        <v>36.51117</v>
      </c>
      <c r="C169" s="14">
        <v>1259.0</v>
      </c>
      <c r="D169" s="14" t="s">
        <v>182</v>
      </c>
      <c r="E169" s="15">
        <f t="shared" si="1"/>
        <v>-2951.27563</v>
      </c>
      <c r="F169" s="15">
        <f t="shared" si="2"/>
        <v>-462.954624</v>
      </c>
      <c r="G169" s="15">
        <f t="shared" si="3"/>
        <v>4130.57756</v>
      </c>
      <c r="H169" s="15">
        <f t="shared" si="4"/>
        <v>3959.57756</v>
      </c>
      <c r="I169" s="15">
        <f t="shared" si="5"/>
        <v>162</v>
      </c>
      <c r="J169" s="14">
        <f t="shared" si="6"/>
        <v>143</v>
      </c>
      <c r="K169" s="16">
        <f t="shared" si="7"/>
        <v>-62.33596</v>
      </c>
      <c r="L169" s="15">
        <f t="shared" si="8"/>
        <v>-42.48569784</v>
      </c>
      <c r="M169" s="15">
        <f t="shared" si="9"/>
        <v>6190.983305</v>
      </c>
      <c r="N169" s="16">
        <f t="shared" si="10"/>
        <v>10.68739206</v>
      </c>
      <c r="O169" s="16">
        <f t="shared" si="11"/>
        <v>-0.2050525</v>
      </c>
      <c r="Q169" s="17"/>
    </row>
    <row r="170" ht="12.75" customHeight="1">
      <c r="A170" s="14">
        <v>-120.078223</v>
      </c>
      <c r="B170" s="14">
        <v>36.51121</v>
      </c>
      <c r="C170" s="14">
        <v>1240.0</v>
      </c>
      <c r="D170" s="14" t="s">
        <v>183</v>
      </c>
      <c r="E170" s="15">
        <f t="shared" si="1"/>
        <v>-2946.293299</v>
      </c>
      <c r="F170" s="15">
        <f t="shared" si="2"/>
        <v>-448.373376</v>
      </c>
      <c r="G170" s="15">
        <f t="shared" si="3"/>
        <v>4068.2416</v>
      </c>
      <c r="H170" s="15">
        <f t="shared" si="4"/>
        <v>3897.2416</v>
      </c>
      <c r="I170" s="15">
        <f t="shared" si="5"/>
        <v>163</v>
      </c>
      <c r="J170" s="14">
        <f t="shared" si="6"/>
        <v>144</v>
      </c>
      <c r="K170" s="16">
        <f t="shared" si="7"/>
        <v>-62.33596</v>
      </c>
      <c r="L170" s="15">
        <f t="shared" si="8"/>
        <v>-42.48569784</v>
      </c>
      <c r="M170" s="15">
        <f t="shared" si="9"/>
        <v>6206.392277</v>
      </c>
      <c r="N170" s="16">
        <f t="shared" si="10"/>
        <v>10.50611728</v>
      </c>
      <c r="O170" s="16">
        <f t="shared" si="11"/>
        <v>0</v>
      </c>
      <c r="Q170" s="17"/>
    </row>
    <row r="171" ht="12.75" customHeight="1">
      <c r="A171" s="14">
        <v>-120.078185</v>
      </c>
      <c r="B171" s="14">
        <v>36.511245</v>
      </c>
      <c r="C171" s="14">
        <v>1223.0</v>
      </c>
      <c r="D171" s="14" t="s">
        <v>184</v>
      </c>
      <c r="E171" s="15">
        <f t="shared" si="1"/>
        <v>-2935.158405</v>
      </c>
      <c r="F171" s="15">
        <f t="shared" si="2"/>
        <v>-435.614784</v>
      </c>
      <c r="G171" s="15">
        <f t="shared" si="3"/>
        <v>4012.46732</v>
      </c>
      <c r="H171" s="15">
        <f t="shared" si="4"/>
        <v>3841.46732</v>
      </c>
      <c r="I171" s="15">
        <f t="shared" si="5"/>
        <v>164</v>
      </c>
      <c r="J171" s="14">
        <f t="shared" si="6"/>
        <v>145</v>
      </c>
      <c r="K171" s="16">
        <f t="shared" si="7"/>
        <v>-55.77428</v>
      </c>
      <c r="L171" s="15">
        <f t="shared" si="8"/>
        <v>-38.01351912</v>
      </c>
      <c r="M171" s="15">
        <f t="shared" si="9"/>
        <v>6223.326489</v>
      </c>
      <c r="N171" s="16">
        <f t="shared" si="10"/>
        <v>11.54605353</v>
      </c>
      <c r="O171" s="16">
        <f t="shared" si="11"/>
        <v>0.2050525</v>
      </c>
      <c r="Q171" s="17"/>
    </row>
    <row r="172" ht="12.75" customHeight="1">
      <c r="A172" s="14">
        <v>-120.078152</v>
      </c>
      <c r="B172" s="14">
        <v>36.511262</v>
      </c>
      <c r="C172" s="14">
        <v>1204.0</v>
      </c>
      <c r="D172" s="14" t="s">
        <v>185</v>
      </c>
      <c r="E172" s="15">
        <f t="shared" si="1"/>
        <v>-2925.489143</v>
      </c>
      <c r="F172" s="15">
        <f t="shared" si="2"/>
        <v>-429.4177536</v>
      </c>
      <c r="G172" s="15">
        <f t="shared" si="3"/>
        <v>3950.13136</v>
      </c>
      <c r="H172" s="15">
        <f t="shared" si="4"/>
        <v>3779.13136</v>
      </c>
      <c r="I172" s="15">
        <f t="shared" si="5"/>
        <v>165</v>
      </c>
      <c r="J172" s="14">
        <f t="shared" si="6"/>
        <v>146</v>
      </c>
      <c r="K172" s="16">
        <f t="shared" si="7"/>
        <v>-62.33596</v>
      </c>
      <c r="L172" s="15">
        <f t="shared" si="8"/>
        <v>-42.48569784</v>
      </c>
      <c r="M172" s="15">
        <f t="shared" si="9"/>
        <v>6234.811166</v>
      </c>
      <c r="N172" s="16">
        <f t="shared" si="10"/>
        <v>7.83046169</v>
      </c>
      <c r="O172" s="16">
        <f t="shared" si="11"/>
        <v>-0.2050525</v>
      </c>
      <c r="Q172" s="17"/>
    </row>
    <row r="173" ht="12.75" customHeight="1">
      <c r="A173" s="14">
        <v>-120.078142</v>
      </c>
      <c r="B173" s="14">
        <v>36.51128</v>
      </c>
      <c r="C173" s="14">
        <v>1184.0</v>
      </c>
      <c r="D173" s="14" t="s">
        <v>186</v>
      </c>
      <c r="E173" s="15">
        <f t="shared" si="1"/>
        <v>-2922.55858</v>
      </c>
      <c r="F173" s="15">
        <f t="shared" si="2"/>
        <v>-422.856192</v>
      </c>
      <c r="G173" s="15">
        <f t="shared" si="3"/>
        <v>3884.51456</v>
      </c>
      <c r="H173" s="15">
        <f t="shared" si="4"/>
        <v>3713.51456</v>
      </c>
      <c r="I173" s="15">
        <f t="shared" si="5"/>
        <v>166</v>
      </c>
      <c r="J173" s="14">
        <f t="shared" si="6"/>
        <v>147</v>
      </c>
      <c r="K173" s="16">
        <f t="shared" si="7"/>
        <v>-65.6168</v>
      </c>
      <c r="L173" s="15">
        <f t="shared" si="8"/>
        <v>-44.7217872</v>
      </c>
      <c r="M173" s="15">
        <f t="shared" si="9"/>
        <v>6241.997424</v>
      </c>
      <c r="N173" s="16">
        <f t="shared" si="10"/>
        <v>4.899720882</v>
      </c>
      <c r="O173" s="16">
        <f t="shared" si="11"/>
        <v>-0.10252625</v>
      </c>
      <c r="Q173" s="17"/>
    </row>
    <row r="174" ht="12.75" customHeight="1">
      <c r="A174" s="14">
        <v>-120.07814</v>
      </c>
      <c r="B174" s="14">
        <v>36.511308</v>
      </c>
      <c r="C174" s="14">
        <v>1165.0</v>
      </c>
      <c r="D174" s="14" t="s">
        <v>187</v>
      </c>
      <c r="E174" s="15">
        <f t="shared" si="1"/>
        <v>-2921.971546</v>
      </c>
      <c r="F174" s="15">
        <f t="shared" si="2"/>
        <v>-412.6493184</v>
      </c>
      <c r="G174" s="15">
        <f t="shared" si="3"/>
        <v>3822.1786</v>
      </c>
      <c r="H174" s="15">
        <f t="shared" si="4"/>
        <v>3651.1786</v>
      </c>
      <c r="I174" s="15">
        <f t="shared" si="5"/>
        <v>167</v>
      </c>
      <c r="J174" s="14">
        <f t="shared" si="6"/>
        <v>148</v>
      </c>
      <c r="K174" s="16">
        <f t="shared" si="7"/>
        <v>-62.33596</v>
      </c>
      <c r="L174" s="15">
        <f t="shared" si="8"/>
        <v>-42.48569784</v>
      </c>
      <c r="M174" s="15">
        <f t="shared" si="9"/>
        <v>6252.221165</v>
      </c>
      <c r="N174" s="16">
        <f t="shared" si="10"/>
        <v>6.970732408</v>
      </c>
      <c r="O174" s="16">
        <f t="shared" si="11"/>
        <v>0.10252625</v>
      </c>
      <c r="Q174" s="17"/>
    </row>
    <row r="175" ht="12.75" customHeight="1">
      <c r="A175" s="14">
        <v>-120.078132</v>
      </c>
      <c r="B175" s="14">
        <v>36.511342</v>
      </c>
      <c r="C175" s="14">
        <v>1147.0</v>
      </c>
      <c r="D175" s="14" t="s">
        <v>188</v>
      </c>
      <c r="E175" s="15">
        <f t="shared" si="1"/>
        <v>-2919.626358</v>
      </c>
      <c r="F175" s="15">
        <f t="shared" si="2"/>
        <v>-400.2552576</v>
      </c>
      <c r="G175" s="15">
        <f t="shared" si="3"/>
        <v>3763.12348</v>
      </c>
      <c r="H175" s="15">
        <f t="shared" si="4"/>
        <v>3592.12348</v>
      </c>
      <c r="I175" s="15">
        <f t="shared" si="5"/>
        <v>168</v>
      </c>
      <c r="J175" s="14">
        <f t="shared" si="6"/>
        <v>149</v>
      </c>
      <c r="K175" s="16">
        <f t="shared" si="7"/>
        <v>-59.05512</v>
      </c>
      <c r="L175" s="15">
        <f t="shared" si="8"/>
        <v>-40.24960848</v>
      </c>
      <c r="M175" s="15">
        <f t="shared" si="9"/>
        <v>6264.835151</v>
      </c>
      <c r="N175" s="16">
        <f t="shared" si="10"/>
        <v>8.600445232</v>
      </c>
      <c r="O175" s="16">
        <f t="shared" si="11"/>
        <v>0.10252625</v>
      </c>
      <c r="Q175" s="17"/>
    </row>
    <row r="176" ht="12.75" customHeight="1">
      <c r="A176" s="14">
        <v>-120.078115</v>
      </c>
      <c r="B176" s="14">
        <v>36.511385</v>
      </c>
      <c r="C176" s="14">
        <v>1128.0</v>
      </c>
      <c r="D176" s="14" t="s">
        <v>189</v>
      </c>
      <c r="E176" s="15">
        <f t="shared" si="1"/>
        <v>-2914.643941</v>
      </c>
      <c r="F176" s="15">
        <f t="shared" si="2"/>
        <v>-384.580416</v>
      </c>
      <c r="G176" s="15">
        <f t="shared" si="3"/>
        <v>3700.78752</v>
      </c>
      <c r="H176" s="15">
        <f t="shared" si="4"/>
        <v>3529.78752</v>
      </c>
      <c r="I176" s="15">
        <f t="shared" si="5"/>
        <v>169</v>
      </c>
      <c r="J176" s="14">
        <f t="shared" si="6"/>
        <v>150</v>
      </c>
      <c r="K176" s="16">
        <f t="shared" si="7"/>
        <v>-62.33596</v>
      </c>
      <c r="L176" s="15">
        <f t="shared" si="8"/>
        <v>-42.48569784</v>
      </c>
      <c r="M176" s="15">
        <f t="shared" si="9"/>
        <v>6281.282799</v>
      </c>
      <c r="N176" s="16">
        <f t="shared" si="10"/>
        <v>11.21430571</v>
      </c>
      <c r="O176" s="16">
        <f t="shared" si="11"/>
        <v>-0.10252625</v>
      </c>
      <c r="Q176" s="17"/>
    </row>
    <row r="177" ht="12.75" customHeight="1">
      <c r="A177" s="14">
        <v>-120.078092</v>
      </c>
      <c r="B177" s="14">
        <v>36.511438</v>
      </c>
      <c r="C177" s="14">
        <v>1110.0</v>
      </c>
      <c r="D177" s="14" t="s">
        <v>190</v>
      </c>
      <c r="E177" s="15">
        <f t="shared" si="1"/>
        <v>-2907.903227</v>
      </c>
      <c r="F177" s="15">
        <f t="shared" si="2"/>
        <v>-365.2602624</v>
      </c>
      <c r="G177" s="15">
        <f t="shared" si="3"/>
        <v>3641.7324</v>
      </c>
      <c r="H177" s="15">
        <f t="shared" si="4"/>
        <v>3470.7324</v>
      </c>
      <c r="I177" s="15">
        <f t="shared" si="5"/>
        <v>170</v>
      </c>
      <c r="J177" s="14">
        <f t="shared" si="6"/>
        <v>151</v>
      </c>
      <c r="K177" s="16">
        <f t="shared" si="7"/>
        <v>-59.05512</v>
      </c>
      <c r="L177" s="15">
        <f t="shared" si="8"/>
        <v>-40.24960848</v>
      </c>
      <c r="M177" s="15">
        <f t="shared" si="9"/>
        <v>6301.745095</v>
      </c>
      <c r="N177" s="16">
        <f t="shared" si="10"/>
        <v>13.95156542</v>
      </c>
      <c r="O177" s="16">
        <f t="shared" si="11"/>
        <v>0.10252625</v>
      </c>
      <c r="Q177" s="17"/>
    </row>
    <row r="178" ht="12.75" customHeight="1">
      <c r="A178" s="14">
        <v>-120.07807</v>
      </c>
      <c r="B178" s="14">
        <v>36.511482</v>
      </c>
      <c r="C178" s="14">
        <v>1091.0</v>
      </c>
      <c r="D178" s="14" t="s">
        <v>191</v>
      </c>
      <c r="E178" s="15">
        <f t="shared" si="1"/>
        <v>-2901.455848</v>
      </c>
      <c r="F178" s="15">
        <f t="shared" si="2"/>
        <v>-349.2208896</v>
      </c>
      <c r="G178" s="15">
        <f t="shared" si="3"/>
        <v>3579.39644</v>
      </c>
      <c r="H178" s="15">
        <f t="shared" si="4"/>
        <v>3408.39644</v>
      </c>
      <c r="I178" s="15">
        <f t="shared" si="5"/>
        <v>171</v>
      </c>
      <c r="J178" s="14">
        <f t="shared" si="6"/>
        <v>152</v>
      </c>
      <c r="K178" s="16">
        <f t="shared" si="7"/>
        <v>-62.33596</v>
      </c>
      <c r="L178" s="15">
        <f t="shared" si="8"/>
        <v>-42.48569784</v>
      </c>
      <c r="M178" s="15">
        <f t="shared" si="9"/>
        <v>6319.031801</v>
      </c>
      <c r="N178" s="16">
        <f t="shared" si="10"/>
        <v>11.78639002</v>
      </c>
      <c r="O178" s="16">
        <f t="shared" si="11"/>
        <v>-0.10252625</v>
      </c>
      <c r="Q178" s="17"/>
    </row>
    <row r="179" ht="12.75" customHeight="1">
      <c r="A179" s="14">
        <v>-120.078068</v>
      </c>
      <c r="B179" s="14">
        <v>36.511522</v>
      </c>
      <c r="C179" s="14">
        <v>1073.0</v>
      </c>
      <c r="D179" s="14" t="s">
        <v>192</v>
      </c>
      <c r="E179" s="15">
        <f t="shared" si="1"/>
        <v>-2900.868373</v>
      </c>
      <c r="F179" s="15">
        <f t="shared" si="2"/>
        <v>-334.6396416</v>
      </c>
      <c r="G179" s="15">
        <f t="shared" si="3"/>
        <v>3520.34132</v>
      </c>
      <c r="H179" s="15">
        <f t="shared" si="4"/>
        <v>3349.34132</v>
      </c>
      <c r="I179" s="15">
        <f t="shared" si="5"/>
        <v>172</v>
      </c>
      <c r="J179" s="14">
        <f t="shared" si="6"/>
        <v>153</v>
      </c>
      <c r="K179" s="16">
        <f t="shared" si="7"/>
        <v>-59.05512</v>
      </c>
      <c r="L179" s="15">
        <f t="shared" si="8"/>
        <v>-40.24960848</v>
      </c>
      <c r="M179" s="15">
        <f t="shared" si="9"/>
        <v>6333.624878</v>
      </c>
      <c r="N179" s="16">
        <f t="shared" si="10"/>
        <v>9.949825764</v>
      </c>
      <c r="O179" s="16">
        <f t="shared" si="11"/>
        <v>0.10252625</v>
      </c>
      <c r="Q179" s="17"/>
    </row>
    <row r="180" ht="12.75" customHeight="1">
      <c r="A180" s="14">
        <v>-120.078077</v>
      </c>
      <c r="B180" s="14">
        <v>36.511552</v>
      </c>
      <c r="C180" s="14">
        <v>1055.0</v>
      </c>
      <c r="D180" s="14" t="s">
        <v>193</v>
      </c>
      <c r="E180" s="15">
        <f t="shared" si="1"/>
        <v>-2903.504135</v>
      </c>
      <c r="F180" s="15">
        <f t="shared" si="2"/>
        <v>-323.7037056</v>
      </c>
      <c r="G180" s="15">
        <f t="shared" si="3"/>
        <v>3461.2862</v>
      </c>
      <c r="H180" s="15">
        <f t="shared" si="4"/>
        <v>3290.2862</v>
      </c>
      <c r="I180" s="15">
        <f t="shared" si="5"/>
        <v>173</v>
      </c>
      <c r="J180" s="14">
        <f t="shared" si="6"/>
        <v>154</v>
      </c>
      <c r="K180" s="16">
        <f t="shared" si="7"/>
        <v>-59.05512</v>
      </c>
      <c r="L180" s="15">
        <f t="shared" si="8"/>
        <v>-40.24960848</v>
      </c>
      <c r="M180" s="15">
        <f t="shared" si="9"/>
        <v>6344.873964</v>
      </c>
      <c r="N180" s="16">
        <f t="shared" si="10"/>
        <v>7.669831303</v>
      </c>
      <c r="O180" s="16">
        <f t="shared" si="11"/>
        <v>0</v>
      </c>
      <c r="Q180" s="17"/>
    </row>
    <row r="181" ht="12.75" customHeight="1">
      <c r="A181" s="14">
        <v>-120.078077</v>
      </c>
      <c r="B181" s="14">
        <v>36.511573</v>
      </c>
      <c r="C181" s="14">
        <v>1034.0</v>
      </c>
      <c r="D181" s="14" t="s">
        <v>194</v>
      </c>
      <c r="E181" s="15">
        <f t="shared" si="1"/>
        <v>-2903.503347</v>
      </c>
      <c r="F181" s="15">
        <f t="shared" si="2"/>
        <v>-316.0485504</v>
      </c>
      <c r="G181" s="15">
        <f t="shared" si="3"/>
        <v>3392.38856</v>
      </c>
      <c r="H181" s="15">
        <f t="shared" si="4"/>
        <v>3221.38856</v>
      </c>
      <c r="I181" s="15">
        <f t="shared" si="5"/>
        <v>174</v>
      </c>
      <c r="J181" s="14">
        <f t="shared" si="6"/>
        <v>155</v>
      </c>
      <c r="K181" s="16">
        <f t="shared" si="7"/>
        <v>-68.89764</v>
      </c>
      <c r="L181" s="15">
        <f t="shared" si="8"/>
        <v>-46.95787656</v>
      </c>
      <c r="M181" s="15">
        <f t="shared" si="9"/>
        <v>6352.52912</v>
      </c>
      <c r="N181" s="16">
        <f t="shared" si="10"/>
        <v>5.219424027</v>
      </c>
      <c r="O181" s="16">
        <f t="shared" si="11"/>
        <v>-0.30757875</v>
      </c>
      <c r="Q181" s="17"/>
    </row>
    <row r="182" ht="12.75" customHeight="1">
      <c r="A182" s="14">
        <v>-120.078063</v>
      </c>
      <c r="B182" s="14">
        <v>36.511593</v>
      </c>
      <c r="C182" s="14">
        <v>1014.0</v>
      </c>
      <c r="D182" s="14" t="s">
        <v>195</v>
      </c>
      <c r="E182" s="15">
        <f t="shared" si="1"/>
        <v>-2899.400777</v>
      </c>
      <c r="F182" s="15">
        <f t="shared" si="2"/>
        <v>-308.7579264</v>
      </c>
      <c r="G182" s="15">
        <f t="shared" si="3"/>
        <v>3326.77176</v>
      </c>
      <c r="H182" s="15">
        <f t="shared" si="4"/>
        <v>3155.77176</v>
      </c>
      <c r="I182" s="15">
        <f t="shared" si="5"/>
        <v>175</v>
      </c>
      <c r="J182" s="14">
        <f t="shared" si="6"/>
        <v>156</v>
      </c>
      <c r="K182" s="16">
        <f t="shared" si="7"/>
        <v>-65.6168</v>
      </c>
      <c r="L182" s="15">
        <f t="shared" si="8"/>
        <v>-44.7217872</v>
      </c>
      <c r="M182" s="15">
        <f t="shared" si="9"/>
        <v>6360.89478</v>
      </c>
      <c r="N182" s="16">
        <f t="shared" si="10"/>
        <v>5.703859664</v>
      </c>
      <c r="O182" s="16">
        <f t="shared" si="11"/>
        <v>0.10252625</v>
      </c>
      <c r="Q182" s="17"/>
    </row>
    <row r="183" ht="12.75" customHeight="1">
      <c r="A183" s="14">
        <v>-120.078043</v>
      </c>
      <c r="B183" s="14">
        <v>36.511608</v>
      </c>
      <c r="C183" s="14">
        <v>993.0</v>
      </c>
      <c r="D183" s="14" t="s">
        <v>196</v>
      </c>
      <c r="E183" s="15">
        <f t="shared" si="1"/>
        <v>-2893.540473</v>
      </c>
      <c r="F183" s="15">
        <f t="shared" si="2"/>
        <v>-303.2899584</v>
      </c>
      <c r="G183" s="15">
        <f t="shared" si="3"/>
        <v>3257.87412</v>
      </c>
      <c r="H183" s="15">
        <f t="shared" si="4"/>
        <v>3086.87412</v>
      </c>
      <c r="I183" s="15">
        <f t="shared" si="5"/>
        <v>176</v>
      </c>
      <c r="J183" s="14">
        <f t="shared" si="6"/>
        <v>157</v>
      </c>
      <c r="K183" s="16">
        <f t="shared" si="7"/>
        <v>-68.89764</v>
      </c>
      <c r="L183" s="15">
        <f t="shared" si="8"/>
        <v>-46.95787656</v>
      </c>
      <c r="M183" s="15">
        <f t="shared" si="9"/>
        <v>6368.909881</v>
      </c>
      <c r="N183" s="16">
        <f t="shared" si="10"/>
        <v>5.464841123</v>
      </c>
      <c r="O183" s="16">
        <f t="shared" si="11"/>
        <v>-0.10252625</v>
      </c>
      <c r="Q183" s="17"/>
    </row>
    <row r="184" ht="12.75" customHeight="1">
      <c r="A184" s="14">
        <v>-120.078015</v>
      </c>
      <c r="B184" s="14">
        <v>36.511638</v>
      </c>
      <c r="C184" s="14">
        <v>973.0</v>
      </c>
      <c r="D184" s="14" t="s">
        <v>197</v>
      </c>
      <c r="E184" s="15">
        <f t="shared" si="1"/>
        <v>-2885.335716</v>
      </c>
      <c r="F184" s="15">
        <f t="shared" si="2"/>
        <v>-292.3540224</v>
      </c>
      <c r="G184" s="15">
        <f t="shared" si="3"/>
        <v>3192.25732</v>
      </c>
      <c r="H184" s="15">
        <f t="shared" si="4"/>
        <v>3021.25732</v>
      </c>
      <c r="I184" s="15">
        <f t="shared" si="5"/>
        <v>177</v>
      </c>
      <c r="J184" s="14">
        <f t="shared" si="6"/>
        <v>158</v>
      </c>
      <c r="K184" s="16">
        <f t="shared" si="7"/>
        <v>-65.6168</v>
      </c>
      <c r="L184" s="15">
        <f t="shared" si="8"/>
        <v>-44.7217872</v>
      </c>
      <c r="M184" s="15">
        <f t="shared" si="9"/>
        <v>6382.581484</v>
      </c>
      <c r="N184" s="16">
        <f t="shared" si="10"/>
        <v>9.321547549</v>
      </c>
      <c r="O184" s="16">
        <f t="shared" si="11"/>
        <v>0.10252625</v>
      </c>
      <c r="Q184" s="17"/>
    </row>
    <row r="185" ht="12.75" customHeight="1">
      <c r="A185" s="14">
        <v>-120.077992</v>
      </c>
      <c r="B185" s="14">
        <v>36.51168</v>
      </c>
      <c r="C185" s="14">
        <v>955.0</v>
      </c>
      <c r="D185" s="14" t="s">
        <v>198</v>
      </c>
      <c r="E185" s="15">
        <f t="shared" si="1"/>
        <v>-2878.595454</v>
      </c>
      <c r="F185" s="15">
        <f t="shared" si="2"/>
        <v>-277.043712</v>
      </c>
      <c r="G185" s="15">
        <f t="shared" si="3"/>
        <v>3133.2022</v>
      </c>
      <c r="H185" s="15">
        <f t="shared" si="4"/>
        <v>2962.2022</v>
      </c>
      <c r="I185" s="15">
        <f t="shared" si="5"/>
        <v>178</v>
      </c>
      <c r="J185" s="14">
        <f t="shared" si="6"/>
        <v>159</v>
      </c>
      <c r="K185" s="16">
        <f t="shared" si="7"/>
        <v>-59.05512</v>
      </c>
      <c r="L185" s="15">
        <f t="shared" si="8"/>
        <v>-40.24960848</v>
      </c>
      <c r="M185" s="15">
        <f t="shared" si="9"/>
        <v>6399.309805</v>
      </c>
      <c r="N185" s="16">
        <f t="shared" si="10"/>
        <v>11.4056738</v>
      </c>
      <c r="O185" s="16">
        <f t="shared" si="11"/>
        <v>0.2050525</v>
      </c>
      <c r="Q185" s="17"/>
    </row>
    <row r="186" ht="12.75" customHeight="1">
      <c r="A186" s="14">
        <v>-120.077978</v>
      </c>
      <c r="B186" s="14">
        <v>36.51172</v>
      </c>
      <c r="C186" s="14">
        <v>934.0</v>
      </c>
      <c r="D186" s="14" t="s">
        <v>199</v>
      </c>
      <c r="E186" s="15">
        <f t="shared" si="1"/>
        <v>-2874.492153</v>
      </c>
      <c r="F186" s="15">
        <f t="shared" si="2"/>
        <v>-262.462464</v>
      </c>
      <c r="G186" s="15">
        <f t="shared" si="3"/>
        <v>3064.30456</v>
      </c>
      <c r="H186" s="15">
        <f t="shared" si="4"/>
        <v>2893.30456</v>
      </c>
      <c r="I186" s="15">
        <f t="shared" si="5"/>
        <v>179</v>
      </c>
      <c r="J186" s="14">
        <f t="shared" si="6"/>
        <v>160</v>
      </c>
      <c r="K186" s="16">
        <f t="shared" si="7"/>
        <v>-68.89764</v>
      </c>
      <c r="L186" s="15">
        <f t="shared" si="8"/>
        <v>-46.95787656</v>
      </c>
      <c r="M186" s="15">
        <f t="shared" si="9"/>
        <v>6414.457408</v>
      </c>
      <c r="N186" s="16">
        <f t="shared" si="10"/>
        <v>10.32791103</v>
      </c>
      <c r="O186" s="16">
        <f t="shared" si="11"/>
        <v>-0.30757875</v>
      </c>
      <c r="Q186" s="17"/>
    </row>
    <row r="187" ht="12.75" customHeight="1">
      <c r="A187" s="14">
        <v>-120.077963</v>
      </c>
      <c r="B187" s="14">
        <v>36.511747</v>
      </c>
      <c r="C187" s="14">
        <v>915.0</v>
      </c>
      <c r="D187" s="14" t="s">
        <v>200</v>
      </c>
      <c r="E187" s="15">
        <f t="shared" si="1"/>
        <v>-2870.096352</v>
      </c>
      <c r="F187" s="15">
        <f t="shared" si="2"/>
        <v>-252.6201216</v>
      </c>
      <c r="G187" s="15">
        <f t="shared" si="3"/>
        <v>3001.9686</v>
      </c>
      <c r="H187" s="15">
        <f t="shared" si="4"/>
        <v>2830.9686</v>
      </c>
      <c r="I187" s="15">
        <f t="shared" si="5"/>
        <v>180</v>
      </c>
      <c r="J187" s="14">
        <f t="shared" si="6"/>
        <v>161</v>
      </c>
      <c r="K187" s="16">
        <f t="shared" si="7"/>
        <v>-62.33596</v>
      </c>
      <c r="L187" s="15">
        <f t="shared" si="8"/>
        <v>-42.48569784</v>
      </c>
      <c r="M187" s="15">
        <f t="shared" si="9"/>
        <v>6425.236776</v>
      </c>
      <c r="N187" s="16">
        <f t="shared" si="10"/>
        <v>7.34956901</v>
      </c>
      <c r="O187" s="16">
        <f t="shared" si="11"/>
        <v>0.2050525</v>
      </c>
    </row>
    <row r="188" ht="12.75" customHeight="1">
      <c r="A188" s="14">
        <v>-120.077945</v>
      </c>
      <c r="B188" s="14">
        <v>36.511757</v>
      </c>
      <c r="C188" s="14">
        <v>896.0</v>
      </c>
      <c r="D188" s="14" t="s">
        <v>201</v>
      </c>
      <c r="E188" s="15">
        <f t="shared" si="1"/>
        <v>-2864.822223</v>
      </c>
      <c r="F188" s="15">
        <f t="shared" si="2"/>
        <v>-248.9748096</v>
      </c>
      <c r="G188" s="15">
        <f t="shared" si="3"/>
        <v>2939.63264</v>
      </c>
      <c r="H188" s="15">
        <f t="shared" si="4"/>
        <v>2768.63264</v>
      </c>
      <c r="I188" s="15">
        <f t="shared" si="5"/>
        <v>181</v>
      </c>
      <c r="J188" s="14">
        <f t="shared" si="6"/>
        <v>162</v>
      </c>
      <c r="K188" s="16">
        <f t="shared" si="7"/>
        <v>-62.33596</v>
      </c>
      <c r="L188" s="15">
        <f t="shared" si="8"/>
        <v>-42.48569784</v>
      </c>
      <c r="M188" s="15">
        <f t="shared" si="9"/>
        <v>6431.648073</v>
      </c>
      <c r="N188" s="16">
        <f t="shared" si="10"/>
        <v>4.371338813</v>
      </c>
      <c r="O188" s="16">
        <f t="shared" si="11"/>
        <v>0</v>
      </c>
    </row>
    <row r="189" ht="12.75" customHeight="1">
      <c r="A189" s="14">
        <v>-120.077922</v>
      </c>
      <c r="B189" s="14">
        <v>36.511768000000004</v>
      </c>
      <c r="C189" s="14">
        <v>875.0</v>
      </c>
      <c r="D189" s="14" t="s">
        <v>202</v>
      </c>
      <c r="E189" s="15">
        <f t="shared" si="1"/>
        <v>-2858.083127</v>
      </c>
      <c r="F189" s="15">
        <f t="shared" si="2"/>
        <v>-244.9649664</v>
      </c>
      <c r="G189" s="15">
        <f t="shared" si="3"/>
        <v>2870.735</v>
      </c>
      <c r="H189" s="15">
        <f t="shared" si="4"/>
        <v>2699.735</v>
      </c>
      <c r="I189" s="15">
        <f t="shared" si="5"/>
        <v>182</v>
      </c>
      <c r="J189" s="14">
        <f t="shared" si="6"/>
        <v>163</v>
      </c>
      <c r="K189" s="16">
        <f t="shared" si="7"/>
        <v>-68.89764</v>
      </c>
      <c r="L189" s="15">
        <f t="shared" si="8"/>
        <v>-46.95787656</v>
      </c>
      <c r="M189" s="15">
        <f t="shared" si="9"/>
        <v>6439.489901</v>
      </c>
      <c r="N189" s="16">
        <f t="shared" si="10"/>
        <v>5.346700654</v>
      </c>
      <c r="O189" s="16">
        <f t="shared" si="11"/>
        <v>-0.2050525</v>
      </c>
    </row>
    <row r="190" ht="12.75" customHeight="1">
      <c r="A190" s="14">
        <v>-120.077892</v>
      </c>
      <c r="B190" s="14">
        <v>36.511797</v>
      </c>
      <c r="C190" s="14">
        <v>856.0</v>
      </c>
      <c r="D190" s="14" t="s">
        <v>203</v>
      </c>
      <c r="E190" s="15">
        <f t="shared" si="1"/>
        <v>-2849.292465</v>
      </c>
      <c r="F190" s="15">
        <f t="shared" si="2"/>
        <v>-234.3935616</v>
      </c>
      <c r="G190" s="15">
        <f t="shared" si="3"/>
        <v>2808.39904</v>
      </c>
      <c r="H190" s="15">
        <f t="shared" si="4"/>
        <v>2637.39904</v>
      </c>
      <c r="I190" s="15">
        <f t="shared" si="5"/>
        <v>183</v>
      </c>
      <c r="J190" s="14">
        <f t="shared" si="6"/>
        <v>164</v>
      </c>
      <c r="K190" s="16">
        <f t="shared" si="7"/>
        <v>-62.33596</v>
      </c>
      <c r="L190" s="15">
        <f t="shared" si="8"/>
        <v>-42.48569784</v>
      </c>
      <c r="M190" s="15">
        <f t="shared" si="9"/>
        <v>6453.238731</v>
      </c>
      <c r="N190" s="16">
        <f t="shared" si="10"/>
        <v>9.374202575</v>
      </c>
      <c r="O190" s="16">
        <f t="shared" si="11"/>
        <v>0.2050525</v>
      </c>
    </row>
    <row r="191" ht="12.75" customHeight="1">
      <c r="A191" s="14">
        <v>-120.07788</v>
      </c>
      <c r="B191" s="14">
        <v>36.511838</v>
      </c>
      <c r="C191" s="14">
        <v>834.0</v>
      </c>
      <c r="D191" s="14" t="s">
        <v>204</v>
      </c>
      <c r="E191" s="15">
        <f t="shared" si="1"/>
        <v>-2845.775121</v>
      </c>
      <c r="F191" s="15">
        <f t="shared" si="2"/>
        <v>-219.4477824</v>
      </c>
      <c r="G191" s="15">
        <f t="shared" si="3"/>
        <v>2736.22056</v>
      </c>
      <c r="H191" s="15">
        <f t="shared" si="4"/>
        <v>2565.22056</v>
      </c>
      <c r="I191" s="15">
        <f t="shared" si="5"/>
        <v>184</v>
      </c>
      <c r="J191" s="14">
        <f t="shared" si="6"/>
        <v>165</v>
      </c>
      <c r="K191" s="16">
        <f t="shared" si="7"/>
        <v>-72.17848</v>
      </c>
      <c r="L191" s="15">
        <f t="shared" si="8"/>
        <v>-49.19396592</v>
      </c>
      <c r="M191" s="15">
        <f t="shared" si="9"/>
        <v>6468.592819</v>
      </c>
      <c r="N191" s="16">
        <f t="shared" si="10"/>
        <v>10.4686965</v>
      </c>
      <c r="O191" s="16">
        <f t="shared" si="11"/>
        <v>-0.30757875</v>
      </c>
    </row>
    <row r="192" ht="12.75" customHeight="1">
      <c r="A192" s="14">
        <v>-120.077863</v>
      </c>
      <c r="B192" s="14">
        <v>36.511868</v>
      </c>
      <c r="C192" s="14">
        <v>813.0</v>
      </c>
      <c r="D192" s="14" t="s">
        <v>205</v>
      </c>
      <c r="E192" s="15">
        <f t="shared" si="1"/>
        <v>-2840.793254</v>
      </c>
      <c r="F192" s="15">
        <f t="shared" si="2"/>
        <v>-208.5118464</v>
      </c>
      <c r="G192" s="15">
        <f t="shared" si="3"/>
        <v>2667.32292</v>
      </c>
      <c r="H192" s="15">
        <f t="shared" si="4"/>
        <v>2496.32292</v>
      </c>
      <c r="I192" s="15">
        <f t="shared" si="5"/>
        <v>185</v>
      </c>
      <c r="J192" s="14">
        <f t="shared" si="6"/>
        <v>166</v>
      </c>
      <c r="K192" s="16">
        <f t="shared" si="7"/>
        <v>-68.89764</v>
      </c>
      <c r="L192" s="15">
        <f t="shared" si="8"/>
        <v>-46.95787656</v>
      </c>
      <c r="M192" s="15">
        <f t="shared" si="9"/>
        <v>6480.610044</v>
      </c>
      <c r="N192" s="16">
        <f t="shared" si="10"/>
        <v>8.193562396</v>
      </c>
      <c r="O192" s="16">
        <f t="shared" si="11"/>
        <v>0.10252625</v>
      </c>
    </row>
    <row r="193" ht="12.75" customHeight="1">
      <c r="A193" s="14">
        <v>-120.077835</v>
      </c>
      <c r="B193" s="14">
        <v>36.511885</v>
      </c>
      <c r="C193" s="14">
        <v>794.0</v>
      </c>
      <c r="D193" s="14" t="s">
        <v>206</v>
      </c>
      <c r="E193" s="15">
        <f t="shared" si="1"/>
        <v>-2832.589021</v>
      </c>
      <c r="F193" s="15">
        <f t="shared" si="2"/>
        <v>-202.314816</v>
      </c>
      <c r="G193" s="15">
        <f t="shared" si="3"/>
        <v>2604.98696</v>
      </c>
      <c r="H193" s="15">
        <f t="shared" si="4"/>
        <v>2433.98696</v>
      </c>
      <c r="I193" s="15">
        <f t="shared" si="5"/>
        <v>186</v>
      </c>
      <c r="J193" s="14">
        <f t="shared" si="6"/>
        <v>167</v>
      </c>
      <c r="K193" s="16">
        <f t="shared" si="7"/>
        <v>-62.33596</v>
      </c>
      <c r="L193" s="15">
        <f t="shared" si="8"/>
        <v>-42.48569784</v>
      </c>
      <c r="M193" s="15">
        <f t="shared" si="9"/>
        <v>6490.891709</v>
      </c>
      <c r="N193" s="16">
        <f t="shared" si="10"/>
        <v>7.010225822</v>
      </c>
      <c r="O193" s="16">
        <f t="shared" si="11"/>
        <v>0.2050525</v>
      </c>
    </row>
    <row r="194" ht="12.75" customHeight="1">
      <c r="A194" s="14">
        <v>-120.077805</v>
      </c>
      <c r="B194" s="14">
        <v>36.5119</v>
      </c>
      <c r="C194" s="14">
        <v>773.0</v>
      </c>
      <c r="D194" s="14" t="s">
        <v>207</v>
      </c>
      <c r="E194" s="15">
        <f t="shared" si="1"/>
        <v>-2823.798893</v>
      </c>
      <c r="F194" s="15">
        <f t="shared" si="2"/>
        <v>-196.846848</v>
      </c>
      <c r="G194" s="15">
        <f t="shared" si="3"/>
        <v>2536.08932</v>
      </c>
      <c r="H194" s="15">
        <f t="shared" si="4"/>
        <v>2365.08932</v>
      </c>
      <c r="I194" s="15">
        <f t="shared" si="5"/>
        <v>187</v>
      </c>
      <c r="J194" s="14">
        <f t="shared" si="6"/>
        <v>168</v>
      </c>
      <c r="K194" s="16">
        <f t="shared" si="7"/>
        <v>-68.89764</v>
      </c>
      <c r="L194" s="15">
        <f t="shared" si="8"/>
        <v>-46.95787656</v>
      </c>
      <c r="M194" s="15">
        <f t="shared" si="9"/>
        <v>6501.243763</v>
      </c>
      <c r="N194" s="16">
        <f t="shared" si="10"/>
        <v>7.058218956</v>
      </c>
      <c r="O194" s="16">
        <f t="shared" si="11"/>
        <v>-0.2050525</v>
      </c>
    </row>
    <row r="195" ht="12.75" customHeight="1">
      <c r="A195" s="14">
        <v>-120.077773</v>
      </c>
      <c r="B195" s="14">
        <v>36.511918</v>
      </c>
      <c r="C195" s="14">
        <v>754.0</v>
      </c>
      <c r="D195" s="14" t="s">
        <v>208</v>
      </c>
      <c r="E195" s="15">
        <f t="shared" si="1"/>
        <v>-2814.422687</v>
      </c>
      <c r="F195" s="15">
        <f t="shared" si="2"/>
        <v>-190.2852864</v>
      </c>
      <c r="G195" s="15">
        <f t="shared" si="3"/>
        <v>2473.75336</v>
      </c>
      <c r="H195" s="15">
        <f t="shared" si="4"/>
        <v>2302.75336</v>
      </c>
      <c r="I195" s="15">
        <f t="shared" si="5"/>
        <v>188</v>
      </c>
      <c r="J195" s="14">
        <f t="shared" si="6"/>
        <v>169</v>
      </c>
      <c r="K195" s="16">
        <f t="shared" si="7"/>
        <v>-62.33596</v>
      </c>
      <c r="L195" s="15">
        <f t="shared" si="8"/>
        <v>-42.48569784</v>
      </c>
      <c r="M195" s="15">
        <f t="shared" si="9"/>
        <v>6512.687859</v>
      </c>
      <c r="N195" s="16">
        <f t="shared" si="10"/>
        <v>7.802792596</v>
      </c>
      <c r="O195" s="16">
        <f t="shared" si="11"/>
        <v>0.2050525</v>
      </c>
    </row>
    <row r="196" ht="12.75" customHeight="1">
      <c r="A196" s="14">
        <v>-120.077752</v>
      </c>
      <c r="B196" s="14">
        <v>36.511935</v>
      </c>
      <c r="C196" s="14">
        <v>734.0</v>
      </c>
      <c r="D196" s="14" t="s">
        <v>209</v>
      </c>
      <c r="E196" s="15">
        <f t="shared" si="1"/>
        <v>-2808.269366</v>
      </c>
      <c r="F196" s="15">
        <f t="shared" si="2"/>
        <v>-184.088256</v>
      </c>
      <c r="G196" s="15">
        <f t="shared" si="3"/>
        <v>2408.13656</v>
      </c>
      <c r="H196" s="15">
        <f t="shared" si="4"/>
        <v>2237.13656</v>
      </c>
      <c r="I196" s="15">
        <f t="shared" si="5"/>
        <v>189</v>
      </c>
      <c r="J196" s="14">
        <f t="shared" si="6"/>
        <v>170</v>
      </c>
      <c r="K196" s="16">
        <f t="shared" si="7"/>
        <v>-65.6168</v>
      </c>
      <c r="L196" s="15">
        <f t="shared" si="8"/>
        <v>-44.7217872</v>
      </c>
      <c r="M196" s="15">
        <f t="shared" si="9"/>
        <v>6521.420931</v>
      </c>
      <c r="N196" s="16">
        <f t="shared" si="10"/>
        <v>5.954367221</v>
      </c>
      <c r="O196" s="16">
        <f t="shared" si="11"/>
        <v>-0.10252625</v>
      </c>
    </row>
    <row r="197" ht="12.75" customHeight="1">
      <c r="A197" s="14">
        <v>-120.077745</v>
      </c>
      <c r="B197" s="14">
        <v>36.51194</v>
      </c>
      <c r="C197" s="14">
        <v>714.0</v>
      </c>
      <c r="D197" s="14" t="s">
        <v>210</v>
      </c>
      <c r="E197" s="15">
        <f t="shared" si="1"/>
        <v>-2806.218284</v>
      </c>
      <c r="F197" s="15">
        <f t="shared" si="2"/>
        <v>-182.2656</v>
      </c>
      <c r="G197" s="15">
        <f t="shared" si="3"/>
        <v>2342.51976</v>
      </c>
      <c r="H197" s="15">
        <f t="shared" si="4"/>
        <v>2171.51976</v>
      </c>
      <c r="I197" s="15">
        <f t="shared" si="5"/>
        <v>190</v>
      </c>
      <c r="J197" s="14">
        <f t="shared" si="6"/>
        <v>171</v>
      </c>
      <c r="K197" s="16">
        <f t="shared" si="7"/>
        <v>-65.6168</v>
      </c>
      <c r="L197" s="15">
        <f t="shared" si="8"/>
        <v>-44.7217872</v>
      </c>
      <c r="M197" s="15">
        <f t="shared" si="9"/>
        <v>6524.164836</v>
      </c>
      <c r="N197" s="16">
        <f t="shared" si="10"/>
        <v>1.870844142</v>
      </c>
      <c r="O197" s="16">
        <f t="shared" si="11"/>
        <v>0</v>
      </c>
    </row>
    <row r="198" ht="12.75" customHeight="1">
      <c r="A198" s="14">
        <v>-120.077733</v>
      </c>
      <c r="B198" s="14">
        <v>36.51194</v>
      </c>
      <c r="C198" s="14">
        <v>694.0</v>
      </c>
      <c r="D198" s="14" t="s">
        <v>211</v>
      </c>
      <c r="E198" s="15">
        <f t="shared" si="1"/>
        <v>-2802.702454</v>
      </c>
      <c r="F198" s="15">
        <f t="shared" si="2"/>
        <v>-182.2656</v>
      </c>
      <c r="G198" s="15">
        <f t="shared" si="3"/>
        <v>2276.90296</v>
      </c>
      <c r="H198" s="15">
        <f t="shared" si="4"/>
        <v>2105.90296</v>
      </c>
      <c r="I198" s="15">
        <f t="shared" si="5"/>
        <v>191</v>
      </c>
      <c r="J198" s="14">
        <f t="shared" si="6"/>
        <v>172</v>
      </c>
      <c r="K198" s="16">
        <f t="shared" si="7"/>
        <v>-65.6168</v>
      </c>
      <c r="L198" s="15">
        <f t="shared" si="8"/>
        <v>-44.7217872</v>
      </c>
      <c r="M198" s="15">
        <f t="shared" si="9"/>
        <v>6527.680666</v>
      </c>
      <c r="N198" s="16">
        <f t="shared" si="10"/>
        <v>2.397156794</v>
      </c>
      <c r="O198" s="16">
        <f t="shared" si="11"/>
        <v>0</v>
      </c>
    </row>
    <row r="199" ht="12.75" customHeight="1">
      <c r="A199" s="14">
        <v>-120.07772</v>
      </c>
      <c r="B199" s="14">
        <v>36.511932</v>
      </c>
      <c r="C199" s="14">
        <v>675.0</v>
      </c>
      <c r="D199" s="14" t="s">
        <v>212</v>
      </c>
      <c r="E199" s="15">
        <f t="shared" si="1"/>
        <v>-2798.893927</v>
      </c>
      <c r="F199" s="15">
        <f t="shared" si="2"/>
        <v>-185.1818496</v>
      </c>
      <c r="G199" s="15">
        <f t="shared" si="3"/>
        <v>2214.567</v>
      </c>
      <c r="H199" s="15">
        <f t="shared" si="4"/>
        <v>2043.567</v>
      </c>
      <c r="I199" s="15">
        <f t="shared" si="5"/>
        <v>192</v>
      </c>
      <c r="J199" s="14">
        <f t="shared" si="6"/>
        <v>173</v>
      </c>
      <c r="K199" s="16">
        <f t="shared" si="7"/>
        <v>-62.33596</v>
      </c>
      <c r="L199" s="15">
        <f t="shared" si="8"/>
        <v>-42.48569784</v>
      </c>
      <c r="M199" s="15">
        <f t="shared" si="9"/>
        <v>6532.477476</v>
      </c>
      <c r="N199" s="16">
        <f t="shared" si="10"/>
        <v>3.270552244</v>
      </c>
      <c r="O199" s="16">
        <f t="shared" si="11"/>
        <v>0.10252625</v>
      </c>
    </row>
    <row r="200" ht="12.75" customHeight="1">
      <c r="A200" s="14">
        <v>-120.077705</v>
      </c>
      <c r="B200" s="14">
        <v>36.511907</v>
      </c>
      <c r="C200" s="14">
        <v>656.0</v>
      </c>
      <c r="D200" s="14" t="s">
        <v>213</v>
      </c>
      <c r="E200" s="15">
        <f t="shared" si="1"/>
        <v>-2794.500042</v>
      </c>
      <c r="F200" s="15">
        <f t="shared" si="2"/>
        <v>-194.2951296</v>
      </c>
      <c r="G200" s="15">
        <f t="shared" si="3"/>
        <v>2152.23104</v>
      </c>
      <c r="H200" s="15">
        <f t="shared" si="4"/>
        <v>1981.23104</v>
      </c>
      <c r="I200" s="15">
        <f t="shared" si="5"/>
        <v>193</v>
      </c>
      <c r="J200" s="14">
        <f t="shared" si="6"/>
        <v>174</v>
      </c>
      <c r="K200" s="16">
        <f t="shared" si="7"/>
        <v>-62.33596</v>
      </c>
      <c r="L200" s="15">
        <f t="shared" si="8"/>
        <v>-42.48569784</v>
      </c>
      <c r="M200" s="15">
        <f t="shared" si="9"/>
        <v>6542.594694</v>
      </c>
      <c r="N200" s="16">
        <f t="shared" si="10"/>
        <v>6.898103182</v>
      </c>
      <c r="O200" s="16">
        <f t="shared" si="11"/>
        <v>0</v>
      </c>
    </row>
    <row r="201" ht="12.75" customHeight="1">
      <c r="A201" s="14">
        <v>-120.077683</v>
      </c>
      <c r="B201" s="14">
        <v>36.511877</v>
      </c>
      <c r="C201" s="14">
        <v>637.0</v>
      </c>
      <c r="D201" s="14" t="s">
        <v>214</v>
      </c>
      <c r="E201" s="15">
        <f t="shared" si="1"/>
        <v>-2788.055432</v>
      </c>
      <c r="F201" s="15">
        <f t="shared" si="2"/>
        <v>-205.2310656</v>
      </c>
      <c r="G201" s="15">
        <f t="shared" si="3"/>
        <v>2089.89508</v>
      </c>
      <c r="H201" s="15">
        <f t="shared" si="4"/>
        <v>1918.89508</v>
      </c>
      <c r="I201" s="15">
        <f t="shared" si="5"/>
        <v>194</v>
      </c>
      <c r="J201" s="14">
        <f t="shared" si="6"/>
        <v>175</v>
      </c>
      <c r="K201" s="16">
        <f t="shared" si="7"/>
        <v>-62.33596</v>
      </c>
      <c r="L201" s="15">
        <f t="shared" si="8"/>
        <v>-42.48569784</v>
      </c>
      <c r="M201" s="15">
        <f t="shared" si="9"/>
        <v>6555.288302</v>
      </c>
      <c r="N201" s="16">
        <f t="shared" si="10"/>
        <v>8.654733119</v>
      </c>
      <c r="O201" s="16">
        <f t="shared" si="11"/>
        <v>0</v>
      </c>
    </row>
    <row r="202" ht="12.75" customHeight="1">
      <c r="A202" s="14">
        <v>-120.077653</v>
      </c>
      <c r="B202" s="14">
        <v>36.51185</v>
      </c>
      <c r="C202" s="14">
        <v>618.0</v>
      </c>
      <c r="D202" s="14" t="s">
        <v>215</v>
      </c>
      <c r="E202" s="15">
        <f t="shared" si="1"/>
        <v>-2779.266819</v>
      </c>
      <c r="F202" s="15">
        <f t="shared" si="2"/>
        <v>-215.073408</v>
      </c>
      <c r="G202" s="15">
        <f t="shared" si="3"/>
        <v>2027.55912</v>
      </c>
      <c r="H202" s="15">
        <f t="shared" si="4"/>
        <v>1856.55912</v>
      </c>
      <c r="I202" s="15">
        <f t="shared" si="5"/>
        <v>195</v>
      </c>
      <c r="J202" s="14">
        <f t="shared" si="6"/>
        <v>176</v>
      </c>
      <c r="K202" s="16">
        <f t="shared" si="7"/>
        <v>-62.33596</v>
      </c>
      <c r="L202" s="15">
        <f t="shared" si="8"/>
        <v>-42.48569784</v>
      </c>
      <c r="M202" s="15">
        <f t="shared" si="9"/>
        <v>6568.48343</v>
      </c>
      <c r="N202" s="16">
        <f t="shared" si="10"/>
        <v>8.996678466</v>
      </c>
      <c r="O202" s="16">
        <f t="shared" si="11"/>
        <v>0</v>
      </c>
    </row>
    <row r="203" ht="12.75" customHeight="1">
      <c r="A203" s="14">
        <v>-120.077615</v>
      </c>
      <c r="B203" s="14">
        <v>36.511828</v>
      </c>
      <c r="C203" s="14">
        <v>599.0</v>
      </c>
      <c r="D203" s="14" t="s">
        <v>216</v>
      </c>
      <c r="E203" s="15">
        <f t="shared" si="1"/>
        <v>-2768.134131</v>
      </c>
      <c r="F203" s="15">
        <f t="shared" si="2"/>
        <v>-223.0930944</v>
      </c>
      <c r="G203" s="15">
        <f t="shared" si="3"/>
        <v>1965.22316</v>
      </c>
      <c r="H203" s="15">
        <f t="shared" si="4"/>
        <v>1794.22316</v>
      </c>
      <c r="I203" s="15">
        <f t="shared" si="5"/>
        <v>196</v>
      </c>
      <c r="J203" s="14">
        <f t="shared" si="6"/>
        <v>177</v>
      </c>
      <c r="K203" s="16">
        <f t="shared" si="7"/>
        <v>-62.33596</v>
      </c>
      <c r="L203" s="15">
        <f t="shared" si="8"/>
        <v>-42.48569784</v>
      </c>
      <c r="M203" s="15">
        <f t="shared" si="9"/>
        <v>6582.20393</v>
      </c>
      <c r="N203" s="16">
        <f t="shared" si="10"/>
        <v>9.354885977</v>
      </c>
      <c r="O203" s="16">
        <f t="shared" si="11"/>
        <v>0</v>
      </c>
    </row>
    <row r="204" ht="12.75" customHeight="1">
      <c r="A204" s="14">
        <v>-120.077575</v>
      </c>
      <c r="B204" s="14">
        <v>36.51181</v>
      </c>
      <c r="C204" s="14">
        <v>580.0</v>
      </c>
      <c r="D204" s="14" t="s">
        <v>217</v>
      </c>
      <c r="E204" s="15">
        <f t="shared" si="1"/>
        <v>-2756.415322</v>
      </c>
      <c r="F204" s="15">
        <f t="shared" si="2"/>
        <v>-229.654656</v>
      </c>
      <c r="G204" s="15">
        <f t="shared" si="3"/>
        <v>1902.8872</v>
      </c>
      <c r="H204" s="15">
        <f t="shared" si="4"/>
        <v>1731.8872</v>
      </c>
      <c r="I204" s="15">
        <f t="shared" si="5"/>
        <v>197</v>
      </c>
      <c r="J204" s="14">
        <f t="shared" si="6"/>
        <v>178</v>
      </c>
      <c r="K204" s="16">
        <f t="shared" si="7"/>
        <v>-62.33596</v>
      </c>
      <c r="L204" s="15">
        <f t="shared" si="8"/>
        <v>-42.48569784</v>
      </c>
      <c r="M204" s="15">
        <f t="shared" si="9"/>
        <v>6595.634663</v>
      </c>
      <c r="N204" s="16">
        <f t="shared" si="10"/>
        <v>9.157317678</v>
      </c>
      <c r="O204" s="16">
        <f t="shared" si="11"/>
        <v>0</v>
      </c>
    </row>
    <row r="205" ht="12.75" customHeight="1">
      <c r="A205" s="14">
        <v>-120.077557</v>
      </c>
      <c r="B205" s="14">
        <v>36.511797</v>
      </c>
      <c r="C205" s="14">
        <v>559.0</v>
      </c>
      <c r="D205" s="14" t="s">
        <v>218</v>
      </c>
      <c r="E205" s="15">
        <f t="shared" si="1"/>
        <v>-2751.14203</v>
      </c>
      <c r="F205" s="15">
        <f t="shared" si="2"/>
        <v>-234.3935616</v>
      </c>
      <c r="G205" s="15">
        <f t="shared" si="3"/>
        <v>1833.98956</v>
      </c>
      <c r="H205" s="15">
        <f t="shared" si="4"/>
        <v>1662.98956</v>
      </c>
      <c r="I205" s="15">
        <f t="shared" si="5"/>
        <v>198</v>
      </c>
      <c r="J205" s="14">
        <f t="shared" si="6"/>
        <v>179</v>
      </c>
      <c r="K205" s="16">
        <f t="shared" si="7"/>
        <v>-68.89764</v>
      </c>
      <c r="L205" s="15">
        <f t="shared" si="8"/>
        <v>-46.95787656</v>
      </c>
      <c r="M205" s="15">
        <f t="shared" si="9"/>
        <v>6602.724432</v>
      </c>
      <c r="N205" s="16">
        <f t="shared" si="10"/>
        <v>4.833933759</v>
      </c>
      <c r="O205" s="16">
        <f t="shared" si="11"/>
        <v>-0.2050525</v>
      </c>
    </row>
    <row r="206" ht="12.75" customHeight="1">
      <c r="A206" s="14">
        <v>-120.077563</v>
      </c>
      <c r="B206" s="14">
        <v>36.511782</v>
      </c>
      <c r="C206" s="14">
        <v>541.0</v>
      </c>
      <c r="D206" s="14" t="s">
        <v>219</v>
      </c>
      <c r="E206" s="15">
        <f t="shared" si="1"/>
        <v>-2752.900482</v>
      </c>
      <c r="F206" s="15">
        <f t="shared" si="2"/>
        <v>-239.8615296</v>
      </c>
      <c r="G206" s="15">
        <f t="shared" si="3"/>
        <v>1774.93444</v>
      </c>
      <c r="H206" s="15">
        <f t="shared" si="4"/>
        <v>1603.93444</v>
      </c>
      <c r="I206" s="15">
        <f t="shared" si="5"/>
        <v>199</v>
      </c>
      <c r="J206" s="14">
        <f t="shared" si="6"/>
        <v>180</v>
      </c>
      <c r="K206" s="16">
        <f t="shared" si="7"/>
        <v>-59.05512</v>
      </c>
      <c r="L206" s="15">
        <f t="shared" si="8"/>
        <v>-40.24960848</v>
      </c>
      <c r="M206" s="15">
        <f t="shared" si="9"/>
        <v>6608.468196</v>
      </c>
      <c r="N206" s="16">
        <f t="shared" si="10"/>
        <v>3.916202831</v>
      </c>
      <c r="O206" s="16">
        <f t="shared" si="11"/>
        <v>0.30757875</v>
      </c>
    </row>
    <row r="207" ht="12.75" customHeight="1">
      <c r="A207" s="14">
        <v>-120.077587</v>
      </c>
      <c r="B207" s="14">
        <v>36.511753</v>
      </c>
      <c r="C207" s="14">
        <v>524.0</v>
      </c>
      <c r="D207" s="14" t="s">
        <v>220</v>
      </c>
      <c r="E207" s="15">
        <f t="shared" si="1"/>
        <v>-2759.933191</v>
      </c>
      <c r="F207" s="15">
        <f t="shared" si="2"/>
        <v>-250.4329344</v>
      </c>
      <c r="G207" s="15">
        <f t="shared" si="3"/>
        <v>1719.16016</v>
      </c>
      <c r="H207" s="15">
        <f t="shared" si="4"/>
        <v>1548.16016</v>
      </c>
      <c r="I207" s="15">
        <f t="shared" si="5"/>
        <v>200</v>
      </c>
      <c r="J207" s="14">
        <f t="shared" si="6"/>
        <v>181</v>
      </c>
      <c r="K207" s="16">
        <f t="shared" si="7"/>
        <v>-55.77428</v>
      </c>
      <c r="L207" s="15">
        <f t="shared" si="8"/>
        <v>-38.01351912</v>
      </c>
      <c r="M207" s="15">
        <f t="shared" si="9"/>
        <v>6621.165187</v>
      </c>
      <c r="N207" s="16">
        <f t="shared" si="10"/>
        <v>8.657039489</v>
      </c>
      <c r="O207" s="16">
        <f t="shared" si="11"/>
        <v>0.10252625</v>
      </c>
    </row>
    <row r="208" ht="12.75" customHeight="1">
      <c r="A208" s="14">
        <v>-120.077598</v>
      </c>
      <c r="B208" s="14">
        <v>36.511703</v>
      </c>
      <c r="C208" s="14">
        <v>506.0</v>
      </c>
      <c r="D208" s="14" t="s">
        <v>221</v>
      </c>
      <c r="E208" s="15">
        <f t="shared" si="1"/>
        <v>-2763.157828</v>
      </c>
      <c r="F208" s="15">
        <f t="shared" si="2"/>
        <v>-268.6594944</v>
      </c>
      <c r="G208" s="15">
        <f t="shared" si="3"/>
        <v>1660.10504</v>
      </c>
      <c r="H208" s="15">
        <f t="shared" si="4"/>
        <v>1489.10504</v>
      </c>
      <c r="I208" s="15">
        <f t="shared" si="5"/>
        <v>201</v>
      </c>
      <c r="J208" s="14">
        <f t="shared" si="6"/>
        <v>182</v>
      </c>
      <c r="K208" s="16">
        <f t="shared" si="7"/>
        <v>-59.05512</v>
      </c>
      <c r="L208" s="15">
        <f t="shared" si="8"/>
        <v>-40.24960848</v>
      </c>
      <c r="M208" s="15">
        <f t="shared" si="9"/>
        <v>6639.6748</v>
      </c>
      <c r="N208" s="16">
        <f t="shared" si="10"/>
        <v>12.62019067</v>
      </c>
      <c r="O208" s="16">
        <f t="shared" si="11"/>
        <v>-0.10252625</v>
      </c>
    </row>
    <row r="209" ht="12.75" customHeight="1">
      <c r="A209" s="14">
        <v>-120.07759</v>
      </c>
      <c r="B209" s="14">
        <v>36.511635</v>
      </c>
      <c r="C209" s="14">
        <v>488.0</v>
      </c>
      <c r="D209" s="14" t="s">
        <v>222</v>
      </c>
      <c r="E209" s="15">
        <f t="shared" si="1"/>
        <v>-2760.816359</v>
      </c>
      <c r="F209" s="15">
        <f t="shared" si="2"/>
        <v>-293.447616</v>
      </c>
      <c r="G209" s="15">
        <f t="shared" si="3"/>
        <v>1601.04992</v>
      </c>
      <c r="H209" s="15">
        <f t="shared" si="4"/>
        <v>1430.04992</v>
      </c>
      <c r="I209" s="15">
        <f t="shared" si="5"/>
        <v>202</v>
      </c>
      <c r="J209" s="14">
        <f t="shared" si="6"/>
        <v>183</v>
      </c>
      <c r="K209" s="16">
        <f t="shared" si="7"/>
        <v>-59.05512</v>
      </c>
      <c r="L209" s="15">
        <f t="shared" si="8"/>
        <v>-40.24960848</v>
      </c>
      <c r="M209" s="15">
        <f t="shared" si="9"/>
        <v>6664.573263</v>
      </c>
      <c r="N209" s="16">
        <f t="shared" si="10"/>
        <v>16.97622458</v>
      </c>
      <c r="O209" s="16">
        <f t="shared" si="11"/>
        <v>0</v>
      </c>
    </row>
    <row r="210" ht="12.75" customHeight="1">
      <c r="A210" s="14">
        <v>-120.077562</v>
      </c>
      <c r="B210" s="14">
        <v>36.511562</v>
      </c>
      <c r="C210" s="14">
        <v>469.0</v>
      </c>
      <c r="D210" s="14" t="s">
        <v>223</v>
      </c>
      <c r="E210" s="15">
        <f t="shared" si="1"/>
        <v>-2752.61532</v>
      </c>
      <c r="F210" s="15">
        <f t="shared" si="2"/>
        <v>-320.0583936</v>
      </c>
      <c r="G210" s="15">
        <f t="shared" si="3"/>
        <v>1538.71396</v>
      </c>
      <c r="H210" s="15">
        <f t="shared" si="4"/>
        <v>1367.71396</v>
      </c>
      <c r="I210" s="15">
        <f t="shared" si="5"/>
        <v>203</v>
      </c>
      <c r="J210" s="14">
        <f t="shared" si="6"/>
        <v>184</v>
      </c>
      <c r="K210" s="16">
        <f t="shared" si="7"/>
        <v>-62.33596</v>
      </c>
      <c r="L210" s="15">
        <f t="shared" si="8"/>
        <v>-42.48569784</v>
      </c>
      <c r="M210" s="15">
        <f t="shared" si="9"/>
        <v>6692.419098</v>
      </c>
      <c r="N210" s="16">
        <f t="shared" si="10"/>
        <v>18.98579665</v>
      </c>
      <c r="O210" s="16">
        <f t="shared" si="11"/>
        <v>-0.10252625</v>
      </c>
    </row>
    <row r="211" ht="12.75" customHeight="1">
      <c r="A211" s="14">
        <v>-120.077512</v>
      </c>
      <c r="B211" s="14">
        <v>36.511497</v>
      </c>
      <c r="C211" s="14">
        <v>451.0</v>
      </c>
      <c r="D211" s="14" t="s">
        <v>224</v>
      </c>
      <c r="E211" s="15">
        <f t="shared" si="1"/>
        <v>-2737.968256</v>
      </c>
      <c r="F211" s="15">
        <f t="shared" si="2"/>
        <v>-343.7529216</v>
      </c>
      <c r="G211" s="15">
        <f t="shared" si="3"/>
        <v>1479.65884</v>
      </c>
      <c r="H211" s="15">
        <f t="shared" si="4"/>
        <v>1308.65884</v>
      </c>
      <c r="I211" s="15">
        <f t="shared" si="5"/>
        <v>204</v>
      </c>
      <c r="J211" s="14">
        <f t="shared" si="6"/>
        <v>185</v>
      </c>
      <c r="K211" s="16">
        <f t="shared" si="7"/>
        <v>-59.05512</v>
      </c>
      <c r="L211" s="15">
        <f t="shared" si="8"/>
        <v>-40.24960848</v>
      </c>
      <c r="M211" s="15">
        <f t="shared" si="9"/>
        <v>6720.275285</v>
      </c>
      <c r="N211" s="16">
        <f t="shared" si="10"/>
        <v>18.9928545</v>
      </c>
      <c r="O211" s="16">
        <f t="shared" si="11"/>
        <v>0.10252625</v>
      </c>
    </row>
    <row r="212" ht="12.75" customHeight="1">
      <c r="A212" s="14">
        <v>-120.077453</v>
      </c>
      <c r="B212" s="14">
        <v>36.511453</v>
      </c>
      <c r="C212" s="14">
        <v>434.0</v>
      </c>
      <c r="D212" s="14" t="s">
        <v>225</v>
      </c>
      <c r="E212" s="15">
        <f t="shared" si="1"/>
        <v>-2720.68354</v>
      </c>
      <c r="F212" s="15">
        <f t="shared" si="2"/>
        <v>-359.7922944</v>
      </c>
      <c r="G212" s="15">
        <f t="shared" si="3"/>
        <v>1423.88456</v>
      </c>
      <c r="H212" s="15">
        <f t="shared" si="4"/>
        <v>1252.88456</v>
      </c>
      <c r="I212" s="15">
        <f t="shared" si="5"/>
        <v>205</v>
      </c>
      <c r="J212" s="14">
        <f t="shared" si="6"/>
        <v>186</v>
      </c>
      <c r="K212" s="16">
        <f t="shared" si="7"/>
        <v>-55.77428</v>
      </c>
      <c r="L212" s="15">
        <f t="shared" si="8"/>
        <v>-38.01351912</v>
      </c>
      <c r="M212" s="15">
        <f t="shared" si="9"/>
        <v>6743.855423</v>
      </c>
      <c r="N212" s="16">
        <f t="shared" si="10"/>
        <v>16.07736664</v>
      </c>
      <c r="O212" s="16">
        <f t="shared" si="11"/>
        <v>0.10252625</v>
      </c>
    </row>
    <row r="213" ht="12.75" customHeight="1">
      <c r="A213" s="14">
        <v>-120.077412</v>
      </c>
      <c r="B213" s="14">
        <v>36.511415</v>
      </c>
      <c r="C213" s="14">
        <v>416.0</v>
      </c>
      <c r="D213" s="14" t="s">
        <v>226</v>
      </c>
      <c r="E213" s="15">
        <f t="shared" si="1"/>
        <v>-2708.672375</v>
      </c>
      <c r="F213" s="15">
        <f t="shared" si="2"/>
        <v>-373.64448</v>
      </c>
      <c r="G213" s="15">
        <f t="shared" si="3"/>
        <v>1364.82944</v>
      </c>
      <c r="H213" s="15">
        <f t="shared" si="4"/>
        <v>1193.82944</v>
      </c>
      <c r="I213" s="15">
        <f t="shared" si="5"/>
        <v>206</v>
      </c>
      <c r="J213" s="14">
        <f t="shared" si="6"/>
        <v>187</v>
      </c>
      <c r="K213" s="16">
        <f t="shared" si="7"/>
        <v>-59.05512</v>
      </c>
      <c r="L213" s="15">
        <f t="shared" si="8"/>
        <v>-40.24960848</v>
      </c>
      <c r="M213" s="15">
        <f t="shared" si="9"/>
        <v>6762.189847</v>
      </c>
      <c r="N213" s="16">
        <f t="shared" si="10"/>
        <v>12.50074404</v>
      </c>
      <c r="O213" s="16">
        <f t="shared" si="11"/>
        <v>-0.10252625</v>
      </c>
    </row>
    <row r="214" ht="12.75" customHeight="1">
      <c r="A214" s="14">
        <v>-120.077393</v>
      </c>
      <c r="B214" s="14">
        <v>36.511375</v>
      </c>
      <c r="C214" s="14">
        <v>399.0</v>
      </c>
      <c r="D214" s="14" t="s">
        <v>227</v>
      </c>
      <c r="E214" s="15">
        <f t="shared" si="1"/>
        <v>-2703.107004</v>
      </c>
      <c r="F214" s="15">
        <f t="shared" si="2"/>
        <v>-388.225728</v>
      </c>
      <c r="G214" s="15">
        <f t="shared" si="3"/>
        <v>1309.05516</v>
      </c>
      <c r="H214" s="15">
        <f t="shared" si="4"/>
        <v>1138.05516</v>
      </c>
      <c r="I214" s="15">
        <f t="shared" si="5"/>
        <v>207</v>
      </c>
      <c r="J214" s="14">
        <f t="shared" si="6"/>
        <v>188</v>
      </c>
      <c r="K214" s="16">
        <f t="shared" si="7"/>
        <v>-55.77428</v>
      </c>
      <c r="L214" s="15">
        <f t="shared" si="8"/>
        <v>-38.01351912</v>
      </c>
      <c r="M214" s="15">
        <f t="shared" si="9"/>
        <v>6777.797094</v>
      </c>
      <c r="N214" s="16">
        <f t="shared" si="10"/>
        <v>10.64130466</v>
      </c>
      <c r="O214" s="16">
        <f t="shared" si="11"/>
        <v>0.10252625</v>
      </c>
    </row>
    <row r="215" ht="12.75" customHeight="1">
      <c r="A215" s="14">
        <v>-120.077392</v>
      </c>
      <c r="B215" s="14">
        <v>36.511338</v>
      </c>
      <c r="C215" s="14">
        <v>381.0</v>
      </c>
      <c r="D215" s="14" t="s">
        <v>228</v>
      </c>
      <c r="E215" s="15">
        <f t="shared" si="1"/>
        <v>-2702.815308</v>
      </c>
      <c r="F215" s="15">
        <f t="shared" si="2"/>
        <v>-401.7133824</v>
      </c>
      <c r="G215" s="15">
        <f t="shared" si="3"/>
        <v>1250.00004</v>
      </c>
      <c r="H215" s="15">
        <f t="shared" si="4"/>
        <v>1079.00004</v>
      </c>
      <c r="I215" s="15">
        <f t="shared" si="5"/>
        <v>208</v>
      </c>
      <c r="J215" s="14">
        <f t="shared" si="6"/>
        <v>189</v>
      </c>
      <c r="K215" s="16">
        <f t="shared" si="7"/>
        <v>-59.05512</v>
      </c>
      <c r="L215" s="15">
        <f t="shared" si="8"/>
        <v>-40.24960848</v>
      </c>
      <c r="M215" s="15">
        <f t="shared" si="9"/>
        <v>6791.287902</v>
      </c>
      <c r="N215" s="16">
        <f t="shared" si="10"/>
        <v>9.198278364</v>
      </c>
      <c r="O215" s="16">
        <f t="shared" si="11"/>
        <v>-0.10252625</v>
      </c>
    </row>
    <row r="216" ht="12.75" customHeight="1">
      <c r="A216" s="14">
        <v>-120.077393</v>
      </c>
      <c r="B216" s="14">
        <v>36.511305</v>
      </c>
      <c r="C216" s="14">
        <v>361.0</v>
      </c>
      <c r="D216" s="14" t="s">
        <v>229</v>
      </c>
      <c r="E216" s="15">
        <f t="shared" si="1"/>
        <v>-2703.109448</v>
      </c>
      <c r="F216" s="15">
        <f t="shared" si="2"/>
        <v>-413.742912</v>
      </c>
      <c r="G216" s="15">
        <f t="shared" si="3"/>
        <v>1184.38324</v>
      </c>
      <c r="H216" s="15">
        <f t="shared" si="4"/>
        <v>1013.38324</v>
      </c>
      <c r="I216" s="15">
        <f t="shared" si="5"/>
        <v>209</v>
      </c>
      <c r="J216" s="14">
        <f t="shared" si="6"/>
        <v>190</v>
      </c>
      <c r="K216" s="16">
        <f t="shared" si="7"/>
        <v>-65.6168</v>
      </c>
      <c r="L216" s="15">
        <f t="shared" si="8"/>
        <v>-44.7217872</v>
      </c>
      <c r="M216" s="15">
        <f t="shared" si="9"/>
        <v>6803.321027</v>
      </c>
      <c r="N216" s="16">
        <f t="shared" si="10"/>
        <v>8.204403518</v>
      </c>
      <c r="O216" s="16">
        <f t="shared" si="11"/>
        <v>-0.2050525</v>
      </c>
    </row>
    <row r="217" ht="12.75" customHeight="1">
      <c r="A217" s="14">
        <v>-120.077372</v>
      </c>
      <c r="B217" s="14">
        <v>36.511267</v>
      </c>
      <c r="C217" s="14">
        <v>350.0</v>
      </c>
      <c r="D217" s="14" t="s">
        <v>230</v>
      </c>
      <c r="E217" s="15">
        <f t="shared" si="1"/>
        <v>-2696.95802</v>
      </c>
      <c r="F217" s="15">
        <f t="shared" si="2"/>
        <v>-427.5950976</v>
      </c>
      <c r="G217" s="15">
        <f t="shared" si="3"/>
        <v>1148.294</v>
      </c>
      <c r="H217" s="15">
        <f t="shared" si="4"/>
        <v>977.294</v>
      </c>
      <c r="I217" s="15">
        <f t="shared" si="5"/>
        <v>210</v>
      </c>
      <c r="J217" s="14">
        <f t="shared" si="6"/>
        <v>191</v>
      </c>
      <c r="K217" s="16">
        <f t="shared" si="7"/>
        <v>-36.08924</v>
      </c>
      <c r="L217" s="15">
        <f t="shared" si="8"/>
        <v>-24.59698296</v>
      </c>
      <c r="M217" s="15">
        <f t="shared" si="9"/>
        <v>6818.477647</v>
      </c>
      <c r="N217" s="16">
        <f t="shared" si="10"/>
        <v>10.33405892</v>
      </c>
      <c r="O217" s="16">
        <f t="shared" si="11"/>
        <v>0.92273625</v>
      </c>
    </row>
    <row r="218" ht="12.75" customHeight="1">
      <c r="A218" s="14">
        <v>-120.077327</v>
      </c>
      <c r="B218" s="14">
        <v>36.511202</v>
      </c>
      <c r="C218" s="14">
        <v>346.0</v>
      </c>
      <c r="D218" s="14" t="s">
        <v>231</v>
      </c>
      <c r="E218" s="15">
        <f t="shared" si="1"/>
        <v>-2683.775796</v>
      </c>
      <c r="F218" s="15">
        <f t="shared" si="2"/>
        <v>-451.2896256</v>
      </c>
      <c r="G218" s="15">
        <f t="shared" si="3"/>
        <v>1135.17064</v>
      </c>
      <c r="H218" s="15">
        <f t="shared" si="4"/>
        <v>964.17064</v>
      </c>
      <c r="I218" s="15">
        <f t="shared" si="5"/>
        <v>211</v>
      </c>
      <c r="J218" s="14">
        <f t="shared" si="6"/>
        <v>192</v>
      </c>
      <c r="K218" s="16">
        <f t="shared" si="7"/>
        <v>-13.12336</v>
      </c>
      <c r="L218" s="15">
        <f t="shared" si="8"/>
        <v>-8.94435744</v>
      </c>
      <c r="M218" s="15">
        <f t="shared" si="9"/>
        <v>6845.59225</v>
      </c>
      <c r="N218" s="16">
        <f t="shared" si="10"/>
        <v>18.48722893</v>
      </c>
      <c r="O218" s="16">
        <f t="shared" si="11"/>
        <v>0.71768375</v>
      </c>
    </row>
    <row r="219" ht="12.75" customHeight="1">
      <c r="A219" s="14">
        <v>-120.077257</v>
      </c>
      <c r="B219" s="14">
        <v>36.511103</v>
      </c>
      <c r="C219" s="14">
        <v>334.0</v>
      </c>
      <c r="D219" s="14" t="s">
        <v>232</v>
      </c>
      <c r="E219" s="15">
        <f t="shared" si="1"/>
        <v>-2663.269999</v>
      </c>
      <c r="F219" s="15">
        <f t="shared" si="2"/>
        <v>-487.3782144</v>
      </c>
      <c r="G219" s="15">
        <f t="shared" si="3"/>
        <v>1095.80056</v>
      </c>
      <c r="H219" s="15">
        <f t="shared" si="4"/>
        <v>924.80056</v>
      </c>
      <c r="I219" s="15">
        <f t="shared" si="5"/>
        <v>212</v>
      </c>
      <c r="J219" s="14">
        <f t="shared" si="6"/>
        <v>193</v>
      </c>
      <c r="K219" s="16">
        <f t="shared" si="7"/>
        <v>-39.37008</v>
      </c>
      <c r="L219" s="15">
        <f t="shared" si="8"/>
        <v>-26.83307232</v>
      </c>
      <c r="M219" s="15">
        <f t="shared" si="9"/>
        <v>6887.099767</v>
      </c>
      <c r="N219" s="16">
        <f t="shared" si="10"/>
        <v>28.3005797</v>
      </c>
      <c r="O219" s="16">
        <f t="shared" si="11"/>
        <v>-0.82021</v>
      </c>
    </row>
    <row r="220" ht="12.75" customHeight="1">
      <c r="A220" s="14">
        <v>-120.077215</v>
      </c>
      <c r="B220" s="14">
        <v>36.511013</v>
      </c>
      <c r="C220" s="14">
        <v>322.0</v>
      </c>
      <c r="D220" s="14" t="s">
        <v>233</v>
      </c>
      <c r="E220" s="15">
        <f t="shared" si="1"/>
        <v>-2650.967544</v>
      </c>
      <c r="F220" s="15">
        <f t="shared" si="2"/>
        <v>-520.1860224</v>
      </c>
      <c r="G220" s="15">
        <f t="shared" si="3"/>
        <v>1056.43048</v>
      </c>
      <c r="H220" s="15">
        <f t="shared" si="4"/>
        <v>885.43048</v>
      </c>
      <c r="I220" s="15">
        <f t="shared" si="5"/>
        <v>213</v>
      </c>
      <c r="J220" s="14">
        <f t="shared" si="6"/>
        <v>194</v>
      </c>
      <c r="K220" s="16">
        <f t="shared" si="7"/>
        <v>-39.37008</v>
      </c>
      <c r="L220" s="15">
        <f t="shared" si="8"/>
        <v>-26.83307232</v>
      </c>
      <c r="M220" s="15">
        <f t="shared" si="9"/>
        <v>6922.138355</v>
      </c>
      <c r="N220" s="16">
        <f t="shared" si="10"/>
        <v>23.88994662</v>
      </c>
      <c r="O220" s="16">
        <f t="shared" si="11"/>
        <v>0</v>
      </c>
    </row>
    <row r="221" ht="12.75" customHeight="1">
      <c r="A221" s="14">
        <v>-120.07723</v>
      </c>
      <c r="B221" s="14">
        <v>36.510965</v>
      </c>
      <c r="C221" s="14">
        <v>314.0</v>
      </c>
      <c r="D221" s="14" t="s">
        <v>234</v>
      </c>
      <c r="E221" s="15">
        <f t="shared" si="1"/>
        <v>-2655.364031</v>
      </c>
      <c r="F221" s="15">
        <f t="shared" si="2"/>
        <v>-537.68352</v>
      </c>
      <c r="G221" s="15">
        <f t="shared" si="3"/>
        <v>1030.18376</v>
      </c>
      <c r="H221" s="15">
        <f t="shared" si="4"/>
        <v>859.18376</v>
      </c>
      <c r="I221" s="15">
        <f t="shared" si="5"/>
        <v>214</v>
      </c>
      <c r="J221" s="14">
        <f t="shared" si="6"/>
        <v>195</v>
      </c>
      <c r="K221" s="16">
        <f t="shared" si="7"/>
        <v>-26.24672</v>
      </c>
      <c r="L221" s="15">
        <f t="shared" si="8"/>
        <v>-17.88871488</v>
      </c>
      <c r="M221" s="15">
        <f t="shared" si="9"/>
        <v>6940.179738</v>
      </c>
      <c r="N221" s="16">
        <f t="shared" si="10"/>
        <v>12.3009433</v>
      </c>
      <c r="O221" s="16">
        <f t="shared" si="11"/>
        <v>0.410105</v>
      </c>
    </row>
    <row r="222" ht="12.75" customHeight="1">
      <c r="A222" s="14">
        <v>-120.077252</v>
      </c>
      <c r="B222" s="14">
        <v>36.510958</v>
      </c>
      <c r="C222" s="14">
        <v>306.0</v>
      </c>
      <c r="D222" s="14" t="s">
        <v>235</v>
      </c>
      <c r="E222" s="15">
        <f t="shared" si="1"/>
        <v>-2661.810041</v>
      </c>
      <c r="F222" s="15">
        <f t="shared" si="2"/>
        <v>-540.2352384</v>
      </c>
      <c r="G222" s="15">
        <f t="shared" si="3"/>
        <v>1003.93704</v>
      </c>
      <c r="H222" s="15">
        <f t="shared" si="4"/>
        <v>832.93704</v>
      </c>
      <c r="I222" s="15">
        <f t="shared" si="5"/>
        <v>215</v>
      </c>
      <c r="J222" s="14">
        <f t="shared" si="6"/>
        <v>196</v>
      </c>
      <c r="K222" s="16">
        <f t="shared" si="7"/>
        <v>-26.24672</v>
      </c>
      <c r="L222" s="15">
        <f t="shared" si="8"/>
        <v>-17.88871488</v>
      </c>
      <c r="M222" s="15">
        <f t="shared" si="9"/>
        <v>6947.112437</v>
      </c>
      <c r="N222" s="16">
        <f t="shared" si="10"/>
        <v>4.726840171</v>
      </c>
      <c r="O222" s="16">
        <f t="shared" si="11"/>
        <v>0</v>
      </c>
    </row>
    <row r="223" ht="12.75" customHeight="1">
      <c r="A223" s="14">
        <v>-120.077232</v>
      </c>
      <c r="B223" s="14">
        <v>36.510963</v>
      </c>
      <c r="C223" s="14">
        <v>297.0</v>
      </c>
      <c r="D223" s="14" t="s">
        <v>236</v>
      </c>
      <c r="E223" s="15">
        <f t="shared" si="1"/>
        <v>-2655.950078</v>
      </c>
      <c r="F223" s="15">
        <f t="shared" si="2"/>
        <v>-538.4125824</v>
      </c>
      <c r="G223" s="15">
        <f t="shared" si="3"/>
        <v>974.40948</v>
      </c>
      <c r="H223" s="15">
        <f t="shared" si="4"/>
        <v>803.40948</v>
      </c>
      <c r="I223" s="15">
        <f t="shared" si="5"/>
        <v>216</v>
      </c>
      <c r="J223" s="14">
        <f t="shared" si="6"/>
        <v>197</v>
      </c>
      <c r="K223" s="16">
        <f t="shared" si="7"/>
        <v>-29.52756</v>
      </c>
      <c r="L223" s="15">
        <f t="shared" si="8"/>
        <v>-20.12480424</v>
      </c>
      <c r="M223" s="15">
        <f t="shared" si="9"/>
        <v>6953.249312</v>
      </c>
      <c r="N223" s="16">
        <f t="shared" si="10"/>
        <v>4.184233008</v>
      </c>
      <c r="O223" s="16">
        <f t="shared" si="11"/>
        <v>-0.10252625</v>
      </c>
    </row>
    <row r="224" ht="12.75" customHeight="1">
      <c r="A224" s="14">
        <v>-120.077177</v>
      </c>
      <c r="B224" s="14">
        <v>36.510953</v>
      </c>
      <c r="C224" s="14">
        <v>289.0</v>
      </c>
      <c r="D224" s="14" t="s">
        <v>237</v>
      </c>
      <c r="E224" s="15">
        <f t="shared" si="1"/>
        <v>-2639.835995</v>
      </c>
      <c r="F224" s="15">
        <f t="shared" si="2"/>
        <v>-542.0578944</v>
      </c>
      <c r="G224" s="15">
        <f t="shared" si="3"/>
        <v>948.16276</v>
      </c>
      <c r="H224" s="15">
        <f t="shared" si="4"/>
        <v>777.16276</v>
      </c>
      <c r="I224" s="15">
        <f t="shared" si="5"/>
        <v>217</v>
      </c>
      <c r="J224" s="14">
        <f t="shared" si="6"/>
        <v>198</v>
      </c>
      <c r="K224" s="16">
        <f t="shared" si="7"/>
        <v>-26.24672</v>
      </c>
      <c r="L224" s="15">
        <f t="shared" si="8"/>
        <v>-17.88871488</v>
      </c>
      <c r="M224" s="15">
        <f t="shared" si="9"/>
        <v>6969.770571</v>
      </c>
      <c r="N224" s="16">
        <f t="shared" si="10"/>
        <v>11.2644942</v>
      </c>
      <c r="O224" s="16">
        <f t="shared" si="11"/>
        <v>0.10252625</v>
      </c>
    </row>
    <row r="225" ht="12.75" customHeight="1">
      <c r="A225" s="14">
        <v>-120.077098</v>
      </c>
      <c r="B225" s="14">
        <v>36.51093</v>
      </c>
      <c r="C225" s="14">
        <v>279.0</v>
      </c>
      <c r="D225" s="14" t="s">
        <v>238</v>
      </c>
      <c r="E225" s="15">
        <f t="shared" si="1"/>
        <v>-2616.690597</v>
      </c>
      <c r="F225" s="15">
        <f t="shared" si="2"/>
        <v>-550.442112</v>
      </c>
      <c r="G225" s="15">
        <f t="shared" si="3"/>
        <v>915.35436</v>
      </c>
      <c r="H225" s="15">
        <f t="shared" si="4"/>
        <v>744.35436</v>
      </c>
      <c r="I225" s="15">
        <f t="shared" si="5"/>
        <v>218</v>
      </c>
      <c r="J225" s="14">
        <f t="shared" si="6"/>
        <v>199</v>
      </c>
      <c r="K225" s="16">
        <f t="shared" si="7"/>
        <v>-32.8084</v>
      </c>
      <c r="L225" s="15">
        <f t="shared" si="8"/>
        <v>-22.3608936</v>
      </c>
      <c r="M225" s="15">
        <f t="shared" si="9"/>
        <v>6994.38773</v>
      </c>
      <c r="N225" s="16">
        <f t="shared" si="10"/>
        <v>16.78442722</v>
      </c>
      <c r="O225" s="16">
        <f t="shared" si="11"/>
        <v>-0.2050525</v>
      </c>
    </row>
    <row r="226" ht="12.75" customHeight="1">
      <c r="A226" s="14">
        <v>-120.077005</v>
      </c>
      <c r="B226" s="14">
        <v>36.510888</v>
      </c>
      <c r="C226" s="14">
        <v>270.0</v>
      </c>
      <c r="D226" s="14" t="s">
        <v>239</v>
      </c>
      <c r="E226" s="15">
        <f t="shared" si="1"/>
        <v>-2589.443964</v>
      </c>
      <c r="F226" s="15">
        <f t="shared" si="2"/>
        <v>-565.7524224</v>
      </c>
      <c r="G226" s="15">
        <f t="shared" si="3"/>
        <v>885.8268</v>
      </c>
      <c r="H226" s="15">
        <f t="shared" si="4"/>
        <v>714.8268</v>
      </c>
      <c r="I226" s="15">
        <f t="shared" si="5"/>
        <v>219</v>
      </c>
      <c r="J226" s="14">
        <f t="shared" si="6"/>
        <v>200</v>
      </c>
      <c r="K226" s="16">
        <f t="shared" si="7"/>
        <v>-29.52756</v>
      </c>
      <c r="L226" s="15">
        <f t="shared" si="8"/>
        <v>-20.12480424</v>
      </c>
      <c r="M226" s="15">
        <f t="shared" si="9"/>
        <v>7025.641284</v>
      </c>
      <c r="N226" s="16">
        <f t="shared" si="10"/>
        <v>21.30924092</v>
      </c>
      <c r="O226" s="16">
        <f t="shared" si="11"/>
        <v>0.10252625</v>
      </c>
    </row>
    <row r="227" ht="12.75" customHeight="1">
      <c r="A227" s="14">
        <v>-120.076933</v>
      </c>
      <c r="B227" s="14">
        <v>36.510812</v>
      </c>
      <c r="C227" s="14">
        <v>261.0</v>
      </c>
      <c r="D227" s="14" t="s">
        <v>240</v>
      </c>
      <c r="E227" s="15">
        <f t="shared" si="1"/>
        <v>-2568.35122</v>
      </c>
      <c r="F227" s="15">
        <f t="shared" si="2"/>
        <v>-593.4567936</v>
      </c>
      <c r="G227" s="15">
        <f t="shared" si="3"/>
        <v>856.29924</v>
      </c>
      <c r="H227" s="15">
        <f t="shared" si="4"/>
        <v>685.29924</v>
      </c>
      <c r="I227" s="15">
        <f t="shared" si="5"/>
        <v>220</v>
      </c>
      <c r="J227" s="14">
        <f t="shared" si="6"/>
        <v>201</v>
      </c>
      <c r="K227" s="16">
        <f t="shared" si="7"/>
        <v>-29.52756</v>
      </c>
      <c r="L227" s="15">
        <f t="shared" si="8"/>
        <v>-20.12480424</v>
      </c>
      <c r="M227" s="15">
        <f t="shared" si="9"/>
        <v>7060.461336</v>
      </c>
      <c r="N227" s="16">
        <f t="shared" si="10"/>
        <v>23.74094492</v>
      </c>
      <c r="O227" s="16">
        <f t="shared" si="11"/>
        <v>0</v>
      </c>
    </row>
    <row r="228" ht="12.75" customHeight="1">
      <c r="A228" s="14">
        <v>-120.076908</v>
      </c>
      <c r="B228" s="14">
        <v>36.510728</v>
      </c>
      <c r="C228" s="14">
        <v>251.0</v>
      </c>
      <c r="D228" s="14" t="s">
        <v>241</v>
      </c>
      <c r="E228" s="15">
        <f t="shared" si="1"/>
        <v>-2561.029247</v>
      </c>
      <c r="F228" s="15">
        <f t="shared" si="2"/>
        <v>-624.0774144</v>
      </c>
      <c r="G228" s="15">
        <f t="shared" si="3"/>
        <v>823.49084</v>
      </c>
      <c r="H228" s="15">
        <f t="shared" si="4"/>
        <v>652.49084</v>
      </c>
      <c r="I228" s="15">
        <f t="shared" si="5"/>
        <v>221</v>
      </c>
      <c r="J228" s="14">
        <f t="shared" si="6"/>
        <v>202</v>
      </c>
      <c r="K228" s="16">
        <f t="shared" si="7"/>
        <v>-32.8084</v>
      </c>
      <c r="L228" s="15">
        <f t="shared" si="8"/>
        <v>-22.3608936</v>
      </c>
      <c r="M228" s="15">
        <f t="shared" si="9"/>
        <v>7091.945201</v>
      </c>
      <c r="N228" s="16">
        <f t="shared" si="10"/>
        <v>21.46627108</v>
      </c>
      <c r="O228" s="16">
        <f t="shared" si="11"/>
        <v>-0.10252625</v>
      </c>
    </row>
    <row r="229" ht="12.75" customHeight="1">
      <c r="A229" s="14">
        <v>-120.076913</v>
      </c>
      <c r="B229" s="14">
        <v>36.51068</v>
      </c>
      <c r="C229" s="14">
        <v>243.0</v>
      </c>
      <c r="D229" s="14" t="s">
        <v>242</v>
      </c>
      <c r="E229" s="15">
        <f t="shared" si="1"/>
        <v>-2562.495788</v>
      </c>
      <c r="F229" s="15">
        <f t="shared" si="2"/>
        <v>-641.574912</v>
      </c>
      <c r="G229" s="15">
        <f t="shared" si="3"/>
        <v>797.24412</v>
      </c>
      <c r="H229" s="15">
        <f t="shared" si="4"/>
        <v>626.24412</v>
      </c>
      <c r="I229" s="15">
        <f t="shared" si="5"/>
        <v>222</v>
      </c>
      <c r="J229" s="14">
        <f t="shared" si="6"/>
        <v>203</v>
      </c>
      <c r="K229" s="16">
        <f t="shared" si="7"/>
        <v>-26.24672</v>
      </c>
      <c r="L229" s="15">
        <f t="shared" si="8"/>
        <v>-17.88871488</v>
      </c>
      <c r="M229" s="15">
        <f t="shared" si="9"/>
        <v>7109.504049</v>
      </c>
      <c r="N229" s="16">
        <f t="shared" si="10"/>
        <v>11.97194225</v>
      </c>
      <c r="O229" s="16">
        <f t="shared" si="11"/>
        <v>0.2050525</v>
      </c>
    </row>
    <row r="230" ht="12.75" customHeight="1">
      <c r="A230" s="14">
        <v>-120.076912</v>
      </c>
      <c r="B230" s="14">
        <v>36.510655</v>
      </c>
      <c r="C230" s="14">
        <v>233.0</v>
      </c>
      <c r="D230" s="14" t="s">
        <v>243</v>
      </c>
      <c r="E230" s="15">
        <f t="shared" si="1"/>
        <v>-2562.203625</v>
      </c>
      <c r="F230" s="15">
        <f t="shared" si="2"/>
        <v>-650.688192</v>
      </c>
      <c r="G230" s="15">
        <f t="shared" si="3"/>
        <v>764.43572</v>
      </c>
      <c r="H230" s="15">
        <f t="shared" si="4"/>
        <v>593.43572</v>
      </c>
      <c r="I230" s="15">
        <f t="shared" si="5"/>
        <v>223</v>
      </c>
      <c r="J230" s="14">
        <f t="shared" si="6"/>
        <v>204</v>
      </c>
      <c r="K230" s="16">
        <f t="shared" si="7"/>
        <v>-32.8084</v>
      </c>
      <c r="L230" s="15">
        <f t="shared" si="8"/>
        <v>-22.3608936</v>
      </c>
      <c r="M230" s="15">
        <f t="shared" si="9"/>
        <v>7118.622011</v>
      </c>
      <c r="N230" s="16">
        <f t="shared" si="10"/>
        <v>6.216792294</v>
      </c>
      <c r="O230" s="16">
        <f t="shared" si="11"/>
        <v>-0.2050525</v>
      </c>
    </row>
    <row r="231" ht="12.75" customHeight="1">
      <c r="A231" s="14">
        <v>-120.076892</v>
      </c>
      <c r="B231" s="14">
        <v>36.510623</v>
      </c>
      <c r="C231" s="14">
        <v>224.0</v>
      </c>
      <c r="D231" s="14" t="s">
        <v>244</v>
      </c>
      <c r="E231" s="15">
        <f t="shared" si="1"/>
        <v>-2556.344868</v>
      </c>
      <c r="F231" s="15">
        <f t="shared" si="2"/>
        <v>-662.3531904</v>
      </c>
      <c r="G231" s="15">
        <f t="shared" si="3"/>
        <v>734.90816</v>
      </c>
      <c r="H231" s="15">
        <f t="shared" si="4"/>
        <v>563.90816</v>
      </c>
      <c r="I231" s="15">
        <f t="shared" si="5"/>
        <v>224</v>
      </c>
      <c r="J231" s="14">
        <f t="shared" si="6"/>
        <v>205</v>
      </c>
      <c r="K231" s="16">
        <f t="shared" si="7"/>
        <v>-29.52756</v>
      </c>
      <c r="L231" s="15">
        <f t="shared" si="8"/>
        <v>-20.12480424</v>
      </c>
      <c r="M231" s="15">
        <f t="shared" si="9"/>
        <v>7131.67564</v>
      </c>
      <c r="N231" s="16">
        <f t="shared" si="10"/>
        <v>8.900201365</v>
      </c>
      <c r="O231" s="16">
        <f t="shared" si="11"/>
        <v>0.10252625</v>
      </c>
    </row>
    <row r="232" ht="12.75" customHeight="1">
      <c r="A232" s="14">
        <v>-120.07686</v>
      </c>
      <c r="B232" s="14">
        <v>36.510583</v>
      </c>
      <c r="C232" s="14">
        <v>215.0</v>
      </c>
      <c r="D232" s="14" t="s">
        <v>245</v>
      </c>
      <c r="E232" s="15">
        <f t="shared" si="1"/>
        <v>-2546.970478</v>
      </c>
      <c r="F232" s="15">
        <f t="shared" si="2"/>
        <v>-676.9344384</v>
      </c>
      <c r="G232" s="15">
        <f t="shared" si="3"/>
        <v>705.3806</v>
      </c>
      <c r="H232" s="15">
        <f t="shared" si="4"/>
        <v>534.3806</v>
      </c>
      <c r="I232" s="15">
        <f t="shared" si="5"/>
        <v>225</v>
      </c>
      <c r="J232" s="14">
        <f t="shared" si="6"/>
        <v>206</v>
      </c>
      <c r="K232" s="16">
        <f t="shared" si="7"/>
        <v>-29.52756</v>
      </c>
      <c r="L232" s="15">
        <f t="shared" si="8"/>
        <v>-20.12480424</v>
      </c>
      <c r="M232" s="15">
        <f t="shared" si="9"/>
        <v>7149.010344</v>
      </c>
      <c r="N232" s="16">
        <f t="shared" si="10"/>
        <v>11.81911667</v>
      </c>
      <c r="O232" s="16">
        <f t="shared" si="11"/>
        <v>0</v>
      </c>
    </row>
    <row r="233" ht="12.75" customHeight="1">
      <c r="A233" s="14">
        <v>-120.07682</v>
      </c>
      <c r="B233" s="14">
        <v>36.510555</v>
      </c>
      <c r="C233" s="14">
        <v>205.0</v>
      </c>
      <c r="D233" s="14" t="s">
        <v>246</v>
      </c>
      <c r="E233" s="15">
        <f t="shared" si="1"/>
        <v>-2535.251756</v>
      </c>
      <c r="F233" s="15">
        <f t="shared" si="2"/>
        <v>-687.141312</v>
      </c>
      <c r="G233" s="15">
        <f t="shared" si="3"/>
        <v>672.5722</v>
      </c>
      <c r="H233" s="15">
        <f t="shared" si="4"/>
        <v>501.5722</v>
      </c>
      <c r="I233" s="15">
        <f t="shared" si="5"/>
        <v>226</v>
      </c>
      <c r="J233" s="14">
        <f t="shared" si="6"/>
        <v>207</v>
      </c>
      <c r="K233" s="16">
        <f t="shared" si="7"/>
        <v>-32.8084</v>
      </c>
      <c r="L233" s="15">
        <f t="shared" si="8"/>
        <v>-22.3608936</v>
      </c>
      <c r="M233" s="15">
        <f t="shared" si="9"/>
        <v>7164.550895</v>
      </c>
      <c r="N233" s="16">
        <f t="shared" si="10"/>
        <v>10.59582975</v>
      </c>
      <c r="O233" s="16">
        <f t="shared" si="11"/>
        <v>-0.10252625</v>
      </c>
    </row>
    <row r="234" ht="12.75" customHeight="1">
      <c r="A234" s="14">
        <v>-120.076753</v>
      </c>
      <c r="B234" s="14">
        <v>36.510532</v>
      </c>
      <c r="C234" s="14">
        <v>197.0</v>
      </c>
      <c r="D234" s="14" t="s">
        <v>247</v>
      </c>
      <c r="E234" s="15">
        <f t="shared" si="1"/>
        <v>-2515.622102</v>
      </c>
      <c r="F234" s="15">
        <f t="shared" si="2"/>
        <v>-695.5255296</v>
      </c>
      <c r="G234" s="15">
        <f t="shared" si="3"/>
        <v>646.32548</v>
      </c>
      <c r="H234" s="15">
        <f t="shared" si="4"/>
        <v>475.32548</v>
      </c>
      <c r="I234" s="15">
        <f t="shared" si="5"/>
        <v>227</v>
      </c>
      <c r="J234" s="14">
        <f t="shared" si="6"/>
        <v>208</v>
      </c>
      <c r="K234" s="16">
        <f t="shared" si="7"/>
        <v>-26.24672</v>
      </c>
      <c r="L234" s="15">
        <f t="shared" si="8"/>
        <v>-17.88871488</v>
      </c>
      <c r="M234" s="15">
        <f t="shared" si="9"/>
        <v>7185.896115</v>
      </c>
      <c r="N234" s="16">
        <f t="shared" si="10"/>
        <v>14.55355939</v>
      </c>
      <c r="O234" s="16">
        <f t="shared" si="11"/>
        <v>0.2050525</v>
      </c>
    </row>
    <row r="235" ht="12.75" customHeight="1">
      <c r="A235" s="14">
        <v>-120.07667</v>
      </c>
      <c r="B235" s="14">
        <v>36.510485</v>
      </c>
      <c r="C235" s="14">
        <v>188.0</v>
      </c>
      <c r="D235" s="14" t="s">
        <v>248</v>
      </c>
      <c r="E235" s="15">
        <f t="shared" si="1"/>
        <v>-2491.305349</v>
      </c>
      <c r="F235" s="15">
        <f t="shared" si="2"/>
        <v>-712.658496</v>
      </c>
      <c r="G235" s="15">
        <f t="shared" si="3"/>
        <v>616.79792</v>
      </c>
      <c r="H235" s="15">
        <f t="shared" si="4"/>
        <v>445.79792</v>
      </c>
      <c r="I235" s="15">
        <f t="shared" si="5"/>
        <v>228</v>
      </c>
      <c r="J235" s="14">
        <f t="shared" si="6"/>
        <v>209</v>
      </c>
      <c r="K235" s="16">
        <f t="shared" si="7"/>
        <v>-29.52756</v>
      </c>
      <c r="L235" s="15">
        <f t="shared" si="8"/>
        <v>-20.12480424</v>
      </c>
      <c r="M235" s="15">
        <f t="shared" si="9"/>
        <v>7215.642426</v>
      </c>
      <c r="N235" s="16">
        <f t="shared" si="10"/>
        <v>20.28157593</v>
      </c>
      <c r="O235" s="16">
        <f t="shared" si="11"/>
        <v>-0.10252625</v>
      </c>
    </row>
    <row r="236" ht="12.75" customHeight="1">
      <c r="A236" s="14">
        <v>-120.076597</v>
      </c>
      <c r="B236" s="14">
        <v>36.510407</v>
      </c>
      <c r="C236" s="14">
        <v>178.0</v>
      </c>
      <c r="D236" s="14" t="s">
        <v>249</v>
      </c>
      <c r="E236" s="15">
        <f t="shared" si="1"/>
        <v>-2469.91947</v>
      </c>
      <c r="F236" s="15">
        <f t="shared" si="2"/>
        <v>-741.0919296</v>
      </c>
      <c r="G236" s="15">
        <f t="shared" si="3"/>
        <v>583.98952</v>
      </c>
      <c r="H236" s="15">
        <f t="shared" si="4"/>
        <v>412.98952</v>
      </c>
      <c r="I236" s="15">
        <f t="shared" si="5"/>
        <v>229</v>
      </c>
      <c r="J236" s="14">
        <f t="shared" si="6"/>
        <v>210</v>
      </c>
      <c r="K236" s="16">
        <f t="shared" si="7"/>
        <v>-32.8084</v>
      </c>
      <c r="L236" s="15">
        <f t="shared" si="8"/>
        <v>-22.3608936</v>
      </c>
      <c r="M236" s="15">
        <f t="shared" si="9"/>
        <v>7251.220734</v>
      </c>
      <c r="N236" s="16">
        <f t="shared" si="10"/>
        <v>24.25793682</v>
      </c>
      <c r="O236" s="16">
        <f t="shared" si="11"/>
        <v>-0.10252625</v>
      </c>
    </row>
    <row r="237" ht="12.75" customHeight="1">
      <c r="A237" s="14">
        <v>-120.076547</v>
      </c>
      <c r="B237" s="14">
        <v>36.510328</v>
      </c>
      <c r="C237" s="14">
        <v>169.0</v>
      </c>
      <c r="D237" s="14" t="s">
        <v>250</v>
      </c>
      <c r="E237" s="15">
        <f t="shared" si="1"/>
        <v>-2455.272394</v>
      </c>
      <c r="F237" s="15">
        <f t="shared" si="2"/>
        <v>-769.8898944</v>
      </c>
      <c r="G237" s="15">
        <f t="shared" si="3"/>
        <v>554.46196</v>
      </c>
      <c r="H237" s="15">
        <f t="shared" si="4"/>
        <v>383.46196</v>
      </c>
      <c r="I237" s="15">
        <f t="shared" si="5"/>
        <v>230</v>
      </c>
      <c r="J237" s="14">
        <f t="shared" si="6"/>
        <v>211</v>
      </c>
      <c r="K237" s="16">
        <f t="shared" si="7"/>
        <v>-29.52756</v>
      </c>
      <c r="L237" s="15">
        <f t="shared" si="8"/>
        <v>-20.12480424</v>
      </c>
      <c r="M237" s="15">
        <f t="shared" si="9"/>
        <v>7283.52955</v>
      </c>
      <c r="N237" s="16">
        <f t="shared" si="10"/>
        <v>22.02873831</v>
      </c>
      <c r="O237" s="16">
        <f t="shared" si="11"/>
        <v>0.10252625</v>
      </c>
    </row>
    <row r="238" ht="12.75" customHeight="1">
      <c r="A238" s="14">
        <v>-120.076507</v>
      </c>
      <c r="B238" s="14">
        <v>36.510257</v>
      </c>
      <c r="C238" s="14">
        <v>159.0</v>
      </c>
      <c r="D238" s="14" t="s">
        <v>251</v>
      </c>
      <c r="E238" s="15">
        <f t="shared" si="1"/>
        <v>-2443.554958</v>
      </c>
      <c r="F238" s="15">
        <f t="shared" si="2"/>
        <v>-795.7716096</v>
      </c>
      <c r="G238" s="15">
        <f t="shared" si="3"/>
        <v>521.65356</v>
      </c>
      <c r="H238" s="15">
        <f t="shared" si="4"/>
        <v>350.65356</v>
      </c>
      <c r="I238" s="15">
        <f t="shared" si="5"/>
        <v>231</v>
      </c>
      <c r="J238" s="14">
        <f t="shared" si="6"/>
        <v>212</v>
      </c>
      <c r="K238" s="16">
        <f t="shared" si="7"/>
        <v>-32.8084</v>
      </c>
      <c r="L238" s="15">
        <f t="shared" si="8"/>
        <v>-22.3608936</v>
      </c>
      <c r="M238" s="15">
        <f t="shared" si="9"/>
        <v>7311.940138</v>
      </c>
      <c r="N238" s="16">
        <f t="shared" si="10"/>
        <v>19.37085514</v>
      </c>
      <c r="O238" s="16">
        <f t="shared" si="11"/>
        <v>-0.10252625</v>
      </c>
    </row>
    <row r="239" ht="12.75" customHeight="1">
      <c r="A239" s="14">
        <v>-120.076483</v>
      </c>
      <c r="B239" s="14">
        <v>36.510175</v>
      </c>
      <c r="C239" s="14">
        <v>150.0</v>
      </c>
      <c r="D239" s="14" t="s">
        <v>252</v>
      </c>
      <c r="E239" s="15">
        <f t="shared" si="1"/>
        <v>-2436.525727</v>
      </c>
      <c r="F239" s="15">
        <f t="shared" si="2"/>
        <v>-825.663168</v>
      </c>
      <c r="G239" s="15">
        <f t="shared" si="3"/>
        <v>492.126</v>
      </c>
      <c r="H239" s="15">
        <f t="shared" si="4"/>
        <v>321.126</v>
      </c>
      <c r="I239" s="15">
        <f t="shared" si="5"/>
        <v>232</v>
      </c>
      <c r="J239" s="14">
        <f t="shared" si="6"/>
        <v>213</v>
      </c>
      <c r="K239" s="16">
        <f t="shared" si="7"/>
        <v>-29.52756</v>
      </c>
      <c r="L239" s="15">
        <f t="shared" si="8"/>
        <v>-20.12480424</v>
      </c>
      <c r="M239" s="15">
        <f t="shared" si="9"/>
        <v>7342.647064</v>
      </c>
      <c r="N239" s="16">
        <f t="shared" si="10"/>
        <v>20.93654107</v>
      </c>
      <c r="O239" s="16">
        <f t="shared" si="11"/>
        <v>0.10252625</v>
      </c>
    </row>
    <row r="240" ht="12.75" customHeight="1">
      <c r="A240" s="14">
        <v>-120.076487</v>
      </c>
      <c r="B240" s="14">
        <v>36.510097</v>
      </c>
      <c r="C240" s="14">
        <v>141.0</v>
      </c>
      <c r="D240" s="14" t="s">
        <v>253</v>
      </c>
      <c r="E240" s="15">
        <f t="shared" si="1"/>
        <v>-2437.700153</v>
      </c>
      <c r="F240" s="15">
        <f t="shared" si="2"/>
        <v>-854.0966016</v>
      </c>
      <c r="G240" s="15">
        <f t="shared" si="3"/>
        <v>462.59844</v>
      </c>
      <c r="H240" s="15">
        <f t="shared" si="4"/>
        <v>291.59844</v>
      </c>
      <c r="I240" s="15">
        <f t="shared" si="5"/>
        <v>233</v>
      </c>
      <c r="J240" s="14">
        <f t="shared" si="6"/>
        <v>214</v>
      </c>
      <c r="K240" s="16">
        <f t="shared" si="7"/>
        <v>-29.52756</v>
      </c>
      <c r="L240" s="15">
        <f t="shared" si="8"/>
        <v>-20.12480424</v>
      </c>
      <c r="M240" s="15">
        <f t="shared" si="9"/>
        <v>7371.104742</v>
      </c>
      <c r="N240" s="16">
        <f t="shared" si="10"/>
        <v>19.40296211</v>
      </c>
      <c r="O240" s="16">
        <f t="shared" si="11"/>
        <v>0</v>
      </c>
    </row>
    <row r="241" ht="12.75" customHeight="1">
      <c r="A241" s="14">
        <v>-120.076498</v>
      </c>
      <c r="B241" s="14">
        <v>36.510057</v>
      </c>
      <c r="C241" s="14">
        <v>132.0</v>
      </c>
      <c r="D241" s="14" t="s">
        <v>254</v>
      </c>
      <c r="E241" s="15">
        <f t="shared" si="1"/>
        <v>-2440.924336</v>
      </c>
      <c r="F241" s="15">
        <f t="shared" si="2"/>
        <v>-868.6778496</v>
      </c>
      <c r="G241" s="15">
        <f t="shared" si="3"/>
        <v>433.07088</v>
      </c>
      <c r="H241" s="15">
        <f t="shared" si="4"/>
        <v>262.07088</v>
      </c>
      <c r="I241" s="15">
        <f t="shared" si="5"/>
        <v>234</v>
      </c>
      <c r="J241" s="14">
        <f t="shared" si="6"/>
        <v>215</v>
      </c>
      <c r="K241" s="16">
        <f t="shared" si="7"/>
        <v>-29.52756</v>
      </c>
      <c r="L241" s="15">
        <f t="shared" si="8"/>
        <v>-20.12480424</v>
      </c>
      <c r="M241" s="15">
        <f t="shared" si="9"/>
        <v>7386.038199</v>
      </c>
      <c r="N241" s="16">
        <f t="shared" si="10"/>
        <v>10.18190265</v>
      </c>
      <c r="O241" s="16">
        <f t="shared" si="11"/>
        <v>0</v>
      </c>
    </row>
    <row r="242" ht="12.75" customHeight="1">
      <c r="A242" s="14">
        <v>-120.076473</v>
      </c>
      <c r="B242" s="14">
        <v>36.510048</v>
      </c>
      <c r="C242" s="14">
        <v>123.0</v>
      </c>
      <c r="D242" s="14" t="s">
        <v>255</v>
      </c>
      <c r="E242" s="15">
        <f t="shared" si="1"/>
        <v>-2433.599795</v>
      </c>
      <c r="F242" s="15">
        <f t="shared" si="2"/>
        <v>-871.9586304</v>
      </c>
      <c r="G242" s="15">
        <f t="shared" si="3"/>
        <v>403.54332</v>
      </c>
      <c r="H242" s="15">
        <f t="shared" si="4"/>
        <v>232.54332</v>
      </c>
      <c r="I242" s="15">
        <f t="shared" si="5"/>
        <v>235</v>
      </c>
      <c r="J242" s="14">
        <f t="shared" si="6"/>
        <v>216</v>
      </c>
      <c r="K242" s="16">
        <f t="shared" si="7"/>
        <v>-29.52756</v>
      </c>
      <c r="L242" s="15">
        <f t="shared" si="8"/>
        <v>-20.12480424</v>
      </c>
      <c r="M242" s="15">
        <f t="shared" si="9"/>
        <v>7394.063935</v>
      </c>
      <c r="N242" s="16">
        <f t="shared" si="10"/>
        <v>5.472092094</v>
      </c>
      <c r="O242" s="16">
        <f t="shared" si="11"/>
        <v>0</v>
      </c>
    </row>
    <row r="243" ht="12.75" customHeight="1">
      <c r="A243" s="14">
        <v>-120.076412</v>
      </c>
      <c r="B243" s="14">
        <v>36.510023</v>
      </c>
      <c r="C243" s="14">
        <v>112.0</v>
      </c>
      <c r="D243" s="14" t="s">
        <v>256</v>
      </c>
      <c r="E243" s="15">
        <f t="shared" si="1"/>
        <v>-2415.728002</v>
      </c>
      <c r="F243" s="15">
        <f t="shared" si="2"/>
        <v>-881.0719104</v>
      </c>
      <c r="G243" s="15">
        <f t="shared" si="3"/>
        <v>367.45408</v>
      </c>
      <c r="H243" s="15">
        <f t="shared" si="4"/>
        <v>196.45408</v>
      </c>
      <c r="I243" s="15">
        <f t="shared" si="5"/>
        <v>236</v>
      </c>
      <c r="J243" s="14">
        <f t="shared" si="6"/>
        <v>217</v>
      </c>
      <c r="K243" s="16">
        <f t="shared" si="7"/>
        <v>-36.08924</v>
      </c>
      <c r="L243" s="15">
        <f t="shared" si="8"/>
        <v>-24.59698296</v>
      </c>
      <c r="M243" s="15">
        <f t="shared" si="9"/>
        <v>7414.125162</v>
      </c>
      <c r="N243" s="16">
        <f t="shared" si="10"/>
        <v>13.67810937</v>
      </c>
      <c r="O243" s="16">
        <f t="shared" si="11"/>
        <v>-0.2050525</v>
      </c>
    </row>
    <row r="244" ht="12.75" customHeight="1">
      <c r="A244" s="14">
        <v>-120.076353</v>
      </c>
      <c r="B244" s="14">
        <v>36.509972</v>
      </c>
      <c r="C244" s="14">
        <v>103.0</v>
      </c>
      <c r="D244" s="14" t="s">
        <v>257</v>
      </c>
      <c r="E244" s="15">
        <f t="shared" si="1"/>
        <v>-2398.442991</v>
      </c>
      <c r="F244" s="15">
        <f t="shared" si="2"/>
        <v>-899.6630016</v>
      </c>
      <c r="G244" s="15">
        <f t="shared" si="3"/>
        <v>337.92652</v>
      </c>
      <c r="H244" s="15">
        <f t="shared" si="4"/>
        <v>166.92652</v>
      </c>
      <c r="I244" s="15">
        <f t="shared" si="5"/>
        <v>237</v>
      </c>
      <c r="J244" s="14">
        <f t="shared" si="6"/>
        <v>218</v>
      </c>
      <c r="K244" s="16">
        <f t="shared" si="7"/>
        <v>-29.52756</v>
      </c>
      <c r="L244" s="15">
        <f t="shared" si="8"/>
        <v>-20.12480424</v>
      </c>
      <c r="M244" s="15">
        <f t="shared" si="9"/>
        <v>7439.510203</v>
      </c>
      <c r="N244" s="16">
        <f t="shared" si="10"/>
        <v>17.30798249</v>
      </c>
      <c r="O244" s="16">
        <f t="shared" si="11"/>
        <v>0.2050525</v>
      </c>
    </row>
    <row r="245" ht="12.75" customHeight="1">
      <c r="A245" s="14">
        <v>-120.076303</v>
      </c>
      <c r="B245" s="14">
        <v>36.5099</v>
      </c>
      <c r="C245" s="14">
        <v>94.0</v>
      </c>
      <c r="D245" s="14" t="s">
        <v>258</v>
      </c>
      <c r="E245" s="15">
        <f t="shared" si="1"/>
        <v>-2383.795544</v>
      </c>
      <c r="F245" s="15">
        <f t="shared" si="2"/>
        <v>-925.909248</v>
      </c>
      <c r="G245" s="15">
        <f t="shared" si="3"/>
        <v>308.39896</v>
      </c>
      <c r="H245" s="15">
        <f t="shared" si="4"/>
        <v>137.39896</v>
      </c>
      <c r="I245" s="15">
        <f t="shared" si="5"/>
        <v>238</v>
      </c>
      <c r="J245" s="14">
        <f t="shared" si="6"/>
        <v>219</v>
      </c>
      <c r="K245" s="16">
        <f t="shared" si="7"/>
        <v>-29.52756</v>
      </c>
      <c r="L245" s="15">
        <f t="shared" si="8"/>
        <v>-20.12480424</v>
      </c>
      <c r="M245" s="15">
        <f t="shared" si="9"/>
        <v>7469.567034</v>
      </c>
      <c r="N245" s="16">
        <f t="shared" si="10"/>
        <v>20.49329446</v>
      </c>
      <c r="O245" s="16">
        <f t="shared" si="11"/>
        <v>0</v>
      </c>
    </row>
    <row r="246" ht="12.75" customHeight="1">
      <c r="A246" s="14">
        <v>-120.076265</v>
      </c>
      <c r="B246" s="14">
        <v>36.509813</v>
      </c>
      <c r="C246" s="14">
        <v>85.0</v>
      </c>
      <c r="D246" s="14" t="s">
        <v>259</v>
      </c>
      <c r="E246" s="15">
        <f t="shared" si="1"/>
        <v>-2372.664456</v>
      </c>
      <c r="F246" s="15">
        <f t="shared" si="2"/>
        <v>-957.6234624</v>
      </c>
      <c r="G246" s="15">
        <f t="shared" si="3"/>
        <v>278.8714</v>
      </c>
      <c r="H246" s="15">
        <f t="shared" si="4"/>
        <v>107.8714</v>
      </c>
      <c r="I246" s="15">
        <f t="shared" si="5"/>
        <v>239</v>
      </c>
      <c r="J246" s="14">
        <f t="shared" si="6"/>
        <v>220</v>
      </c>
      <c r="K246" s="16">
        <f t="shared" si="7"/>
        <v>-29.52756</v>
      </c>
      <c r="L246" s="15">
        <f t="shared" si="8"/>
        <v>-20.12480424</v>
      </c>
      <c r="M246" s="15">
        <f t="shared" si="9"/>
        <v>7503.177933</v>
      </c>
      <c r="N246" s="16">
        <f t="shared" si="10"/>
        <v>22.91652191</v>
      </c>
      <c r="O246" s="16">
        <f t="shared" si="11"/>
        <v>0</v>
      </c>
    </row>
    <row r="247" ht="12.75" customHeight="1">
      <c r="A247" s="14">
        <v>-120.076255</v>
      </c>
      <c r="B247" s="14">
        <v>36.509723</v>
      </c>
      <c r="C247" s="14">
        <v>76.0</v>
      </c>
      <c r="D247" s="14" t="s">
        <v>260</v>
      </c>
      <c r="E247" s="15">
        <f t="shared" si="1"/>
        <v>-2369.737272</v>
      </c>
      <c r="F247" s="15">
        <f t="shared" si="2"/>
        <v>-990.4312704</v>
      </c>
      <c r="G247" s="15">
        <f t="shared" si="3"/>
        <v>249.34384</v>
      </c>
      <c r="H247" s="15">
        <f t="shared" si="4"/>
        <v>78.34384</v>
      </c>
      <c r="I247" s="15">
        <f t="shared" si="5"/>
        <v>240</v>
      </c>
      <c r="J247" s="14">
        <f t="shared" si="6"/>
        <v>221</v>
      </c>
      <c r="K247" s="16">
        <f t="shared" si="7"/>
        <v>-29.52756</v>
      </c>
      <c r="L247" s="15">
        <f t="shared" si="8"/>
        <v>-20.12480424</v>
      </c>
      <c r="M247" s="15">
        <f t="shared" si="9"/>
        <v>7536.116067</v>
      </c>
      <c r="N247" s="16">
        <f t="shared" si="10"/>
        <v>22.45781861</v>
      </c>
      <c r="O247" s="16">
        <f t="shared" si="11"/>
        <v>0</v>
      </c>
    </row>
    <row r="248" ht="12.75" customHeight="1">
      <c r="A248" s="14">
        <v>-120.07627</v>
      </c>
      <c r="B248" s="14">
        <v>36.509648</v>
      </c>
      <c r="C248" s="14">
        <v>67.0</v>
      </c>
      <c r="D248" s="14" t="s">
        <v>261</v>
      </c>
      <c r="E248" s="15">
        <f t="shared" si="1"/>
        <v>-2374.134486</v>
      </c>
      <c r="F248" s="15">
        <f t="shared" si="2"/>
        <v>-1017.77111</v>
      </c>
      <c r="G248" s="15">
        <f t="shared" si="3"/>
        <v>219.81628</v>
      </c>
      <c r="H248" s="15">
        <f t="shared" si="4"/>
        <v>48.81628</v>
      </c>
      <c r="I248" s="15">
        <f t="shared" si="5"/>
        <v>241</v>
      </c>
      <c r="J248" s="14">
        <f t="shared" si="6"/>
        <v>222</v>
      </c>
      <c r="K248" s="16">
        <f t="shared" si="7"/>
        <v>-29.52756</v>
      </c>
      <c r="L248" s="15">
        <f t="shared" si="8"/>
        <v>-20.12480424</v>
      </c>
      <c r="M248" s="15">
        <f t="shared" si="9"/>
        <v>7563.807263</v>
      </c>
      <c r="N248" s="16">
        <f t="shared" si="10"/>
        <v>18.88036096</v>
      </c>
      <c r="O248" s="16">
        <f t="shared" si="11"/>
        <v>0</v>
      </c>
    </row>
    <row r="249" ht="12.75" customHeight="1">
      <c r="A249" s="14">
        <v>-120.076295</v>
      </c>
      <c r="B249" s="14">
        <v>36.509592</v>
      </c>
      <c r="C249" s="14">
        <v>57.0</v>
      </c>
      <c r="D249" s="14" t="s">
        <v>262</v>
      </c>
      <c r="E249" s="15">
        <f t="shared" si="1"/>
        <v>-2381.461072</v>
      </c>
      <c r="F249" s="15">
        <f t="shared" si="2"/>
        <v>-1038.184858</v>
      </c>
      <c r="G249" s="15">
        <f t="shared" si="3"/>
        <v>187.00788</v>
      </c>
      <c r="H249" s="15">
        <f t="shared" si="4"/>
        <v>16.00788</v>
      </c>
      <c r="I249" s="15">
        <f t="shared" si="5"/>
        <v>242</v>
      </c>
      <c r="J249" s="14">
        <f t="shared" si="6"/>
        <v>223</v>
      </c>
      <c r="K249" s="16">
        <f t="shared" si="7"/>
        <v>-32.8084</v>
      </c>
      <c r="L249" s="15">
        <f t="shared" si="8"/>
        <v>-22.3608936</v>
      </c>
      <c r="M249" s="15">
        <f t="shared" si="9"/>
        <v>7585.495968</v>
      </c>
      <c r="N249" s="16">
        <f t="shared" si="10"/>
        <v>14.78775352</v>
      </c>
      <c r="O249" s="16">
        <f t="shared" si="11"/>
        <v>-0.10252625</v>
      </c>
    </row>
    <row r="250" ht="12.75" customHeight="1">
      <c r="A250" s="14">
        <v>-120.076302</v>
      </c>
      <c r="B250" s="14">
        <v>36.509555</v>
      </c>
      <c r="C250" s="14">
        <v>51.0</v>
      </c>
      <c r="D250" s="14" t="s">
        <v>263</v>
      </c>
      <c r="E250" s="15">
        <f t="shared" si="1"/>
        <v>-2383.513174</v>
      </c>
      <c r="F250" s="15">
        <f t="shared" si="2"/>
        <v>-1051.672512</v>
      </c>
      <c r="G250" s="15">
        <f t="shared" si="3"/>
        <v>167.32284</v>
      </c>
      <c r="H250" s="15">
        <f t="shared" si="4"/>
        <v>-3.67716</v>
      </c>
      <c r="I250" s="15">
        <f t="shared" si="5"/>
        <v>243</v>
      </c>
      <c r="J250" s="14">
        <f t="shared" si="6"/>
        <v>224</v>
      </c>
      <c r="K250" s="16">
        <f t="shared" si="7"/>
        <v>-19.68504</v>
      </c>
      <c r="L250" s="15">
        <f t="shared" si="8"/>
        <v>-13.41653616</v>
      </c>
      <c r="M250" s="15">
        <f t="shared" si="9"/>
        <v>7599.13884</v>
      </c>
      <c r="N250" s="16">
        <f t="shared" si="10"/>
        <v>9.301957906</v>
      </c>
      <c r="O250" s="16">
        <f t="shared" si="11"/>
        <v>0.410105</v>
      </c>
    </row>
    <row r="251" ht="12.75" customHeight="1">
      <c r="A251" s="14">
        <v>-120.076277</v>
      </c>
      <c r="B251" s="14">
        <v>36.509542</v>
      </c>
      <c r="C251" s="14">
        <v>50.0</v>
      </c>
      <c r="D251" s="14" t="s">
        <v>264</v>
      </c>
      <c r="E251" s="15">
        <f t="shared" si="1"/>
        <v>-2376.188702</v>
      </c>
      <c r="F251" s="15">
        <f t="shared" si="2"/>
        <v>-1056.411418</v>
      </c>
      <c r="G251" s="15">
        <f t="shared" si="3"/>
        <v>164.042</v>
      </c>
      <c r="H251" s="15">
        <f t="shared" si="4"/>
        <v>-6.958</v>
      </c>
      <c r="I251" s="15">
        <f t="shared" si="5"/>
        <v>244</v>
      </c>
      <c r="J251" s="14">
        <f t="shared" si="6"/>
        <v>225</v>
      </c>
      <c r="K251" s="16">
        <f t="shared" si="7"/>
        <v>-3.28084</v>
      </c>
      <c r="L251" s="15">
        <f t="shared" si="8"/>
        <v>-2.23608936</v>
      </c>
      <c r="M251" s="15">
        <f t="shared" si="9"/>
        <v>7607.862665</v>
      </c>
      <c r="N251" s="16">
        <f t="shared" si="10"/>
        <v>5.948062472</v>
      </c>
      <c r="O251" s="16">
        <f t="shared" si="11"/>
        <v>0.51263125</v>
      </c>
    </row>
    <row r="252" ht="12.75" customHeight="1">
      <c r="A252" s="14">
        <v>-120.076265</v>
      </c>
      <c r="B252" s="14">
        <v>36.509538</v>
      </c>
      <c r="C252" s="14">
        <v>50.0</v>
      </c>
      <c r="D252" s="14" t="s">
        <v>265</v>
      </c>
      <c r="E252" s="15">
        <f t="shared" si="1"/>
        <v>-2372.672885</v>
      </c>
      <c r="F252" s="15">
        <f t="shared" si="2"/>
        <v>-1057.869542</v>
      </c>
      <c r="G252" s="15">
        <f t="shared" si="3"/>
        <v>164.042</v>
      </c>
      <c r="H252" s="15">
        <f t="shared" si="4"/>
        <v>-6.958</v>
      </c>
      <c r="I252" s="15">
        <f t="shared" si="5"/>
        <v>245</v>
      </c>
      <c r="J252" s="14">
        <f t="shared" si="6"/>
        <v>226</v>
      </c>
      <c r="K252" s="16">
        <f t="shared" si="7"/>
        <v>0</v>
      </c>
      <c r="L252" s="15">
        <f t="shared" si="8"/>
        <v>0</v>
      </c>
      <c r="M252" s="15">
        <f t="shared" si="9"/>
        <v>7611.668856</v>
      </c>
      <c r="N252" s="16">
        <f t="shared" si="10"/>
        <v>2.595130417</v>
      </c>
      <c r="O252" s="16">
        <f t="shared" si="11"/>
        <v>0.10252625</v>
      </c>
    </row>
    <row r="253" ht="12.75" customHeight="1">
      <c r="A253" s="14">
        <v>-120.07625</v>
      </c>
      <c r="B253" s="14">
        <v>36.509537</v>
      </c>
      <c r="C253" s="14">
        <v>50.0</v>
      </c>
      <c r="D253" s="14" t="s">
        <v>266</v>
      </c>
      <c r="E253" s="15">
        <f t="shared" si="1"/>
        <v>-2368.277992</v>
      </c>
      <c r="F253" s="15">
        <f t="shared" si="2"/>
        <v>-1058.234074</v>
      </c>
      <c r="G253" s="15">
        <f t="shared" si="3"/>
        <v>164.042</v>
      </c>
      <c r="H253" s="15">
        <f t="shared" si="4"/>
        <v>-6.958</v>
      </c>
      <c r="I253" s="15">
        <f t="shared" si="5"/>
        <v>246</v>
      </c>
      <c r="J253" s="14">
        <f t="shared" si="6"/>
        <v>227</v>
      </c>
      <c r="K253" s="16">
        <f t="shared" si="7"/>
        <v>0</v>
      </c>
      <c r="L253" s="15">
        <f t="shared" si="8"/>
        <v>0</v>
      </c>
      <c r="M253" s="15">
        <f t="shared" si="9"/>
        <v>7616.078842</v>
      </c>
      <c r="N253" s="16">
        <f t="shared" si="10"/>
        <v>3.006808106</v>
      </c>
      <c r="O253" s="16">
        <f t="shared" si="11"/>
        <v>0</v>
      </c>
    </row>
    <row r="254" ht="12.75" customHeight="1">
      <c r="A254" s="14">
        <v>-120.076238</v>
      </c>
      <c r="B254" s="14">
        <v>36.509533</v>
      </c>
      <c r="C254" s="14">
        <v>51.0</v>
      </c>
      <c r="D254" s="14" t="s">
        <v>267</v>
      </c>
      <c r="E254" s="15">
        <f t="shared" si="1"/>
        <v>-2364.762175</v>
      </c>
      <c r="F254" s="15">
        <f t="shared" si="2"/>
        <v>-1059.692198</v>
      </c>
      <c r="G254" s="15">
        <f t="shared" si="3"/>
        <v>167.32284</v>
      </c>
      <c r="H254" s="15">
        <f t="shared" si="4"/>
        <v>-3.67716</v>
      </c>
      <c r="I254" s="15">
        <f t="shared" si="5"/>
        <v>247</v>
      </c>
      <c r="J254" s="14">
        <f t="shared" si="6"/>
        <v>228</v>
      </c>
      <c r="K254" s="16">
        <f t="shared" si="7"/>
        <v>3.28084</v>
      </c>
      <c r="L254" s="15">
        <f t="shared" si="8"/>
        <v>2.23608936</v>
      </c>
      <c r="M254" s="15">
        <f t="shared" si="9"/>
        <v>7619.885033</v>
      </c>
      <c r="N254" s="16">
        <f t="shared" si="10"/>
        <v>2.595130818</v>
      </c>
      <c r="O254" s="16">
        <f t="shared" si="11"/>
        <v>0.10252625</v>
      </c>
    </row>
    <row r="255" ht="12.75" customHeight="1">
      <c r="A255" s="14">
        <v>-120.07624</v>
      </c>
      <c r="B255" s="14">
        <v>36.509532</v>
      </c>
      <c r="C255" s="14">
        <v>51.0</v>
      </c>
      <c r="D255" s="14" t="s">
        <v>268</v>
      </c>
      <c r="E255" s="15">
        <f t="shared" si="1"/>
        <v>-2365.348196</v>
      </c>
      <c r="F255" s="15">
        <f t="shared" si="2"/>
        <v>-1060.05673</v>
      </c>
      <c r="G255" s="15">
        <f t="shared" si="3"/>
        <v>167.32284</v>
      </c>
      <c r="H255" s="15">
        <f t="shared" si="4"/>
        <v>-3.67716</v>
      </c>
      <c r="I255" s="15">
        <f t="shared" si="5"/>
        <v>248</v>
      </c>
      <c r="J255" s="14">
        <f t="shared" si="6"/>
        <v>229</v>
      </c>
      <c r="K255" s="16">
        <f t="shared" si="7"/>
        <v>0</v>
      </c>
      <c r="L255" s="15">
        <f t="shared" si="8"/>
        <v>0</v>
      </c>
      <c r="M255" s="15">
        <f t="shared" si="9"/>
        <v>7620.57518</v>
      </c>
      <c r="N255" s="16">
        <f t="shared" si="10"/>
        <v>0.4705548074</v>
      </c>
      <c r="O255" s="16">
        <f t="shared" si="11"/>
        <v>-0.10252625</v>
      </c>
    </row>
    <row r="256" ht="12.75" customHeight="1">
      <c r="A256" s="14">
        <v>-120.07624</v>
      </c>
      <c r="B256" s="14">
        <v>36.509532</v>
      </c>
      <c r="C256" s="14">
        <v>51.0</v>
      </c>
      <c r="D256" s="14" t="s">
        <v>269</v>
      </c>
      <c r="E256" s="15">
        <f t="shared" si="1"/>
        <v>-2365.348196</v>
      </c>
      <c r="F256" s="15">
        <f t="shared" si="2"/>
        <v>-1060.05673</v>
      </c>
      <c r="G256" s="15">
        <f t="shared" si="3"/>
        <v>167.32284</v>
      </c>
      <c r="H256" s="15">
        <f t="shared" si="4"/>
        <v>-3.67716</v>
      </c>
      <c r="I256" s="15">
        <f t="shared" si="5"/>
        <v>249</v>
      </c>
      <c r="J256" s="14">
        <f t="shared" si="6"/>
        <v>230</v>
      </c>
      <c r="K256" s="16">
        <f t="shared" si="7"/>
        <v>0</v>
      </c>
      <c r="L256" s="15">
        <f t="shared" si="8"/>
        <v>0</v>
      </c>
      <c r="M256" s="15">
        <f t="shared" si="9"/>
        <v>7620.57518</v>
      </c>
      <c r="N256" s="16">
        <f t="shared" si="10"/>
        <v>0</v>
      </c>
      <c r="O256" s="16">
        <f t="shared" si="11"/>
        <v>0</v>
      </c>
    </row>
    <row r="257" ht="12.75" customHeight="1">
      <c r="A257" s="14">
        <v>-120.076242</v>
      </c>
      <c r="B257" s="14">
        <v>36.50953</v>
      </c>
      <c r="C257" s="14">
        <v>52.0</v>
      </c>
      <c r="D257" s="14" t="s">
        <v>270</v>
      </c>
      <c r="E257" s="15">
        <f t="shared" si="1"/>
        <v>-2365.934247</v>
      </c>
      <c r="F257" s="15">
        <f t="shared" si="2"/>
        <v>-1060.785792</v>
      </c>
      <c r="G257" s="15">
        <f t="shared" si="3"/>
        <v>170.60368</v>
      </c>
      <c r="H257" s="15">
        <f t="shared" si="4"/>
        <v>-0.39632</v>
      </c>
      <c r="I257" s="15">
        <f t="shared" si="5"/>
        <v>250</v>
      </c>
      <c r="J257" s="14">
        <f t="shared" si="6"/>
        <v>231</v>
      </c>
      <c r="K257" s="16">
        <f t="shared" si="7"/>
        <v>3.28084</v>
      </c>
      <c r="L257" s="15">
        <f t="shared" si="8"/>
        <v>2.23608936</v>
      </c>
      <c r="M257" s="15">
        <f t="shared" si="9"/>
        <v>7621.510588</v>
      </c>
      <c r="N257" s="16">
        <f t="shared" si="10"/>
        <v>0.6377780571</v>
      </c>
      <c r="O257" s="16">
        <f t="shared" si="11"/>
        <v>0.10252625</v>
      </c>
    </row>
    <row r="258" ht="12.75" customHeight="1">
      <c r="A258" s="14">
        <v>-120.076243</v>
      </c>
      <c r="B258" s="14">
        <v>36.50953</v>
      </c>
      <c r="C258" s="14">
        <v>52.0</v>
      </c>
      <c r="D258" s="14" t="s">
        <v>271</v>
      </c>
      <c r="E258" s="15">
        <f t="shared" si="1"/>
        <v>-2366.227242</v>
      </c>
      <c r="F258" s="15">
        <f t="shared" si="2"/>
        <v>-1060.785792</v>
      </c>
      <c r="G258" s="15">
        <f t="shared" si="3"/>
        <v>170.60368</v>
      </c>
      <c r="H258" s="15">
        <f t="shared" si="4"/>
        <v>-0.39632</v>
      </c>
      <c r="I258" s="15">
        <f t="shared" si="5"/>
        <v>251</v>
      </c>
      <c r="J258" s="14">
        <f t="shared" si="6"/>
        <v>232</v>
      </c>
      <c r="K258" s="16">
        <f t="shared" si="7"/>
        <v>0</v>
      </c>
      <c r="L258" s="15">
        <f t="shared" si="8"/>
        <v>0</v>
      </c>
      <c r="M258" s="15">
        <f t="shared" si="9"/>
        <v>7621.803583</v>
      </c>
      <c r="N258" s="16">
        <f t="shared" si="10"/>
        <v>0.1997692886</v>
      </c>
      <c r="O258" s="16">
        <f t="shared" si="11"/>
        <v>-0.10252625</v>
      </c>
    </row>
    <row r="259" ht="12.75" customHeight="1">
      <c r="A259" s="14">
        <v>-120.076235</v>
      </c>
      <c r="B259" s="14">
        <v>36.509533</v>
      </c>
      <c r="C259" s="14">
        <v>52.0</v>
      </c>
      <c r="D259" s="14" t="s">
        <v>272</v>
      </c>
      <c r="E259" s="15">
        <f t="shared" si="1"/>
        <v>-2363.88319</v>
      </c>
      <c r="F259" s="15">
        <f t="shared" si="2"/>
        <v>-1059.692198</v>
      </c>
      <c r="G259" s="15">
        <f t="shared" si="3"/>
        <v>170.60368</v>
      </c>
      <c r="H259" s="15">
        <f t="shared" si="4"/>
        <v>-0.39632</v>
      </c>
      <c r="I259" s="15">
        <f t="shared" si="5"/>
        <v>252</v>
      </c>
      <c r="J259" s="14">
        <f t="shared" si="6"/>
        <v>233</v>
      </c>
      <c r="K259" s="16">
        <f t="shared" si="7"/>
        <v>0</v>
      </c>
      <c r="L259" s="15">
        <f t="shared" si="8"/>
        <v>0</v>
      </c>
      <c r="M259" s="15">
        <f t="shared" si="9"/>
        <v>7624.390188</v>
      </c>
      <c r="N259" s="16">
        <f t="shared" si="10"/>
        <v>1.763594026</v>
      </c>
      <c r="O259" s="16">
        <f t="shared" si="11"/>
        <v>0</v>
      </c>
    </row>
    <row r="260" ht="12.75" customHeight="1">
      <c r="A260" s="14">
        <v>-120.076225</v>
      </c>
      <c r="B260" s="14">
        <v>36.509535</v>
      </c>
      <c r="C260" s="14">
        <v>52.0</v>
      </c>
      <c r="D260" s="14" t="s">
        <v>273</v>
      </c>
      <c r="E260" s="15">
        <f t="shared" si="1"/>
        <v>-2360.95318</v>
      </c>
      <c r="F260" s="15">
        <f t="shared" si="2"/>
        <v>-1058.963136</v>
      </c>
      <c r="G260" s="15">
        <f t="shared" si="3"/>
        <v>170.60368</v>
      </c>
      <c r="H260" s="15">
        <f t="shared" si="4"/>
        <v>-0.39632</v>
      </c>
      <c r="I260" s="15">
        <f t="shared" si="5"/>
        <v>253</v>
      </c>
      <c r="J260" s="14">
        <f t="shared" si="6"/>
        <v>234</v>
      </c>
      <c r="K260" s="16">
        <f t="shared" si="7"/>
        <v>0</v>
      </c>
      <c r="L260" s="15">
        <f t="shared" si="8"/>
        <v>0</v>
      </c>
      <c r="M260" s="15">
        <f t="shared" si="9"/>
        <v>7627.409541</v>
      </c>
      <c r="N260" s="16">
        <f t="shared" si="10"/>
        <v>2.058649831</v>
      </c>
      <c r="O260" s="16">
        <f t="shared" si="11"/>
        <v>0</v>
      </c>
    </row>
    <row r="261" ht="12.75" customHeight="1">
      <c r="A261" s="14">
        <v>-120.076222</v>
      </c>
      <c r="B261" s="14">
        <v>36.509537</v>
      </c>
      <c r="C261" s="14">
        <v>52.0</v>
      </c>
      <c r="D261" s="14" t="s">
        <v>274</v>
      </c>
      <c r="E261" s="15">
        <f t="shared" si="1"/>
        <v>-2360.074134</v>
      </c>
      <c r="F261" s="15">
        <f t="shared" si="2"/>
        <v>-1058.234074</v>
      </c>
      <c r="G261" s="15">
        <f t="shared" si="3"/>
        <v>170.60368</v>
      </c>
      <c r="H261" s="15">
        <f t="shared" si="4"/>
        <v>-0.39632</v>
      </c>
      <c r="I261" s="15">
        <f t="shared" si="5"/>
        <v>254</v>
      </c>
      <c r="J261" s="14">
        <f t="shared" si="6"/>
        <v>235</v>
      </c>
      <c r="K261" s="16">
        <f t="shared" si="7"/>
        <v>0</v>
      </c>
      <c r="L261" s="15">
        <f t="shared" si="8"/>
        <v>0</v>
      </c>
      <c r="M261" s="15">
        <f t="shared" si="9"/>
        <v>7628.55158</v>
      </c>
      <c r="N261" s="16">
        <f t="shared" si="10"/>
        <v>0.7786630716</v>
      </c>
      <c r="O261" s="16">
        <f t="shared" si="11"/>
        <v>0</v>
      </c>
    </row>
    <row r="262" ht="12.75" customHeight="1">
      <c r="A262" s="14">
        <v>-120.076218</v>
      </c>
      <c r="B262" s="14">
        <v>36.509538</v>
      </c>
      <c r="C262" s="14">
        <v>52.0</v>
      </c>
      <c r="D262" s="14" t="s">
        <v>275</v>
      </c>
      <c r="E262" s="15">
        <f t="shared" si="1"/>
        <v>-2358.902124</v>
      </c>
      <c r="F262" s="15">
        <f t="shared" si="2"/>
        <v>-1057.869542</v>
      </c>
      <c r="G262" s="15">
        <f t="shared" si="3"/>
        <v>170.60368</v>
      </c>
      <c r="H262" s="15">
        <f t="shared" si="4"/>
        <v>-0.39632</v>
      </c>
      <c r="I262" s="15">
        <f t="shared" si="5"/>
        <v>255</v>
      </c>
      <c r="J262" s="14">
        <f t="shared" si="6"/>
        <v>236</v>
      </c>
      <c r="K262" s="16">
        <f t="shared" si="7"/>
        <v>0</v>
      </c>
      <c r="L262" s="15">
        <f t="shared" si="8"/>
        <v>0</v>
      </c>
      <c r="M262" s="15">
        <f t="shared" si="9"/>
        <v>7629.778972</v>
      </c>
      <c r="N262" s="16">
        <f t="shared" si="10"/>
        <v>0.8368581103</v>
      </c>
      <c r="O262" s="16">
        <f t="shared" si="11"/>
        <v>0</v>
      </c>
    </row>
    <row r="263" ht="12.75" customHeight="1">
      <c r="A263" s="14">
        <v>-120.076217</v>
      </c>
      <c r="B263" s="14">
        <v>36.50954</v>
      </c>
      <c r="C263" s="14">
        <v>51.0</v>
      </c>
      <c r="D263" s="14" t="s">
        <v>276</v>
      </c>
      <c r="E263" s="15">
        <f t="shared" si="1"/>
        <v>-2358.609068</v>
      </c>
      <c r="F263" s="15">
        <f t="shared" si="2"/>
        <v>-1057.14048</v>
      </c>
      <c r="G263" s="15">
        <f t="shared" si="3"/>
        <v>167.32284</v>
      </c>
      <c r="H263" s="15">
        <f t="shared" si="4"/>
        <v>-3.67716</v>
      </c>
      <c r="I263" s="15">
        <f t="shared" si="5"/>
        <v>256</v>
      </c>
      <c r="J263" s="14">
        <f t="shared" si="6"/>
        <v>237</v>
      </c>
      <c r="K263" s="16">
        <f t="shared" si="7"/>
        <v>-3.28084</v>
      </c>
      <c r="L263" s="15">
        <f t="shared" si="8"/>
        <v>-2.23608936</v>
      </c>
      <c r="M263" s="15">
        <f t="shared" si="9"/>
        <v>7630.564729</v>
      </c>
      <c r="N263" s="16">
        <f t="shared" si="10"/>
        <v>0.5357432621</v>
      </c>
      <c r="O263" s="16">
        <f t="shared" si="11"/>
        <v>-0.10252625</v>
      </c>
    </row>
    <row r="264" ht="12.75" customHeight="1">
      <c r="A264" s="14">
        <v>-120.076217</v>
      </c>
      <c r="B264" s="14">
        <v>36.50954</v>
      </c>
      <c r="C264" s="14">
        <v>51.0</v>
      </c>
      <c r="D264" s="14" t="s">
        <v>277</v>
      </c>
      <c r="E264" s="15">
        <f t="shared" si="1"/>
        <v>-2358.609068</v>
      </c>
      <c r="F264" s="15">
        <f t="shared" si="2"/>
        <v>-1057.14048</v>
      </c>
      <c r="G264" s="15">
        <f t="shared" si="3"/>
        <v>167.32284</v>
      </c>
      <c r="H264" s="15">
        <f t="shared" si="4"/>
        <v>-3.67716</v>
      </c>
      <c r="I264" s="15">
        <f t="shared" si="5"/>
        <v>257</v>
      </c>
      <c r="J264" s="14">
        <f t="shared" si="6"/>
        <v>238</v>
      </c>
      <c r="K264" s="16">
        <f t="shared" si="7"/>
        <v>0</v>
      </c>
      <c r="L264" s="15">
        <f t="shared" si="8"/>
        <v>0</v>
      </c>
      <c r="M264" s="15">
        <f t="shared" si="9"/>
        <v>7630.564729</v>
      </c>
      <c r="N264" s="16">
        <f t="shared" si="10"/>
        <v>0</v>
      </c>
      <c r="O264" s="16">
        <f t="shared" si="11"/>
        <v>0.10252625</v>
      </c>
    </row>
    <row r="265" ht="12.75" customHeight="1">
      <c r="A265" s="14">
        <v>-120.076217</v>
      </c>
      <c r="B265" s="14">
        <v>36.509538</v>
      </c>
      <c r="C265" s="14">
        <v>51.0</v>
      </c>
      <c r="D265" s="14" t="s">
        <v>278</v>
      </c>
      <c r="E265" s="15">
        <f t="shared" si="1"/>
        <v>-2358.609129</v>
      </c>
      <c r="F265" s="15">
        <f t="shared" si="2"/>
        <v>-1057.869542</v>
      </c>
      <c r="G265" s="15">
        <f t="shared" si="3"/>
        <v>167.32284</v>
      </c>
      <c r="H265" s="15">
        <f t="shared" si="4"/>
        <v>-3.67716</v>
      </c>
      <c r="I265" s="15">
        <f t="shared" si="5"/>
        <v>258</v>
      </c>
      <c r="J265" s="14">
        <f t="shared" si="6"/>
        <v>239</v>
      </c>
      <c r="K265" s="16">
        <f t="shared" si="7"/>
        <v>0</v>
      </c>
      <c r="L265" s="15">
        <f t="shared" si="8"/>
        <v>0</v>
      </c>
      <c r="M265" s="15">
        <f t="shared" si="9"/>
        <v>7631.293791</v>
      </c>
      <c r="N265" s="16">
        <f t="shared" si="10"/>
        <v>0.4970880022</v>
      </c>
      <c r="O265" s="16">
        <f t="shared" si="11"/>
        <v>0</v>
      </c>
    </row>
    <row r="266" ht="12.75" customHeight="1">
      <c r="A266" s="14">
        <v>-120.076215</v>
      </c>
      <c r="B266" s="14">
        <v>36.509538</v>
      </c>
      <c r="C266" s="14">
        <v>51.0</v>
      </c>
      <c r="D266" s="14" t="s">
        <v>279</v>
      </c>
      <c r="E266" s="15">
        <f t="shared" si="1"/>
        <v>-2358.023139</v>
      </c>
      <c r="F266" s="15">
        <f t="shared" si="2"/>
        <v>-1057.869542</v>
      </c>
      <c r="G266" s="15">
        <f t="shared" si="3"/>
        <v>167.32284</v>
      </c>
      <c r="H266" s="15">
        <f t="shared" si="4"/>
        <v>-3.67716</v>
      </c>
      <c r="I266" s="15">
        <f t="shared" si="5"/>
        <v>259</v>
      </c>
      <c r="J266" s="14">
        <f t="shared" si="6"/>
        <v>240</v>
      </c>
      <c r="K266" s="16">
        <f t="shared" si="7"/>
        <v>0</v>
      </c>
      <c r="L266" s="15">
        <f t="shared" si="8"/>
        <v>0</v>
      </c>
      <c r="M266" s="15">
        <f t="shared" si="9"/>
        <v>7631.879781</v>
      </c>
      <c r="N266" s="16">
        <f t="shared" si="10"/>
        <v>0.3995385302</v>
      </c>
      <c r="O266" s="16">
        <f t="shared" si="11"/>
        <v>0</v>
      </c>
    </row>
    <row r="267" ht="12.75" customHeight="1">
      <c r="A267" s="14">
        <v>-120.076215</v>
      </c>
      <c r="B267" s="14">
        <v>36.509538</v>
      </c>
      <c r="C267" s="14">
        <v>51.0</v>
      </c>
      <c r="D267" s="14" t="s">
        <v>280</v>
      </c>
      <c r="E267" s="15">
        <f t="shared" si="1"/>
        <v>-2358.023139</v>
      </c>
      <c r="F267" s="15">
        <f t="shared" si="2"/>
        <v>-1057.869542</v>
      </c>
      <c r="G267" s="15">
        <f t="shared" si="3"/>
        <v>167.32284</v>
      </c>
      <c r="H267" s="15">
        <f t="shared" si="4"/>
        <v>-3.67716</v>
      </c>
      <c r="I267" s="15">
        <f t="shared" si="5"/>
        <v>260</v>
      </c>
      <c r="J267" s="14">
        <f t="shared" si="6"/>
        <v>241</v>
      </c>
      <c r="K267" s="16">
        <f t="shared" si="7"/>
        <v>0</v>
      </c>
      <c r="L267" s="15">
        <f t="shared" si="8"/>
        <v>0</v>
      </c>
      <c r="M267" s="15">
        <f t="shared" si="9"/>
        <v>7631.879781</v>
      </c>
      <c r="N267" s="16">
        <f t="shared" si="10"/>
        <v>0</v>
      </c>
      <c r="O267" s="16">
        <f t="shared" si="11"/>
        <v>0</v>
      </c>
    </row>
    <row r="268" ht="12.75" customHeight="1">
      <c r="A268" s="14">
        <v>-120.076215</v>
      </c>
      <c r="B268" s="14">
        <v>36.509537</v>
      </c>
      <c r="C268" s="14">
        <v>51.0</v>
      </c>
      <c r="D268" s="14" t="s">
        <v>281</v>
      </c>
      <c r="E268" s="15">
        <f t="shared" si="1"/>
        <v>-2358.02317</v>
      </c>
      <c r="F268" s="15">
        <f t="shared" si="2"/>
        <v>-1058.234074</v>
      </c>
      <c r="G268" s="15">
        <f t="shared" si="3"/>
        <v>167.32284</v>
      </c>
      <c r="H268" s="15">
        <f t="shared" si="4"/>
        <v>-3.67716</v>
      </c>
      <c r="I268" s="15">
        <f t="shared" si="5"/>
        <v>261</v>
      </c>
      <c r="J268" s="14">
        <f t="shared" si="6"/>
        <v>242</v>
      </c>
      <c r="K268" s="16">
        <f t="shared" si="7"/>
        <v>0</v>
      </c>
      <c r="L268" s="15">
        <f t="shared" si="8"/>
        <v>0</v>
      </c>
      <c r="M268" s="15">
        <f t="shared" si="9"/>
        <v>7632.244312</v>
      </c>
      <c r="N268" s="16">
        <f t="shared" si="10"/>
        <v>0.2485440002</v>
      </c>
      <c r="O268" s="16">
        <f t="shared" si="11"/>
        <v>0</v>
      </c>
    </row>
    <row r="269" ht="12.75" customHeight="1">
      <c r="A269" s="14">
        <v>-120.076215</v>
      </c>
      <c r="B269" s="14">
        <v>36.509537</v>
      </c>
      <c r="C269" s="14">
        <v>51.0</v>
      </c>
      <c r="D269" s="14" t="s">
        <v>282</v>
      </c>
      <c r="E269" s="15">
        <f t="shared" si="1"/>
        <v>-2358.02317</v>
      </c>
      <c r="F269" s="15">
        <f t="shared" si="2"/>
        <v>-1058.234074</v>
      </c>
      <c r="G269" s="15">
        <f t="shared" si="3"/>
        <v>167.32284</v>
      </c>
      <c r="H269" s="15">
        <f t="shared" si="4"/>
        <v>-3.67716</v>
      </c>
      <c r="I269" s="15">
        <f t="shared" si="5"/>
        <v>262</v>
      </c>
      <c r="J269" s="14">
        <f t="shared" si="6"/>
        <v>243</v>
      </c>
      <c r="K269" s="16">
        <f t="shared" si="7"/>
        <v>0</v>
      </c>
      <c r="L269" s="15">
        <f t="shared" si="8"/>
        <v>0</v>
      </c>
      <c r="M269" s="15">
        <f t="shared" si="9"/>
        <v>7632.244312</v>
      </c>
      <c r="N269" s="16">
        <f t="shared" si="10"/>
        <v>0</v>
      </c>
      <c r="O269" s="16">
        <f t="shared" si="11"/>
        <v>0</v>
      </c>
    </row>
    <row r="270" ht="12.75" customHeight="1">
      <c r="A270" s="14">
        <v>-120.076213</v>
      </c>
      <c r="B270" s="14">
        <v>36.509537</v>
      </c>
      <c r="C270" s="14">
        <v>51.0</v>
      </c>
      <c r="D270" s="14" t="s">
        <v>283</v>
      </c>
      <c r="E270" s="15">
        <f t="shared" si="1"/>
        <v>-2357.43718</v>
      </c>
      <c r="F270" s="15">
        <f t="shared" si="2"/>
        <v>-1058.234074</v>
      </c>
      <c r="G270" s="15">
        <f t="shared" si="3"/>
        <v>167.32284</v>
      </c>
      <c r="H270" s="15">
        <f t="shared" si="4"/>
        <v>-3.67716</v>
      </c>
      <c r="I270" s="15">
        <f t="shared" si="5"/>
        <v>263</v>
      </c>
      <c r="J270" s="14">
        <f t="shared" si="6"/>
        <v>244</v>
      </c>
      <c r="K270" s="16">
        <f t="shared" si="7"/>
        <v>0</v>
      </c>
      <c r="L270" s="15">
        <f t="shared" si="8"/>
        <v>0</v>
      </c>
      <c r="M270" s="15">
        <f t="shared" si="9"/>
        <v>7632.830302</v>
      </c>
      <c r="N270" s="16">
        <f t="shared" si="10"/>
        <v>0.3995385382</v>
      </c>
      <c r="O270" s="16">
        <f t="shared" si="11"/>
        <v>0</v>
      </c>
    </row>
    <row r="271" ht="12.75" customHeight="1">
      <c r="A271" s="14">
        <v>-120.076213</v>
      </c>
      <c r="B271" s="14">
        <v>36.509537</v>
      </c>
      <c r="C271" s="14">
        <v>51.0</v>
      </c>
      <c r="D271" s="14" t="s">
        <v>284</v>
      </c>
      <c r="E271" s="15">
        <f t="shared" si="1"/>
        <v>-2357.43718</v>
      </c>
      <c r="F271" s="15">
        <f t="shared" si="2"/>
        <v>-1058.234074</v>
      </c>
      <c r="G271" s="15">
        <f t="shared" si="3"/>
        <v>167.32284</v>
      </c>
      <c r="H271" s="15">
        <f t="shared" si="4"/>
        <v>-3.67716</v>
      </c>
      <c r="I271" s="15">
        <f t="shared" si="5"/>
        <v>264</v>
      </c>
      <c r="J271" s="14">
        <f t="shared" si="6"/>
        <v>245</v>
      </c>
      <c r="K271" s="16">
        <f t="shared" si="7"/>
        <v>0</v>
      </c>
      <c r="L271" s="15">
        <f t="shared" si="8"/>
        <v>0</v>
      </c>
      <c r="M271" s="15">
        <f t="shared" si="9"/>
        <v>7632.830302</v>
      </c>
      <c r="N271" s="16">
        <f t="shared" si="10"/>
        <v>0</v>
      </c>
      <c r="O271" s="16">
        <f t="shared" si="11"/>
        <v>0</v>
      </c>
    </row>
    <row r="272" ht="12.75" customHeight="1">
      <c r="A272" s="14">
        <v>-120.076213</v>
      </c>
      <c r="B272" s="14">
        <v>36.509537</v>
      </c>
      <c r="C272" s="14">
        <v>51.0</v>
      </c>
      <c r="D272" s="14" t="s">
        <v>285</v>
      </c>
      <c r="E272" s="15">
        <f t="shared" si="1"/>
        <v>-2357.43718</v>
      </c>
      <c r="F272" s="15">
        <f t="shared" si="2"/>
        <v>-1058.234074</v>
      </c>
      <c r="G272" s="15">
        <f t="shared" si="3"/>
        <v>167.32284</v>
      </c>
      <c r="H272" s="15">
        <f t="shared" si="4"/>
        <v>-3.67716</v>
      </c>
      <c r="I272" s="15">
        <f t="shared" si="5"/>
        <v>265</v>
      </c>
      <c r="J272" s="14">
        <f t="shared" si="6"/>
        <v>246</v>
      </c>
      <c r="K272" s="16">
        <f t="shared" si="7"/>
        <v>0</v>
      </c>
      <c r="L272" s="15">
        <f t="shared" si="8"/>
        <v>0</v>
      </c>
      <c r="M272" s="15">
        <f t="shared" si="9"/>
        <v>7632.830302</v>
      </c>
      <c r="N272" s="16">
        <f t="shared" si="10"/>
        <v>0</v>
      </c>
      <c r="O272" s="16">
        <f t="shared" si="11"/>
        <v>0</v>
      </c>
    </row>
    <row r="273" ht="12.75" customHeight="1">
      <c r="A273" s="14">
        <v>-120.076213</v>
      </c>
      <c r="B273" s="14">
        <v>36.509537</v>
      </c>
      <c r="C273" s="14">
        <v>50.0</v>
      </c>
      <c r="D273" s="14" t="s">
        <v>286</v>
      </c>
      <c r="E273" s="15">
        <f t="shared" si="1"/>
        <v>-2357.43718</v>
      </c>
      <c r="F273" s="15">
        <f t="shared" si="2"/>
        <v>-1058.234074</v>
      </c>
      <c r="G273" s="15">
        <f t="shared" si="3"/>
        <v>164.042</v>
      </c>
      <c r="H273" s="15">
        <f t="shared" si="4"/>
        <v>-6.958</v>
      </c>
      <c r="I273" s="15">
        <f t="shared" si="5"/>
        <v>266</v>
      </c>
      <c r="J273" s="14">
        <f t="shared" si="6"/>
        <v>247</v>
      </c>
      <c r="K273" s="16">
        <f t="shared" si="7"/>
        <v>-3.28084</v>
      </c>
      <c r="L273" s="15">
        <f t="shared" si="8"/>
        <v>-2.23608936</v>
      </c>
      <c r="M273" s="15">
        <f t="shared" si="9"/>
        <v>7632.830302</v>
      </c>
      <c r="N273" s="16">
        <f t="shared" si="10"/>
        <v>0</v>
      </c>
      <c r="O273" s="16">
        <f t="shared" si="11"/>
        <v>-0.10252625</v>
      </c>
    </row>
    <row r="274" ht="12.75" customHeight="1">
      <c r="A274" s="14"/>
      <c r="B274" s="14"/>
      <c r="C274" s="14"/>
      <c r="D274" s="14"/>
      <c r="E274" s="15"/>
      <c r="F274" s="15"/>
      <c r="G274" s="15"/>
      <c r="H274" s="15"/>
      <c r="I274" s="15"/>
      <c r="J274" s="14"/>
      <c r="K274" s="16"/>
      <c r="L274" s="15"/>
      <c r="M274" s="15"/>
      <c r="N274" s="16"/>
      <c r="O274" s="16"/>
    </row>
    <row r="275" ht="12.75" customHeight="1">
      <c r="A275" s="14"/>
      <c r="B275" s="14"/>
      <c r="C275" s="14"/>
      <c r="D275" s="14"/>
      <c r="E275" s="15"/>
      <c r="F275" s="15"/>
      <c r="G275" s="15"/>
      <c r="H275" s="15"/>
      <c r="I275" s="15"/>
      <c r="J275" s="14"/>
      <c r="K275" s="16"/>
      <c r="L275" s="15"/>
      <c r="M275" s="15"/>
      <c r="N275" s="16"/>
      <c r="O275" s="16"/>
    </row>
    <row r="276" ht="12.75" customHeight="1">
      <c r="A276" s="14"/>
      <c r="B276" s="14"/>
      <c r="C276" s="14"/>
      <c r="D276" s="14"/>
      <c r="E276" s="15"/>
      <c r="F276" s="15"/>
      <c r="G276" s="15"/>
      <c r="H276" s="15"/>
      <c r="I276" s="15"/>
      <c r="J276" s="14"/>
      <c r="K276" s="16"/>
      <c r="L276" s="15"/>
      <c r="M276" s="15"/>
      <c r="N276" s="16"/>
      <c r="O276" s="16"/>
    </row>
    <row r="277" ht="12.75" customHeight="1">
      <c r="A277" s="14"/>
      <c r="B277" s="14"/>
      <c r="C277" s="14"/>
      <c r="D277" s="14"/>
      <c r="E277" s="15"/>
      <c r="F277" s="15"/>
      <c r="G277" s="15"/>
      <c r="H277" s="15"/>
      <c r="I277" s="15"/>
      <c r="J277" s="14"/>
      <c r="K277" s="16"/>
      <c r="L277" s="15"/>
      <c r="M277" s="15"/>
      <c r="N277" s="16"/>
      <c r="O277" s="16"/>
    </row>
    <row r="278" ht="12.75" customHeight="1">
      <c r="A278" s="14"/>
      <c r="B278" s="14"/>
      <c r="C278" s="14"/>
      <c r="D278" s="14"/>
      <c r="E278" s="15"/>
      <c r="F278" s="15"/>
      <c r="G278" s="15"/>
      <c r="H278" s="15"/>
      <c r="I278" s="15"/>
      <c r="J278" s="14"/>
      <c r="K278" s="16"/>
      <c r="L278" s="15"/>
      <c r="M278" s="15"/>
      <c r="N278" s="16"/>
      <c r="O278" s="16"/>
    </row>
    <row r="279" ht="12.75" customHeight="1">
      <c r="A279" s="14"/>
      <c r="B279" s="14"/>
      <c r="C279" s="14"/>
      <c r="D279" s="14"/>
      <c r="E279" s="15"/>
      <c r="F279" s="15"/>
      <c r="G279" s="15"/>
      <c r="H279" s="15"/>
      <c r="I279" s="15"/>
      <c r="J279" s="14"/>
      <c r="K279" s="16"/>
      <c r="L279" s="15"/>
      <c r="M279" s="15"/>
      <c r="N279" s="16"/>
      <c r="O279" s="16"/>
    </row>
    <row r="280" ht="12.75" customHeight="1">
      <c r="A280" s="14"/>
      <c r="B280" s="14"/>
      <c r="C280" s="14"/>
      <c r="D280" s="14"/>
      <c r="E280" s="15"/>
      <c r="F280" s="15"/>
      <c r="G280" s="15"/>
      <c r="H280" s="15"/>
      <c r="I280" s="15"/>
      <c r="J280" s="14"/>
      <c r="K280" s="16"/>
      <c r="L280" s="15"/>
      <c r="M280" s="15"/>
      <c r="N280" s="16"/>
      <c r="O280" s="16"/>
    </row>
    <row r="281" ht="12.75" customHeight="1">
      <c r="A281" s="14"/>
      <c r="B281" s="14"/>
      <c r="C281" s="14"/>
      <c r="D281" s="14"/>
      <c r="E281" s="15"/>
      <c r="F281" s="15"/>
      <c r="G281" s="15"/>
      <c r="H281" s="15"/>
      <c r="I281" s="15"/>
      <c r="J281" s="14"/>
      <c r="K281" s="16"/>
      <c r="L281" s="15"/>
      <c r="M281" s="15"/>
      <c r="N281" s="16"/>
      <c r="O281" s="16"/>
    </row>
    <row r="282" ht="12.75" customHeight="1">
      <c r="A282" s="14"/>
      <c r="B282" s="14"/>
      <c r="C282" s="14"/>
      <c r="D282" s="14"/>
      <c r="E282" s="15"/>
      <c r="F282" s="15"/>
      <c r="G282" s="15"/>
      <c r="H282" s="15"/>
      <c r="I282" s="15"/>
      <c r="J282" s="14"/>
      <c r="K282" s="16"/>
      <c r="L282" s="15"/>
      <c r="M282" s="15"/>
      <c r="N282" s="16"/>
      <c r="O282" s="16"/>
    </row>
    <row r="283" ht="12.75" customHeight="1">
      <c r="A283" s="14"/>
      <c r="B283" s="14"/>
      <c r="C283" s="14"/>
      <c r="D283" s="14"/>
      <c r="E283" s="15"/>
      <c r="F283" s="15"/>
      <c r="G283" s="15"/>
      <c r="H283" s="15"/>
      <c r="I283" s="15"/>
      <c r="J283" s="14"/>
      <c r="K283" s="16"/>
      <c r="L283" s="15"/>
      <c r="M283" s="15"/>
      <c r="N283" s="16"/>
      <c r="O283" s="16"/>
    </row>
    <row r="284" ht="12.75" customHeight="1">
      <c r="A284" s="14"/>
      <c r="B284" s="14"/>
      <c r="C284" s="14"/>
      <c r="D284" s="14"/>
      <c r="E284" s="15"/>
      <c r="F284" s="15"/>
      <c r="G284" s="15"/>
      <c r="H284" s="15"/>
      <c r="I284" s="15"/>
      <c r="J284" s="14"/>
      <c r="K284" s="16"/>
      <c r="L284" s="15"/>
      <c r="M284" s="15"/>
      <c r="N284" s="16"/>
      <c r="O284" s="16"/>
    </row>
    <row r="285" ht="12.75" customHeight="1">
      <c r="A285" s="14"/>
      <c r="B285" s="14"/>
      <c r="C285" s="14"/>
      <c r="D285" s="14"/>
      <c r="E285" s="15"/>
      <c r="F285" s="15"/>
      <c r="G285" s="15"/>
      <c r="H285" s="15"/>
      <c r="I285" s="15"/>
      <c r="J285" s="14"/>
      <c r="K285" s="16"/>
      <c r="L285" s="15"/>
      <c r="M285" s="15"/>
      <c r="N285" s="16"/>
      <c r="O285" s="16"/>
    </row>
    <row r="286" ht="12.75" customHeight="1">
      <c r="A286" s="14"/>
      <c r="B286" s="14"/>
      <c r="C286" s="14"/>
      <c r="D286" s="14"/>
      <c r="E286" s="15"/>
      <c r="F286" s="15"/>
      <c r="G286" s="15"/>
      <c r="H286" s="15"/>
      <c r="I286" s="15"/>
      <c r="J286" s="14"/>
      <c r="K286" s="16"/>
      <c r="L286" s="15"/>
      <c r="M286" s="15"/>
      <c r="N286" s="16"/>
      <c r="O286" s="16"/>
    </row>
    <row r="287" ht="12.75" customHeight="1">
      <c r="A287" s="14"/>
      <c r="B287" s="14"/>
      <c r="C287" s="14"/>
      <c r="D287" s="14"/>
      <c r="E287" s="15"/>
      <c r="F287" s="15"/>
      <c r="G287" s="15"/>
      <c r="H287" s="15"/>
      <c r="I287" s="15"/>
      <c r="J287" s="14"/>
      <c r="K287" s="16"/>
      <c r="L287" s="15"/>
      <c r="M287" s="15"/>
      <c r="N287" s="16"/>
      <c r="O287" s="16"/>
    </row>
    <row r="288" ht="12.75" customHeight="1">
      <c r="A288" s="14"/>
      <c r="B288" s="14"/>
      <c r="C288" s="14"/>
      <c r="D288" s="14"/>
      <c r="E288" s="15"/>
      <c r="F288" s="15"/>
      <c r="G288" s="15"/>
      <c r="H288" s="15"/>
      <c r="I288" s="15"/>
      <c r="J288" s="14"/>
      <c r="K288" s="16"/>
      <c r="L288" s="15"/>
      <c r="M288" s="15"/>
      <c r="N288" s="16"/>
      <c r="O288" s="16"/>
    </row>
    <row r="289" ht="12.75" customHeight="1">
      <c r="A289" s="14"/>
      <c r="B289" s="14"/>
      <c r="C289" s="14"/>
      <c r="D289" s="14"/>
      <c r="E289" s="15"/>
      <c r="F289" s="15"/>
      <c r="G289" s="15"/>
      <c r="H289" s="15"/>
      <c r="I289" s="15"/>
      <c r="J289" s="14"/>
      <c r="K289" s="16"/>
      <c r="L289" s="15"/>
      <c r="M289" s="15"/>
      <c r="N289" s="16"/>
      <c r="O289" s="16"/>
    </row>
    <row r="290" ht="12.75" customHeight="1">
      <c r="A290" s="14"/>
      <c r="B290" s="14"/>
      <c r="C290" s="14"/>
      <c r="D290" s="14"/>
      <c r="E290" s="15"/>
      <c r="F290" s="15"/>
      <c r="G290" s="15"/>
      <c r="H290" s="15"/>
      <c r="I290" s="15"/>
      <c r="J290" s="14"/>
      <c r="K290" s="16"/>
      <c r="L290" s="15"/>
      <c r="M290" s="15"/>
      <c r="N290" s="16"/>
      <c r="O290" s="16"/>
    </row>
    <row r="291" ht="12.75" customHeight="1">
      <c r="A291" s="14"/>
      <c r="B291" s="14"/>
      <c r="C291" s="14"/>
      <c r="D291" s="14"/>
      <c r="E291" s="15"/>
      <c r="F291" s="15"/>
      <c r="G291" s="15"/>
      <c r="H291" s="15"/>
      <c r="I291" s="15"/>
      <c r="J291" s="14"/>
      <c r="K291" s="16"/>
      <c r="L291" s="15"/>
      <c r="M291" s="15"/>
      <c r="N291" s="16"/>
      <c r="O291" s="16"/>
    </row>
    <row r="292" ht="12.75" customHeight="1">
      <c r="A292" s="14"/>
      <c r="B292" s="14"/>
      <c r="C292" s="14"/>
      <c r="D292" s="14"/>
      <c r="E292" s="15"/>
      <c r="F292" s="15"/>
      <c r="G292" s="15"/>
      <c r="H292" s="15"/>
      <c r="I292" s="15"/>
      <c r="J292" s="14"/>
      <c r="K292" s="16"/>
      <c r="L292" s="15"/>
      <c r="M292" s="15"/>
      <c r="N292" s="16"/>
      <c r="O292" s="16"/>
    </row>
    <row r="293" ht="12.75" customHeight="1">
      <c r="A293" s="14"/>
      <c r="B293" s="14"/>
      <c r="C293" s="14"/>
      <c r="D293" s="14"/>
      <c r="E293" s="15"/>
      <c r="F293" s="15"/>
      <c r="G293" s="15"/>
      <c r="H293" s="15"/>
      <c r="I293" s="15"/>
      <c r="J293" s="14"/>
      <c r="K293" s="16"/>
      <c r="L293" s="15"/>
      <c r="M293" s="15"/>
      <c r="N293" s="16"/>
      <c r="O293" s="16"/>
    </row>
    <row r="294" ht="12.75" customHeight="1">
      <c r="A294" s="14"/>
      <c r="B294" s="14"/>
      <c r="C294" s="14"/>
      <c r="D294" s="14"/>
      <c r="E294" s="15"/>
      <c r="F294" s="15"/>
      <c r="G294" s="15"/>
      <c r="H294" s="15"/>
      <c r="I294" s="15"/>
      <c r="J294" s="14"/>
      <c r="K294" s="16"/>
      <c r="L294" s="15"/>
      <c r="M294" s="15"/>
      <c r="N294" s="16"/>
      <c r="O294" s="16"/>
    </row>
    <row r="295" ht="12.75" customHeight="1">
      <c r="A295" s="14"/>
      <c r="B295" s="14"/>
      <c r="C295" s="14"/>
      <c r="D295" s="14"/>
      <c r="E295" s="15"/>
      <c r="F295" s="15"/>
      <c r="G295" s="15"/>
      <c r="H295" s="15"/>
      <c r="I295" s="15"/>
      <c r="J295" s="14"/>
      <c r="K295" s="16"/>
      <c r="L295" s="15"/>
      <c r="M295" s="15"/>
      <c r="N295" s="16"/>
      <c r="O295" s="16"/>
    </row>
    <row r="296" ht="12.75" customHeight="1">
      <c r="A296" s="14"/>
      <c r="B296" s="14"/>
      <c r="C296" s="14"/>
      <c r="D296" s="14"/>
      <c r="E296" s="15"/>
      <c r="F296" s="15"/>
      <c r="G296" s="15"/>
      <c r="H296" s="15"/>
      <c r="I296" s="15"/>
      <c r="J296" s="14"/>
      <c r="K296" s="16"/>
      <c r="L296" s="15"/>
      <c r="M296" s="15"/>
      <c r="N296" s="16"/>
      <c r="O296" s="16"/>
    </row>
    <row r="297" ht="12.75" customHeight="1">
      <c r="A297" s="14"/>
      <c r="B297" s="14"/>
      <c r="C297" s="14"/>
      <c r="D297" s="14"/>
      <c r="E297" s="15"/>
      <c r="F297" s="15"/>
      <c r="G297" s="15"/>
      <c r="H297" s="15"/>
      <c r="I297" s="15"/>
      <c r="J297" s="14"/>
      <c r="K297" s="16"/>
      <c r="L297" s="15"/>
      <c r="M297" s="15"/>
      <c r="N297" s="16"/>
      <c r="O297" s="16"/>
    </row>
    <row r="298" ht="12.75" customHeight="1">
      <c r="A298" s="14"/>
      <c r="B298" s="14"/>
      <c r="C298" s="14"/>
      <c r="D298" s="14"/>
      <c r="E298" s="15"/>
      <c r="F298" s="15"/>
      <c r="G298" s="15"/>
      <c r="H298" s="15"/>
      <c r="I298" s="15"/>
      <c r="J298" s="14"/>
      <c r="K298" s="16"/>
      <c r="L298" s="15"/>
      <c r="M298" s="15"/>
      <c r="N298" s="16"/>
      <c r="O298" s="16"/>
    </row>
    <row r="299" ht="12.75" customHeight="1">
      <c r="A299" s="14"/>
      <c r="B299" s="14"/>
      <c r="C299" s="14"/>
      <c r="D299" s="14"/>
      <c r="E299" s="15"/>
      <c r="F299" s="15"/>
      <c r="G299" s="15"/>
      <c r="H299" s="15"/>
      <c r="I299" s="15"/>
      <c r="J299" s="14"/>
      <c r="K299" s="16"/>
      <c r="L299" s="15"/>
      <c r="M299" s="15"/>
      <c r="N299" s="16"/>
      <c r="O299" s="16"/>
    </row>
    <row r="300" ht="12.75" customHeight="1">
      <c r="A300" s="14"/>
      <c r="B300" s="14"/>
      <c r="C300" s="14"/>
      <c r="D300" s="14"/>
      <c r="E300" s="15"/>
      <c r="F300" s="15"/>
      <c r="G300" s="15"/>
      <c r="H300" s="15"/>
      <c r="I300" s="15"/>
      <c r="J300" s="14"/>
      <c r="K300" s="16"/>
      <c r="L300" s="15"/>
      <c r="M300" s="15"/>
      <c r="N300" s="16"/>
      <c r="O300" s="16"/>
    </row>
    <row r="301" ht="12.75" customHeight="1">
      <c r="A301" s="14"/>
      <c r="B301" s="14"/>
      <c r="C301" s="14"/>
      <c r="D301" s="14"/>
      <c r="E301" s="15"/>
      <c r="F301" s="15"/>
      <c r="G301" s="15"/>
      <c r="H301" s="15"/>
      <c r="I301" s="15"/>
      <c r="J301" s="14"/>
      <c r="K301" s="16"/>
      <c r="L301" s="15"/>
      <c r="M301" s="15"/>
      <c r="N301" s="16"/>
      <c r="O301" s="16"/>
    </row>
    <row r="302" ht="12.75" customHeight="1">
      <c r="A302" s="14"/>
      <c r="B302" s="14"/>
      <c r="C302" s="14"/>
      <c r="D302" s="14"/>
      <c r="E302" s="15"/>
      <c r="F302" s="15"/>
      <c r="G302" s="15"/>
      <c r="H302" s="15"/>
      <c r="I302" s="15"/>
      <c r="J302" s="14"/>
      <c r="K302" s="16"/>
      <c r="L302" s="15"/>
      <c r="M302" s="15"/>
      <c r="N302" s="16"/>
      <c r="O302" s="16"/>
    </row>
    <row r="303" ht="12.75" customHeight="1">
      <c r="A303" s="14"/>
      <c r="B303" s="14"/>
      <c r="C303" s="14"/>
      <c r="D303" s="14"/>
      <c r="E303" s="15"/>
      <c r="F303" s="15"/>
      <c r="G303" s="15"/>
      <c r="H303" s="15"/>
      <c r="I303" s="15"/>
      <c r="J303" s="14"/>
      <c r="K303" s="16"/>
      <c r="L303" s="15"/>
      <c r="M303" s="15"/>
      <c r="N303" s="16"/>
      <c r="O303" s="16"/>
    </row>
    <row r="304" ht="12.75" customHeight="1">
      <c r="A304" s="14"/>
      <c r="B304" s="14"/>
      <c r="C304" s="14"/>
      <c r="D304" s="14"/>
      <c r="E304" s="15"/>
      <c r="F304" s="15"/>
      <c r="G304" s="15"/>
      <c r="H304" s="15"/>
      <c r="I304" s="15"/>
      <c r="J304" s="14"/>
      <c r="K304" s="16"/>
      <c r="L304" s="15"/>
      <c r="M304" s="15"/>
      <c r="N304" s="16"/>
      <c r="O304" s="16"/>
    </row>
    <row r="305" ht="12.75" customHeight="1">
      <c r="A305" s="14"/>
      <c r="B305" s="14"/>
      <c r="C305" s="14"/>
      <c r="D305" s="14"/>
      <c r="E305" s="15"/>
      <c r="F305" s="15"/>
      <c r="G305" s="15"/>
      <c r="H305" s="15"/>
      <c r="I305" s="15"/>
      <c r="J305" s="14"/>
      <c r="K305" s="16"/>
      <c r="L305" s="15"/>
      <c r="M305" s="15"/>
      <c r="N305" s="16"/>
      <c r="O305" s="16"/>
    </row>
    <row r="306" ht="12.75" customHeight="1">
      <c r="A306" s="14"/>
      <c r="B306" s="14"/>
      <c r="C306" s="14"/>
      <c r="D306" s="14"/>
      <c r="E306" s="15"/>
      <c r="F306" s="15"/>
      <c r="G306" s="15"/>
      <c r="H306" s="15"/>
      <c r="I306" s="15"/>
      <c r="J306" s="14"/>
      <c r="K306" s="16"/>
      <c r="L306" s="15"/>
      <c r="M306" s="15"/>
      <c r="N306" s="16"/>
      <c r="O306" s="16"/>
    </row>
    <row r="307" ht="12.75" customHeight="1">
      <c r="A307" s="14"/>
      <c r="B307" s="14"/>
      <c r="C307" s="14"/>
      <c r="D307" s="14"/>
      <c r="E307" s="15"/>
      <c r="F307" s="15"/>
      <c r="G307" s="15"/>
      <c r="H307" s="15"/>
      <c r="I307" s="15"/>
      <c r="J307" s="14"/>
      <c r="K307" s="16"/>
      <c r="L307" s="15"/>
      <c r="M307" s="15"/>
      <c r="N307" s="16"/>
      <c r="O307" s="16"/>
    </row>
    <row r="308" ht="12.75" customHeight="1">
      <c r="A308" s="14"/>
      <c r="B308" s="14"/>
      <c r="C308" s="14"/>
      <c r="D308" s="14"/>
      <c r="E308" s="15"/>
      <c r="F308" s="15"/>
      <c r="G308" s="15"/>
      <c r="H308" s="15"/>
      <c r="I308" s="15"/>
      <c r="J308" s="14"/>
      <c r="K308" s="16"/>
      <c r="L308" s="15"/>
      <c r="M308" s="15"/>
      <c r="N308" s="16"/>
      <c r="O308" s="16"/>
    </row>
    <row r="309" ht="12.75" customHeight="1">
      <c r="A309" s="14"/>
      <c r="B309" s="14"/>
      <c r="C309" s="14"/>
      <c r="D309" s="14"/>
      <c r="E309" s="15"/>
      <c r="F309" s="15"/>
      <c r="G309" s="15"/>
      <c r="H309" s="15"/>
      <c r="I309" s="15"/>
      <c r="J309" s="14"/>
      <c r="K309" s="16"/>
      <c r="L309" s="15"/>
      <c r="M309" s="15"/>
      <c r="N309" s="16"/>
      <c r="O309" s="16"/>
    </row>
    <row r="310" ht="12.75" customHeight="1">
      <c r="A310" s="14"/>
      <c r="B310" s="14"/>
      <c r="C310" s="14"/>
      <c r="D310" s="14"/>
      <c r="E310" s="15"/>
      <c r="F310" s="15"/>
      <c r="G310" s="15"/>
      <c r="H310" s="15"/>
      <c r="I310" s="15"/>
      <c r="J310" s="14"/>
      <c r="K310" s="16"/>
      <c r="L310" s="15"/>
      <c r="M310" s="15"/>
      <c r="N310" s="16"/>
      <c r="O310" s="16"/>
    </row>
    <row r="311" ht="12.75" customHeight="1">
      <c r="A311" s="14"/>
      <c r="B311" s="14"/>
      <c r="C311" s="14"/>
      <c r="D311" s="14"/>
      <c r="E311" s="15"/>
      <c r="F311" s="15"/>
      <c r="G311" s="15"/>
      <c r="H311" s="15"/>
      <c r="I311" s="15"/>
      <c r="J311" s="14"/>
      <c r="K311" s="16"/>
      <c r="L311" s="15"/>
      <c r="M311" s="15"/>
      <c r="N311" s="16"/>
      <c r="O311" s="16"/>
    </row>
    <row r="312" ht="12.75" customHeight="1">
      <c r="A312" s="14"/>
      <c r="B312" s="14"/>
      <c r="C312" s="14"/>
      <c r="D312" s="14"/>
      <c r="E312" s="15"/>
      <c r="F312" s="15"/>
      <c r="G312" s="15"/>
      <c r="H312" s="15"/>
      <c r="I312" s="15"/>
      <c r="J312" s="14"/>
      <c r="K312" s="16"/>
      <c r="L312" s="15"/>
      <c r="M312" s="15"/>
      <c r="N312" s="16"/>
      <c r="O312" s="16"/>
    </row>
    <row r="313" ht="12.75" customHeight="1">
      <c r="A313" s="14"/>
      <c r="B313" s="14"/>
      <c r="C313" s="14"/>
      <c r="D313" s="14"/>
      <c r="E313" s="15"/>
      <c r="F313" s="15"/>
      <c r="G313" s="15"/>
      <c r="H313" s="15"/>
      <c r="I313" s="15"/>
      <c r="J313" s="14"/>
      <c r="K313" s="16"/>
      <c r="L313" s="15"/>
      <c r="M313" s="15"/>
      <c r="N313" s="16"/>
      <c r="O313" s="16"/>
    </row>
    <row r="314" ht="12.75" customHeight="1">
      <c r="A314" s="14"/>
      <c r="B314" s="14"/>
      <c r="C314" s="14"/>
      <c r="D314" s="14"/>
      <c r="E314" s="15"/>
      <c r="F314" s="15"/>
      <c r="G314" s="15"/>
      <c r="H314" s="15"/>
      <c r="I314" s="15"/>
      <c r="J314" s="14"/>
      <c r="K314" s="16"/>
      <c r="L314" s="15"/>
      <c r="M314" s="15"/>
      <c r="N314" s="16"/>
      <c r="O314" s="16"/>
    </row>
    <row r="315" ht="12.75" customHeight="1">
      <c r="A315" s="14"/>
      <c r="B315" s="14"/>
      <c r="C315" s="14"/>
      <c r="D315" s="14"/>
      <c r="E315" s="15"/>
      <c r="F315" s="15"/>
      <c r="G315" s="15"/>
      <c r="H315" s="15"/>
      <c r="I315" s="15"/>
      <c r="J315" s="14"/>
      <c r="K315" s="16"/>
      <c r="L315" s="15"/>
      <c r="M315" s="15"/>
      <c r="N315" s="16"/>
      <c r="O315" s="16"/>
    </row>
    <row r="316" ht="12.75" customHeight="1">
      <c r="A316" s="14"/>
      <c r="B316" s="14"/>
      <c r="C316" s="14"/>
      <c r="D316" s="14"/>
      <c r="E316" s="15"/>
      <c r="F316" s="15"/>
      <c r="G316" s="15"/>
      <c r="H316" s="15"/>
      <c r="I316" s="15"/>
      <c r="J316" s="14"/>
      <c r="K316" s="16"/>
      <c r="L316" s="15"/>
      <c r="M316" s="15"/>
      <c r="N316" s="16"/>
      <c r="O316" s="16"/>
    </row>
    <row r="317" ht="12.75" customHeight="1">
      <c r="A317" s="14"/>
      <c r="B317" s="14"/>
      <c r="C317" s="14"/>
      <c r="D317" s="14"/>
      <c r="E317" s="15"/>
      <c r="F317" s="15"/>
      <c r="G317" s="15"/>
      <c r="H317" s="15"/>
      <c r="I317" s="15"/>
      <c r="J317" s="14"/>
      <c r="K317" s="16"/>
      <c r="L317" s="15"/>
      <c r="M317" s="15"/>
      <c r="N317" s="16"/>
      <c r="O317" s="16"/>
    </row>
    <row r="318" ht="12.75" customHeight="1">
      <c r="A318" s="14"/>
      <c r="B318" s="14"/>
      <c r="C318" s="14"/>
      <c r="D318" s="14"/>
      <c r="E318" s="15"/>
      <c r="F318" s="15"/>
      <c r="G318" s="15"/>
      <c r="H318" s="15"/>
      <c r="I318" s="15"/>
      <c r="J318" s="14"/>
      <c r="K318" s="16"/>
      <c r="L318" s="15"/>
      <c r="M318" s="15"/>
      <c r="N318" s="16"/>
      <c r="O318" s="16"/>
    </row>
    <row r="319" ht="12.75" customHeight="1">
      <c r="A319" s="14"/>
      <c r="B319" s="14"/>
      <c r="C319" s="14"/>
      <c r="D319" s="14"/>
      <c r="E319" s="15"/>
      <c r="F319" s="15"/>
      <c r="G319" s="15"/>
      <c r="H319" s="15"/>
      <c r="I319" s="15"/>
      <c r="J319" s="14"/>
      <c r="K319" s="16"/>
      <c r="L319" s="15"/>
      <c r="M319" s="15"/>
      <c r="N319" s="16"/>
      <c r="O319" s="16"/>
    </row>
    <row r="320" ht="12.75" customHeight="1">
      <c r="A320" s="14"/>
      <c r="B320" s="14"/>
      <c r="C320" s="14"/>
      <c r="D320" s="14"/>
      <c r="E320" s="15"/>
      <c r="F320" s="15"/>
      <c r="G320" s="15"/>
      <c r="H320" s="15"/>
      <c r="I320" s="15"/>
      <c r="J320" s="14"/>
      <c r="K320" s="16"/>
      <c r="L320" s="15"/>
      <c r="M320" s="15"/>
      <c r="N320" s="16"/>
      <c r="O320" s="16"/>
    </row>
    <row r="321" ht="12.75" customHeight="1">
      <c r="A321" s="14"/>
      <c r="B321" s="14"/>
      <c r="C321" s="14"/>
      <c r="D321" s="14"/>
      <c r="E321" s="15"/>
      <c r="F321" s="15"/>
      <c r="G321" s="15"/>
      <c r="H321" s="15"/>
      <c r="I321" s="15"/>
      <c r="J321" s="14"/>
      <c r="K321" s="16"/>
      <c r="L321" s="15"/>
      <c r="M321" s="15"/>
      <c r="N321" s="16"/>
      <c r="O321" s="16"/>
    </row>
    <row r="322" ht="12.75" customHeight="1">
      <c r="A322" s="14"/>
      <c r="B322" s="14"/>
      <c r="C322" s="14"/>
      <c r="D322" s="14"/>
      <c r="E322" s="15"/>
      <c r="F322" s="15"/>
      <c r="G322" s="15"/>
      <c r="H322" s="15"/>
      <c r="I322" s="15"/>
      <c r="J322" s="14"/>
      <c r="K322" s="16"/>
      <c r="L322" s="15"/>
      <c r="M322" s="15"/>
      <c r="N322" s="16"/>
      <c r="O322" s="16"/>
    </row>
    <row r="323" ht="12.75" customHeight="1">
      <c r="A323" s="14"/>
      <c r="B323" s="14"/>
      <c r="C323" s="14"/>
      <c r="D323" s="14"/>
      <c r="E323" s="15"/>
      <c r="F323" s="15"/>
      <c r="G323" s="15"/>
      <c r="H323" s="15"/>
      <c r="I323" s="15"/>
      <c r="J323" s="14"/>
      <c r="K323" s="16"/>
      <c r="L323" s="15"/>
      <c r="M323" s="15"/>
      <c r="N323" s="16"/>
      <c r="O323" s="16"/>
    </row>
    <row r="324" ht="12.75" customHeight="1">
      <c r="A324" s="14"/>
      <c r="B324" s="14"/>
      <c r="C324" s="14"/>
      <c r="D324" s="14"/>
      <c r="E324" s="15"/>
      <c r="F324" s="15"/>
      <c r="G324" s="15"/>
      <c r="H324" s="15"/>
      <c r="I324" s="15"/>
      <c r="J324" s="14"/>
      <c r="K324" s="16"/>
      <c r="L324" s="15"/>
      <c r="M324" s="15"/>
      <c r="N324" s="16"/>
      <c r="O324" s="16"/>
    </row>
    <row r="325" ht="12.75" customHeight="1">
      <c r="A325" s="14"/>
      <c r="B325" s="14"/>
      <c r="C325" s="14"/>
      <c r="D325" s="14"/>
      <c r="E325" s="15"/>
      <c r="F325" s="15"/>
      <c r="G325" s="15"/>
      <c r="H325" s="15"/>
      <c r="I325" s="15"/>
      <c r="J325" s="14"/>
      <c r="K325" s="16"/>
      <c r="L325" s="15"/>
      <c r="M325" s="15"/>
      <c r="N325" s="16"/>
      <c r="O325" s="16"/>
    </row>
    <row r="326" ht="12.75" customHeight="1">
      <c r="A326" s="14"/>
      <c r="B326" s="14"/>
      <c r="C326" s="14"/>
      <c r="D326" s="14"/>
      <c r="E326" s="15"/>
      <c r="F326" s="15"/>
      <c r="G326" s="15"/>
      <c r="H326" s="15"/>
      <c r="I326" s="15"/>
      <c r="J326" s="14"/>
      <c r="K326" s="16"/>
      <c r="L326" s="15"/>
      <c r="M326" s="15"/>
      <c r="N326" s="16"/>
      <c r="O326" s="16"/>
    </row>
    <row r="327" ht="12.75" customHeight="1">
      <c r="A327" s="14"/>
      <c r="B327" s="14"/>
      <c r="C327" s="14"/>
      <c r="D327" s="14"/>
      <c r="E327" s="15"/>
      <c r="F327" s="15"/>
      <c r="G327" s="15"/>
      <c r="H327" s="15"/>
      <c r="I327" s="15"/>
      <c r="J327" s="14"/>
      <c r="K327" s="16"/>
      <c r="L327" s="15"/>
      <c r="M327" s="15"/>
      <c r="N327" s="16"/>
      <c r="O327" s="16"/>
    </row>
    <row r="328" ht="12.75" customHeight="1">
      <c r="A328" s="14"/>
      <c r="B328" s="14"/>
      <c r="C328" s="14"/>
      <c r="D328" s="14"/>
      <c r="E328" s="15"/>
      <c r="F328" s="15"/>
      <c r="G328" s="15"/>
      <c r="H328" s="15"/>
      <c r="I328" s="15"/>
      <c r="J328" s="14"/>
      <c r="K328" s="16"/>
      <c r="L328" s="15"/>
      <c r="M328" s="15"/>
      <c r="N328" s="16"/>
      <c r="O328" s="16"/>
    </row>
    <row r="329" ht="12.75" customHeight="1">
      <c r="A329" s="14"/>
      <c r="B329" s="14"/>
      <c r="C329" s="14"/>
      <c r="D329" s="14"/>
      <c r="E329" s="15"/>
      <c r="F329" s="15"/>
      <c r="G329" s="15"/>
      <c r="H329" s="15"/>
      <c r="I329" s="15"/>
      <c r="J329" s="14"/>
      <c r="K329" s="16"/>
      <c r="L329" s="15"/>
      <c r="M329" s="15"/>
      <c r="N329" s="16"/>
      <c r="O329" s="16"/>
    </row>
    <row r="330" ht="12.75" customHeight="1">
      <c r="A330" s="14"/>
      <c r="B330" s="14"/>
      <c r="C330" s="14"/>
      <c r="D330" s="14"/>
      <c r="E330" s="15"/>
      <c r="F330" s="15"/>
      <c r="G330" s="15"/>
      <c r="H330" s="15"/>
      <c r="I330" s="15"/>
      <c r="J330" s="14"/>
      <c r="K330" s="16"/>
      <c r="L330" s="15"/>
      <c r="M330" s="15"/>
      <c r="N330" s="16"/>
      <c r="O330" s="16"/>
    </row>
    <row r="331" ht="12.75" customHeight="1">
      <c r="A331" s="14"/>
      <c r="B331" s="14"/>
      <c r="C331" s="14"/>
      <c r="D331" s="14"/>
      <c r="E331" s="15"/>
      <c r="F331" s="15"/>
      <c r="G331" s="15"/>
      <c r="H331" s="15"/>
      <c r="I331" s="15"/>
      <c r="J331" s="14"/>
      <c r="K331" s="16"/>
      <c r="L331" s="15"/>
      <c r="M331" s="15"/>
      <c r="N331" s="16"/>
      <c r="O331" s="16"/>
    </row>
    <row r="332" ht="12.75" customHeight="1">
      <c r="A332" s="14"/>
      <c r="B332" s="14"/>
      <c r="C332" s="14"/>
      <c r="D332" s="14"/>
      <c r="E332" s="15"/>
      <c r="F332" s="15"/>
      <c r="G332" s="15"/>
      <c r="H332" s="15"/>
      <c r="I332" s="15"/>
      <c r="J332" s="14"/>
      <c r="K332" s="16"/>
      <c r="L332" s="15"/>
      <c r="M332" s="15"/>
      <c r="N332" s="16"/>
      <c r="O332" s="16"/>
    </row>
    <row r="333" ht="12.75" customHeight="1">
      <c r="A333" s="14"/>
      <c r="B333" s="14"/>
      <c r="C333" s="14"/>
      <c r="D333" s="14"/>
      <c r="E333" s="15"/>
      <c r="F333" s="15"/>
      <c r="G333" s="15"/>
      <c r="H333" s="15"/>
      <c r="I333" s="15"/>
      <c r="J333" s="14"/>
      <c r="K333" s="16"/>
      <c r="L333" s="15"/>
      <c r="M333" s="15"/>
      <c r="N333" s="16"/>
      <c r="O333" s="16"/>
    </row>
    <row r="334" ht="12.75" customHeight="1">
      <c r="A334" s="14"/>
      <c r="B334" s="14"/>
      <c r="C334" s="14"/>
      <c r="D334" s="14"/>
      <c r="E334" s="15"/>
      <c r="F334" s="15"/>
      <c r="G334" s="15"/>
      <c r="H334" s="15"/>
      <c r="I334" s="15"/>
      <c r="J334" s="14"/>
      <c r="K334" s="16"/>
      <c r="L334" s="15"/>
      <c r="M334" s="15"/>
      <c r="N334" s="16"/>
      <c r="O334" s="16"/>
    </row>
    <row r="335" ht="12.75" customHeight="1">
      <c r="A335" s="14"/>
      <c r="B335" s="14"/>
      <c r="C335" s="14"/>
      <c r="D335" s="14"/>
      <c r="E335" s="15"/>
      <c r="F335" s="15"/>
      <c r="G335" s="15"/>
      <c r="H335" s="15"/>
      <c r="I335" s="15"/>
      <c r="J335" s="14"/>
      <c r="K335" s="16"/>
      <c r="L335" s="15"/>
      <c r="M335" s="15"/>
      <c r="N335" s="16"/>
      <c r="O335" s="16"/>
    </row>
    <row r="336" ht="12.75" customHeight="1">
      <c r="E336" s="18"/>
      <c r="F336" s="18"/>
      <c r="G336" s="18"/>
      <c r="H336" s="18"/>
      <c r="I336" s="18"/>
      <c r="K336" s="17"/>
      <c r="L336" s="18"/>
      <c r="M336" s="18"/>
    </row>
    <row r="337" ht="12.75" customHeight="1">
      <c r="E337" s="18"/>
      <c r="F337" s="18"/>
      <c r="G337" s="18"/>
      <c r="H337" s="18"/>
      <c r="I337" s="18"/>
      <c r="K337" s="17"/>
      <c r="L337" s="18"/>
      <c r="M337" s="18"/>
    </row>
    <row r="338" ht="12.75" customHeight="1">
      <c r="E338" s="18"/>
      <c r="F338" s="18"/>
      <c r="G338" s="18"/>
      <c r="H338" s="18"/>
      <c r="I338" s="18"/>
      <c r="K338" s="17"/>
      <c r="L338" s="18"/>
      <c r="M338" s="18"/>
    </row>
    <row r="339" ht="12.75" customHeight="1">
      <c r="E339" s="18"/>
      <c r="F339" s="18"/>
      <c r="G339" s="18"/>
      <c r="H339" s="18"/>
      <c r="I339" s="18"/>
      <c r="K339" s="17"/>
      <c r="L339" s="18"/>
      <c r="M339" s="18"/>
    </row>
    <row r="340" ht="12.75" customHeight="1">
      <c r="E340" s="18"/>
      <c r="F340" s="18"/>
      <c r="G340" s="18"/>
      <c r="H340" s="18"/>
      <c r="I340" s="18"/>
      <c r="K340" s="17"/>
      <c r="L340" s="18"/>
      <c r="M340" s="18"/>
    </row>
    <row r="341" ht="12.75" customHeight="1">
      <c r="E341" s="18"/>
      <c r="F341" s="18"/>
      <c r="G341" s="18"/>
      <c r="H341" s="18"/>
      <c r="I341" s="18"/>
      <c r="K341" s="17"/>
      <c r="L341" s="18"/>
      <c r="M341" s="18"/>
    </row>
    <row r="342" ht="12.75" customHeight="1">
      <c r="E342" s="18"/>
      <c r="F342" s="18"/>
      <c r="G342" s="18"/>
      <c r="H342" s="18"/>
      <c r="I342" s="18"/>
      <c r="K342" s="17"/>
      <c r="L342" s="18"/>
      <c r="M342" s="18"/>
    </row>
    <row r="343" ht="12.75" customHeight="1">
      <c r="E343" s="18"/>
      <c r="F343" s="18"/>
      <c r="G343" s="18"/>
      <c r="H343" s="18"/>
      <c r="I343" s="18"/>
      <c r="K343" s="17"/>
      <c r="L343" s="18"/>
      <c r="M343" s="18"/>
    </row>
    <row r="344" ht="12.75" customHeight="1">
      <c r="E344" s="18"/>
      <c r="F344" s="18"/>
      <c r="G344" s="18"/>
      <c r="H344" s="18"/>
      <c r="I344" s="18"/>
      <c r="K344" s="17"/>
      <c r="L344" s="18"/>
      <c r="M344" s="18"/>
    </row>
    <row r="345" ht="12.75" customHeight="1">
      <c r="E345" s="18"/>
      <c r="F345" s="18"/>
      <c r="G345" s="18"/>
      <c r="H345" s="18"/>
      <c r="I345" s="18"/>
      <c r="K345" s="17"/>
      <c r="L345" s="18"/>
      <c r="M345" s="18"/>
    </row>
    <row r="346" ht="12.75" customHeight="1">
      <c r="E346" s="18"/>
      <c r="F346" s="18"/>
      <c r="G346" s="18"/>
      <c r="H346" s="18"/>
      <c r="I346" s="18"/>
      <c r="K346" s="17"/>
      <c r="L346" s="18"/>
      <c r="M346" s="18"/>
    </row>
    <row r="347" ht="12.75" customHeight="1">
      <c r="E347" s="18"/>
      <c r="F347" s="18"/>
      <c r="G347" s="18"/>
      <c r="H347" s="18"/>
      <c r="I347" s="18"/>
      <c r="K347" s="17"/>
      <c r="L347" s="18"/>
      <c r="M347" s="18"/>
    </row>
    <row r="348" ht="12.75" customHeight="1">
      <c r="E348" s="18"/>
      <c r="F348" s="18"/>
      <c r="G348" s="18"/>
      <c r="H348" s="18"/>
      <c r="I348" s="18"/>
      <c r="K348" s="17"/>
      <c r="L348" s="18"/>
      <c r="M348" s="18"/>
    </row>
    <row r="349" ht="12.75" customHeight="1">
      <c r="E349" s="18"/>
      <c r="F349" s="18"/>
      <c r="G349" s="18"/>
      <c r="H349" s="18"/>
      <c r="I349" s="18"/>
      <c r="K349" s="17"/>
      <c r="L349" s="18"/>
      <c r="M349" s="18"/>
    </row>
    <row r="350" ht="12.75" customHeight="1">
      <c r="E350" s="18"/>
      <c r="F350" s="18"/>
      <c r="G350" s="18"/>
      <c r="H350" s="18"/>
      <c r="I350" s="18"/>
      <c r="K350" s="17"/>
      <c r="L350" s="18"/>
      <c r="M350" s="18"/>
    </row>
    <row r="351" ht="12.75" customHeight="1">
      <c r="E351" s="18"/>
      <c r="F351" s="18"/>
      <c r="G351" s="18"/>
      <c r="H351" s="18"/>
      <c r="I351" s="18"/>
      <c r="K351" s="17"/>
      <c r="L351" s="18"/>
      <c r="M351" s="18"/>
    </row>
    <row r="352" ht="12.75" customHeight="1">
      <c r="E352" s="18"/>
      <c r="F352" s="18"/>
      <c r="G352" s="18"/>
      <c r="H352" s="18"/>
      <c r="I352" s="18"/>
      <c r="K352" s="17"/>
      <c r="L352" s="18"/>
      <c r="M352" s="18"/>
    </row>
    <row r="353" ht="12.75" customHeight="1">
      <c r="E353" s="18"/>
      <c r="F353" s="18"/>
      <c r="G353" s="18"/>
      <c r="H353" s="18"/>
      <c r="I353" s="18"/>
      <c r="K353" s="17"/>
      <c r="L353" s="18"/>
      <c r="M353" s="18"/>
    </row>
    <row r="354" ht="12.75" customHeight="1">
      <c r="E354" s="18"/>
      <c r="F354" s="18"/>
      <c r="G354" s="18"/>
      <c r="H354" s="18"/>
      <c r="I354" s="18"/>
      <c r="K354" s="17"/>
      <c r="L354" s="18"/>
      <c r="M354" s="18"/>
    </row>
    <row r="355" ht="12.75" customHeight="1">
      <c r="E355" s="18"/>
      <c r="F355" s="18"/>
      <c r="G355" s="18"/>
      <c r="H355" s="18"/>
      <c r="I355" s="18"/>
      <c r="K355" s="17"/>
      <c r="L355" s="18"/>
      <c r="M355" s="18"/>
    </row>
    <row r="356" ht="12.75" customHeight="1">
      <c r="E356" s="18"/>
      <c r="F356" s="18"/>
      <c r="G356" s="18"/>
      <c r="H356" s="18"/>
      <c r="I356" s="18"/>
      <c r="K356" s="17"/>
      <c r="L356" s="18"/>
      <c r="M356" s="18"/>
    </row>
    <row r="357" ht="12.75" customHeight="1">
      <c r="E357" s="18"/>
      <c r="F357" s="18"/>
      <c r="G357" s="18"/>
      <c r="H357" s="18"/>
      <c r="I357" s="18"/>
      <c r="K357" s="17"/>
      <c r="L357" s="18"/>
      <c r="M357" s="18"/>
    </row>
    <row r="358" ht="12.75" customHeight="1">
      <c r="E358" s="18"/>
      <c r="F358" s="18"/>
      <c r="G358" s="18"/>
      <c r="H358" s="18"/>
      <c r="I358" s="18"/>
      <c r="K358" s="17"/>
      <c r="L358" s="18"/>
      <c r="M358" s="18"/>
    </row>
    <row r="359" ht="12.75" customHeight="1">
      <c r="E359" s="18"/>
      <c r="F359" s="18"/>
      <c r="G359" s="18"/>
      <c r="H359" s="18"/>
      <c r="I359" s="18"/>
      <c r="K359" s="17"/>
      <c r="L359" s="18"/>
      <c r="M359" s="18"/>
    </row>
    <row r="360" ht="12.75" customHeight="1">
      <c r="E360" s="18"/>
      <c r="F360" s="18"/>
      <c r="G360" s="18"/>
      <c r="H360" s="18"/>
      <c r="I360" s="18"/>
      <c r="K360" s="17"/>
      <c r="L360" s="18"/>
      <c r="M360" s="18"/>
    </row>
    <row r="361" ht="12.75" customHeight="1">
      <c r="E361" s="18"/>
      <c r="F361" s="18"/>
      <c r="G361" s="18"/>
      <c r="H361" s="18"/>
      <c r="I361" s="18"/>
      <c r="K361" s="17"/>
      <c r="L361" s="18"/>
      <c r="M361" s="18"/>
    </row>
    <row r="362" ht="12.75" customHeight="1">
      <c r="E362" s="18"/>
      <c r="F362" s="18"/>
      <c r="G362" s="18"/>
      <c r="H362" s="18"/>
      <c r="I362" s="18"/>
      <c r="K362" s="17"/>
      <c r="L362" s="18"/>
      <c r="M362" s="18"/>
    </row>
    <row r="363" ht="12.75" customHeight="1">
      <c r="E363" s="18"/>
      <c r="F363" s="18"/>
      <c r="G363" s="18"/>
      <c r="H363" s="18"/>
      <c r="I363" s="18"/>
      <c r="K363" s="17"/>
      <c r="L363" s="18"/>
      <c r="M363" s="18"/>
    </row>
    <row r="364" ht="12.75" customHeight="1">
      <c r="E364" s="18"/>
      <c r="F364" s="18"/>
      <c r="G364" s="18"/>
      <c r="H364" s="18"/>
      <c r="I364" s="18"/>
      <c r="K364" s="17"/>
      <c r="L364" s="18"/>
      <c r="M364" s="18"/>
    </row>
    <row r="365" ht="12.75" customHeight="1">
      <c r="E365" s="18"/>
      <c r="F365" s="18"/>
      <c r="G365" s="18"/>
      <c r="H365" s="18"/>
      <c r="I365" s="18"/>
      <c r="K365" s="17"/>
      <c r="L365" s="18"/>
      <c r="M365" s="18"/>
    </row>
    <row r="366" ht="12.75" customHeight="1">
      <c r="E366" s="18"/>
      <c r="F366" s="18"/>
      <c r="G366" s="18"/>
      <c r="H366" s="18"/>
      <c r="I366" s="18"/>
      <c r="K366" s="17"/>
      <c r="L366" s="18"/>
      <c r="M366" s="18"/>
    </row>
    <row r="367" ht="12.75" customHeight="1">
      <c r="E367" s="18"/>
      <c r="F367" s="18"/>
      <c r="G367" s="18"/>
      <c r="H367" s="18"/>
      <c r="I367" s="18"/>
      <c r="K367" s="17"/>
      <c r="L367" s="18"/>
      <c r="M367" s="18"/>
    </row>
    <row r="368" ht="12.75" customHeight="1">
      <c r="E368" s="18"/>
      <c r="F368" s="18"/>
      <c r="G368" s="18"/>
      <c r="H368" s="18"/>
      <c r="I368" s="18"/>
      <c r="K368" s="17"/>
      <c r="L368" s="18"/>
      <c r="M368" s="18"/>
    </row>
    <row r="369" ht="12.75" customHeight="1">
      <c r="E369" s="18"/>
      <c r="F369" s="18"/>
      <c r="G369" s="18"/>
      <c r="H369" s="18"/>
      <c r="I369" s="18"/>
      <c r="K369" s="17"/>
      <c r="L369" s="18"/>
      <c r="M369" s="18"/>
    </row>
    <row r="370" ht="12.75" customHeight="1">
      <c r="E370" s="18"/>
      <c r="F370" s="18"/>
      <c r="G370" s="18"/>
      <c r="H370" s="18"/>
      <c r="I370" s="18"/>
      <c r="K370" s="17"/>
      <c r="L370" s="18"/>
      <c r="M370" s="18"/>
    </row>
    <row r="371" ht="12.75" customHeight="1">
      <c r="E371" s="18"/>
      <c r="F371" s="18"/>
      <c r="G371" s="18"/>
      <c r="H371" s="18"/>
      <c r="I371" s="18"/>
      <c r="K371" s="17"/>
      <c r="L371" s="18"/>
      <c r="M371" s="18"/>
    </row>
    <row r="372" ht="12.75" customHeight="1">
      <c r="E372" s="18"/>
      <c r="F372" s="18"/>
      <c r="G372" s="18"/>
      <c r="H372" s="18"/>
      <c r="I372" s="18"/>
      <c r="K372" s="17"/>
      <c r="L372" s="18"/>
      <c r="M372" s="18"/>
    </row>
    <row r="373" ht="12.75" customHeight="1">
      <c r="E373" s="18"/>
      <c r="F373" s="18"/>
      <c r="G373" s="18"/>
      <c r="H373" s="18"/>
      <c r="I373" s="18"/>
      <c r="K373" s="17"/>
      <c r="L373" s="18"/>
      <c r="M373" s="18"/>
    </row>
    <row r="374" ht="12.75" customHeight="1">
      <c r="E374" s="18"/>
      <c r="F374" s="18"/>
      <c r="G374" s="18"/>
      <c r="H374" s="18"/>
      <c r="I374" s="18"/>
      <c r="K374" s="17"/>
      <c r="L374" s="18"/>
      <c r="M374" s="18"/>
    </row>
    <row r="375" ht="12.75" customHeight="1">
      <c r="E375" s="18"/>
      <c r="F375" s="18"/>
      <c r="G375" s="18"/>
      <c r="H375" s="18"/>
      <c r="I375" s="18"/>
      <c r="K375" s="17"/>
      <c r="L375" s="18"/>
      <c r="M375" s="18"/>
    </row>
    <row r="376" ht="12.75" customHeight="1">
      <c r="E376" s="18"/>
      <c r="F376" s="18"/>
      <c r="G376" s="18"/>
      <c r="H376" s="18"/>
      <c r="I376" s="18"/>
      <c r="K376" s="17"/>
      <c r="L376" s="18"/>
      <c r="M376" s="18"/>
    </row>
    <row r="377" ht="12.75" customHeight="1">
      <c r="E377" s="18"/>
      <c r="F377" s="18"/>
      <c r="G377" s="18"/>
      <c r="H377" s="18"/>
      <c r="I377" s="18"/>
      <c r="K377" s="17"/>
      <c r="L377" s="18"/>
      <c r="M377" s="18"/>
    </row>
    <row r="378" ht="12.75" customHeight="1">
      <c r="E378" s="18"/>
      <c r="F378" s="18"/>
      <c r="G378" s="18"/>
      <c r="H378" s="18"/>
      <c r="I378" s="18"/>
      <c r="K378" s="17"/>
      <c r="L378" s="18"/>
      <c r="M378" s="18"/>
    </row>
    <row r="379" ht="12.75" customHeight="1">
      <c r="E379" s="18"/>
      <c r="F379" s="18"/>
      <c r="G379" s="18"/>
      <c r="H379" s="18"/>
      <c r="I379" s="18"/>
      <c r="K379" s="17"/>
      <c r="L379" s="18"/>
      <c r="M379" s="18"/>
    </row>
    <row r="380" ht="12.75" customHeight="1">
      <c r="E380" s="18"/>
      <c r="F380" s="18"/>
      <c r="G380" s="18"/>
      <c r="H380" s="18"/>
      <c r="I380" s="18"/>
      <c r="K380" s="17"/>
      <c r="L380" s="18"/>
      <c r="M380" s="18"/>
    </row>
    <row r="381" ht="12.75" customHeight="1">
      <c r="E381" s="18"/>
      <c r="F381" s="18"/>
      <c r="G381" s="18"/>
      <c r="H381" s="18"/>
      <c r="I381" s="18"/>
      <c r="K381" s="17"/>
      <c r="L381" s="18"/>
      <c r="M381" s="18"/>
    </row>
    <row r="382" ht="12.75" customHeight="1">
      <c r="E382" s="18"/>
      <c r="F382" s="18"/>
      <c r="G382" s="18"/>
      <c r="H382" s="18"/>
      <c r="I382" s="18"/>
      <c r="K382" s="17"/>
      <c r="L382" s="18"/>
      <c r="M382" s="18"/>
    </row>
    <row r="383" ht="12.75" customHeight="1">
      <c r="E383" s="18"/>
      <c r="F383" s="18"/>
      <c r="G383" s="18"/>
      <c r="H383" s="18"/>
      <c r="I383" s="18"/>
      <c r="K383" s="17"/>
      <c r="L383" s="18"/>
      <c r="M383" s="18"/>
    </row>
    <row r="384" ht="12.75" customHeight="1">
      <c r="E384" s="18"/>
      <c r="F384" s="18"/>
      <c r="G384" s="18"/>
      <c r="H384" s="18"/>
      <c r="I384" s="18"/>
      <c r="K384" s="17"/>
      <c r="L384" s="18"/>
      <c r="M384" s="18"/>
    </row>
    <row r="385" ht="12.75" customHeight="1">
      <c r="E385" s="18"/>
      <c r="F385" s="18"/>
      <c r="G385" s="18"/>
      <c r="H385" s="18"/>
      <c r="I385" s="18"/>
      <c r="K385" s="17"/>
      <c r="L385" s="18"/>
      <c r="M385" s="18"/>
    </row>
    <row r="386" ht="12.75" customHeight="1">
      <c r="E386" s="18"/>
      <c r="F386" s="18"/>
      <c r="G386" s="18"/>
      <c r="H386" s="18"/>
      <c r="I386" s="18"/>
      <c r="K386" s="17"/>
      <c r="L386" s="18"/>
      <c r="M386" s="18"/>
    </row>
    <row r="387" ht="12.75" customHeight="1">
      <c r="E387" s="18"/>
      <c r="F387" s="18"/>
      <c r="G387" s="18"/>
      <c r="H387" s="18"/>
      <c r="I387" s="18"/>
      <c r="K387" s="17"/>
      <c r="L387" s="18"/>
      <c r="M387" s="18"/>
    </row>
    <row r="388" ht="12.75" customHeight="1">
      <c r="E388" s="18"/>
      <c r="F388" s="18"/>
      <c r="G388" s="18"/>
      <c r="H388" s="18"/>
      <c r="I388" s="18"/>
      <c r="K388" s="17"/>
      <c r="L388" s="18"/>
      <c r="M388" s="18"/>
    </row>
    <row r="389" ht="12.75" customHeight="1">
      <c r="E389" s="18"/>
      <c r="F389" s="18"/>
      <c r="G389" s="18"/>
      <c r="H389" s="18"/>
      <c r="I389" s="18"/>
      <c r="K389" s="17"/>
      <c r="L389" s="18"/>
      <c r="M389" s="18"/>
    </row>
    <row r="390" ht="12.75" customHeight="1">
      <c r="E390" s="18"/>
      <c r="F390" s="18"/>
      <c r="G390" s="18"/>
      <c r="H390" s="18"/>
      <c r="I390" s="18"/>
      <c r="K390" s="17"/>
      <c r="L390" s="18"/>
      <c r="M390" s="18"/>
    </row>
    <row r="391" ht="12.75" customHeight="1">
      <c r="E391" s="18"/>
      <c r="F391" s="18"/>
      <c r="G391" s="18"/>
      <c r="H391" s="18"/>
      <c r="I391" s="18"/>
      <c r="K391" s="17"/>
      <c r="L391" s="18"/>
      <c r="M391" s="18"/>
    </row>
    <row r="392" ht="12.75" customHeight="1">
      <c r="E392" s="18"/>
      <c r="F392" s="18"/>
      <c r="G392" s="18"/>
      <c r="H392" s="18"/>
      <c r="I392" s="18"/>
      <c r="K392" s="17"/>
      <c r="L392" s="18"/>
      <c r="M392" s="18"/>
    </row>
    <row r="393" ht="12.75" customHeight="1">
      <c r="E393" s="18"/>
      <c r="F393" s="18"/>
      <c r="G393" s="18"/>
      <c r="H393" s="18"/>
      <c r="I393" s="18"/>
      <c r="K393" s="17"/>
      <c r="L393" s="18"/>
      <c r="M393" s="18"/>
    </row>
    <row r="394" ht="12.75" customHeight="1">
      <c r="E394" s="18"/>
      <c r="F394" s="18"/>
      <c r="G394" s="18"/>
      <c r="H394" s="18"/>
      <c r="I394" s="18"/>
      <c r="K394" s="17"/>
      <c r="L394" s="18"/>
      <c r="M394" s="18"/>
    </row>
    <row r="395" ht="12.75" customHeight="1">
      <c r="E395" s="18"/>
      <c r="F395" s="18"/>
      <c r="G395" s="18"/>
      <c r="H395" s="18"/>
      <c r="I395" s="18"/>
      <c r="K395" s="17"/>
      <c r="L395" s="18"/>
      <c r="M395" s="18"/>
    </row>
    <row r="396" ht="12.75" customHeight="1">
      <c r="E396" s="18"/>
      <c r="F396" s="18"/>
      <c r="G396" s="18"/>
      <c r="H396" s="18"/>
      <c r="I396" s="18"/>
      <c r="K396" s="17"/>
      <c r="L396" s="18"/>
      <c r="M396" s="18"/>
    </row>
    <row r="397" ht="12.75" customHeight="1">
      <c r="E397" s="18"/>
      <c r="F397" s="18"/>
      <c r="G397" s="18"/>
      <c r="H397" s="18"/>
      <c r="I397" s="18"/>
      <c r="K397" s="17"/>
      <c r="L397" s="18"/>
      <c r="M397" s="18"/>
    </row>
    <row r="398" ht="12.75" customHeight="1">
      <c r="E398" s="18"/>
      <c r="F398" s="18"/>
      <c r="G398" s="18"/>
      <c r="H398" s="18"/>
      <c r="I398" s="18"/>
      <c r="K398" s="17"/>
      <c r="L398" s="18"/>
      <c r="M398" s="18"/>
    </row>
    <row r="399" ht="12.75" customHeight="1">
      <c r="E399" s="18"/>
      <c r="F399" s="18"/>
      <c r="G399" s="18"/>
      <c r="H399" s="18"/>
      <c r="I399" s="18"/>
      <c r="K399" s="17"/>
      <c r="L399" s="18"/>
      <c r="M399" s="18"/>
    </row>
    <row r="400" ht="12.75" customHeight="1">
      <c r="E400" s="18"/>
      <c r="F400" s="18"/>
      <c r="G400" s="18"/>
      <c r="H400" s="18"/>
      <c r="I400" s="18"/>
      <c r="K400" s="17"/>
      <c r="L400" s="18"/>
      <c r="M400" s="18"/>
    </row>
    <row r="401" ht="12.75" customHeight="1">
      <c r="E401" s="18"/>
      <c r="F401" s="18"/>
      <c r="G401" s="18"/>
      <c r="H401" s="18"/>
      <c r="I401" s="18"/>
      <c r="K401" s="17"/>
      <c r="L401" s="18"/>
      <c r="M401" s="18"/>
    </row>
    <row r="402" ht="12.75" customHeight="1">
      <c r="E402" s="18"/>
      <c r="F402" s="18"/>
      <c r="G402" s="18"/>
      <c r="H402" s="18"/>
      <c r="I402" s="18"/>
      <c r="K402" s="17"/>
      <c r="L402" s="18"/>
      <c r="M402" s="18"/>
    </row>
    <row r="403" ht="12.75" customHeight="1">
      <c r="E403" s="18"/>
      <c r="F403" s="18"/>
      <c r="G403" s="18"/>
      <c r="H403" s="18"/>
      <c r="I403" s="18"/>
      <c r="K403" s="17"/>
      <c r="L403" s="18"/>
      <c r="M403" s="18"/>
    </row>
    <row r="404" ht="12.75" customHeight="1">
      <c r="E404" s="18"/>
      <c r="F404" s="18"/>
      <c r="G404" s="18"/>
      <c r="H404" s="18"/>
      <c r="I404" s="18"/>
      <c r="K404" s="17"/>
      <c r="L404" s="18"/>
      <c r="M404" s="18"/>
    </row>
    <row r="405" ht="12.75" customHeight="1">
      <c r="E405" s="18"/>
      <c r="F405" s="18"/>
      <c r="G405" s="18"/>
      <c r="H405" s="18"/>
      <c r="I405" s="18"/>
      <c r="K405" s="17"/>
      <c r="L405" s="18"/>
      <c r="M405" s="18"/>
    </row>
    <row r="406" ht="12.75" customHeight="1">
      <c r="E406" s="18"/>
      <c r="F406" s="18"/>
      <c r="G406" s="18"/>
      <c r="H406" s="18"/>
      <c r="I406" s="18"/>
      <c r="K406" s="17"/>
      <c r="L406" s="18"/>
      <c r="M406" s="18"/>
    </row>
    <row r="407" ht="12.75" customHeight="1">
      <c r="E407" s="18"/>
      <c r="F407" s="18"/>
      <c r="G407" s="18"/>
      <c r="H407" s="18"/>
      <c r="I407" s="18"/>
      <c r="K407" s="17"/>
      <c r="L407" s="18"/>
      <c r="M407" s="18"/>
    </row>
    <row r="408" ht="12.75" customHeight="1">
      <c r="E408" s="18"/>
      <c r="F408" s="18"/>
      <c r="G408" s="18"/>
      <c r="H408" s="18"/>
      <c r="I408" s="18"/>
      <c r="K408" s="17"/>
      <c r="L408" s="18"/>
      <c r="M408" s="18"/>
    </row>
    <row r="409" ht="12.75" customHeight="1">
      <c r="E409" s="18"/>
      <c r="F409" s="18"/>
      <c r="G409" s="18"/>
      <c r="H409" s="18"/>
      <c r="I409" s="18"/>
      <c r="K409" s="17"/>
      <c r="L409" s="18"/>
      <c r="M409" s="18"/>
    </row>
    <row r="410" ht="12.75" customHeight="1">
      <c r="E410" s="18"/>
      <c r="F410" s="18"/>
      <c r="G410" s="18"/>
      <c r="H410" s="18"/>
      <c r="I410" s="18"/>
      <c r="K410" s="17"/>
      <c r="L410" s="18"/>
      <c r="M410" s="18"/>
    </row>
    <row r="411" ht="12.75" customHeight="1">
      <c r="E411" s="18"/>
      <c r="F411" s="18"/>
      <c r="G411" s="18"/>
      <c r="H411" s="18"/>
      <c r="I411" s="18"/>
      <c r="K411" s="17"/>
      <c r="L411" s="18"/>
      <c r="M411" s="18"/>
    </row>
    <row r="412" ht="12.75" customHeight="1">
      <c r="E412" s="18"/>
      <c r="F412" s="18"/>
      <c r="G412" s="18"/>
      <c r="H412" s="18"/>
      <c r="I412" s="18"/>
      <c r="K412" s="17"/>
      <c r="L412" s="18"/>
      <c r="M412" s="18"/>
    </row>
    <row r="413" ht="12.75" customHeight="1">
      <c r="E413" s="18"/>
      <c r="F413" s="18"/>
      <c r="G413" s="18"/>
      <c r="H413" s="18"/>
      <c r="I413" s="18"/>
      <c r="K413" s="17"/>
      <c r="L413" s="18"/>
      <c r="M413" s="18"/>
    </row>
    <row r="414" ht="12.75" customHeight="1">
      <c r="E414" s="18"/>
      <c r="F414" s="18"/>
      <c r="G414" s="18"/>
      <c r="H414" s="18"/>
      <c r="I414" s="18"/>
      <c r="K414" s="17"/>
      <c r="L414" s="18"/>
      <c r="M414" s="18"/>
    </row>
    <row r="415" ht="12.75" customHeight="1">
      <c r="E415" s="18"/>
      <c r="F415" s="18"/>
      <c r="G415" s="18"/>
      <c r="H415" s="18"/>
      <c r="I415" s="18"/>
      <c r="K415" s="17"/>
      <c r="L415" s="18"/>
      <c r="M415" s="18"/>
    </row>
    <row r="416" ht="12.75" customHeight="1">
      <c r="E416" s="18"/>
      <c r="F416" s="18"/>
      <c r="G416" s="18"/>
      <c r="H416" s="18"/>
      <c r="I416" s="18"/>
      <c r="K416" s="17"/>
      <c r="L416" s="18"/>
      <c r="M416" s="18"/>
    </row>
    <row r="417" ht="12.75" customHeight="1">
      <c r="E417" s="18"/>
      <c r="F417" s="18"/>
      <c r="G417" s="18"/>
      <c r="H417" s="18"/>
      <c r="I417" s="18"/>
      <c r="K417" s="17"/>
      <c r="L417" s="18"/>
      <c r="M417" s="18"/>
    </row>
    <row r="418" ht="12.75" customHeight="1">
      <c r="E418" s="18"/>
      <c r="F418" s="18"/>
      <c r="G418" s="18"/>
      <c r="H418" s="18"/>
      <c r="I418" s="18"/>
      <c r="K418" s="17"/>
      <c r="L418" s="18"/>
      <c r="M418" s="18"/>
    </row>
    <row r="419" ht="12.75" customHeight="1">
      <c r="E419" s="18"/>
      <c r="F419" s="18"/>
      <c r="G419" s="18"/>
      <c r="H419" s="18"/>
      <c r="I419" s="18"/>
      <c r="K419" s="17"/>
      <c r="L419" s="18"/>
      <c r="M419" s="18"/>
    </row>
    <row r="420" ht="12.75" customHeight="1">
      <c r="E420" s="18"/>
      <c r="F420" s="18"/>
      <c r="G420" s="18"/>
      <c r="H420" s="18"/>
      <c r="I420" s="18"/>
      <c r="K420" s="17"/>
      <c r="L420" s="18"/>
      <c r="M420" s="18"/>
    </row>
    <row r="421" ht="12.75" customHeight="1">
      <c r="E421" s="18"/>
      <c r="F421" s="18"/>
      <c r="G421" s="18"/>
      <c r="H421" s="18"/>
      <c r="I421" s="18"/>
      <c r="K421" s="17"/>
      <c r="L421" s="18"/>
      <c r="M421" s="18"/>
    </row>
    <row r="422" ht="12.75" customHeight="1">
      <c r="E422" s="18"/>
      <c r="F422" s="18"/>
      <c r="G422" s="18"/>
      <c r="H422" s="18"/>
      <c r="I422" s="18"/>
      <c r="K422" s="17"/>
      <c r="L422" s="18"/>
      <c r="M422" s="18"/>
    </row>
    <row r="423" ht="12.75" customHeight="1">
      <c r="E423" s="18"/>
      <c r="F423" s="18"/>
      <c r="G423" s="18"/>
      <c r="H423" s="18"/>
      <c r="I423" s="18"/>
      <c r="K423" s="17"/>
      <c r="L423" s="18"/>
      <c r="M423" s="18"/>
    </row>
    <row r="424" ht="12.75" customHeight="1">
      <c r="E424" s="18"/>
      <c r="F424" s="18"/>
      <c r="G424" s="18"/>
      <c r="H424" s="18"/>
      <c r="I424" s="18"/>
      <c r="K424" s="17"/>
      <c r="L424" s="18"/>
      <c r="M424" s="18"/>
    </row>
    <row r="425" ht="12.75" customHeight="1">
      <c r="E425" s="18"/>
      <c r="F425" s="18"/>
      <c r="G425" s="18"/>
      <c r="H425" s="18"/>
      <c r="I425" s="18"/>
      <c r="K425" s="17"/>
      <c r="L425" s="18"/>
      <c r="M425" s="18"/>
    </row>
    <row r="426" ht="12.75" customHeight="1">
      <c r="E426" s="18"/>
      <c r="F426" s="18"/>
      <c r="G426" s="18"/>
      <c r="H426" s="18"/>
      <c r="I426" s="18"/>
      <c r="K426" s="17"/>
      <c r="L426" s="18"/>
      <c r="M426" s="18"/>
    </row>
    <row r="427" ht="12.75" customHeight="1">
      <c r="E427" s="18"/>
      <c r="F427" s="18"/>
      <c r="G427" s="18"/>
      <c r="H427" s="18"/>
      <c r="I427" s="18"/>
      <c r="K427" s="17"/>
      <c r="L427" s="18"/>
      <c r="M427" s="18"/>
    </row>
    <row r="428" ht="12.75" customHeight="1">
      <c r="E428" s="18"/>
      <c r="F428" s="18"/>
      <c r="G428" s="18"/>
      <c r="H428" s="18"/>
      <c r="I428" s="18"/>
      <c r="K428" s="17"/>
      <c r="L428" s="18"/>
      <c r="M428" s="18"/>
    </row>
    <row r="429" ht="12.75" customHeight="1">
      <c r="E429" s="18"/>
      <c r="F429" s="18"/>
      <c r="G429" s="18"/>
      <c r="H429" s="18"/>
      <c r="I429" s="18"/>
      <c r="K429" s="17"/>
      <c r="L429" s="18"/>
      <c r="M429" s="18"/>
    </row>
    <row r="430" ht="12.75" customHeight="1">
      <c r="E430" s="18"/>
      <c r="F430" s="18"/>
      <c r="G430" s="18"/>
      <c r="H430" s="18"/>
      <c r="I430" s="18"/>
      <c r="K430" s="17"/>
      <c r="L430" s="18"/>
      <c r="M430" s="18"/>
    </row>
    <row r="431" ht="12.75" customHeight="1">
      <c r="E431" s="18"/>
      <c r="F431" s="18"/>
      <c r="G431" s="18"/>
      <c r="H431" s="18"/>
      <c r="I431" s="18"/>
      <c r="K431" s="17"/>
      <c r="L431" s="18"/>
      <c r="M431" s="18"/>
    </row>
    <row r="432" ht="12.75" customHeight="1">
      <c r="E432" s="18"/>
      <c r="F432" s="18"/>
      <c r="G432" s="18"/>
      <c r="H432" s="18"/>
      <c r="I432" s="18"/>
      <c r="K432" s="17"/>
      <c r="L432" s="18"/>
      <c r="M432" s="18"/>
    </row>
    <row r="433" ht="12.75" customHeight="1">
      <c r="E433" s="18"/>
      <c r="F433" s="18"/>
      <c r="G433" s="18"/>
      <c r="H433" s="18"/>
      <c r="I433" s="18"/>
      <c r="K433" s="17"/>
      <c r="L433" s="18"/>
      <c r="M433" s="18"/>
    </row>
    <row r="434" ht="12.75" customHeight="1">
      <c r="E434" s="18"/>
      <c r="F434" s="18"/>
      <c r="G434" s="18"/>
      <c r="H434" s="18"/>
      <c r="I434" s="18"/>
      <c r="K434" s="17"/>
      <c r="L434" s="18"/>
      <c r="M434" s="18"/>
    </row>
    <row r="435" ht="12.75" customHeight="1">
      <c r="E435" s="18"/>
      <c r="F435" s="18"/>
      <c r="G435" s="18"/>
      <c r="H435" s="18"/>
      <c r="I435" s="18"/>
      <c r="K435" s="17"/>
      <c r="L435" s="18"/>
      <c r="M435" s="18"/>
    </row>
    <row r="436" ht="12.75" customHeight="1">
      <c r="E436" s="18"/>
      <c r="F436" s="18"/>
      <c r="G436" s="18"/>
      <c r="H436" s="18"/>
      <c r="I436" s="18"/>
      <c r="K436" s="17"/>
      <c r="L436" s="18"/>
      <c r="M436" s="18"/>
    </row>
    <row r="437" ht="12.75" customHeight="1">
      <c r="E437" s="18"/>
      <c r="F437" s="18"/>
      <c r="G437" s="18"/>
      <c r="H437" s="18"/>
      <c r="I437" s="18"/>
      <c r="K437" s="17"/>
      <c r="L437" s="18"/>
      <c r="M437" s="18"/>
    </row>
    <row r="438" ht="12.75" customHeight="1">
      <c r="E438" s="18"/>
      <c r="F438" s="18"/>
      <c r="G438" s="18"/>
      <c r="H438" s="18"/>
      <c r="I438" s="18"/>
      <c r="K438" s="17"/>
      <c r="L438" s="18"/>
      <c r="M438" s="18"/>
    </row>
    <row r="439" ht="12.75" customHeight="1">
      <c r="E439" s="18"/>
      <c r="F439" s="18"/>
      <c r="G439" s="18"/>
      <c r="H439" s="18"/>
      <c r="I439" s="18"/>
      <c r="K439" s="17"/>
      <c r="L439" s="18"/>
      <c r="M439" s="18"/>
    </row>
    <row r="440" ht="12.75" customHeight="1">
      <c r="E440" s="18"/>
      <c r="F440" s="18"/>
      <c r="G440" s="18"/>
      <c r="H440" s="18"/>
      <c r="I440" s="18"/>
      <c r="K440" s="17"/>
      <c r="L440" s="18"/>
      <c r="M440" s="18"/>
    </row>
    <row r="441" ht="12.75" customHeight="1">
      <c r="E441" s="18"/>
      <c r="F441" s="18"/>
      <c r="G441" s="18"/>
      <c r="H441" s="18"/>
      <c r="I441" s="18"/>
      <c r="K441" s="17"/>
      <c r="L441" s="18"/>
      <c r="M441" s="18"/>
    </row>
    <row r="442" ht="12.75" customHeight="1">
      <c r="E442" s="18"/>
      <c r="F442" s="18"/>
      <c r="G442" s="18"/>
      <c r="H442" s="18"/>
      <c r="I442" s="18"/>
      <c r="K442" s="17"/>
      <c r="L442" s="18"/>
      <c r="M442" s="18"/>
    </row>
    <row r="443" ht="12.75" customHeight="1">
      <c r="E443" s="18"/>
      <c r="F443" s="18"/>
      <c r="G443" s="18"/>
      <c r="H443" s="18"/>
      <c r="I443" s="18"/>
      <c r="K443" s="17"/>
      <c r="L443" s="18"/>
      <c r="M443" s="18"/>
    </row>
    <row r="444" ht="12.75" customHeight="1">
      <c r="E444" s="18"/>
      <c r="F444" s="18"/>
      <c r="G444" s="18"/>
      <c r="H444" s="18"/>
      <c r="I444" s="18"/>
      <c r="K444" s="17"/>
      <c r="L444" s="18"/>
      <c r="M444" s="18"/>
    </row>
    <row r="445" ht="12.75" customHeight="1">
      <c r="E445" s="18"/>
      <c r="F445" s="18"/>
      <c r="G445" s="18"/>
      <c r="H445" s="18"/>
      <c r="I445" s="18"/>
      <c r="K445" s="17"/>
      <c r="L445" s="18"/>
      <c r="M445" s="18"/>
    </row>
    <row r="446" ht="12.75" customHeight="1">
      <c r="E446" s="18"/>
      <c r="F446" s="18"/>
      <c r="G446" s="18"/>
      <c r="H446" s="18"/>
      <c r="I446" s="18"/>
      <c r="K446" s="17"/>
      <c r="L446" s="18"/>
      <c r="M446" s="18"/>
    </row>
    <row r="447" ht="12.75" customHeight="1">
      <c r="E447" s="18"/>
      <c r="F447" s="18"/>
      <c r="G447" s="18"/>
      <c r="H447" s="18"/>
      <c r="I447" s="18"/>
      <c r="K447" s="17"/>
      <c r="L447" s="18"/>
      <c r="M447" s="18"/>
    </row>
    <row r="448" ht="12.75" customHeight="1">
      <c r="E448" s="18"/>
      <c r="F448" s="18"/>
      <c r="G448" s="18"/>
      <c r="H448" s="18"/>
      <c r="I448" s="18"/>
      <c r="K448" s="17"/>
      <c r="L448" s="18"/>
      <c r="M448" s="18"/>
    </row>
    <row r="449" ht="12.75" customHeight="1">
      <c r="E449" s="18"/>
      <c r="F449" s="18"/>
      <c r="G449" s="18"/>
      <c r="H449" s="18"/>
      <c r="I449" s="18"/>
      <c r="K449" s="17"/>
      <c r="L449" s="18"/>
      <c r="M449" s="18"/>
    </row>
    <row r="450" ht="12.75" customHeight="1">
      <c r="E450" s="18"/>
      <c r="F450" s="18"/>
      <c r="G450" s="18"/>
      <c r="H450" s="18"/>
      <c r="I450" s="18"/>
      <c r="K450" s="17"/>
      <c r="L450" s="18"/>
      <c r="M450" s="18"/>
    </row>
    <row r="451" ht="12.75" customHeight="1">
      <c r="E451" s="18"/>
      <c r="F451" s="18"/>
      <c r="G451" s="18"/>
      <c r="H451" s="18"/>
      <c r="I451" s="18"/>
      <c r="K451" s="17"/>
      <c r="L451" s="18"/>
      <c r="M451" s="18"/>
    </row>
    <row r="452" ht="12.75" customHeight="1">
      <c r="E452" s="18"/>
      <c r="F452" s="18"/>
      <c r="G452" s="18"/>
      <c r="H452" s="18"/>
      <c r="I452" s="18"/>
      <c r="K452" s="17"/>
      <c r="L452" s="18"/>
      <c r="M452" s="18"/>
    </row>
    <row r="453" ht="12.75" customHeight="1">
      <c r="E453" s="18"/>
      <c r="F453" s="18"/>
      <c r="G453" s="18"/>
      <c r="H453" s="18"/>
      <c r="I453" s="18"/>
      <c r="K453" s="17"/>
      <c r="L453" s="18"/>
      <c r="M453" s="18"/>
    </row>
    <row r="454" ht="12.75" customHeight="1">
      <c r="E454" s="18"/>
      <c r="F454" s="18"/>
      <c r="G454" s="18"/>
      <c r="H454" s="18"/>
      <c r="I454" s="18"/>
      <c r="K454" s="17"/>
      <c r="L454" s="18"/>
      <c r="M454" s="18"/>
    </row>
    <row r="455" ht="12.75" customHeight="1">
      <c r="E455" s="18"/>
      <c r="F455" s="18"/>
      <c r="G455" s="18"/>
      <c r="H455" s="18"/>
      <c r="I455" s="18"/>
      <c r="K455" s="17"/>
      <c r="L455" s="18"/>
      <c r="M455" s="18"/>
    </row>
    <row r="456" ht="12.75" customHeight="1">
      <c r="E456" s="18"/>
      <c r="F456" s="18"/>
      <c r="G456" s="18"/>
      <c r="H456" s="18"/>
      <c r="I456" s="18"/>
      <c r="K456" s="17"/>
      <c r="L456" s="18"/>
      <c r="M456" s="18"/>
    </row>
    <row r="457" ht="12.75" customHeight="1">
      <c r="E457" s="18"/>
      <c r="F457" s="18"/>
      <c r="G457" s="18"/>
      <c r="H457" s="18"/>
      <c r="I457" s="18"/>
      <c r="K457" s="17"/>
      <c r="L457" s="18"/>
      <c r="M457" s="18"/>
    </row>
    <row r="458" ht="12.75" customHeight="1">
      <c r="E458" s="18"/>
      <c r="F458" s="18"/>
      <c r="G458" s="18"/>
      <c r="H458" s="18"/>
      <c r="I458" s="18"/>
      <c r="K458" s="17"/>
      <c r="L458" s="18"/>
      <c r="M458" s="18"/>
    </row>
    <row r="459" ht="12.75" customHeight="1">
      <c r="E459" s="18"/>
      <c r="F459" s="18"/>
      <c r="G459" s="18"/>
      <c r="H459" s="18"/>
      <c r="I459" s="18"/>
      <c r="K459" s="17"/>
      <c r="L459" s="18"/>
      <c r="M459" s="18"/>
    </row>
    <row r="460" ht="12.75" customHeight="1">
      <c r="E460" s="18"/>
      <c r="F460" s="18"/>
      <c r="G460" s="18"/>
      <c r="H460" s="18"/>
      <c r="I460" s="18"/>
      <c r="K460" s="17"/>
      <c r="L460" s="18"/>
      <c r="M460" s="18"/>
    </row>
    <row r="461" ht="12.75" customHeight="1">
      <c r="E461" s="18"/>
      <c r="F461" s="18"/>
      <c r="G461" s="18"/>
      <c r="H461" s="18"/>
      <c r="I461" s="18"/>
      <c r="K461" s="17"/>
      <c r="L461" s="18"/>
      <c r="M461" s="18"/>
    </row>
    <row r="462" ht="12.75" customHeight="1">
      <c r="E462" s="18"/>
      <c r="F462" s="18"/>
      <c r="G462" s="18"/>
      <c r="H462" s="18"/>
      <c r="I462" s="18"/>
      <c r="K462" s="17"/>
      <c r="L462" s="18"/>
      <c r="M462" s="18"/>
    </row>
    <row r="463" ht="12.75" customHeight="1">
      <c r="E463" s="18"/>
      <c r="F463" s="18"/>
      <c r="G463" s="18"/>
      <c r="H463" s="18"/>
      <c r="I463" s="18"/>
      <c r="K463" s="17"/>
      <c r="L463" s="18"/>
      <c r="M463" s="18"/>
    </row>
    <row r="464" ht="12.75" customHeight="1">
      <c r="E464" s="18"/>
      <c r="F464" s="18"/>
      <c r="G464" s="18"/>
      <c r="H464" s="18"/>
      <c r="I464" s="18"/>
      <c r="K464" s="17"/>
      <c r="L464" s="18"/>
      <c r="M464" s="18"/>
    </row>
    <row r="465" ht="12.75" customHeight="1">
      <c r="E465" s="18"/>
      <c r="F465" s="18"/>
      <c r="G465" s="18"/>
      <c r="H465" s="18"/>
      <c r="I465" s="18"/>
      <c r="K465" s="17"/>
      <c r="L465" s="18"/>
      <c r="M465" s="18"/>
    </row>
    <row r="466" ht="12.75" customHeight="1">
      <c r="E466" s="18"/>
      <c r="F466" s="18"/>
      <c r="G466" s="18"/>
      <c r="H466" s="18"/>
      <c r="I466" s="18"/>
      <c r="K466" s="17"/>
      <c r="L466" s="18"/>
      <c r="M466" s="18"/>
    </row>
    <row r="467" ht="12.75" customHeight="1">
      <c r="E467" s="18"/>
      <c r="F467" s="18"/>
      <c r="G467" s="18"/>
      <c r="H467" s="18"/>
      <c r="I467" s="18"/>
      <c r="K467" s="17"/>
      <c r="L467" s="18"/>
      <c r="M467" s="18"/>
    </row>
    <row r="468" ht="12.75" customHeight="1">
      <c r="E468" s="18"/>
      <c r="F468" s="18"/>
      <c r="G468" s="18"/>
      <c r="H468" s="18"/>
      <c r="I468" s="18"/>
      <c r="K468" s="17"/>
      <c r="L468" s="18"/>
      <c r="M468" s="18"/>
    </row>
    <row r="469" ht="12.75" customHeight="1">
      <c r="E469" s="18"/>
      <c r="F469" s="18"/>
      <c r="G469" s="18"/>
      <c r="H469" s="18"/>
      <c r="I469" s="18"/>
      <c r="K469" s="17"/>
      <c r="L469" s="18"/>
      <c r="M469" s="18"/>
    </row>
    <row r="470" ht="12.75" customHeight="1">
      <c r="E470" s="18"/>
      <c r="F470" s="18"/>
      <c r="G470" s="18"/>
      <c r="H470" s="18"/>
      <c r="I470" s="18"/>
      <c r="K470" s="17"/>
      <c r="L470" s="18"/>
      <c r="M470" s="18"/>
    </row>
    <row r="471" ht="12.75" customHeight="1">
      <c r="E471" s="18"/>
      <c r="F471" s="18"/>
      <c r="G471" s="18"/>
      <c r="H471" s="18"/>
      <c r="I471" s="18"/>
      <c r="K471" s="17"/>
      <c r="L471" s="18"/>
      <c r="M471" s="18"/>
    </row>
    <row r="472" ht="12.75" customHeight="1">
      <c r="E472" s="18"/>
      <c r="F472" s="18"/>
      <c r="G472" s="18"/>
      <c r="H472" s="18"/>
      <c r="I472" s="18"/>
      <c r="K472" s="17"/>
      <c r="L472" s="18"/>
      <c r="M472" s="18"/>
    </row>
    <row r="473" ht="12.75" customHeight="1">
      <c r="E473" s="18"/>
      <c r="F473" s="18"/>
      <c r="G473" s="18"/>
      <c r="H473" s="18"/>
      <c r="I473" s="18"/>
      <c r="K473" s="17"/>
      <c r="L473" s="18"/>
      <c r="M473" s="18"/>
    </row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A6:D6"/>
    <mergeCell ref="E6:O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2009-04-07T06:15:08Z</dcterms:created>
  <dc:creator>fetchen</dc:creator>
</cp:coreProperties>
</file>