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D:\CUBE\DOSSIER_DE_TRAVAIL\CUBE\"/>
    </mc:Choice>
  </mc:AlternateContent>
  <xr:revisionPtr revIDLastSave="0" documentId="13_ncr:1_{28BF8BD4-4405-412F-A568-44992568BF59}" xr6:coauthVersionLast="47" xr6:coauthVersionMax="47" xr10:uidLastSave="{00000000-0000-0000-0000-000000000000}"/>
  <bookViews>
    <workbookView xWindow="-120" yWindow="-120" windowWidth="29040" windowHeight="15720" activeTab="4" xr2:uid="{00000000-000D-0000-FFFF-FFFF00000000}"/>
  </bookViews>
  <sheets>
    <sheet name="Attaques" sheetId="1" r:id="rId1"/>
    <sheet name="Attaques Piratitan" sheetId="2" r:id="rId2"/>
    <sheet name="Attaques Elfée" sheetId="3" r:id="rId3"/>
    <sheet name="Attaques Roninja" sheetId="4" r:id="rId4"/>
    <sheet name="Attaques Fantomage" sheetId="5" r:id="rId5"/>
    <sheet name="PA moyen dofu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7" i="6" l="1"/>
  <c r="S47" i="6"/>
  <c r="R47" i="6"/>
  <c r="Q47" i="6"/>
  <c r="P47" i="6"/>
  <c r="O47" i="6"/>
  <c r="N47" i="6"/>
  <c r="M47" i="6"/>
  <c r="L47" i="6"/>
  <c r="K47" i="6"/>
  <c r="J47" i="6"/>
  <c r="I47" i="6"/>
  <c r="H47" i="6"/>
  <c r="G47" i="6"/>
  <c r="F47" i="6"/>
  <c r="E47" i="6"/>
  <c r="D47" i="6"/>
  <c r="C47" i="6"/>
  <c r="B47" i="6"/>
  <c r="T46" i="6"/>
  <c r="S46" i="6"/>
  <c r="R46" i="6"/>
  <c r="Q46" i="6"/>
  <c r="P46" i="6"/>
  <c r="O46" i="6"/>
  <c r="N46" i="6"/>
  <c r="M46" i="6"/>
  <c r="L46" i="6"/>
  <c r="K46" i="6"/>
  <c r="J46" i="6"/>
  <c r="I46" i="6"/>
  <c r="H46" i="6"/>
  <c r="G46" i="6"/>
  <c r="F46" i="6"/>
  <c r="E46" i="6"/>
  <c r="D46" i="6"/>
  <c r="C46" i="6"/>
  <c r="B46" i="6"/>
  <c r="X21" i="1"/>
  <c r="W21" i="1"/>
  <c r="V21" i="1"/>
  <c r="U21" i="1"/>
  <c r="T21" i="1"/>
  <c r="S21" i="1"/>
  <c r="R21" i="1"/>
  <c r="Q21" i="1"/>
  <c r="P21" i="1"/>
  <c r="O21" i="1"/>
  <c r="N21" i="1"/>
  <c r="M21" i="1"/>
  <c r="L21" i="1"/>
  <c r="K21" i="1"/>
  <c r="J21" i="1"/>
  <c r="I21" i="1"/>
  <c r="H21" i="1"/>
  <c r="G21" i="1"/>
  <c r="F21" i="1"/>
  <c r="E21" i="1"/>
  <c r="D21" i="1"/>
  <c r="C21" i="1"/>
  <c r="B21" i="1"/>
  <c r="X20" i="1"/>
  <c r="W20" i="1"/>
  <c r="V20" i="1"/>
  <c r="U20" i="1"/>
  <c r="T20" i="1"/>
  <c r="S20" i="1"/>
  <c r="R20" i="1"/>
  <c r="Q20" i="1"/>
  <c r="P20" i="1"/>
  <c r="O20" i="1"/>
  <c r="N20" i="1"/>
  <c r="M20" i="1"/>
  <c r="L20" i="1"/>
  <c r="K20" i="1"/>
  <c r="J20" i="1"/>
  <c r="I20" i="1"/>
  <c r="H20" i="1"/>
  <c r="G20" i="1"/>
  <c r="F20" i="1"/>
  <c r="E20" i="1"/>
  <c r="D20" i="1"/>
  <c r="C20" i="1"/>
  <c r="B20" i="1"/>
  <c r="X19" i="1"/>
  <c r="W19" i="1"/>
  <c r="V19" i="1"/>
  <c r="U19" i="1"/>
  <c r="T19" i="1"/>
  <c r="S19" i="1"/>
  <c r="R19" i="1"/>
  <c r="Q19" i="1"/>
  <c r="P19" i="1"/>
  <c r="O19" i="1"/>
  <c r="N19" i="1"/>
  <c r="M19" i="1"/>
  <c r="L19" i="1"/>
  <c r="K19" i="1"/>
  <c r="J19" i="1"/>
  <c r="I19" i="1"/>
  <c r="H19" i="1"/>
  <c r="G19" i="1"/>
  <c r="F19" i="1"/>
  <c r="E19" i="1"/>
  <c r="D19" i="1"/>
  <c r="C19" i="1"/>
  <c r="B19" i="1"/>
  <c r="X18" i="1"/>
  <c r="W18" i="1"/>
  <c r="V18" i="1"/>
  <c r="U18" i="1"/>
  <c r="T18" i="1"/>
  <c r="S18" i="1"/>
  <c r="R18" i="1"/>
  <c r="Q18" i="1"/>
  <c r="P18" i="1"/>
  <c r="O18" i="1"/>
  <c r="N18" i="1"/>
  <c r="M18" i="1"/>
  <c r="L18" i="1"/>
  <c r="K18" i="1"/>
  <c r="J18" i="1"/>
  <c r="I18" i="1"/>
  <c r="H18" i="1"/>
  <c r="G18" i="1"/>
  <c r="F18" i="1"/>
  <c r="E18" i="1"/>
  <c r="D18" i="1"/>
  <c r="C18" i="1"/>
  <c r="B18" i="1"/>
  <c r="X17" i="1"/>
  <c r="W17" i="1"/>
  <c r="V17" i="1"/>
  <c r="U17" i="1"/>
  <c r="T17" i="1"/>
  <c r="S17" i="1"/>
  <c r="R17" i="1"/>
  <c r="Q17" i="1"/>
  <c r="P17" i="1"/>
  <c r="O17" i="1"/>
  <c r="N17" i="1"/>
  <c r="M17" i="1"/>
  <c r="L17" i="1"/>
  <c r="K17" i="1"/>
  <c r="J17" i="1"/>
  <c r="I17" i="1"/>
  <c r="H17" i="1"/>
  <c r="G17" i="1"/>
  <c r="F17" i="1"/>
  <c r="E17" i="1"/>
  <c r="D17" i="1"/>
  <c r="C17" i="1"/>
  <c r="B17" i="1"/>
  <c r="X16" i="1"/>
  <c r="W16" i="1"/>
  <c r="V16" i="1"/>
  <c r="U16" i="1"/>
  <c r="T16" i="1"/>
  <c r="S16" i="1"/>
  <c r="R16" i="1"/>
  <c r="Q16" i="1"/>
  <c r="P16" i="1"/>
  <c r="O16" i="1"/>
  <c r="N16" i="1"/>
  <c r="M16" i="1"/>
  <c r="L16" i="1"/>
  <c r="K16" i="1"/>
  <c r="J16" i="1"/>
  <c r="I16" i="1"/>
  <c r="H16" i="1"/>
  <c r="G16" i="1"/>
  <c r="F16" i="1"/>
  <c r="E16" i="1"/>
  <c r="D16" i="1"/>
  <c r="C16" i="1"/>
  <c r="B16" i="1"/>
  <c r="X15" i="1"/>
  <c r="W15" i="1"/>
  <c r="V15" i="1"/>
  <c r="U15" i="1"/>
  <c r="T15" i="1"/>
  <c r="S15" i="1"/>
  <c r="R15" i="1"/>
  <c r="Q15" i="1"/>
  <c r="P15" i="1"/>
  <c r="O15" i="1"/>
  <c r="N15" i="1"/>
  <c r="M15" i="1"/>
  <c r="L15" i="1"/>
  <c r="K15" i="1"/>
  <c r="J15" i="1"/>
  <c r="I15" i="1"/>
  <c r="H15" i="1"/>
  <c r="G15" i="1"/>
  <c r="F15" i="1"/>
  <c r="E15" i="1"/>
  <c r="D15" i="1"/>
  <c r="C15" i="1"/>
  <c r="B15" i="1"/>
  <c r="X14" i="1"/>
  <c r="W14" i="1"/>
  <c r="V14" i="1"/>
  <c r="U14" i="1"/>
  <c r="T14" i="1"/>
  <c r="S14" i="1"/>
  <c r="R14" i="1"/>
  <c r="Q14" i="1"/>
  <c r="P14" i="1"/>
  <c r="O14" i="1"/>
  <c r="N14" i="1"/>
  <c r="M14" i="1"/>
  <c r="L14" i="1"/>
  <c r="K14" i="1"/>
  <c r="J14" i="1"/>
  <c r="I14" i="1"/>
  <c r="H14" i="1"/>
  <c r="G14" i="1"/>
  <c r="F14" i="1"/>
  <c r="E14" i="1"/>
  <c r="D14" i="1"/>
  <c r="C14" i="1"/>
  <c r="B14" i="1"/>
  <c r="M11" i="1" l="1"/>
  <c r="R11" i="1"/>
  <c r="C11" i="1"/>
  <c r="S11" i="1"/>
  <c r="H11" i="1"/>
  <c r="U46" i="6"/>
  <c r="L11" i="1"/>
  <c r="B11" i="1"/>
  <c r="G11" i="1"/>
</calcChain>
</file>

<file path=xl/sharedStrings.xml><?xml version="1.0" encoding="utf-8"?>
<sst xmlns="http://schemas.openxmlformats.org/spreadsheetml/2006/main" count="212" uniqueCount="186">
  <si>
    <t>ECAFLIP</t>
  </si>
  <si>
    <t>ENIRIPSA</t>
  </si>
  <si>
    <t>IOP</t>
  </si>
  <si>
    <t>CRA</t>
  </si>
  <si>
    <t>FECA</t>
  </si>
  <si>
    <t>SACRIEUR</t>
  </si>
  <si>
    <t>SADIDAS</t>
  </si>
  <si>
    <t>OSAMODAS</t>
  </si>
  <si>
    <t>ENUTROF</t>
  </si>
  <si>
    <t>SRAM</t>
  </si>
  <si>
    <t>XELOR</t>
  </si>
  <si>
    <t>PANDAWA</t>
  </si>
  <si>
    <t>ROUBLARD</t>
  </si>
  <si>
    <t>ZOBAL</t>
  </si>
  <si>
    <t>STEAMER</t>
  </si>
  <si>
    <t>ELIOTROPE</t>
  </si>
  <si>
    <t>HUPPERMAGE</t>
  </si>
  <si>
    <t>OUGINAK</t>
  </si>
  <si>
    <t>FORGELANCE</t>
  </si>
  <si>
    <t>MOYENNE</t>
  </si>
  <si>
    <t>MEDIANNE</t>
  </si>
  <si>
    <t>NOM</t>
  </si>
  <si>
    <t>EFFET</t>
  </si>
  <si>
    <t>COUT</t>
  </si>
  <si>
    <t>Boule de feu</t>
  </si>
  <si>
    <t>Inflige 1 point de dégât à la cible sans ligne de vue (5 de portée) (max : 2 par cible).</t>
  </si>
  <si>
    <t>Boulet fantomatique</t>
  </si>
  <si>
    <t>Retire 1 points d'action à la cible (0 à 5 de portée, sans ligne de vue) (max : 3 par cible).</t>
  </si>
  <si>
    <t>Buff</t>
  </si>
  <si>
    <t>Donne 4 points d'action à la cible pour le prochain tour (3 de portée sans ligne de vue) (max : 1 par perso).</t>
  </si>
  <si>
    <t>Case de rapatriement</t>
  </si>
  <si>
    <t>Place une case qui téléporte chaque personnage allié qui marche dessus sur sa case de départ (1 à 3 de portée, sans ligne de vue). Un personnage portant une pierre la dépose alors.</t>
  </si>
  <si>
    <t>Case terrifiante</t>
  </si>
  <si>
    <t>Place un piège qui fait passer son tour à tout personnage passant par cette case (3 de portée).</t>
  </si>
  <si>
    <t>Clairvoyance</t>
  </si>
  <si>
    <t>Coup de bâton</t>
  </si>
  <si>
    <t>Inflige 2 point de dégâts à la cible adjacente.</t>
  </si>
  <si>
    <t>Crapeau</t>
  </si>
  <si>
    <t>Drag and drop</t>
  </si>
  <si>
    <t>Récupère / Dépose une pierre adverse sur une case adjacente / sur la table.</t>
  </si>
  <si>
    <t>Eau vaseuse</t>
  </si>
  <si>
    <t>Pose une case glissante (sans limite de portée, sans ligne de vue).</t>
  </si>
  <si>
    <t>Feu follet</t>
  </si>
  <si>
    <t>Inflige 2 point de dégât à un porteur de pierre sans ligne de vue, sans limite de portée.</t>
  </si>
  <si>
    <t>Gravité</t>
  </si>
  <si>
    <t>Se lance sur un trou (5 de portée, sans ligne de vue). Le trou attire le premier personnage passant à côté. S'active immédiatement si personnage à côté.</t>
  </si>
  <si>
    <t>Inversion</t>
  </si>
  <si>
    <t>Jouvence</t>
  </si>
  <si>
    <t>Mains maudites</t>
  </si>
  <si>
    <t>Empêche la cible d'utiliser Drag and drop pour le prochain tour (2 de portée, sans ligne de vue).</t>
  </si>
  <si>
    <t>Malédiction</t>
  </si>
  <si>
    <t>Rappel</t>
  </si>
  <si>
    <t>Renvoie l'allié ou le Fantomage sur sa case de départ (0 à 5 de portée, sans ligne de vue). Si l'allié porte une pierre, celui-ci la lâche sur sa case.</t>
  </si>
  <si>
    <t>Sort de protection</t>
  </si>
  <si>
    <t>Le personnage ciblé n'encaisse pas les prochains dégâts reçus (3 de portée, sans ligne de vue, reste actif jusqu'au KO de la cible).</t>
  </si>
  <si>
    <t>Transposition</t>
  </si>
  <si>
    <t>Voile d'invisibilité</t>
  </si>
  <si>
    <t>Rend le personnage ciblé invisible jusqu'au début du prochain tour de jeu du Fantomage (2 de portée) (max : 1 par tour).</t>
  </si>
  <si>
    <t>Acide</t>
  </si>
  <si>
    <t>Attire</t>
  </si>
  <si>
    <t>Brume</t>
  </si>
  <si>
    <t>Clone</t>
  </si>
  <si>
    <t>Couteau de lancée</t>
  </si>
  <si>
    <t>Dérobade de l'ombre</t>
  </si>
  <si>
    <t>Récupère la pierre ombre adverse en ligne de vue sans limite de portée.</t>
  </si>
  <si>
    <t>Dérobade</t>
  </si>
  <si>
    <t>Entrave</t>
  </si>
  <si>
    <t>Retire 2 points d'action à la cible (2 de portée) (max : 2 par cible).</t>
  </si>
  <si>
    <t>Feinte</t>
  </si>
  <si>
    <t>En cas de dégâts reçus au sol, reçoit les dégats puis inverse sa position avec son clone à l'insu de l'adversaire (reste actif jusqu'au KO du Roninja). Drop la pierre le cas échéant.</t>
  </si>
  <si>
    <t>Invisibilité</t>
  </si>
  <si>
    <t>Rends le Roninja invisible jusqu'à son prochain tour de jeu, ou jusqu'à recevoir des dégâts.</t>
  </si>
  <si>
    <t>Katana</t>
  </si>
  <si>
    <t>Inflige 3 points de dégât à la cible adjacente (max : 1 par cible).</t>
  </si>
  <si>
    <t>Kunaï</t>
  </si>
  <si>
    <t>Mémoire</t>
  </si>
  <si>
    <t>Pose son point de téléport (0 de portée) (fonctionne avec téléport).</t>
  </si>
  <si>
    <t>Piège à loup</t>
  </si>
  <si>
    <t>Pose un piège qui inflige 3 points de dégât au personnage qui marche dessus (2 de portée).</t>
  </si>
  <si>
    <t>Piège linéaire</t>
  </si>
  <si>
    <t>Pose un piège en ligne qui inflige 1 point de dégât au personnage qui marche dessus (en ligne de vue sans limite de portée) (max : 2 par tour).</t>
  </si>
  <si>
    <t>Pirouette</t>
  </si>
  <si>
    <t>En cas de chute dans un trou, le Roninja est téléporté sur sa case d'apparition (jusqu'au prochain tour du Roninja). Sa pierre est lâchée le cas échéant.</t>
  </si>
  <si>
    <t>Poison</t>
  </si>
  <si>
    <t>Retire 1 pv au début de chaque tour de la cible pendant 5 tours (2 de portée) (limite 1 par perso).</t>
  </si>
  <si>
    <t>Repousse</t>
  </si>
  <si>
    <t>Téléport</t>
  </si>
  <si>
    <t>Inverse sa position avec le point de téléport. Lâche sa pierre le cas échéant.(fonctionne avec mémoire)</t>
  </si>
  <si>
    <t>Altruisme</t>
  </si>
  <si>
    <t>Reçoit les dégâts à la place de la cible pendant 2 tours (1 à 5 de portée, sans ligne de vue, max : 1 personnage sous Altruisme).</t>
  </si>
  <si>
    <t>Carosse</t>
  </si>
  <si>
    <t>Transforme un double obstacle en carosse (1 à 5 de portée, 10 PV). Le carosse soigne les alliés qui terminent leur tour à 2 cases de 3PV. (obstacle bloquant)</t>
  </si>
  <si>
    <t>Coup de baguette</t>
  </si>
  <si>
    <t>Transforme un simple obstacle en grosse potion (1 à 5 de portée, 5 PV). La potion soigne les alliés qui terminent leur tour à 1 case de 2PV. (obstacle bloquant)</t>
  </si>
  <si>
    <t>Dernière volontée</t>
  </si>
  <si>
    <t>Rend toute leur vie à tous les alliés en cas de KO avant le prochain tour de jeu.</t>
  </si>
  <si>
    <t>Elixir agressif</t>
  </si>
  <si>
    <t>Augmente les dégâts de la cible de 40% pour les 2 prochains tours (3 de portée)  (max : 1 par cible).</t>
  </si>
  <si>
    <t>Envol / Atterissage</t>
  </si>
  <si>
    <t>S'envole / Atterit. En vol, l'Elfée peut attaquer sans ligne de vue et se déplacer au-dessus de n'importe quelle case, hors table, case de spawn, Elfée en vol ou Piratitan portant un allié. En cas de dégâts reçus, l'Elfée encaisse les dégats. Si elle est toujours en vie, elle tombe : Si elle est au-dessus d'une case vide, l'Elfée perd 4PV supplémentaires / si elle est au-dessus d'un obstacle ou d'un obstacle transformé, l'obstacle est détruit, et l'Elfée est KO / si elle est au-dessus d'un personnage, le personnage perd 4 PV et l'Elfée est KO.</t>
  </si>
  <si>
    <t>Esprit elfique</t>
  </si>
  <si>
    <t>Invoque l'esprit elfique sur la case de l'Elfée ou sur une case adjacente (7 pv). Chaque allié qui commence son tour sur la même face que l'esprit elfique gagne 2 points d'action. (obstacle non bloquant)</t>
  </si>
  <si>
    <t>Esquive</t>
  </si>
  <si>
    <t>N'encaisse pas les prochains dégâts reçus (reste actif jusqu'au KO de l'Elfée).</t>
  </si>
  <si>
    <t>Flèche</t>
  </si>
  <si>
    <t>Inflige 1 point de dégât en ligne de vue sans limite de portée.</t>
  </si>
  <si>
    <t>Flèche de lumière</t>
  </si>
  <si>
    <t>Récupère la pierre lumière adverse sur une case ou à un allié en ligne de vue sans limite de portée.</t>
  </si>
  <si>
    <t>Flèche patiente</t>
  </si>
  <si>
    <t>Inflige 1 point de dégât au prochain adversaire visible sur la face (max 1 par tour).</t>
  </si>
  <si>
    <t>Hautes herbes</t>
  </si>
  <si>
    <t>Place une case camouflante en ligne de vue sans limite de portée.</t>
  </si>
  <si>
    <t>Miniaturisation</t>
  </si>
  <si>
    <t>Réduit la vie maximum à 1 pv. Augmente les points d'actions de 4 jusqu'au KO de l'Elfée.</t>
  </si>
  <si>
    <t>Petit soin</t>
  </si>
  <si>
    <t>Rend 2 PV à un allié (0 à 5 de portée).</t>
  </si>
  <si>
    <t>Poudre bienfaisante</t>
  </si>
  <si>
    <t>Rend 2 pv au début de chaque tour de la cible pendant 3 tours (3 de portée) (max : 1 par tour).</t>
  </si>
  <si>
    <t>Poudre soporifique</t>
  </si>
  <si>
    <t>Passe le tour de la cible adjacente.</t>
  </si>
  <si>
    <t>Poudre stimulante</t>
  </si>
  <si>
    <t>Donne 2 points d'action à la cible pour les 2 prochains tours (3 de portée) (max 2 par tour).</t>
  </si>
  <si>
    <t>Réanimation</t>
  </si>
  <si>
    <t>Réanime la cible (se lance sur sa case d'apparition).</t>
  </si>
  <si>
    <t>Soin total</t>
  </si>
  <si>
    <t>Rend toute sa vie à un personnage ou une invocation(0 à 2 de portée).</t>
  </si>
  <si>
    <t>Ancré</t>
  </si>
  <si>
    <t>Rend le personnage ciblé importable et indéplaçable autrement qu'en marchant pour 2 tours (portée : 0 - 1 case).</t>
  </si>
  <si>
    <t>Bombe</t>
  </si>
  <si>
    <t>Pose la bombe (8pv) sur la case du piratitan ou sur une case adjacente. La bombe explose en cas de KO ou en cas de poudre enflammée sur une case adjacente. Dégats de base = 2 sur la case de la bombe, 1 sur les cases adjacentes. En cas d'explosion par poudre, la bombe inflige 1 point de dégât supplémentaire et augmente sa portée de 1 pour toute paire de case parcourue par la poudre (invocation non bloquante).</t>
  </si>
  <si>
    <t>Bond du titan</t>
  </si>
  <si>
    <t>Repousse les personnages adjacents d'une case s'ils peuvent l'être. Détruit les clones.</t>
  </si>
  <si>
    <t>Charge du titan</t>
  </si>
  <si>
    <t>Charge jusqu'à rencontrer un obstacle ou un personnage. Inflige 1 point de dégât par case parcourue au Piratitan. Inflige 1 point de dégât par paire de cases parcourues au personnage ou invocation touché. Si le Piratitan parcourt 32 cases (retour à sa case de départ) ou est téléporté, il s'arrête.</t>
  </si>
  <si>
    <t>Coffre</t>
  </si>
  <si>
    <t>Transforme un obstacle simple en coffre (5 pv)(1 portée : 0 - 5). Lorsqu'une pierre alliée est déposée sur la face ou tombe dans un trou de la face, elle est téléportée sur la case du coffre. (invocation bloquante)</t>
  </si>
  <si>
    <t>Coup de feu</t>
  </si>
  <si>
    <t>Etincelle</t>
  </si>
  <si>
    <t>Enflamme la poudre sur la case du piratitan ou sur une case adjacente.</t>
  </si>
  <si>
    <t>Flaque</t>
  </si>
  <si>
    <t>Pose une case glissante (portée = 4).</t>
  </si>
  <si>
    <t>Frappe du pirate</t>
  </si>
  <si>
    <t>Détruit un obstacle adjacent et/ou les invocations sur la case ciblée.</t>
  </si>
  <si>
    <t>Frappe du titan</t>
  </si>
  <si>
    <t>Forme un trou sur une case adjacente. La case ciblée ne doit pas contenir d'invocation, d'obstacle, de personnage au sol ou de pierre.</t>
  </si>
  <si>
    <t>Harpon</t>
  </si>
  <si>
    <t>Contraint l'adversaire ciblé et le Piratitan à rester sur la même face (sauf téléportation, chute dans un trou ou autre) jusqu'au prochain tour du Piratitan , où jusqu'à ce qu'un des deux personnages soit KO (portée = 5).</t>
  </si>
  <si>
    <t>Invincibilité</t>
  </si>
  <si>
    <t>Rend le Piratitan insensible aux dégâts jusqu'au prochain tour.</t>
  </si>
  <si>
    <t>Longue-vue</t>
  </si>
  <si>
    <t>Révèle les personnages invisibles et les pièges adverses cachés sur toute la face jusqu'à la fin du tour du Piratitan.</t>
  </si>
  <si>
    <t>Mouette</t>
  </si>
  <si>
    <t>Invoque une moette (1pv). Permet à l'équipe de voir la face. (invocation non bloquante)</t>
  </si>
  <si>
    <t>Planche</t>
  </si>
  <si>
    <t>Recouvre un trou ou une case glissante (portée = 2).</t>
  </si>
  <si>
    <t>Porter / Déposer</t>
  </si>
  <si>
    <t>Porte un personnage allié adjacent / Dépose le personnage porté sur une case adjacente libre. Rend inutilisable toute autre attaque que Porté / Déposé.</t>
  </si>
  <si>
    <t>Poudre</t>
  </si>
  <si>
    <t>Laisse une traînée de poudre derrière soit jusqu'à la fin du tour. En utilisant Etincelle, La poudre s'enflamme de proche en proche.</t>
  </si>
  <si>
    <t>Sabre</t>
  </si>
  <si>
    <t>Inflige 5 points de dégâts sur une case adjacente.</t>
  </si>
  <si>
    <t>Tonneau</t>
  </si>
  <si>
    <t>Place un tonneau occupant une case (3 pv) (portée = 3). (invocation bloquante)</t>
  </si>
  <si>
    <t>COÛT / CLASSE</t>
  </si>
  <si>
    <t>PIRATITAN</t>
  </si>
  <si>
    <t>ELFEE</t>
  </si>
  <si>
    <t>RONINJA</t>
  </si>
  <si>
    <t>FANTOMAGE</t>
  </si>
  <si>
    <t>Sorts de départ</t>
  </si>
  <si>
    <t>Coût moyen</t>
  </si>
  <si>
    <t>Coût median</t>
  </si>
  <si>
    <t>Echange de position avec l'allié non en vol et non porteur ou le clone allié ciblé depuis la même face. Si le fantomage ou l'allié porte une pierre, celui-ci la lâche sur sa case.</t>
  </si>
  <si>
    <t>Invoque un crapeau (3 de portée, sans ligne de vue) (5 pv). Tout personnage passant en ligne de vue du crapeau est attiré d'une case.</t>
  </si>
  <si>
    <t>Transforme une case adjacente glissante en trou.</t>
  </si>
  <si>
    <t>Attire le personnage aligné en ligne de vue d'une case (5 de portée) (max : 2 par cible)</t>
  </si>
  <si>
    <t>Repousse le personnage aligné en ligne de vue d'une case (5 de portée) (max : 2 par cible)</t>
  </si>
  <si>
    <t>Rend toutes les cases non occupées par un joueur adverse / non adjacentes à un joueur adverse invisibles et non ciblabes jusqu'au prochain tour ou au KO du Roninja.</t>
  </si>
  <si>
    <t>Inflige 2 points de dégât à la cible alignée, sans limite de portée. (limite par perso : 2)</t>
  </si>
  <si>
    <t>Vole/Ramasse la pierre alliée depuis une case adjacente.  Si c'est la pierre ombre, le Roninja peut utiliser Drag and drop pour la déposer. S'il la porte à la fin de son tour, le Roninja est mis KO et la pierre est déposée sur la case qu'il occupait.</t>
  </si>
  <si>
    <t>Inflige 1 points de dégât à la cible alignée en ligne de vue, sans limite de portée (max : 3 par tour)</t>
  </si>
  <si>
    <t>Rend 2 pv à la cible sans ligne de vue (5 de portée) (limite par cible : 2)</t>
  </si>
  <si>
    <t>3 de portée, sans ligne de vue. En cas de KO du personnage avant le prochain tour du Fantomage, augmente de 1 le nombre de tours avant réapparition du personnage (si le Fantomage est toujours en vie) (max : 1 par tour)(non cumulable pour un perso)</t>
  </si>
  <si>
    <t>Inflige 2 points de dégât à 4 cases en ligne de vue. (max : 2 par cible)</t>
  </si>
  <si>
    <t>Invoque le clone possédant à priori les mêmes caractéristiques que l'original, mais est KO en cas de dégats reçus (portée : 1).</t>
  </si>
  <si>
    <t>Non lançable si fantomage porté. Echange de position avec un adversaire au sol non porteur de perso et non porteur de pierre ou le clone adverse sur la même face. Si le Fantomage porte une pierre, celui-ci la lâche sur sa case.</t>
  </si>
  <si>
    <t>Révèle la position de chaque personnage adverse au moment de l'attaque jusqu'au prochain tour du Fantomage. Disparait au KO d'un personnage.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</si>
</sst>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000000"/>
      <name val="PetitLatin"/>
      <family val="2"/>
    </font>
    <font>
      <sz val="11"/>
      <color rgb="FF000000"/>
      <name val="Calibri"/>
      <family val="2"/>
    </font>
    <font>
      <sz val="11"/>
      <color rgb="FF000000"/>
      <name val="Arial"/>
      <family val="2"/>
    </font>
    <font>
      <sz val="20"/>
      <color rgb="FF000000"/>
      <name val="PetitLatin"/>
      <family val="2"/>
    </font>
    <font>
      <sz val="5"/>
      <color rgb="FF000000"/>
      <name val="PetitLatin"/>
      <family val="2"/>
    </font>
    <font>
      <b/>
      <sz val="20"/>
      <color rgb="FF000000"/>
      <name val="PetitLatin"/>
      <family val="2"/>
    </font>
    <font>
      <b/>
      <sz val="11"/>
      <color rgb="FF000000"/>
      <name val="PetitLatin"/>
      <family val="2"/>
    </font>
  </fonts>
  <fills count="3">
    <fill>
      <patternFill patternType="none"/>
    </fill>
    <fill>
      <patternFill patternType="gray125"/>
    </fill>
    <fill>
      <patternFill patternType="solid">
        <f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n">
        <color rgb="FF000000"/>
      </left>
      <right/>
      <top/>
      <bottom/>
      <diagonal/>
    </border>
    <border>
      <left style="medium">
        <color rgb="FF000000"/>
      </left>
      <right/>
      <top/>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C6C6C6"/>
      </top>
      <bottom style="thin">
        <color rgb="FF000000"/>
      </bottom>
      <diagonal/>
    </border>
    <border>
      <left/>
      <right style="thin">
        <color rgb="FF000000"/>
      </right>
      <top/>
      <bottom/>
      <diagonal/>
    </border>
    <border>
      <left/>
      <right style="thin">
        <color rgb="FF000000"/>
      </right>
      <top/>
      <bottom style="medium">
        <color rgb="FF000000"/>
      </bottom>
      <diagonal/>
    </border>
  </borders>
  <cellStyleXfs count="1">
    <xf numFmtId="0" fontId="0" fillId="0" borderId="0"/>
  </cellStyleXfs>
  <cellXfs count="67">
    <xf numFmtId="0" fontId="0" fillId="0" borderId="0" xfId="0"/>
    <xf numFmtId="0" fontId="1" fillId="0" borderId="1" xfId="0" applyFont="1" applyBorder="1" applyAlignment="1">
      <alignment horizontal="left"/>
    </xf>
    <xf numFmtId="3" fontId="1" fillId="0" borderId="1" xfId="0" applyNumberFormat="1" applyFont="1" applyBorder="1" applyAlignment="1">
      <alignment horizontal="left"/>
    </xf>
    <xf numFmtId="164" fontId="1" fillId="0" borderId="1" xfId="0" applyNumberFormat="1" applyFont="1" applyBorder="1" applyAlignment="1">
      <alignment horizontal="left"/>
    </xf>
    <xf numFmtId="3" fontId="1" fillId="0" borderId="1" xfId="0" applyNumberFormat="1" applyFont="1" applyBorder="1" applyAlignment="1">
      <alignment horizontal="right"/>
    </xf>
    <xf numFmtId="164" fontId="1" fillId="0" borderId="1" xfId="0" applyNumberFormat="1" applyFont="1" applyBorder="1" applyAlignment="1">
      <alignment horizontal="right"/>
    </xf>
    <xf numFmtId="4" fontId="1" fillId="0" borderId="1" xfId="0" applyNumberFormat="1" applyFont="1" applyBorder="1" applyAlignment="1">
      <alignment horizontal="right"/>
    </xf>
    <xf numFmtId="0" fontId="0" fillId="0" borderId="0" xfId="0" applyAlignment="1">
      <alignment horizontal="left"/>
    </xf>
    <xf numFmtId="3" fontId="0" fillId="0" borderId="0" xfId="0" applyNumberFormat="1" applyAlignment="1">
      <alignment horizontal="right"/>
    </xf>
    <xf numFmtId="164" fontId="0" fillId="0" borderId="0" xfId="0" applyNumberFormat="1" applyAlignment="1">
      <alignment horizontal="right"/>
    </xf>
    <xf numFmtId="0" fontId="0" fillId="0" borderId="0" xfId="0" applyAlignment="1">
      <alignment wrapText="1"/>
    </xf>
    <xf numFmtId="0" fontId="1" fillId="0" borderId="2" xfId="0" applyFont="1" applyBorder="1" applyAlignment="1">
      <alignment horizontal="center" wrapText="1"/>
    </xf>
    <xf numFmtId="0" fontId="1" fillId="0" borderId="2" xfId="0" applyFont="1" applyBorder="1" applyAlignment="1">
      <alignment horizontal="left" wrapText="1"/>
    </xf>
    <xf numFmtId="3" fontId="1" fillId="0" borderId="2" xfId="0" applyNumberFormat="1" applyFont="1" applyBorder="1" applyAlignment="1">
      <alignment horizontal="left" wrapText="1"/>
    </xf>
    <xf numFmtId="0" fontId="1" fillId="0" borderId="1" xfId="0" applyFont="1" applyBorder="1" applyAlignment="1">
      <alignment horizontal="left" wrapText="1"/>
    </xf>
    <xf numFmtId="3" fontId="1" fillId="0" borderId="2" xfId="0" applyNumberFormat="1" applyFont="1" applyBorder="1" applyAlignment="1">
      <alignment horizontal="right" wrapText="1"/>
    </xf>
    <xf numFmtId="0" fontId="1" fillId="2" borderId="2" xfId="0" applyFont="1" applyFill="1" applyBorder="1" applyAlignment="1">
      <alignment horizontal="left" wrapText="1"/>
    </xf>
    <xf numFmtId="0" fontId="3" fillId="0" borderId="2" xfId="0" applyFont="1" applyBorder="1" applyAlignment="1">
      <alignment horizontal="left" wrapText="1"/>
    </xf>
    <xf numFmtId="0" fontId="3" fillId="0" borderId="3" xfId="0" applyFont="1" applyBorder="1" applyAlignment="1">
      <alignment horizontal="left" wrapText="1"/>
    </xf>
    <xf numFmtId="3" fontId="1" fillId="0" borderId="3" xfId="0" applyNumberFormat="1" applyFont="1" applyBorder="1" applyAlignment="1">
      <alignment horizontal="right" wrapText="1"/>
    </xf>
    <xf numFmtId="0" fontId="1" fillId="0" borderId="4" xfId="0" applyFont="1" applyBorder="1" applyAlignment="1">
      <alignment horizontal="left" wrapText="1"/>
    </xf>
    <xf numFmtId="0" fontId="0" fillId="0" borderId="0" xfId="0" applyAlignment="1">
      <alignment horizontal="left" wrapText="1"/>
    </xf>
    <xf numFmtId="3" fontId="0" fillId="0" borderId="0" xfId="0" applyNumberFormat="1" applyAlignment="1">
      <alignment horizontal="left" wrapText="1"/>
    </xf>
    <xf numFmtId="0" fontId="1" fillId="0" borderId="5" xfId="0" applyFont="1" applyBorder="1" applyAlignment="1">
      <alignment horizontal="left" wrapText="1"/>
    </xf>
    <xf numFmtId="0" fontId="3" fillId="2" borderId="2" xfId="0" applyFont="1" applyFill="1" applyBorder="1" applyAlignment="1">
      <alignment horizontal="left" wrapText="1"/>
    </xf>
    <xf numFmtId="0" fontId="3" fillId="0" borderId="4" xfId="0" applyFont="1" applyBorder="1" applyAlignment="1">
      <alignment horizontal="left" wrapText="1"/>
    </xf>
    <xf numFmtId="3" fontId="4" fillId="0" borderId="6" xfId="0" applyNumberFormat="1" applyFont="1" applyBorder="1" applyAlignment="1">
      <alignment horizontal="center"/>
    </xf>
    <xf numFmtId="3" fontId="4" fillId="0" borderId="12" xfId="0" applyNumberFormat="1" applyFont="1" applyBorder="1" applyAlignment="1">
      <alignment horizontal="center"/>
    </xf>
    <xf numFmtId="0" fontId="1" fillId="0" borderId="13" xfId="0" applyFont="1" applyBorder="1" applyAlignment="1">
      <alignment horizontal="left" wrapText="1"/>
    </xf>
    <xf numFmtId="3" fontId="1" fillId="2" borderId="2" xfId="0" applyNumberFormat="1" applyFont="1" applyFill="1" applyBorder="1" applyAlignment="1">
      <alignment horizontal="left" wrapText="1"/>
    </xf>
    <xf numFmtId="3" fontId="5" fillId="0" borderId="1" xfId="0" applyNumberFormat="1" applyFont="1" applyBorder="1" applyAlignment="1">
      <alignment horizontal="center" wrapText="1"/>
    </xf>
    <xf numFmtId="3" fontId="5" fillId="0" borderId="14" xfId="0" applyNumberFormat="1" applyFont="1" applyBorder="1" applyAlignment="1">
      <alignment horizontal="center" wrapText="1"/>
    </xf>
    <xf numFmtId="3" fontId="1" fillId="0" borderId="15" xfId="0" applyNumberFormat="1" applyFont="1" applyBorder="1" applyAlignment="1">
      <alignment horizontal="left" wrapText="1"/>
    </xf>
    <xf numFmtId="3" fontId="1" fillId="0" borderId="16" xfId="0" applyNumberFormat="1" applyFont="1" applyBorder="1" applyAlignment="1">
      <alignment horizontal="left" wrapText="1"/>
    </xf>
    <xf numFmtId="3" fontId="1" fillId="0" borderId="1" xfId="0" applyNumberFormat="1" applyFont="1" applyBorder="1" applyAlignment="1">
      <alignment horizontal="center"/>
    </xf>
    <xf numFmtId="3" fontId="5" fillId="0" borderId="17" xfId="0" applyNumberFormat="1" applyFont="1" applyBorder="1" applyAlignment="1">
      <alignment horizontal="center" wrapText="1"/>
    </xf>
    <xf numFmtId="3" fontId="1" fillId="0" borderId="4" xfId="0" applyNumberFormat="1" applyFont="1" applyBorder="1" applyAlignment="1">
      <alignment horizontal="center"/>
    </xf>
    <xf numFmtId="3" fontId="5" fillId="0" borderId="18" xfId="0" applyNumberFormat="1" applyFont="1" applyBorder="1" applyAlignment="1">
      <alignment horizontal="center" wrapText="1"/>
    </xf>
    <xf numFmtId="3" fontId="1" fillId="0" borderId="19" xfId="0" applyNumberFormat="1" applyFont="1" applyBorder="1" applyAlignment="1">
      <alignment horizontal="center"/>
    </xf>
    <xf numFmtId="3" fontId="4" fillId="0" borderId="20" xfId="0" applyNumberFormat="1" applyFont="1" applyBorder="1" applyAlignment="1">
      <alignment horizontal="center"/>
    </xf>
    <xf numFmtId="0" fontId="1" fillId="0" borderId="21" xfId="0" applyFont="1" applyBorder="1" applyAlignment="1">
      <alignment horizontal="left" wrapText="1"/>
    </xf>
    <xf numFmtId="3" fontId="5" fillId="0" borderId="22" xfId="0" applyNumberFormat="1" applyFont="1" applyBorder="1" applyAlignment="1">
      <alignment horizontal="center" wrapText="1"/>
    </xf>
    <xf numFmtId="0" fontId="1" fillId="0" borderId="23" xfId="0" applyFont="1" applyBorder="1" applyAlignment="1">
      <alignment horizontal="left" wrapText="1"/>
    </xf>
    <xf numFmtId="3" fontId="5" fillId="0" borderId="24" xfId="0" applyNumberFormat="1" applyFont="1" applyBorder="1" applyAlignment="1">
      <alignment horizontal="center" wrapText="1"/>
    </xf>
    <xf numFmtId="3" fontId="5" fillId="0" borderId="25" xfId="0" applyNumberFormat="1" applyFont="1" applyBorder="1" applyAlignment="1">
      <alignment horizontal="center" wrapText="1"/>
    </xf>
    <xf numFmtId="3" fontId="6" fillId="2" borderId="26" xfId="0" applyNumberFormat="1" applyFont="1" applyFill="1" applyBorder="1" applyAlignment="1">
      <alignment horizontal="center"/>
    </xf>
    <xf numFmtId="0" fontId="7" fillId="0" borderId="1" xfId="0" applyFont="1" applyBorder="1" applyAlignment="1">
      <alignment horizontal="center" wrapText="1"/>
    </xf>
    <xf numFmtId="3" fontId="7" fillId="0" borderId="1" xfId="0" applyNumberFormat="1" applyFont="1" applyBorder="1" applyAlignment="1">
      <alignment horizontal="center" wrapText="1"/>
    </xf>
    <xf numFmtId="3" fontId="7" fillId="0" borderId="1" xfId="0" applyNumberFormat="1" applyFont="1" applyBorder="1" applyAlignment="1">
      <alignment horizontal="center"/>
    </xf>
    <xf numFmtId="3" fontId="6" fillId="0" borderId="1" xfId="0" applyNumberFormat="1" applyFont="1" applyBorder="1" applyAlignment="1">
      <alignment horizontal="center"/>
    </xf>
    <xf numFmtId="164" fontId="7" fillId="0" borderId="1" xfId="0" applyNumberFormat="1" applyFont="1" applyBorder="1" applyAlignment="1">
      <alignment horizontal="center"/>
    </xf>
    <xf numFmtId="3" fontId="4" fillId="0" borderId="1" xfId="0" applyNumberFormat="1" applyFont="1" applyBorder="1" applyAlignment="1">
      <alignment horizontal="center"/>
    </xf>
    <xf numFmtId="3" fontId="1" fillId="0" borderId="18" xfId="0" applyNumberFormat="1" applyFont="1" applyBorder="1" applyAlignment="1">
      <alignment horizontal="center"/>
    </xf>
    <xf numFmtId="3" fontId="1" fillId="0" borderId="27" xfId="0" applyNumberFormat="1" applyFont="1" applyBorder="1" applyAlignment="1">
      <alignment horizontal="center"/>
    </xf>
    <xf numFmtId="3" fontId="1" fillId="0" borderId="17" xfId="0" applyNumberFormat="1" applyFont="1" applyBorder="1" applyAlignment="1">
      <alignment horizontal="center"/>
    </xf>
    <xf numFmtId="3" fontId="1" fillId="0" borderId="22" xfId="0" applyNumberFormat="1" applyFont="1" applyBorder="1" applyAlignment="1">
      <alignment horizontal="center"/>
    </xf>
    <xf numFmtId="3" fontId="1" fillId="0" borderId="24" xfId="0" applyNumberFormat="1" applyFont="1" applyBorder="1" applyAlignment="1">
      <alignment horizontal="center"/>
    </xf>
    <xf numFmtId="3" fontId="1" fillId="0" borderId="28" xfId="0" applyNumberFormat="1" applyFont="1" applyBorder="1" applyAlignment="1">
      <alignment horizontal="center"/>
    </xf>
    <xf numFmtId="3" fontId="1" fillId="0" borderId="25" xfId="0" applyNumberFormat="1" applyFont="1" applyBorder="1" applyAlignment="1">
      <alignment horizontal="center"/>
    </xf>
    <xf numFmtId="3" fontId="0" fillId="0" borderId="0" xfId="0" applyNumberFormat="1" applyAlignment="1">
      <alignment horizontal="center"/>
    </xf>
    <xf numFmtId="0" fontId="0" fillId="0" borderId="0" xfId="0" applyAlignment="1">
      <alignment horizontal="center"/>
    </xf>
    <xf numFmtId="0" fontId="4" fillId="0" borderId="7" xfId="0" applyFont="1" applyBorder="1" applyAlignment="1">
      <alignment horizontal="center"/>
    </xf>
    <xf numFmtId="3" fontId="2" fillId="0" borderId="8" xfId="0" applyNumberFormat="1" applyFont="1" applyBorder="1" applyAlignment="1">
      <alignment horizontal="left"/>
    </xf>
    <xf numFmtId="3" fontId="2" fillId="0" borderId="9" xfId="0" applyNumberFormat="1" applyFont="1" applyBorder="1" applyAlignment="1">
      <alignment horizontal="left"/>
    </xf>
    <xf numFmtId="0" fontId="4" fillId="0" borderId="10" xfId="0" applyFont="1" applyBorder="1" applyAlignment="1">
      <alignment horizontal="center"/>
    </xf>
    <xf numFmtId="0" fontId="4" fillId="0" borderId="8" xfId="0" applyFont="1" applyBorder="1" applyAlignment="1">
      <alignment horizontal="center"/>
    </xf>
    <xf numFmtId="3" fontId="2" fillId="0" borderId="11" xfId="0" applyNumberFormat="1"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21"/>
  <sheetViews>
    <sheetView workbookViewId="0">
      <selection activeCell="E4" sqref="E4"/>
    </sheetView>
  </sheetViews>
  <sheetFormatPr baseColWidth="10" defaultColWidth="9.140625" defaultRowHeight="15" x14ac:dyDescent="0.25"/>
  <cols>
    <col min="1" max="1" width="35.28515625" style="59" bestFit="1" customWidth="1"/>
    <col min="2" max="2" width="12.28515625" style="60" bestFit="1" customWidth="1"/>
    <col min="3" max="3" width="12.7109375" style="59" bestFit="1" customWidth="1"/>
    <col min="4" max="4" width="12.42578125" style="59" bestFit="1" customWidth="1"/>
    <col min="5" max="6" width="11.42578125" style="59" bestFit="1" customWidth="1"/>
    <col min="7" max="7" width="14" style="60" bestFit="1" customWidth="1"/>
    <col min="8" max="8" width="12.7109375" style="59" bestFit="1" customWidth="1"/>
    <col min="9" max="9" width="16.28515625" style="59" bestFit="1" customWidth="1"/>
    <col min="10" max="10" width="13.42578125" style="59" bestFit="1" customWidth="1"/>
    <col min="11" max="11" width="11.42578125" style="59" bestFit="1" customWidth="1"/>
    <col min="12" max="12" width="11.5703125" style="60" bestFit="1" customWidth="1"/>
    <col min="13" max="13" width="12.7109375" style="59" bestFit="1" customWidth="1"/>
    <col min="14" max="14" width="11.5703125" style="59" bestFit="1" customWidth="1"/>
    <col min="15" max="17" width="11.42578125" style="59" bestFit="1" customWidth="1"/>
    <col min="18" max="18" width="15.140625" style="60" bestFit="1" customWidth="1"/>
    <col min="19" max="20" width="13.85546875" style="59" bestFit="1" customWidth="1"/>
    <col min="21" max="23" width="13.5703125" style="59" bestFit="1" customWidth="1"/>
    <col min="24" max="24" width="14.28515625" style="59" bestFit="1" customWidth="1"/>
    <col min="25" max="26" width="10.7109375" style="60" bestFit="1" customWidth="1"/>
  </cols>
  <sheetData>
    <row r="1" spans="1:24" ht="25.5" customHeight="1" x14ac:dyDescent="0.35">
      <c r="A1" s="26" t="s">
        <v>163</v>
      </c>
      <c r="B1" s="61" t="s">
        <v>164</v>
      </c>
      <c r="C1" s="62"/>
      <c r="D1" s="62"/>
      <c r="E1" s="62"/>
      <c r="F1" s="63"/>
      <c r="G1" s="64" t="s">
        <v>165</v>
      </c>
      <c r="H1" s="62"/>
      <c r="I1" s="62"/>
      <c r="J1" s="62"/>
      <c r="K1" s="63"/>
      <c r="L1" s="64" t="s">
        <v>166</v>
      </c>
      <c r="M1" s="62"/>
      <c r="N1" s="62"/>
      <c r="O1" s="62"/>
      <c r="P1" s="62"/>
      <c r="Q1" s="63"/>
      <c r="R1" s="65" t="s">
        <v>167</v>
      </c>
      <c r="S1" s="62"/>
      <c r="T1" s="62"/>
      <c r="U1" s="62"/>
      <c r="V1" s="62"/>
      <c r="W1" s="62"/>
      <c r="X1" s="66"/>
    </row>
    <row r="2" spans="1:24" ht="25.5" customHeight="1" x14ac:dyDescent="0.35">
      <c r="A2" s="27">
        <v>1</v>
      </c>
      <c r="B2" s="28"/>
      <c r="C2" s="29"/>
      <c r="D2" s="29"/>
      <c r="E2" s="29"/>
      <c r="F2" s="13"/>
      <c r="G2" s="12"/>
      <c r="H2" s="29"/>
      <c r="I2" s="13"/>
      <c r="J2" s="30"/>
      <c r="K2" s="30"/>
      <c r="L2" s="12"/>
      <c r="M2" s="13"/>
      <c r="N2" s="13"/>
      <c r="O2" s="30"/>
      <c r="P2" s="30"/>
      <c r="Q2" s="30"/>
      <c r="R2" s="12"/>
      <c r="S2" s="13"/>
      <c r="T2" s="13"/>
      <c r="U2" s="30"/>
      <c r="V2" s="30"/>
      <c r="W2" s="30"/>
      <c r="X2" s="31"/>
    </row>
    <row r="3" spans="1:24" ht="25.5" customHeight="1" x14ac:dyDescent="0.35">
      <c r="A3" s="27">
        <v>2</v>
      </c>
      <c r="B3" s="28"/>
      <c r="C3" s="13"/>
      <c r="D3" s="13"/>
      <c r="E3" s="30"/>
      <c r="F3" s="30"/>
      <c r="G3" s="12"/>
      <c r="H3" s="13"/>
      <c r="I3" s="29"/>
      <c r="J3" s="13"/>
      <c r="K3" s="13"/>
      <c r="L3" s="16"/>
      <c r="M3" s="13"/>
      <c r="N3" s="29"/>
      <c r="O3" s="13"/>
      <c r="P3" s="13"/>
      <c r="Q3" s="13"/>
      <c r="R3" s="12"/>
      <c r="S3" s="13"/>
      <c r="T3" s="29"/>
      <c r="U3" s="13"/>
      <c r="V3" s="13"/>
      <c r="W3" s="13"/>
      <c r="X3" s="32"/>
    </row>
    <row r="4" spans="1:24" ht="25.5" customHeight="1" x14ac:dyDescent="0.35">
      <c r="A4" s="27">
        <v>3</v>
      </c>
      <c r="B4" s="28"/>
      <c r="C4" s="13"/>
      <c r="D4" s="13"/>
      <c r="E4" s="13"/>
      <c r="F4" s="30"/>
      <c r="G4" s="12"/>
      <c r="H4" s="13"/>
      <c r="I4" s="13"/>
      <c r="J4" s="13"/>
      <c r="K4" s="30"/>
      <c r="L4" s="12"/>
      <c r="M4" s="13"/>
      <c r="N4" s="13"/>
      <c r="O4" s="13"/>
      <c r="P4" s="13"/>
      <c r="Q4" s="13"/>
      <c r="R4" s="16"/>
      <c r="S4" s="13"/>
      <c r="T4" s="13"/>
      <c r="U4" s="13"/>
      <c r="V4" s="13"/>
      <c r="W4" s="13"/>
      <c r="X4" s="33"/>
    </row>
    <row r="5" spans="1:24" ht="25.5" customHeight="1" x14ac:dyDescent="0.35">
      <c r="A5" s="27">
        <v>4</v>
      </c>
      <c r="B5" s="28"/>
      <c r="C5" s="13"/>
      <c r="D5" s="34"/>
      <c r="E5" s="30"/>
      <c r="F5" s="30"/>
      <c r="G5" s="12"/>
      <c r="H5" s="13"/>
      <c r="I5" s="13"/>
      <c r="J5" s="30"/>
      <c r="K5" s="30"/>
      <c r="L5" s="12"/>
      <c r="M5" s="13"/>
      <c r="N5" s="13"/>
      <c r="O5" s="30"/>
      <c r="P5" s="30"/>
      <c r="Q5" s="30"/>
      <c r="R5" s="12"/>
      <c r="S5" s="13"/>
      <c r="T5" s="29"/>
      <c r="U5" s="34"/>
      <c r="V5" s="30"/>
      <c r="W5" s="30"/>
      <c r="X5" s="35"/>
    </row>
    <row r="6" spans="1:24" ht="25.5" customHeight="1" x14ac:dyDescent="0.35">
      <c r="A6" s="27">
        <v>5</v>
      </c>
      <c r="B6" s="28"/>
      <c r="C6" s="13"/>
      <c r="D6" s="13"/>
      <c r="E6" s="13"/>
      <c r="F6" s="30"/>
      <c r="G6" s="12"/>
      <c r="H6" s="13"/>
      <c r="I6" s="30"/>
      <c r="J6" s="30"/>
      <c r="K6" s="30"/>
      <c r="L6" s="16"/>
      <c r="M6" s="30"/>
      <c r="N6" s="30"/>
      <c r="O6" s="30"/>
      <c r="P6" s="30"/>
      <c r="Q6" s="30"/>
      <c r="R6" s="36"/>
      <c r="S6" s="30"/>
      <c r="T6" s="30"/>
      <c r="U6" s="30"/>
      <c r="V6" s="30"/>
      <c r="W6" s="30"/>
      <c r="X6" s="35"/>
    </row>
    <row r="7" spans="1:24" ht="25.5" customHeight="1" x14ac:dyDescent="0.35">
      <c r="A7" s="27">
        <v>6</v>
      </c>
      <c r="B7" s="28"/>
      <c r="C7" s="34"/>
      <c r="D7" s="30"/>
      <c r="E7" s="30"/>
      <c r="F7" s="30"/>
      <c r="G7" s="12"/>
      <c r="H7" s="30"/>
      <c r="I7" s="30"/>
      <c r="J7" s="30"/>
      <c r="K7" s="30"/>
      <c r="L7" s="37"/>
      <c r="M7" s="30"/>
      <c r="N7" s="30"/>
      <c r="O7" s="30"/>
      <c r="P7" s="30"/>
      <c r="Q7" s="30"/>
      <c r="R7" s="12"/>
      <c r="S7" s="30"/>
      <c r="T7" s="30"/>
      <c r="U7" s="30"/>
      <c r="V7" s="30"/>
      <c r="W7" s="30"/>
      <c r="X7" s="35"/>
    </row>
    <row r="8" spans="1:24" ht="25.5" customHeight="1" x14ac:dyDescent="0.35">
      <c r="A8" s="27">
        <v>7</v>
      </c>
      <c r="B8" s="38"/>
      <c r="C8" s="30"/>
      <c r="D8" s="30"/>
      <c r="E8" s="30"/>
      <c r="F8" s="30"/>
      <c r="G8" s="16"/>
      <c r="H8" s="30"/>
      <c r="I8" s="30"/>
      <c r="J8" s="30"/>
      <c r="K8" s="30"/>
      <c r="L8" s="12"/>
      <c r="M8" s="30"/>
      <c r="N8" s="30"/>
      <c r="O8" s="30"/>
      <c r="P8" s="30"/>
      <c r="Q8" s="30"/>
      <c r="R8" s="37"/>
      <c r="S8" s="30"/>
      <c r="T8" s="30"/>
      <c r="U8" s="30"/>
      <c r="V8" s="30"/>
      <c r="W8" s="30"/>
      <c r="X8" s="35"/>
    </row>
    <row r="9" spans="1:24" ht="25.5" customHeight="1" x14ac:dyDescent="0.35">
      <c r="A9" s="39">
        <v>8</v>
      </c>
      <c r="B9" s="40"/>
      <c r="C9" s="41"/>
      <c r="D9" s="41"/>
      <c r="E9" s="41"/>
      <c r="F9" s="41"/>
      <c r="G9" s="42"/>
      <c r="H9" s="41"/>
      <c r="I9" s="41"/>
      <c r="J9" s="41"/>
      <c r="K9" s="41"/>
      <c r="L9" s="43"/>
      <c r="M9" s="41"/>
      <c r="N9" s="41"/>
      <c r="O9" s="41"/>
      <c r="P9" s="41"/>
      <c r="Q9" s="41"/>
      <c r="R9" s="43"/>
      <c r="S9" s="41"/>
      <c r="T9" s="41"/>
      <c r="U9" s="41"/>
      <c r="V9" s="41"/>
      <c r="W9" s="41"/>
      <c r="X9" s="44"/>
    </row>
    <row r="10" spans="1:24" ht="51" customHeight="1" x14ac:dyDescent="0.35">
      <c r="A10" s="45" t="s">
        <v>168</v>
      </c>
      <c r="B10" s="46" t="s">
        <v>169</v>
      </c>
      <c r="C10" s="47" t="s">
        <v>170</v>
      </c>
      <c r="D10" s="47"/>
      <c r="E10" s="48"/>
      <c r="F10" s="48"/>
      <c r="G10" s="46" t="s">
        <v>169</v>
      </c>
      <c r="H10" s="47" t="s">
        <v>170</v>
      </c>
      <c r="I10" s="47"/>
      <c r="J10" s="48"/>
      <c r="K10" s="48"/>
      <c r="L10" s="46" t="s">
        <v>169</v>
      </c>
      <c r="M10" s="47" t="s">
        <v>170</v>
      </c>
      <c r="N10" s="47"/>
      <c r="O10" s="48"/>
      <c r="P10" s="48"/>
      <c r="Q10" s="48"/>
      <c r="R10" s="46" t="s">
        <v>169</v>
      </c>
      <c r="S10" s="47" t="s">
        <v>170</v>
      </c>
      <c r="T10" s="47"/>
      <c r="U10" s="48"/>
      <c r="V10" s="48"/>
      <c r="W10" s="48"/>
      <c r="X10" s="48"/>
    </row>
    <row r="11" spans="1:24" ht="25.5" customHeight="1" x14ac:dyDescent="0.35">
      <c r="A11" s="49"/>
      <c r="B11" s="50" t="e">
        <f>AVERAGE(B14:F21)</f>
        <v>#DIV/0!</v>
      </c>
      <c r="C11" s="50" t="e">
        <f>MEDIAN(B14:F21)</f>
        <v>#NUM!</v>
      </c>
      <c r="D11" s="50"/>
      <c r="E11" s="50"/>
      <c r="F11" s="50"/>
      <c r="G11" s="50" t="e">
        <f>AVERAGE(G14:K21)</f>
        <v>#DIV/0!</v>
      </c>
      <c r="H11" s="50" t="e">
        <f>MEDIAN(G14:K21)</f>
        <v>#NUM!</v>
      </c>
      <c r="I11" s="50"/>
      <c r="J11" s="50"/>
      <c r="K11" s="50"/>
      <c r="L11" s="50" t="e">
        <f>AVERAGE(L14:P21)</f>
        <v>#DIV/0!</v>
      </c>
      <c r="M11" s="50" t="e">
        <f>MEDIAN(L14:P21)</f>
        <v>#NUM!</v>
      </c>
      <c r="N11" s="50"/>
      <c r="O11" s="50"/>
      <c r="P11" s="50"/>
      <c r="Q11" s="50"/>
      <c r="R11" s="50" t="e">
        <f>AVERAGE(R14:X21)</f>
        <v>#DIV/0!</v>
      </c>
      <c r="S11" s="50" t="e">
        <f>MEDIAN(R14:X21)</f>
        <v>#NUM!</v>
      </c>
      <c r="T11" s="50"/>
      <c r="U11" s="48"/>
      <c r="V11" s="48"/>
      <c r="W11" s="48"/>
      <c r="X11" s="48"/>
    </row>
    <row r="12" spans="1:24" ht="25.5" customHeight="1" x14ac:dyDescent="0.35">
      <c r="A12" s="51"/>
      <c r="B12" s="34"/>
      <c r="C12" s="34"/>
      <c r="D12" s="34"/>
      <c r="E12" s="34"/>
      <c r="F12" s="34"/>
      <c r="G12" s="34"/>
      <c r="H12" s="34"/>
      <c r="I12" s="34"/>
      <c r="J12" s="34"/>
      <c r="K12" s="34"/>
      <c r="L12" s="34"/>
      <c r="M12" s="34"/>
      <c r="N12" s="34"/>
      <c r="O12" s="34"/>
      <c r="P12" s="34"/>
      <c r="Q12" s="34"/>
      <c r="R12" s="34"/>
      <c r="S12" s="34"/>
      <c r="T12" s="34"/>
      <c r="U12" s="34"/>
      <c r="V12" s="34"/>
      <c r="W12" s="34"/>
      <c r="X12" s="34"/>
    </row>
    <row r="13" spans="1:24" ht="25.5" customHeight="1" x14ac:dyDescent="0.35">
      <c r="A13" s="26" t="s">
        <v>163</v>
      </c>
      <c r="B13" s="65" t="s">
        <v>164</v>
      </c>
      <c r="C13" s="62"/>
      <c r="D13" s="62"/>
      <c r="E13" s="62"/>
      <c r="F13" s="63"/>
      <c r="G13" s="64" t="s">
        <v>165</v>
      </c>
      <c r="H13" s="62"/>
      <c r="I13" s="62"/>
      <c r="J13" s="62"/>
      <c r="K13" s="63"/>
      <c r="L13" s="64" t="s">
        <v>166</v>
      </c>
      <c r="M13" s="62"/>
      <c r="N13" s="62"/>
      <c r="O13" s="62"/>
      <c r="P13" s="62"/>
      <c r="Q13" s="63"/>
      <c r="R13" s="65" t="s">
        <v>167</v>
      </c>
      <c r="S13" s="62"/>
      <c r="T13" s="62"/>
      <c r="U13" s="62"/>
      <c r="V13" s="62"/>
      <c r="W13" s="62"/>
      <c r="X13" s="66"/>
    </row>
    <row r="14" spans="1:24" ht="25.5" customHeight="1" x14ac:dyDescent="0.35">
      <c r="A14" s="27">
        <v>1</v>
      </c>
      <c r="B14" s="34" t="str">
        <f t="shared" ref="B14:X14" si="0">IF(B2&lt;&gt;"", 1, "")</f>
        <v/>
      </c>
      <c r="C14" s="34" t="str">
        <f t="shared" si="0"/>
        <v/>
      </c>
      <c r="D14" s="34" t="str">
        <f t="shared" si="0"/>
        <v/>
      </c>
      <c r="E14" s="34" t="str">
        <f t="shared" si="0"/>
        <v/>
      </c>
      <c r="F14" s="34" t="str">
        <f t="shared" si="0"/>
        <v/>
      </c>
      <c r="G14" s="52" t="str">
        <f t="shared" si="0"/>
        <v/>
      </c>
      <c r="H14" s="34" t="str">
        <f t="shared" si="0"/>
        <v/>
      </c>
      <c r="I14" s="34" t="str">
        <f t="shared" si="0"/>
        <v/>
      </c>
      <c r="J14" s="34" t="str">
        <f t="shared" si="0"/>
        <v/>
      </c>
      <c r="K14" s="53" t="str">
        <f t="shared" si="0"/>
        <v/>
      </c>
      <c r="L14" s="52" t="str">
        <f t="shared" si="0"/>
        <v/>
      </c>
      <c r="M14" s="34" t="str">
        <f t="shared" si="0"/>
        <v/>
      </c>
      <c r="N14" s="34" t="str">
        <f t="shared" si="0"/>
        <v/>
      </c>
      <c r="O14" s="34" t="str">
        <f t="shared" si="0"/>
        <v/>
      </c>
      <c r="P14" s="34" t="str">
        <f t="shared" si="0"/>
        <v/>
      </c>
      <c r="Q14" s="53" t="str">
        <f t="shared" si="0"/>
        <v/>
      </c>
      <c r="R14" s="34" t="str">
        <f t="shared" si="0"/>
        <v/>
      </c>
      <c r="S14" s="34" t="str">
        <f t="shared" si="0"/>
        <v/>
      </c>
      <c r="T14" s="34" t="str">
        <f t="shared" si="0"/>
        <v/>
      </c>
      <c r="U14" s="34" t="str">
        <f t="shared" si="0"/>
        <v/>
      </c>
      <c r="V14" s="34" t="str">
        <f t="shared" si="0"/>
        <v/>
      </c>
      <c r="W14" s="34" t="str">
        <f t="shared" si="0"/>
        <v/>
      </c>
      <c r="X14" s="54" t="str">
        <f t="shared" si="0"/>
        <v/>
      </c>
    </row>
    <row r="15" spans="1:24" ht="25.5" customHeight="1" x14ac:dyDescent="0.35">
      <c r="A15" s="27">
        <v>2</v>
      </c>
      <c r="B15" s="34" t="str">
        <f t="shared" ref="B15:X15" si="1">IF(B3&lt;&gt;"", 2, "")</f>
        <v/>
      </c>
      <c r="C15" s="34" t="str">
        <f t="shared" si="1"/>
        <v/>
      </c>
      <c r="D15" s="34" t="str">
        <f t="shared" si="1"/>
        <v/>
      </c>
      <c r="E15" s="34" t="str">
        <f t="shared" si="1"/>
        <v/>
      </c>
      <c r="F15" s="34" t="str">
        <f t="shared" si="1"/>
        <v/>
      </c>
      <c r="G15" s="52" t="str">
        <f t="shared" si="1"/>
        <v/>
      </c>
      <c r="H15" s="34" t="str">
        <f t="shared" si="1"/>
        <v/>
      </c>
      <c r="I15" s="34" t="str">
        <f t="shared" si="1"/>
        <v/>
      </c>
      <c r="J15" s="34" t="str">
        <f t="shared" si="1"/>
        <v/>
      </c>
      <c r="K15" s="53" t="str">
        <f t="shared" si="1"/>
        <v/>
      </c>
      <c r="L15" s="52" t="str">
        <f t="shared" si="1"/>
        <v/>
      </c>
      <c r="M15" s="34" t="str">
        <f t="shared" si="1"/>
        <v/>
      </c>
      <c r="N15" s="34" t="str">
        <f t="shared" si="1"/>
        <v/>
      </c>
      <c r="O15" s="34" t="str">
        <f t="shared" si="1"/>
        <v/>
      </c>
      <c r="P15" s="34" t="str">
        <f t="shared" si="1"/>
        <v/>
      </c>
      <c r="Q15" s="53" t="str">
        <f t="shared" si="1"/>
        <v/>
      </c>
      <c r="R15" s="34" t="str">
        <f t="shared" si="1"/>
        <v/>
      </c>
      <c r="S15" s="34" t="str">
        <f t="shared" si="1"/>
        <v/>
      </c>
      <c r="T15" s="34" t="str">
        <f t="shared" si="1"/>
        <v/>
      </c>
      <c r="U15" s="34" t="str">
        <f t="shared" si="1"/>
        <v/>
      </c>
      <c r="V15" s="34" t="str">
        <f t="shared" si="1"/>
        <v/>
      </c>
      <c r="W15" s="34" t="str">
        <f t="shared" si="1"/>
        <v/>
      </c>
      <c r="X15" s="54" t="str">
        <f t="shared" si="1"/>
        <v/>
      </c>
    </row>
    <row r="16" spans="1:24" ht="25.5" customHeight="1" x14ac:dyDescent="0.35">
      <c r="A16" s="27">
        <v>3</v>
      </c>
      <c r="B16" s="34" t="str">
        <f t="shared" ref="B16:W16" si="2">IF(B4&lt;&gt;"", 3, "")</f>
        <v/>
      </c>
      <c r="C16" s="34" t="str">
        <f t="shared" si="2"/>
        <v/>
      </c>
      <c r="D16" s="34" t="str">
        <f t="shared" si="2"/>
        <v/>
      </c>
      <c r="E16" s="34" t="str">
        <f t="shared" si="2"/>
        <v/>
      </c>
      <c r="F16" s="34" t="str">
        <f t="shared" si="2"/>
        <v/>
      </c>
      <c r="G16" s="52" t="str">
        <f t="shared" si="2"/>
        <v/>
      </c>
      <c r="H16" s="34" t="str">
        <f t="shared" si="2"/>
        <v/>
      </c>
      <c r="I16" s="34" t="str">
        <f t="shared" si="2"/>
        <v/>
      </c>
      <c r="J16" s="34" t="str">
        <f t="shared" si="2"/>
        <v/>
      </c>
      <c r="K16" s="53" t="str">
        <f t="shared" si="2"/>
        <v/>
      </c>
      <c r="L16" s="52" t="str">
        <f t="shared" si="2"/>
        <v/>
      </c>
      <c r="M16" s="34" t="str">
        <f t="shared" si="2"/>
        <v/>
      </c>
      <c r="N16" s="34" t="str">
        <f t="shared" si="2"/>
        <v/>
      </c>
      <c r="O16" s="34" t="str">
        <f t="shared" si="2"/>
        <v/>
      </c>
      <c r="P16" s="34" t="str">
        <f t="shared" si="2"/>
        <v/>
      </c>
      <c r="Q16" s="53" t="str">
        <f t="shared" si="2"/>
        <v/>
      </c>
      <c r="R16" s="34" t="str">
        <f t="shared" si="2"/>
        <v/>
      </c>
      <c r="S16" s="34" t="str">
        <f t="shared" si="2"/>
        <v/>
      </c>
      <c r="T16" s="34" t="str">
        <f t="shared" si="2"/>
        <v/>
      </c>
      <c r="U16" s="34" t="str">
        <f t="shared" si="2"/>
        <v/>
      </c>
      <c r="V16" s="34" t="str">
        <f t="shared" si="2"/>
        <v/>
      </c>
      <c r="W16" s="34" t="str">
        <f t="shared" si="2"/>
        <v/>
      </c>
      <c r="X16" s="54" t="str">
        <f>IF(V4&lt;&gt;"", 3, "")</f>
        <v/>
      </c>
    </row>
    <row r="17" spans="1:24" ht="25.5" customHeight="1" x14ac:dyDescent="0.35">
      <c r="A17" s="27">
        <v>4</v>
      </c>
      <c r="B17" s="34" t="str">
        <f t="shared" ref="B17:Q17" si="3">IF(B5&lt;&gt;"", 4, "")</f>
        <v/>
      </c>
      <c r="C17" s="34" t="str">
        <f t="shared" si="3"/>
        <v/>
      </c>
      <c r="D17" s="34" t="str">
        <f t="shared" si="3"/>
        <v/>
      </c>
      <c r="E17" s="34" t="str">
        <f t="shared" si="3"/>
        <v/>
      </c>
      <c r="F17" s="34" t="str">
        <f t="shared" si="3"/>
        <v/>
      </c>
      <c r="G17" s="52" t="str">
        <f t="shared" si="3"/>
        <v/>
      </c>
      <c r="H17" s="34" t="str">
        <f t="shared" si="3"/>
        <v/>
      </c>
      <c r="I17" s="34" t="str">
        <f t="shared" si="3"/>
        <v/>
      </c>
      <c r="J17" s="34" t="str">
        <f t="shared" si="3"/>
        <v/>
      </c>
      <c r="K17" s="53" t="str">
        <f t="shared" si="3"/>
        <v/>
      </c>
      <c r="L17" s="52" t="str">
        <f t="shared" si="3"/>
        <v/>
      </c>
      <c r="M17" s="34" t="str">
        <f t="shared" si="3"/>
        <v/>
      </c>
      <c r="N17" s="34" t="str">
        <f t="shared" si="3"/>
        <v/>
      </c>
      <c r="O17" s="34" t="str">
        <f t="shared" si="3"/>
        <v/>
      </c>
      <c r="P17" s="34" t="str">
        <f t="shared" si="3"/>
        <v/>
      </c>
      <c r="Q17" s="53" t="str">
        <f t="shared" si="3"/>
        <v/>
      </c>
      <c r="R17" s="34" t="str">
        <f t="shared" ref="R17:W17" si="4">IF(U4&lt;&gt;"", 4, "")</f>
        <v/>
      </c>
      <c r="S17" s="34" t="str">
        <f t="shared" si="4"/>
        <v/>
      </c>
      <c r="T17" s="34" t="str">
        <f t="shared" si="4"/>
        <v/>
      </c>
      <c r="U17" s="34" t="str">
        <f t="shared" si="4"/>
        <v/>
      </c>
      <c r="V17" s="34" t="str">
        <f t="shared" si="4"/>
        <v/>
      </c>
      <c r="W17" s="34" t="str">
        <f t="shared" si="4"/>
        <v/>
      </c>
      <c r="X17" s="54" t="str">
        <f>IF(X5&lt;&gt;"", 4, "")</f>
        <v/>
      </c>
    </row>
    <row r="18" spans="1:24" ht="25.5" customHeight="1" x14ac:dyDescent="0.35">
      <c r="A18" s="27">
        <v>5</v>
      </c>
      <c r="B18" s="34" t="str">
        <f>IF(C5&lt;&gt;"", 5, "")</f>
        <v/>
      </c>
      <c r="C18" s="34" t="str">
        <f t="shared" ref="C18:X18" si="5">IF(C6&lt;&gt;"", 5, "")</f>
        <v/>
      </c>
      <c r="D18" s="34" t="str">
        <f t="shared" si="5"/>
        <v/>
      </c>
      <c r="E18" s="34" t="str">
        <f t="shared" si="5"/>
        <v/>
      </c>
      <c r="F18" s="34" t="str">
        <f t="shared" si="5"/>
        <v/>
      </c>
      <c r="G18" s="52" t="str">
        <f t="shared" si="5"/>
        <v/>
      </c>
      <c r="H18" s="34" t="str">
        <f t="shared" si="5"/>
        <v/>
      </c>
      <c r="I18" s="34" t="str">
        <f t="shared" si="5"/>
        <v/>
      </c>
      <c r="J18" s="34" t="str">
        <f t="shared" si="5"/>
        <v/>
      </c>
      <c r="K18" s="53" t="str">
        <f t="shared" si="5"/>
        <v/>
      </c>
      <c r="L18" s="52" t="str">
        <f t="shared" si="5"/>
        <v/>
      </c>
      <c r="M18" s="34" t="str">
        <f t="shared" si="5"/>
        <v/>
      </c>
      <c r="N18" s="34" t="str">
        <f t="shared" si="5"/>
        <v/>
      </c>
      <c r="O18" s="34" t="str">
        <f t="shared" si="5"/>
        <v/>
      </c>
      <c r="P18" s="34" t="str">
        <f t="shared" si="5"/>
        <v/>
      </c>
      <c r="Q18" s="53" t="str">
        <f t="shared" si="5"/>
        <v/>
      </c>
      <c r="R18" s="34" t="str">
        <f t="shared" si="5"/>
        <v/>
      </c>
      <c r="S18" s="34" t="str">
        <f t="shared" si="5"/>
        <v/>
      </c>
      <c r="T18" s="34" t="str">
        <f t="shared" si="5"/>
        <v/>
      </c>
      <c r="U18" s="34" t="str">
        <f t="shared" si="5"/>
        <v/>
      </c>
      <c r="V18" s="34" t="str">
        <f t="shared" si="5"/>
        <v/>
      </c>
      <c r="W18" s="34" t="str">
        <f t="shared" si="5"/>
        <v/>
      </c>
      <c r="X18" s="54" t="str">
        <f t="shared" si="5"/>
        <v/>
      </c>
    </row>
    <row r="19" spans="1:24" ht="25.5" customHeight="1" x14ac:dyDescent="0.35">
      <c r="A19" s="27">
        <v>6</v>
      </c>
      <c r="B19" s="34" t="str">
        <f>IF(E6&lt;&gt;"", 6, "")</f>
        <v/>
      </c>
      <c r="C19" s="34" t="str">
        <f t="shared" ref="C19:X19" si="6">IF(C7&lt;&gt;"", 6, "")</f>
        <v/>
      </c>
      <c r="D19" s="34" t="str">
        <f t="shared" si="6"/>
        <v/>
      </c>
      <c r="E19" s="34" t="str">
        <f t="shared" si="6"/>
        <v/>
      </c>
      <c r="F19" s="34" t="str">
        <f t="shared" si="6"/>
        <v/>
      </c>
      <c r="G19" s="52" t="str">
        <f t="shared" si="6"/>
        <v/>
      </c>
      <c r="H19" s="34" t="str">
        <f t="shared" si="6"/>
        <v/>
      </c>
      <c r="I19" s="34" t="str">
        <f t="shared" si="6"/>
        <v/>
      </c>
      <c r="J19" s="34" t="str">
        <f t="shared" si="6"/>
        <v/>
      </c>
      <c r="K19" s="53" t="str">
        <f t="shared" si="6"/>
        <v/>
      </c>
      <c r="L19" s="52" t="str">
        <f t="shared" si="6"/>
        <v/>
      </c>
      <c r="M19" s="34" t="str">
        <f t="shared" si="6"/>
        <v/>
      </c>
      <c r="N19" s="34" t="str">
        <f t="shared" si="6"/>
        <v/>
      </c>
      <c r="O19" s="34" t="str">
        <f t="shared" si="6"/>
        <v/>
      </c>
      <c r="P19" s="34" t="str">
        <f t="shared" si="6"/>
        <v/>
      </c>
      <c r="Q19" s="53" t="str">
        <f t="shared" si="6"/>
        <v/>
      </c>
      <c r="R19" s="34" t="str">
        <f t="shared" si="6"/>
        <v/>
      </c>
      <c r="S19" s="34" t="str">
        <f t="shared" si="6"/>
        <v/>
      </c>
      <c r="T19" s="34" t="str">
        <f t="shared" si="6"/>
        <v/>
      </c>
      <c r="U19" s="34" t="str">
        <f t="shared" si="6"/>
        <v/>
      </c>
      <c r="V19" s="34" t="str">
        <f t="shared" si="6"/>
        <v/>
      </c>
      <c r="W19" s="34" t="str">
        <f t="shared" si="6"/>
        <v/>
      </c>
      <c r="X19" s="54" t="str">
        <f t="shared" si="6"/>
        <v/>
      </c>
    </row>
    <row r="20" spans="1:24" ht="25.5" customHeight="1" x14ac:dyDescent="0.35">
      <c r="A20" s="27">
        <v>7</v>
      </c>
      <c r="B20" s="34" t="str">
        <f t="shared" ref="B20:X20" si="7">IF(B8&lt;&gt;"", 7, "")</f>
        <v/>
      </c>
      <c r="C20" s="34" t="str">
        <f t="shared" si="7"/>
        <v/>
      </c>
      <c r="D20" s="34" t="str">
        <f t="shared" si="7"/>
        <v/>
      </c>
      <c r="E20" s="34" t="str">
        <f t="shared" si="7"/>
        <v/>
      </c>
      <c r="F20" s="34" t="str">
        <f t="shared" si="7"/>
        <v/>
      </c>
      <c r="G20" s="52" t="str">
        <f t="shared" si="7"/>
        <v/>
      </c>
      <c r="H20" s="34" t="str">
        <f t="shared" si="7"/>
        <v/>
      </c>
      <c r="I20" s="34" t="str">
        <f t="shared" si="7"/>
        <v/>
      </c>
      <c r="J20" s="34" t="str">
        <f t="shared" si="7"/>
        <v/>
      </c>
      <c r="K20" s="53" t="str">
        <f t="shared" si="7"/>
        <v/>
      </c>
      <c r="L20" s="52" t="str">
        <f t="shared" si="7"/>
        <v/>
      </c>
      <c r="M20" s="34" t="str">
        <f t="shared" si="7"/>
        <v/>
      </c>
      <c r="N20" s="34" t="str">
        <f t="shared" si="7"/>
        <v/>
      </c>
      <c r="O20" s="34" t="str">
        <f t="shared" si="7"/>
        <v/>
      </c>
      <c r="P20" s="34" t="str">
        <f t="shared" si="7"/>
        <v/>
      </c>
      <c r="Q20" s="53" t="str">
        <f t="shared" si="7"/>
        <v/>
      </c>
      <c r="R20" s="34" t="str">
        <f t="shared" si="7"/>
        <v/>
      </c>
      <c r="S20" s="34" t="str">
        <f t="shared" si="7"/>
        <v/>
      </c>
      <c r="T20" s="34" t="str">
        <f t="shared" si="7"/>
        <v/>
      </c>
      <c r="U20" s="34" t="str">
        <f t="shared" si="7"/>
        <v/>
      </c>
      <c r="V20" s="34" t="str">
        <f t="shared" si="7"/>
        <v/>
      </c>
      <c r="W20" s="34" t="str">
        <f t="shared" si="7"/>
        <v/>
      </c>
      <c r="X20" s="54" t="str">
        <f t="shared" si="7"/>
        <v/>
      </c>
    </row>
    <row r="21" spans="1:24" ht="25.5" customHeight="1" x14ac:dyDescent="0.35">
      <c r="A21" s="39">
        <v>8</v>
      </c>
      <c r="B21" s="55" t="str">
        <f t="shared" ref="B21:X21" si="8">IF(B9&lt;&gt;"", 8, "")</f>
        <v/>
      </c>
      <c r="C21" s="55" t="str">
        <f t="shared" si="8"/>
        <v/>
      </c>
      <c r="D21" s="55" t="str">
        <f t="shared" si="8"/>
        <v/>
      </c>
      <c r="E21" s="55" t="str">
        <f t="shared" si="8"/>
        <v/>
      </c>
      <c r="F21" s="55" t="str">
        <f t="shared" si="8"/>
        <v/>
      </c>
      <c r="G21" s="56" t="str">
        <f t="shared" si="8"/>
        <v/>
      </c>
      <c r="H21" s="55" t="str">
        <f t="shared" si="8"/>
        <v/>
      </c>
      <c r="I21" s="55" t="str">
        <f t="shared" si="8"/>
        <v/>
      </c>
      <c r="J21" s="55" t="str">
        <f t="shared" si="8"/>
        <v/>
      </c>
      <c r="K21" s="57" t="str">
        <f t="shared" si="8"/>
        <v/>
      </c>
      <c r="L21" s="56" t="str">
        <f t="shared" si="8"/>
        <v/>
      </c>
      <c r="M21" s="55" t="str">
        <f t="shared" si="8"/>
        <v/>
      </c>
      <c r="N21" s="55" t="str">
        <f t="shared" si="8"/>
        <v/>
      </c>
      <c r="O21" s="55" t="str">
        <f t="shared" si="8"/>
        <v/>
      </c>
      <c r="P21" s="55" t="str">
        <f t="shared" si="8"/>
        <v/>
      </c>
      <c r="Q21" s="57" t="str">
        <f t="shared" si="8"/>
        <v/>
      </c>
      <c r="R21" s="55" t="str">
        <f t="shared" si="8"/>
        <v/>
      </c>
      <c r="S21" s="55" t="str">
        <f t="shared" si="8"/>
        <v/>
      </c>
      <c r="T21" s="55" t="str">
        <f t="shared" si="8"/>
        <v/>
      </c>
      <c r="U21" s="55" t="str">
        <f t="shared" si="8"/>
        <v/>
      </c>
      <c r="V21" s="55" t="str">
        <f t="shared" si="8"/>
        <v/>
      </c>
      <c r="W21" s="55" t="str">
        <f t="shared" si="8"/>
        <v/>
      </c>
      <c r="X21" s="58" t="str">
        <f t="shared" si="8"/>
        <v/>
      </c>
    </row>
  </sheetData>
  <mergeCells count="8">
    <mergeCell ref="B1:F1"/>
    <mergeCell ref="G1:K1"/>
    <mergeCell ref="L1:Q1"/>
    <mergeCell ref="R1:X1"/>
    <mergeCell ref="B13:F13"/>
    <mergeCell ref="G13:K13"/>
    <mergeCell ref="L13:Q13"/>
    <mergeCell ref="R13:X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21"/>
  <sheetViews>
    <sheetView workbookViewId="0">
      <selection activeCell="B13" sqref="B13"/>
    </sheetView>
  </sheetViews>
  <sheetFormatPr baseColWidth="10" defaultColWidth="9.140625" defaultRowHeight="15" x14ac:dyDescent="0.25"/>
  <cols>
    <col min="1" max="1" width="21.28515625" style="21" bestFit="1" customWidth="1"/>
    <col min="2" max="2" width="203.85546875" style="21" bestFit="1" customWidth="1"/>
    <col min="3" max="3" width="11.42578125" style="22" bestFit="1" customWidth="1"/>
    <col min="4" max="6" width="11.42578125" style="21" bestFit="1" customWidth="1"/>
    <col min="7" max="26" width="10.7109375" style="21" bestFit="1" customWidth="1"/>
  </cols>
  <sheetData>
    <row r="1" spans="1:3" s="10" customFormat="1" ht="14.25" customHeight="1" x14ac:dyDescent="0.25">
      <c r="A1" s="11" t="s">
        <v>21</v>
      </c>
      <c r="B1" s="20" t="s">
        <v>22</v>
      </c>
      <c r="C1" s="13" t="s">
        <v>23</v>
      </c>
    </row>
    <row r="2" spans="1:3" s="10" customFormat="1" x14ac:dyDescent="0.25">
      <c r="A2" s="12" t="s">
        <v>126</v>
      </c>
      <c r="B2" s="20" t="s">
        <v>127</v>
      </c>
      <c r="C2" s="15">
        <v>2</v>
      </c>
    </row>
    <row r="3" spans="1:3" s="10" customFormat="1" ht="29.25" x14ac:dyDescent="0.25">
      <c r="A3" s="16" t="s">
        <v>128</v>
      </c>
      <c r="B3" s="25" t="s">
        <v>129</v>
      </c>
      <c r="C3" s="15">
        <v>1</v>
      </c>
    </row>
    <row r="4" spans="1:3" s="10" customFormat="1" x14ac:dyDescent="0.25">
      <c r="A4" s="12" t="s">
        <v>130</v>
      </c>
      <c r="B4" s="20" t="s">
        <v>131</v>
      </c>
      <c r="C4" s="15">
        <v>2</v>
      </c>
    </row>
    <row r="5" spans="1:3" s="10" customFormat="1" ht="29.25" x14ac:dyDescent="0.25">
      <c r="A5" s="12" t="s">
        <v>132</v>
      </c>
      <c r="B5" s="20" t="s">
        <v>133</v>
      </c>
      <c r="C5" s="15">
        <v>3</v>
      </c>
    </row>
    <row r="6" spans="1:3" s="10" customFormat="1" ht="29.25" x14ac:dyDescent="0.25">
      <c r="A6" s="12" t="s">
        <v>134</v>
      </c>
      <c r="B6" s="20" t="s">
        <v>135</v>
      </c>
      <c r="C6" s="15">
        <v>1</v>
      </c>
    </row>
    <row r="7" spans="1:3" s="10" customFormat="1" x14ac:dyDescent="0.25">
      <c r="A7" s="12" t="s">
        <v>136</v>
      </c>
      <c r="B7" s="20" t="s">
        <v>182</v>
      </c>
      <c r="C7" s="15">
        <v>1</v>
      </c>
    </row>
    <row r="8" spans="1:3" s="10" customFormat="1" x14ac:dyDescent="0.25">
      <c r="A8" s="12" t="s">
        <v>38</v>
      </c>
      <c r="B8" s="12" t="s">
        <v>39</v>
      </c>
      <c r="C8" s="15">
        <v>1</v>
      </c>
    </row>
    <row r="9" spans="1:3" s="10" customFormat="1" x14ac:dyDescent="0.25">
      <c r="A9" s="16" t="s">
        <v>137</v>
      </c>
      <c r="B9" s="25" t="s">
        <v>138</v>
      </c>
      <c r="C9" s="15">
        <v>1</v>
      </c>
    </row>
    <row r="10" spans="1:3" s="10" customFormat="1" x14ac:dyDescent="0.25">
      <c r="A10" s="12" t="s">
        <v>139</v>
      </c>
      <c r="B10" s="20" t="s">
        <v>140</v>
      </c>
      <c r="C10" s="15">
        <v>1</v>
      </c>
    </row>
    <row r="11" spans="1:3" s="10" customFormat="1" x14ac:dyDescent="0.25">
      <c r="A11" s="12" t="s">
        <v>141</v>
      </c>
      <c r="B11" s="20" t="s">
        <v>142</v>
      </c>
      <c r="C11" s="15">
        <v>2</v>
      </c>
    </row>
    <row r="12" spans="1:3" s="10" customFormat="1" x14ac:dyDescent="0.25">
      <c r="A12" s="12" t="s">
        <v>143</v>
      </c>
      <c r="B12" s="20" t="s">
        <v>144</v>
      </c>
      <c r="C12" s="15">
        <v>3</v>
      </c>
    </row>
    <row r="13" spans="1:3" s="10" customFormat="1" ht="29.25" x14ac:dyDescent="0.25">
      <c r="A13" s="12" t="s">
        <v>145</v>
      </c>
      <c r="B13" s="20" t="s">
        <v>146</v>
      </c>
      <c r="C13" s="15">
        <v>2</v>
      </c>
    </row>
    <row r="14" spans="1:3" s="10" customFormat="1" x14ac:dyDescent="0.25">
      <c r="A14" s="12" t="s">
        <v>147</v>
      </c>
      <c r="B14" s="20" t="s">
        <v>148</v>
      </c>
      <c r="C14" s="15">
        <v>4</v>
      </c>
    </row>
    <row r="15" spans="1:3" s="10" customFormat="1" x14ac:dyDescent="0.25">
      <c r="A15" s="12" t="s">
        <v>149</v>
      </c>
      <c r="B15" s="20" t="s">
        <v>150</v>
      </c>
      <c r="C15" s="15">
        <v>1</v>
      </c>
    </row>
    <row r="16" spans="1:3" s="10" customFormat="1" x14ac:dyDescent="0.25">
      <c r="A16" s="12" t="s">
        <v>151</v>
      </c>
      <c r="B16" s="20" t="s">
        <v>152</v>
      </c>
      <c r="C16" s="15">
        <v>2</v>
      </c>
    </row>
    <row r="17" spans="1:3" s="10" customFormat="1" x14ac:dyDescent="0.25">
      <c r="A17" s="12" t="s">
        <v>153</v>
      </c>
      <c r="B17" s="20" t="s">
        <v>154</v>
      </c>
      <c r="C17" s="15">
        <v>2</v>
      </c>
    </row>
    <row r="18" spans="1:3" s="10" customFormat="1" x14ac:dyDescent="0.25">
      <c r="A18" s="12" t="s">
        <v>155</v>
      </c>
      <c r="B18" s="20" t="s">
        <v>156</v>
      </c>
      <c r="C18" s="15">
        <v>1</v>
      </c>
    </row>
    <row r="19" spans="1:3" s="10" customFormat="1" x14ac:dyDescent="0.25">
      <c r="A19" s="16" t="s">
        <v>157</v>
      </c>
      <c r="B19" s="25" t="s">
        <v>158</v>
      </c>
      <c r="C19" s="15">
        <v>0</v>
      </c>
    </row>
    <row r="20" spans="1:3" s="10" customFormat="1" x14ac:dyDescent="0.25">
      <c r="A20" s="12" t="s">
        <v>159</v>
      </c>
      <c r="B20" s="20" t="s">
        <v>160</v>
      </c>
      <c r="C20" s="15">
        <v>2</v>
      </c>
    </row>
    <row r="21" spans="1:3" s="10" customFormat="1" x14ac:dyDescent="0.25">
      <c r="A21" s="12" t="s">
        <v>161</v>
      </c>
      <c r="B21" s="20" t="s">
        <v>162</v>
      </c>
      <c r="C21" s="15">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21"/>
  <sheetViews>
    <sheetView workbookViewId="0">
      <selection activeCell="B20" sqref="B20"/>
    </sheetView>
  </sheetViews>
  <sheetFormatPr baseColWidth="10" defaultColWidth="9.140625" defaultRowHeight="15" x14ac:dyDescent="0.25"/>
  <cols>
    <col min="1" max="1" width="21.28515625" style="21" bestFit="1" customWidth="1"/>
    <col min="2" max="2" width="203.85546875" style="21" bestFit="1" customWidth="1"/>
    <col min="3" max="3" width="11.42578125" style="22" bestFit="1" customWidth="1"/>
    <col min="4" max="6" width="11.42578125" style="21" bestFit="1" customWidth="1"/>
    <col min="7" max="26" width="10.7109375" style="21" bestFit="1" customWidth="1"/>
  </cols>
  <sheetData>
    <row r="1" spans="1:3" s="10" customFormat="1" ht="20.25" customHeight="1" x14ac:dyDescent="0.25">
      <c r="A1" s="11" t="s">
        <v>21</v>
      </c>
      <c r="B1" s="12" t="s">
        <v>22</v>
      </c>
      <c r="C1" s="13" t="s">
        <v>23</v>
      </c>
    </row>
    <row r="2" spans="1:3" s="10" customFormat="1" x14ac:dyDescent="0.25">
      <c r="A2" s="12" t="s">
        <v>88</v>
      </c>
      <c r="B2" s="12" t="s">
        <v>89</v>
      </c>
      <c r="C2" s="15">
        <v>1</v>
      </c>
    </row>
    <row r="3" spans="1:3" s="10" customFormat="1" x14ac:dyDescent="0.25">
      <c r="A3" s="12" t="s">
        <v>90</v>
      </c>
      <c r="B3" s="12" t="s">
        <v>91</v>
      </c>
      <c r="C3" s="15">
        <v>3</v>
      </c>
    </row>
    <row r="4" spans="1:3" s="10" customFormat="1" x14ac:dyDescent="0.25">
      <c r="A4" s="12" t="s">
        <v>92</v>
      </c>
      <c r="B4" s="12" t="s">
        <v>93</v>
      </c>
      <c r="C4" s="15">
        <v>2</v>
      </c>
    </row>
    <row r="5" spans="1:3" s="10" customFormat="1" x14ac:dyDescent="0.25">
      <c r="A5" s="12" t="s">
        <v>94</v>
      </c>
      <c r="B5" s="12" t="s">
        <v>95</v>
      </c>
      <c r="C5" s="15">
        <v>3</v>
      </c>
    </row>
    <row r="6" spans="1:3" s="10" customFormat="1" x14ac:dyDescent="0.25">
      <c r="A6" s="12" t="s">
        <v>38</v>
      </c>
      <c r="B6" s="12" t="s">
        <v>39</v>
      </c>
      <c r="C6" s="15">
        <v>1</v>
      </c>
    </row>
    <row r="7" spans="1:3" s="10" customFormat="1" x14ac:dyDescent="0.25">
      <c r="A7" s="12" t="s">
        <v>96</v>
      </c>
      <c r="B7" s="12" t="s">
        <v>97</v>
      </c>
      <c r="C7" s="15">
        <v>1</v>
      </c>
    </row>
    <row r="8" spans="1:3" s="10" customFormat="1" ht="43.5" x14ac:dyDescent="0.25">
      <c r="A8" s="16" t="s">
        <v>98</v>
      </c>
      <c r="B8" s="12" t="s">
        <v>99</v>
      </c>
      <c r="C8" s="15">
        <v>1</v>
      </c>
    </row>
    <row r="9" spans="1:3" s="10" customFormat="1" ht="29.25" x14ac:dyDescent="0.25">
      <c r="A9" s="12" t="s">
        <v>100</v>
      </c>
      <c r="B9" s="12" t="s">
        <v>101</v>
      </c>
      <c r="C9" s="15">
        <v>3</v>
      </c>
    </row>
    <row r="10" spans="1:3" s="10" customFormat="1" x14ac:dyDescent="0.25">
      <c r="A10" s="12" t="s">
        <v>102</v>
      </c>
      <c r="B10" s="12" t="s">
        <v>103</v>
      </c>
      <c r="C10" s="15">
        <v>2</v>
      </c>
    </row>
    <row r="11" spans="1:3" s="10" customFormat="1" x14ac:dyDescent="0.25">
      <c r="A11" s="12" t="s">
        <v>104</v>
      </c>
      <c r="B11" s="12" t="s">
        <v>105</v>
      </c>
      <c r="C11" s="15">
        <v>1</v>
      </c>
    </row>
    <row r="12" spans="1:3" s="10" customFormat="1" x14ac:dyDescent="0.25">
      <c r="A12" s="12" t="s">
        <v>106</v>
      </c>
      <c r="B12" s="12" t="s">
        <v>107</v>
      </c>
      <c r="C12" s="15">
        <v>2</v>
      </c>
    </row>
    <row r="13" spans="1:3" s="10" customFormat="1" x14ac:dyDescent="0.25">
      <c r="A13" s="12" t="s">
        <v>108</v>
      </c>
      <c r="B13" s="12" t="s">
        <v>109</v>
      </c>
      <c r="C13" s="15">
        <v>2</v>
      </c>
    </row>
    <row r="14" spans="1:3" s="10" customFormat="1" x14ac:dyDescent="0.25">
      <c r="A14" s="12" t="s">
        <v>110</v>
      </c>
      <c r="B14" s="17" t="s">
        <v>111</v>
      </c>
      <c r="C14" s="15">
        <v>1</v>
      </c>
    </row>
    <row r="15" spans="1:3" s="10" customFormat="1" x14ac:dyDescent="0.25">
      <c r="A15" s="12" t="s">
        <v>112</v>
      </c>
      <c r="B15" s="12" t="s">
        <v>113</v>
      </c>
      <c r="C15" s="15">
        <v>2</v>
      </c>
    </row>
    <row r="16" spans="1:3" s="10" customFormat="1" x14ac:dyDescent="0.25">
      <c r="A16" s="12" t="s">
        <v>114</v>
      </c>
      <c r="B16" s="12" t="s">
        <v>115</v>
      </c>
      <c r="C16" s="15">
        <v>1</v>
      </c>
    </row>
    <row r="17" spans="1:3" s="10" customFormat="1" x14ac:dyDescent="0.25">
      <c r="A17" s="12" t="s">
        <v>116</v>
      </c>
      <c r="B17" s="12" t="s">
        <v>117</v>
      </c>
      <c r="C17" s="15">
        <v>2</v>
      </c>
    </row>
    <row r="18" spans="1:3" s="10" customFormat="1" x14ac:dyDescent="0.25">
      <c r="A18" s="24" t="s">
        <v>118</v>
      </c>
      <c r="B18" s="12" t="s">
        <v>119</v>
      </c>
      <c r="C18" s="15">
        <v>4</v>
      </c>
    </row>
    <row r="19" spans="1:3" s="10" customFormat="1" x14ac:dyDescent="0.25">
      <c r="A19" s="16" t="s">
        <v>120</v>
      </c>
      <c r="B19" s="17" t="s">
        <v>121</v>
      </c>
      <c r="C19" s="15">
        <v>2</v>
      </c>
    </row>
    <row r="20" spans="1:3" s="10" customFormat="1" x14ac:dyDescent="0.25">
      <c r="A20" s="12" t="s">
        <v>122</v>
      </c>
      <c r="B20" s="14" t="s">
        <v>123</v>
      </c>
      <c r="C20" s="15">
        <v>4</v>
      </c>
    </row>
    <row r="21" spans="1:3" s="10" customFormat="1" x14ac:dyDescent="0.25">
      <c r="A21" s="12" t="s">
        <v>124</v>
      </c>
      <c r="B21" s="12" t="s">
        <v>125</v>
      </c>
      <c r="C21" s="15">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21"/>
  <sheetViews>
    <sheetView workbookViewId="0">
      <selection activeCell="B12" sqref="B12"/>
    </sheetView>
  </sheetViews>
  <sheetFormatPr baseColWidth="10" defaultColWidth="9.140625" defaultRowHeight="15" x14ac:dyDescent="0.25"/>
  <cols>
    <col min="1" max="1" width="21.28515625" style="21" bestFit="1" customWidth="1"/>
    <col min="2" max="2" width="204.140625" style="21" bestFit="1" customWidth="1"/>
    <col min="3" max="3" width="11.42578125" style="22" bestFit="1" customWidth="1"/>
    <col min="4" max="6" width="11.42578125" style="21" bestFit="1" customWidth="1"/>
    <col min="7" max="26" width="10.7109375" style="21" bestFit="1" customWidth="1"/>
  </cols>
  <sheetData>
    <row r="1" spans="1:3" s="10" customFormat="1" ht="20.25" customHeight="1" x14ac:dyDescent="0.25">
      <c r="A1" s="11" t="s">
        <v>21</v>
      </c>
      <c r="B1" s="12" t="s">
        <v>22</v>
      </c>
      <c r="C1" s="13" t="s">
        <v>23</v>
      </c>
    </row>
    <row r="2" spans="1:3" s="10" customFormat="1" x14ac:dyDescent="0.25">
      <c r="A2" s="12" t="s">
        <v>58</v>
      </c>
      <c r="B2" s="12" t="s">
        <v>173</v>
      </c>
      <c r="C2" s="15">
        <v>2</v>
      </c>
    </row>
    <row r="3" spans="1:3" s="10" customFormat="1" x14ac:dyDescent="0.25">
      <c r="A3" s="12" t="s">
        <v>59</v>
      </c>
      <c r="B3" s="12" t="s">
        <v>174</v>
      </c>
      <c r="C3" s="15">
        <v>1</v>
      </c>
    </row>
    <row r="4" spans="1:3" s="10" customFormat="1" x14ac:dyDescent="0.25">
      <c r="A4" s="12" t="s">
        <v>60</v>
      </c>
      <c r="B4" s="12" t="s">
        <v>176</v>
      </c>
      <c r="C4" s="15">
        <v>4</v>
      </c>
    </row>
    <row r="5" spans="1:3" s="10" customFormat="1" x14ac:dyDescent="0.25">
      <c r="A5" s="12" t="s">
        <v>61</v>
      </c>
      <c r="B5" s="12" t="s">
        <v>183</v>
      </c>
      <c r="C5" s="15">
        <v>1</v>
      </c>
    </row>
    <row r="6" spans="1:3" s="10" customFormat="1" x14ac:dyDescent="0.25">
      <c r="A6" s="12" t="s">
        <v>62</v>
      </c>
      <c r="B6" s="12" t="s">
        <v>177</v>
      </c>
      <c r="C6" s="15">
        <v>1</v>
      </c>
    </row>
    <row r="7" spans="1:3" s="10" customFormat="1" ht="29.25" x14ac:dyDescent="0.25">
      <c r="A7" s="12" t="s">
        <v>63</v>
      </c>
      <c r="B7" s="12" t="s">
        <v>64</v>
      </c>
      <c r="C7" s="15">
        <v>2</v>
      </c>
    </row>
    <row r="8" spans="1:3" s="10" customFormat="1" ht="29.25" x14ac:dyDescent="0.25">
      <c r="A8" s="12" t="s">
        <v>65</v>
      </c>
      <c r="B8" s="12" t="s">
        <v>178</v>
      </c>
      <c r="C8" s="15">
        <v>3</v>
      </c>
    </row>
    <row r="9" spans="1:3" s="10" customFormat="1" x14ac:dyDescent="0.25">
      <c r="A9" s="12" t="s">
        <v>38</v>
      </c>
      <c r="B9" s="12" t="s">
        <v>39</v>
      </c>
      <c r="C9" s="15">
        <v>1</v>
      </c>
    </row>
    <row r="10" spans="1:3" s="10" customFormat="1" x14ac:dyDescent="0.25">
      <c r="A10" s="12" t="s">
        <v>66</v>
      </c>
      <c r="B10" s="12" t="s">
        <v>67</v>
      </c>
      <c r="C10" s="15">
        <v>1</v>
      </c>
    </row>
    <row r="11" spans="1:3" s="10" customFormat="1" x14ac:dyDescent="0.25">
      <c r="A11" s="12" t="s">
        <v>68</v>
      </c>
      <c r="B11" s="12" t="s">
        <v>69</v>
      </c>
      <c r="C11" s="15">
        <v>2</v>
      </c>
    </row>
    <row r="12" spans="1:3" s="10" customFormat="1" x14ac:dyDescent="0.25">
      <c r="A12" s="16" t="s">
        <v>70</v>
      </c>
      <c r="B12" s="12" t="s">
        <v>71</v>
      </c>
      <c r="C12" s="15">
        <v>2</v>
      </c>
    </row>
    <row r="13" spans="1:3" s="10" customFormat="1" x14ac:dyDescent="0.25">
      <c r="A13" s="12" t="s">
        <v>72</v>
      </c>
      <c r="B13" s="12" t="s">
        <v>73</v>
      </c>
      <c r="C13" s="15">
        <v>1</v>
      </c>
    </row>
    <row r="14" spans="1:3" s="10" customFormat="1" x14ac:dyDescent="0.25">
      <c r="A14" s="12" t="s">
        <v>74</v>
      </c>
      <c r="B14" s="12" t="s">
        <v>179</v>
      </c>
      <c r="C14" s="15">
        <v>1</v>
      </c>
    </row>
    <row r="15" spans="1:3" s="10" customFormat="1" x14ac:dyDescent="0.25">
      <c r="A15" s="12" t="s">
        <v>75</v>
      </c>
      <c r="B15" s="23" t="s">
        <v>76</v>
      </c>
      <c r="C15" s="15">
        <v>0</v>
      </c>
    </row>
    <row r="16" spans="1:3" s="10" customFormat="1" x14ac:dyDescent="0.25">
      <c r="A16" s="16" t="s">
        <v>77</v>
      </c>
      <c r="B16" s="17" t="s">
        <v>78</v>
      </c>
      <c r="C16" s="15">
        <v>3</v>
      </c>
    </row>
    <row r="17" spans="1:3" s="10" customFormat="1" x14ac:dyDescent="0.25">
      <c r="A17" s="12" t="s">
        <v>79</v>
      </c>
      <c r="B17" s="12" t="s">
        <v>80</v>
      </c>
      <c r="C17" s="15">
        <v>2</v>
      </c>
    </row>
    <row r="18" spans="1:3" s="10" customFormat="1" x14ac:dyDescent="0.25">
      <c r="A18" s="12" t="s">
        <v>81</v>
      </c>
      <c r="B18" s="12" t="s">
        <v>82</v>
      </c>
      <c r="C18" s="15">
        <v>1</v>
      </c>
    </row>
    <row r="19" spans="1:3" s="10" customFormat="1" x14ac:dyDescent="0.25">
      <c r="A19" s="16" t="s">
        <v>83</v>
      </c>
      <c r="B19" s="12" t="s">
        <v>84</v>
      </c>
      <c r="C19" s="15">
        <v>1</v>
      </c>
    </row>
    <row r="20" spans="1:3" s="10" customFormat="1" x14ac:dyDescent="0.25">
      <c r="A20" s="12" t="s">
        <v>85</v>
      </c>
      <c r="B20" s="12" t="s">
        <v>175</v>
      </c>
      <c r="C20" s="15">
        <v>1</v>
      </c>
    </row>
    <row r="21" spans="1:3" s="10" customFormat="1" x14ac:dyDescent="0.25">
      <c r="A21" s="12" t="s">
        <v>86</v>
      </c>
      <c r="B21" s="17" t="s">
        <v>87</v>
      </c>
      <c r="C21" s="1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Z21"/>
  <sheetViews>
    <sheetView tabSelected="1" workbookViewId="0">
      <selection activeCell="B16" sqref="B16"/>
    </sheetView>
  </sheetViews>
  <sheetFormatPr baseColWidth="10" defaultColWidth="9.140625" defaultRowHeight="15" x14ac:dyDescent="0.25"/>
  <cols>
    <col min="1" max="1" width="21.42578125" style="21" bestFit="1" customWidth="1"/>
    <col min="2" max="2" width="204.7109375" style="21" bestFit="1" customWidth="1"/>
    <col min="3" max="3" width="11.42578125" style="22" bestFit="1" customWidth="1"/>
    <col min="4" max="6" width="11.42578125" style="21" bestFit="1" customWidth="1"/>
    <col min="7" max="26" width="10.7109375" style="21" bestFit="1" customWidth="1"/>
  </cols>
  <sheetData>
    <row r="1" spans="1:3" s="10" customFormat="1" ht="18.75" customHeight="1" x14ac:dyDescent="0.25">
      <c r="A1" s="11" t="s">
        <v>21</v>
      </c>
      <c r="B1" s="12" t="s">
        <v>22</v>
      </c>
      <c r="C1" s="13" t="s">
        <v>23</v>
      </c>
    </row>
    <row r="2" spans="1:3" s="10" customFormat="1" x14ac:dyDescent="0.25">
      <c r="A2" s="12" t="s">
        <v>24</v>
      </c>
      <c r="B2" s="12" t="s">
        <v>25</v>
      </c>
      <c r="C2" s="15">
        <v>2</v>
      </c>
    </row>
    <row r="3" spans="1:3" s="10" customFormat="1" ht="29.25" x14ac:dyDescent="0.25">
      <c r="A3" s="12" t="s">
        <v>26</v>
      </c>
      <c r="B3" s="12" t="s">
        <v>27</v>
      </c>
      <c r="C3" s="15">
        <v>1</v>
      </c>
    </row>
    <row r="4" spans="1:3" s="10" customFormat="1" x14ac:dyDescent="0.25">
      <c r="A4" s="16" t="s">
        <v>28</v>
      </c>
      <c r="B4" s="12" t="s">
        <v>29</v>
      </c>
      <c r="C4" s="15">
        <v>1</v>
      </c>
    </row>
    <row r="5" spans="1:3" s="10" customFormat="1" ht="29.25" x14ac:dyDescent="0.25">
      <c r="A5" s="12" t="s">
        <v>30</v>
      </c>
      <c r="B5" s="12" t="s">
        <v>31</v>
      </c>
      <c r="C5" s="15">
        <v>1</v>
      </c>
    </row>
    <row r="6" spans="1:3" s="10" customFormat="1" x14ac:dyDescent="0.25">
      <c r="A6" s="12" t="s">
        <v>32</v>
      </c>
      <c r="B6" s="12" t="s">
        <v>33</v>
      </c>
      <c r="C6" s="15">
        <v>4</v>
      </c>
    </row>
    <row r="7" spans="1:3" s="10" customFormat="1" x14ac:dyDescent="0.25">
      <c r="A7" s="12" t="s">
        <v>34</v>
      </c>
      <c r="B7" s="12" t="s">
        <v>185</v>
      </c>
      <c r="C7" s="15">
        <v>2</v>
      </c>
    </row>
    <row r="8" spans="1:3" s="10" customFormat="1" x14ac:dyDescent="0.25">
      <c r="A8" s="12" t="s">
        <v>35</v>
      </c>
      <c r="B8" s="12" t="s">
        <v>36</v>
      </c>
      <c r="C8" s="15">
        <v>2</v>
      </c>
    </row>
    <row r="9" spans="1:3" s="10" customFormat="1" x14ac:dyDescent="0.25">
      <c r="A9" s="16" t="s">
        <v>37</v>
      </c>
      <c r="B9" s="17" t="s">
        <v>172</v>
      </c>
      <c r="C9" s="15">
        <v>3</v>
      </c>
    </row>
    <row r="10" spans="1:3" s="10" customFormat="1" x14ac:dyDescent="0.25">
      <c r="A10" s="12" t="s">
        <v>38</v>
      </c>
      <c r="B10" s="12" t="s">
        <v>39</v>
      </c>
      <c r="C10" s="15">
        <v>1</v>
      </c>
    </row>
    <row r="11" spans="1:3" s="10" customFormat="1" x14ac:dyDescent="0.25">
      <c r="A11" s="12" t="s">
        <v>40</v>
      </c>
      <c r="B11" s="12" t="s">
        <v>41</v>
      </c>
      <c r="C11" s="15">
        <v>1</v>
      </c>
    </row>
    <row r="12" spans="1:3" s="10" customFormat="1" x14ac:dyDescent="0.25">
      <c r="A12" s="12" t="s">
        <v>42</v>
      </c>
      <c r="B12" s="12" t="s">
        <v>43</v>
      </c>
      <c r="C12" s="15">
        <v>2</v>
      </c>
    </row>
    <row r="13" spans="1:3" s="10" customFormat="1" x14ac:dyDescent="0.25">
      <c r="A13" s="12" t="s">
        <v>44</v>
      </c>
      <c r="B13" s="12" t="s">
        <v>45</v>
      </c>
      <c r="C13" s="15">
        <v>3</v>
      </c>
    </row>
    <row r="14" spans="1:3" s="10" customFormat="1" ht="29.25" x14ac:dyDescent="0.25">
      <c r="A14" s="12" t="s">
        <v>46</v>
      </c>
      <c r="B14" s="12" t="s">
        <v>184</v>
      </c>
      <c r="C14" s="15">
        <v>2</v>
      </c>
    </row>
    <row r="15" spans="1:3" s="10" customFormat="1" x14ac:dyDescent="0.25">
      <c r="A15" s="12" t="s">
        <v>47</v>
      </c>
      <c r="B15" s="12" t="s">
        <v>180</v>
      </c>
      <c r="C15" s="15">
        <v>1</v>
      </c>
    </row>
    <row r="16" spans="1:3" s="10" customFormat="1" x14ac:dyDescent="0.25">
      <c r="A16" s="12" t="s">
        <v>48</v>
      </c>
      <c r="B16" s="12" t="s">
        <v>49</v>
      </c>
      <c r="C16" s="15">
        <v>2</v>
      </c>
    </row>
    <row r="17" spans="1:3" s="10" customFormat="1" ht="29.25" x14ac:dyDescent="0.25">
      <c r="A17" s="12" t="s">
        <v>50</v>
      </c>
      <c r="B17" s="12" t="s">
        <v>181</v>
      </c>
      <c r="C17" s="15">
        <v>2</v>
      </c>
    </row>
    <row r="18" spans="1:3" s="10" customFormat="1" x14ac:dyDescent="0.25">
      <c r="A18" s="12" t="s">
        <v>51</v>
      </c>
      <c r="B18" s="12" t="s">
        <v>52</v>
      </c>
      <c r="C18" s="15">
        <v>2</v>
      </c>
    </row>
    <row r="19" spans="1:3" s="10" customFormat="1" x14ac:dyDescent="0.25">
      <c r="A19" s="12" t="s">
        <v>53</v>
      </c>
      <c r="B19" s="12" t="s">
        <v>54</v>
      </c>
      <c r="C19" s="15">
        <v>2</v>
      </c>
    </row>
    <row r="20" spans="1:3" s="10" customFormat="1" x14ac:dyDescent="0.25">
      <c r="A20" s="16" t="s">
        <v>55</v>
      </c>
      <c r="B20" s="18" t="s">
        <v>171</v>
      </c>
      <c r="C20" s="19">
        <v>2</v>
      </c>
    </row>
    <row r="21" spans="1:3" s="10" customFormat="1" x14ac:dyDescent="0.25">
      <c r="A21" s="20" t="s">
        <v>56</v>
      </c>
      <c r="B21" s="12" t="s">
        <v>57</v>
      </c>
      <c r="C21" s="15">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U47"/>
  <sheetViews>
    <sheetView workbookViewId="0"/>
  </sheetViews>
  <sheetFormatPr baseColWidth="10" defaultColWidth="9.140625" defaultRowHeight="15" x14ac:dyDescent="0.25"/>
  <cols>
    <col min="1" max="1" width="13.28515625" style="7" bestFit="1" customWidth="1"/>
    <col min="2" max="2" width="10.28515625" style="8" bestFit="1" customWidth="1"/>
    <col min="3" max="3" width="11.140625" style="8" bestFit="1" customWidth="1"/>
    <col min="4" max="4" width="4.7109375" style="8" bestFit="1" customWidth="1"/>
    <col min="5" max="5" width="5.7109375" style="8" bestFit="1" customWidth="1"/>
    <col min="6" max="6" width="7" style="8" bestFit="1" customWidth="1"/>
    <col min="7" max="7" width="12" style="8" bestFit="1" customWidth="1"/>
    <col min="8" max="8" width="10.5703125" style="8" bestFit="1" customWidth="1"/>
    <col min="9" max="9" width="13.7109375" style="8" bestFit="1" customWidth="1"/>
    <col min="10" max="10" width="11.5703125" style="8" bestFit="1" customWidth="1"/>
    <col min="11" max="11" width="7.28515625" style="8" bestFit="1" customWidth="1"/>
    <col min="12" max="12" width="8.42578125" style="8" bestFit="1" customWidth="1"/>
    <col min="13" max="13" width="12.85546875" style="8" bestFit="1" customWidth="1"/>
    <col min="14" max="14" width="13.140625" style="8" bestFit="1" customWidth="1"/>
    <col min="15" max="15" width="8.42578125" style="8" bestFit="1" customWidth="1"/>
    <col min="16" max="16" width="11.5703125" style="8" bestFit="1" customWidth="1"/>
    <col min="17" max="17" width="13.42578125" style="8" bestFit="1" customWidth="1"/>
    <col min="18" max="18" width="16.7109375" style="8" bestFit="1" customWidth="1"/>
    <col min="19" max="19" width="11.5703125" style="8" bestFit="1" customWidth="1"/>
    <col min="20" max="20" width="16.42578125" style="8" bestFit="1" customWidth="1"/>
    <col min="21" max="21" width="10.7109375" style="9" bestFit="1" customWidth="1"/>
    <col min="22" max="26" width="10.7109375" bestFit="1" customWidth="1"/>
  </cols>
  <sheetData>
    <row r="1" spans="1:21" ht="18.75" customHeight="1" x14ac:dyDescent="0.25">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3"/>
    </row>
    <row r="2" spans="1:21" ht="18.75" customHeight="1" x14ac:dyDescent="0.25">
      <c r="A2" s="1"/>
      <c r="B2" s="4">
        <v>3</v>
      </c>
      <c r="C2" s="4">
        <v>3</v>
      </c>
      <c r="D2" s="4">
        <v>3</v>
      </c>
      <c r="E2" s="4">
        <v>3</v>
      </c>
      <c r="F2" s="4">
        <v>3</v>
      </c>
      <c r="G2" s="4">
        <v>3</v>
      </c>
      <c r="H2" s="4">
        <v>3</v>
      </c>
      <c r="I2" s="4">
        <v>3</v>
      </c>
      <c r="J2" s="4">
        <v>2</v>
      </c>
      <c r="K2" s="4">
        <v>3</v>
      </c>
      <c r="L2" s="4">
        <v>2</v>
      </c>
      <c r="M2" s="4">
        <v>2</v>
      </c>
      <c r="N2" s="4">
        <v>1</v>
      </c>
      <c r="O2" s="4">
        <v>1</v>
      </c>
      <c r="P2" s="4">
        <v>2</v>
      </c>
      <c r="Q2" s="4">
        <v>1</v>
      </c>
      <c r="R2" s="4">
        <v>3</v>
      </c>
      <c r="S2" s="4">
        <v>1</v>
      </c>
      <c r="T2" s="4">
        <v>3</v>
      </c>
      <c r="U2" s="3"/>
    </row>
    <row r="3" spans="1:21" ht="18.75" customHeight="1" x14ac:dyDescent="0.25">
      <c r="A3" s="1"/>
      <c r="B3" s="4">
        <v>2</v>
      </c>
      <c r="C3" s="4">
        <v>3</v>
      </c>
      <c r="D3" s="4">
        <v>5</v>
      </c>
      <c r="E3" s="4">
        <v>3</v>
      </c>
      <c r="F3" s="4">
        <v>4</v>
      </c>
      <c r="G3" s="4">
        <v>4</v>
      </c>
      <c r="H3" s="4">
        <v>3</v>
      </c>
      <c r="I3" s="4">
        <v>3</v>
      </c>
      <c r="J3" s="4">
        <v>3</v>
      </c>
      <c r="K3" s="4">
        <v>4</v>
      </c>
      <c r="L3" s="4">
        <v>3</v>
      </c>
      <c r="M3" s="4">
        <v>4</v>
      </c>
      <c r="N3" s="4">
        <v>1</v>
      </c>
      <c r="O3" s="4">
        <v>1</v>
      </c>
      <c r="P3" s="4">
        <v>2</v>
      </c>
      <c r="Q3" s="4">
        <v>1</v>
      </c>
      <c r="R3" s="4">
        <v>3</v>
      </c>
      <c r="S3" s="4">
        <v>1</v>
      </c>
      <c r="T3" s="4">
        <v>3</v>
      </c>
      <c r="U3" s="3"/>
    </row>
    <row r="4" spans="1:21" ht="18.75" customHeight="1" x14ac:dyDescent="0.25">
      <c r="A4" s="1"/>
      <c r="B4" s="4">
        <v>3</v>
      </c>
      <c r="C4" s="4">
        <v>3</v>
      </c>
      <c r="D4" s="4">
        <v>4</v>
      </c>
      <c r="E4" s="4">
        <v>2</v>
      </c>
      <c r="F4" s="4">
        <v>2</v>
      </c>
      <c r="G4" s="4">
        <v>2</v>
      </c>
      <c r="H4" s="4">
        <v>2</v>
      </c>
      <c r="I4" s="4">
        <v>3</v>
      </c>
      <c r="J4" s="4">
        <v>2</v>
      </c>
      <c r="K4" s="4">
        <v>3</v>
      </c>
      <c r="L4" s="4">
        <v>3</v>
      </c>
      <c r="M4" s="4">
        <v>3</v>
      </c>
      <c r="N4" s="4">
        <v>2</v>
      </c>
      <c r="O4" s="4">
        <v>1</v>
      </c>
      <c r="P4" s="4">
        <v>3</v>
      </c>
      <c r="Q4" s="4">
        <v>3</v>
      </c>
      <c r="R4" s="4">
        <v>3</v>
      </c>
      <c r="S4" s="4">
        <v>3</v>
      </c>
      <c r="T4" s="4">
        <v>3</v>
      </c>
      <c r="U4" s="3"/>
    </row>
    <row r="5" spans="1:21" ht="18.75" customHeight="1" x14ac:dyDescent="0.25">
      <c r="A5" s="1"/>
      <c r="B5" s="4">
        <v>3</v>
      </c>
      <c r="C5" s="4">
        <v>3</v>
      </c>
      <c r="D5" s="4">
        <v>3</v>
      </c>
      <c r="E5" s="4">
        <v>3</v>
      </c>
      <c r="F5" s="4">
        <v>2</v>
      </c>
      <c r="G5" s="4">
        <v>2</v>
      </c>
      <c r="H5" s="4">
        <v>4</v>
      </c>
      <c r="I5" s="4">
        <v>4</v>
      </c>
      <c r="J5" s="4">
        <v>3</v>
      </c>
      <c r="K5" s="4">
        <v>4</v>
      </c>
      <c r="L5" s="4">
        <v>3</v>
      </c>
      <c r="M5" s="4">
        <v>4</v>
      </c>
      <c r="N5" s="4">
        <v>2</v>
      </c>
      <c r="O5" s="4">
        <v>1</v>
      </c>
      <c r="P5" s="4">
        <v>3</v>
      </c>
      <c r="Q5" s="4">
        <v>3</v>
      </c>
      <c r="R5" s="4">
        <v>4</v>
      </c>
      <c r="S5" s="4">
        <v>3</v>
      </c>
      <c r="T5" s="4">
        <v>3</v>
      </c>
      <c r="U5" s="3"/>
    </row>
    <row r="6" spans="1:21" ht="18.75" customHeight="1" x14ac:dyDescent="0.25">
      <c r="A6" s="1"/>
      <c r="B6" s="4">
        <v>1</v>
      </c>
      <c r="C6" s="4">
        <v>3</v>
      </c>
      <c r="D6" s="4">
        <v>4</v>
      </c>
      <c r="E6" s="4">
        <v>3</v>
      </c>
      <c r="F6" s="4">
        <v>3</v>
      </c>
      <c r="G6" s="4">
        <v>3</v>
      </c>
      <c r="H6" s="4">
        <v>3</v>
      </c>
      <c r="I6" s="4">
        <v>3</v>
      </c>
      <c r="J6" s="4">
        <v>3</v>
      </c>
      <c r="K6" s="4">
        <v>2</v>
      </c>
      <c r="L6" s="4">
        <v>1</v>
      </c>
      <c r="M6" s="4">
        <v>1</v>
      </c>
      <c r="N6" s="4">
        <v>2</v>
      </c>
      <c r="O6" s="4">
        <v>2</v>
      </c>
      <c r="P6" s="4">
        <v>2</v>
      </c>
      <c r="Q6" s="4">
        <v>3</v>
      </c>
      <c r="R6" s="4">
        <v>2</v>
      </c>
      <c r="S6" s="4">
        <v>3</v>
      </c>
      <c r="T6" s="4">
        <v>1</v>
      </c>
      <c r="U6" s="3"/>
    </row>
    <row r="7" spans="1:21" ht="18.75" customHeight="1" x14ac:dyDescent="0.25">
      <c r="A7" s="1"/>
      <c r="B7" s="4">
        <v>3</v>
      </c>
      <c r="C7" s="4">
        <v>2</v>
      </c>
      <c r="D7" s="4">
        <v>2</v>
      </c>
      <c r="E7" s="4">
        <v>3</v>
      </c>
      <c r="F7" s="4">
        <v>4</v>
      </c>
      <c r="G7" s="4">
        <v>4</v>
      </c>
      <c r="H7" s="4">
        <v>2</v>
      </c>
      <c r="I7" s="4">
        <v>2</v>
      </c>
      <c r="J7" s="4">
        <v>3</v>
      </c>
      <c r="K7" s="4">
        <v>3</v>
      </c>
      <c r="L7" s="4">
        <v>2</v>
      </c>
      <c r="M7" s="4">
        <v>1</v>
      </c>
      <c r="N7" s="4">
        <v>2</v>
      </c>
      <c r="O7" s="4">
        <v>3</v>
      </c>
      <c r="P7" s="4">
        <v>3</v>
      </c>
      <c r="Q7" s="4">
        <v>3</v>
      </c>
      <c r="R7" s="4">
        <v>2</v>
      </c>
      <c r="S7" s="4">
        <v>3</v>
      </c>
      <c r="T7" s="4">
        <v>2</v>
      </c>
      <c r="U7" s="3"/>
    </row>
    <row r="8" spans="1:21" ht="18.75" customHeight="1" x14ac:dyDescent="0.25">
      <c r="A8" s="1"/>
      <c r="B8" s="4">
        <v>3</v>
      </c>
      <c r="C8" s="4">
        <v>1</v>
      </c>
      <c r="D8" s="4">
        <v>2</v>
      </c>
      <c r="E8" s="4">
        <v>2</v>
      </c>
      <c r="F8" s="4">
        <v>3</v>
      </c>
      <c r="G8" s="4">
        <v>3</v>
      </c>
      <c r="H8" s="4">
        <v>3</v>
      </c>
      <c r="I8" s="4">
        <v>2</v>
      </c>
      <c r="J8" s="4">
        <v>3</v>
      </c>
      <c r="K8" s="4">
        <v>3</v>
      </c>
      <c r="L8" s="4">
        <v>3</v>
      </c>
      <c r="M8" s="4">
        <v>1</v>
      </c>
      <c r="N8" s="4">
        <v>2</v>
      </c>
      <c r="O8" s="4">
        <v>3</v>
      </c>
      <c r="P8" s="4">
        <v>2</v>
      </c>
      <c r="Q8" s="4">
        <v>3</v>
      </c>
      <c r="R8" s="4">
        <v>3</v>
      </c>
      <c r="S8" s="4">
        <v>3</v>
      </c>
      <c r="T8" s="4">
        <v>3</v>
      </c>
      <c r="U8" s="3"/>
    </row>
    <row r="9" spans="1:21" ht="18.75" customHeight="1" x14ac:dyDescent="0.25">
      <c r="A9" s="1"/>
      <c r="B9" s="4">
        <v>2</v>
      </c>
      <c r="C9" s="4">
        <v>4</v>
      </c>
      <c r="D9" s="4">
        <v>2</v>
      </c>
      <c r="E9" s="4">
        <v>3</v>
      </c>
      <c r="F9" s="4">
        <v>4</v>
      </c>
      <c r="G9" s="4">
        <v>4</v>
      </c>
      <c r="H9" s="4">
        <v>3</v>
      </c>
      <c r="I9" s="4">
        <v>3</v>
      </c>
      <c r="J9" s="4">
        <v>3</v>
      </c>
      <c r="K9" s="4">
        <v>3</v>
      </c>
      <c r="L9" s="4">
        <v>4</v>
      </c>
      <c r="M9" s="4">
        <v>1</v>
      </c>
      <c r="N9" s="4">
        <v>2</v>
      </c>
      <c r="O9" s="4">
        <v>3</v>
      </c>
      <c r="P9" s="4">
        <v>2</v>
      </c>
      <c r="Q9" s="4">
        <v>3</v>
      </c>
      <c r="R9" s="4">
        <v>3</v>
      </c>
      <c r="S9" s="4">
        <v>5</v>
      </c>
      <c r="T9" s="4">
        <v>4</v>
      </c>
      <c r="U9" s="3"/>
    </row>
    <row r="10" spans="1:21" ht="18.75" customHeight="1" x14ac:dyDescent="0.25">
      <c r="A10" s="1"/>
      <c r="B10" s="4">
        <v>2</v>
      </c>
      <c r="C10" s="4">
        <v>4</v>
      </c>
      <c r="D10" s="4">
        <v>2</v>
      </c>
      <c r="E10" s="4">
        <v>1</v>
      </c>
      <c r="F10" s="4">
        <v>3</v>
      </c>
      <c r="G10" s="4">
        <v>3</v>
      </c>
      <c r="H10" s="4">
        <v>3</v>
      </c>
      <c r="I10" s="4">
        <v>3</v>
      </c>
      <c r="J10" s="4">
        <v>2</v>
      </c>
      <c r="K10" s="4">
        <v>3</v>
      </c>
      <c r="L10" s="4">
        <v>2</v>
      </c>
      <c r="M10" s="4">
        <v>1</v>
      </c>
      <c r="N10" s="4">
        <v>3</v>
      </c>
      <c r="O10" s="4">
        <v>1</v>
      </c>
      <c r="P10" s="4">
        <v>3</v>
      </c>
      <c r="Q10" s="4">
        <v>1</v>
      </c>
      <c r="R10" s="4">
        <v>2</v>
      </c>
      <c r="S10" s="4">
        <v>2</v>
      </c>
      <c r="T10" s="4">
        <v>3</v>
      </c>
      <c r="U10" s="3"/>
    </row>
    <row r="11" spans="1:21" ht="18.75" customHeight="1" x14ac:dyDescent="0.25">
      <c r="A11" s="1"/>
      <c r="B11" s="4">
        <v>1</v>
      </c>
      <c r="C11" s="4">
        <v>2</v>
      </c>
      <c r="D11" s="4">
        <v>3</v>
      </c>
      <c r="E11" s="4">
        <v>2</v>
      </c>
      <c r="F11" s="4">
        <v>3</v>
      </c>
      <c r="G11" s="4">
        <v>4</v>
      </c>
      <c r="H11" s="4">
        <v>2</v>
      </c>
      <c r="I11" s="4">
        <v>4</v>
      </c>
      <c r="J11" s="4">
        <v>3</v>
      </c>
      <c r="K11" s="4">
        <v>4</v>
      </c>
      <c r="L11" s="4">
        <v>3</v>
      </c>
      <c r="M11" s="4">
        <v>3</v>
      </c>
      <c r="N11" s="4">
        <v>2</v>
      </c>
      <c r="O11" s="4">
        <v>1</v>
      </c>
      <c r="P11" s="4">
        <v>3</v>
      </c>
      <c r="Q11" s="4">
        <v>2</v>
      </c>
      <c r="R11" s="4">
        <v>3</v>
      </c>
      <c r="S11" s="4">
        <v>2</v>
      </c>
      <c r="T11" s="4">
        <v>3</v>
      </c>
      <c r="U11" s="3"/>
    </row>
    <row r="12" spans="1:21" ht="18.75" customHeight="1" x14ac:dyDescent="0.25">
      <c r="A12" s="1"/>
      <c r="B12" s="4">
        <v>2</v>
      </c>
      <c r="C12" s="4">
        <v>3</v>
      </c>
      <c r="D12" s="4">
        <v>2</v>
      </c>
      <c r="E12" s="4">
        <v>3</v>
      </c>
      <c r="F12" s="4">
        <v>2</v>
      </c>
      <c r="G12" s="4">
        <v>2</v>
      </c>
      <c r="H12" s="4">
        <v>3</v>
      </c>
      <c r="I12" s="4">
        <v>2</v>
      </c>
      <c r="J12" s="4">
        <v>2</v>
      </c>
      <c r="K12" s="4">
        <v>3</v>
      </c>
      <c r="L12" s="4">
        <v>3</v>
      </c>
      <c r="M12" s="4">
        <v>2</v>
      </c>
      <c r="N12" s="4">
        <v>2</v>
      </c>
      <c r="O12" s="4">
        <v>3</v>
      </c>
      <c r="P12" s="4">
        <v>3</v>
      </c>
      <c r="Q12" s="4">
        <v>3</v>
      </c>
      <c r="R12" s="4">
        <v>3</v>
      </c>
      <c r="S12" s="4">
        <v>3</v>
      </c>
      <c r="T12" s="4">
        <v>3</v>
      </c>
      <c r="U12" s="3"/>
    </row>
    <row r="13" spans="1:21" ht="18.75" customHeight="1" x14ac:dyDescent="0.25">
      <c r="A13" s="1"/>
      <c r="B13" s="4">
        <v>4</v>
      </c>
      <c r="C13" s="4">
        <v>2</v>
      </c>
      <c r="D13" s="4">
        <v>4</v>
      </c>
      <c r="E13" s="4">
        <v>3</v>
      </c>
      <c r="F13" s="4">
        <v>3</v>
      </c>
      <c r="G13" s="4">
        <v>3</v>
      </c>
      <c r="H13" s="4">
        <v>4</v>
      </c>
      <c r="I13" s="4">
        <v>2</v>
      </c>
      <c r="J13" s="4">
        <v>3</v>
      </c>
      <c r="K13" s="4">
        <v>3</v>
      </c>
      <c r="L13" s="4">
        <v>4</v>
      </c>
      <c r="M13" s="4">
        <v>3</v>
      </c>
      <c r="N13" s="4">
        <v>2</v>
      </c>
      <c r="O13" s="4">
        <v>3</v>
      </c>
      <c r="P13" s="4">
        <v>3</v>
      </c>
      <c r="Q13" s="4">
        <v>4</v>
      </c>
      <c r="R13" s="4">
        <v>4</v>
      </c>
      <c r="S13" s="4">
        <v>4</v>
      </c>
      <c r="T13" s="4">
        <v>2</v>
      </c>
      <c r="U13" s="3"/>
    </row>
    <row r="14" spans="1:21" ht="18.75" customHeight="1" x14ac:dyDescent="0.25">
      <c r="A14" s="1"/>
      <c r="B14" s="4">
        <v>2</v>
      </c>
      <c r="C14" s="4">
        <v>3</v>
      </c>
      <c r="D14" s="4">
        <v>2</v>
      </c>
      <c r="E14" s="4">
        <v>4</v>
      </c>
      <c r="F14" s="4">
        <v>3</v>
      </c>
      <c r="G14" s="4">
        <v>3</v>
      </c>
      <c r="H14" s="4">
        <v>3</v>
      </c>
      <c r="I14" s="4">
        <v>1</v>
      </c>
      <c r="J14" s="4">
        <v>2</v>
      </c>
      <c r="K14" s="4">
        <v>3</v>
      </c>
      <c r="L14" s="4">
        <v>2</v>
      </c>
      <c r="M14" s="4">
        <v>4</v>
      </c>
      <c r="N14" s="4">
        <v>3</v>
      </c>
      <c r="O14" s="4">
        <v>2</v>
      </c>
      <c r="P14" s="4">
        <v>2</v>
      </c>
      <c r="Q14" s="4">
        <v>4</v>
      </c>
      <c r="R14" s="4">
        <v>2</v>
      </c>
      <c r="S14" s="4">
        <v>3</v>
      </c>
      <c r="T14" s="4">
        <v>3</v>
      </c>
      <c r="U14" s="3"/>
    </row>
    <row r="15" spans="1:21" ht="18.75" customHeight="1" x14ac:dyDescent="0.25">
      <c r="A15" s="1"/>
      <c r="B15" s="4">
        <v>4</v>
      </c>
      <c r="C15" s="4">
        <v>4</v>
      </c>
      <c r="D15" s="4">
        <v>3</v>
      </c>
      <c r="E15" s="4">
        <v>3</v>
      </c>
      <c r="F15" s="4">
        <v>4</v>
      </c>
      <c r="G15" s="4">
        <v>3</v>
      </c>
      <c r="H15" s="4">
        <v>2</v>
      </c>
      <c r="I15" s="4">
        <v>1</v>
      </c>
      <c r="J15" s="4">
        <v>2</v>
      </c>
      <c r="K15" s="4">
        <v>3</v>
      </c>
      <c r="L15" s="4">
        <v>2</v>
      </c>
      <c r="M15" s="4">
        <v>2</v>
      </c>
      <c r="N15" s="4">
        <v>4</v>
      </c>
      <c r="O15" s="4">
        <v>3</v>
      </c>
      <c r="P15" s="4">
        <v>2</v>
      </c>
      <c r="Q15" s="4">
        <v>4</v>
      </c>
      <c r="R15" s="4">
        <v>2</v>
      </c>
      <c r="S15" s="4">
        <v>3</v>
      </c>
      <c r="T15" s="4">
        <v>2</v>
      </c>
      <c r="U15" s="3"/>
    </row>
    <row r="16" spans="1:21" ht="18.75" customHeight="1" x14ac:dyDescent="0.25">
      <c r="A16" s="1"/>
      <c r="B16" s="4">
        <v>4</v>
      </c>
      <c r="C16" s="4">
        <v>3</v>
      </c>
      <c r="D16" s="4">
        <v>3</v>
      </c>
      <c r="E16" s="4">
        <v>4</v>
      </c>
      <c r="F16" s="4">
        <v>3</v>
      </c>
      <c r="G16" s="4">
        <v>3</v>
      </c>
      <c r="H16" s="4">
        <v>2</v>
      </c>
      <c r="I16" s="4">
        <v>2</v>
      </c>
      <c r="J16" s="4">
        <v>3</v>
      </c>
      <c r="K16" s="4">
        <v>3</v>
      </c>
      <c r="L16" s="4">
        <v>2</v>
      </c>
      <c r="M16" s="4">
        <v>2</v>
      </c>
      <c r="N16" s="4">
        <v>3</v>
      </c>
      <c r="O16" s="4">
        <v>3</v>
      </c>
      <c r="P16" s="4">
        <v>2</v>
      </c>
      <c r="Q16" s="4">
        <v>2</v>
      </c>
      <c r="R16" s="4">
        <v>3</v>
      </c>
      <c r="S16" s="4">
        <v>2</v>
      </c>
      <c r="T16" s="4">
        <v>3</v>
      </c>
      <c r="U16" s="3"/>
    </row>
    <row r="17" spans="1:21" ht="18.75" customHeight="1" x14ac:dyDescent="0.25">
      <c r="A17" s="1"/>
      <c r="B17" s="4">
        <v>1</v>
      </c>
      <c r="C17" s="4">
        <v>4</v>
      </c>
      <c r="D17" s="4">
        <v>3</v>
      </c>
      <c r="E17" s="4">
        <v>4</v>
      </c>
      <c r="F17" s="4">
        <v>4</v>
      </c>
      <c r="G17" s="4">
        <v>3</v>
      </c>
      <c r="H17" s="4">
        <v>2</v>
      </c>
      <c r="I17" s="4">
        <v>3</v>
      </c>
      <c r="J17" s="4">
        <v>4</v>
      </c>
      <c r="K17" s="4">
        <v>4</v>
      </c>
      <c r="L17" s="4">
        <v>3</v>
      </c>
      <c r="M17" s="4">
        <v>2</v>
      </c>
      <c r="N17" s="4">
        <v>2</v>
      </c>
      <c r="O17" s="4">
        <v>3</v>
      </c>
      <c r="P17" s="4">
        <v>2</v>
      </c>
      <c r="Q17" s="4">
        <v>2</v>
      </c>
      <c r="R17" s="4">
        <v>3</v>
      </c>
      <c r="S17" s="4">
        <v>5</v>
      </c>
      <c r="T17" s="4">
        <v>3</v>
      </c>
      <c r="U17" s="3"/>
    </row>
    <row r="18" spans="1:21" ht="18.75" customHeight="1" x14ac:dyDescent="0.25">
      <c r="A18" s="1"/>
      <c r="B18" s="4">
        <v>4</v>
      </c>
      <c r="C18" s="4">
        <v>2</v>
      </c>
      <c r="D18" s="4">
        <v>3</v>
      </c>
      <c r="E18" s="4">
        <v>3</v>
      </c>
      <c r="F18" s="4">
        <v>2</v>
      </c>
      <c r="G18" s="4">
        <v>2</v>
      </c>
      <c r="H18" s="4">
        <v>2</v>
      </c>
      <c r="I18" s="4">
        <v>2</v>
      </c>
      <c r="J18" s="4">
        <v>2</v>
      </c>
      <c r="K18" s="4">
        <v>3</v>
      </c>
      <c r="L18" s="4">
        <v>3</v>
      </c>
      <c r="M18" s="4">
        <v>2</v>
      </c>
      <c r="N18" s="4">
        <v>2</v>
      </c>
      <c r="O18" s="4">
        <v>5</v>
      </c>
      <c r="P18" s="4">
        <v>3</v>
      </c>
      <c r="Q18" s="4">
        <v>3</v>
      </c>
      <c r="R18" s="4">
        <v>1</v>
      </c>
      <c r="S18" s="4">
        <v>4</v>
      </c>
      <c r="T18" s="4">
        <v>3</v>
      </c>
      <c r="U18" s="3"/>
    </row>
    <row r="19" spans="1:21" ht="18.75" customHeight="1" x14ac:dyDescent="0.25">
      <c r="A19" s="1"/>
      <c r="B19" s="4">
        <v>3</v>
      </c>
      <c r="C19" s="4">
        <v>4</v>
      </c>
      <c r="D19" s="4">
        <v>3</v>
      </c>
      <c r="E19" s="4">
        <v>4</v>
      </c>
      <c r="F19" s="4">
        <v>3</v>
      </c>
      <c r="G19" s="4">
        <v>2</v>
      </c>
      <c r="H19" s="4">
        <v>2</v>
      </c>
      <c r="I19" s="4">
        <v>4</v>
      </c>
      <c r="J19" s="4">
        <v>2</v>
      </c>
      <c r="K19" s="4">
        <v>2</v>
      </c>
      <c r="L19" s="4">
        <v>4</v>
      </c>
      <c r="M19" s="4">
        <v>2</v>
      </c>
      <c r="N19" s="4">
        <v>2</v>
      </c>
      <c r="O19" s="4">
        <v>2</v>
      </c>
      <c r="P19" s="4">
        <v>4</v>
      </c>
      <c r="Q19" s="4">
        <v>3</v>
      </c>
      <c r="R19" s="4">
        <v>1</v>
      </c>
      <c r="S19" s="4">
        <v>4</v>
      </c>
      <c r="T19" s="4">
        <v>3</v>
      </c>
      <c r="U19" s="3"/>
    </row>
    <row r="20" spans="1:21" ht="18.75" customHeight="1" x14ac:dyDescent="0.25">
      <c r="A20" s="1"/>
      <c r="B20" s="4">
        <v>1</v>
      </c>
      <c r="C20" s="4">
        <v>3</v>
      </c>
      <c r="D20" s="4">
        <v>3</v>
      </c>
      <c r="E20" s="4">
        <v>3</v>
      </c>
      <c r="F20" s="4">
        <v>2</v>
      </c>
      <c r="G20" s="4">
        <v>3</v>
      </c>
      <c r="H20" s="4">
        <v>3</v>
      </c>
      <c r="I20" s="4">
        <v>2</v>
      </c>
      <c r="J20" s="4">
        <v>4</v>
      </c>
      <c r="K20" s="4">
        <v>3</v>
      </c>
      <c r="L20" s="4">
        <v>4</v>
      </c>
      <c r="M20" s="4">
        <v>3</v>
      </c>
      <c r="N20" s="4">
        <v>2</v>
      </c>
      <c r="O20" s="4">
        <v>2</v>
      </c>
      <c r="P20" s="4">
        <v>3</v>
      </c>
      <c r="Q20" s="4">
        <v>2</v>
      </c>
      <c r="R20" s="4">
        <v>2</v>
      </c>
      <c r="S20" s="4">
        <v>1</v>
      </c>
      <c r="T20" s="4">
        <v>3</v>
      </c>
      <c r="U20" s="3"/>
    </row>
    <row r="21" spans="1:21" ht="15.75" customHeight="1" x14ac:dyDescent="0.25">
      <c r="A21" s="1"/>
      <c r="B21" s="4">
        <v>3</v>
      </c>
      <c r="C21" s="4">
        <v>4</v>
      </c>
      <c r="D21" s="4">
        <v>4</v>
      </c>
      <c r="E21" s="4">
        <v>1</v>
      </c>
      <c r="F21" s="4">
        <v>3</v>
      </c>
      <c r="G21" s="4">
        <v>2</v>
      </c>
      <c r="H21" s="4">
        <v>2</v>
      </c>
      <c r="I21" s="4">
        <v>2</v>
      </c>
      <c r="J21" s="4">
        <v>4</v>
      </c>
      <c r="K21" s="4">
        <v>2</v>
      </c>
      <c r="L21" s="4">
        <v>5</v>
      </c>
      <c r="M21" s="4">
        <v>2</v>
      </c>
      <c r="N21" s="4">
        <v>2</v>
      </c>
      <c r="O21" s="4">
        <v>3</v>
      </c>
      <c r="P21" s="4">
        <v>4</v>
      </c>
      <c r="Q21" s="4">
        <v>2</v>
      </c>
      <c r="R21" s="4">
        <v>3</v>
      </c>
      <c r="S21" s="4">
        <v>1</v>
      </c>
      <c r="T21" s="4">
        <v>2</v>
      </c>
      <c r="U21" s="3"/>
    </row>
    <row r="22" spans="1:21" ht="15.75" customHeight="1" x14ac:dyDescent="0.25">
      <c r="A22" s="1"/>
      <c r="B22" s="4">
        <v>1</v>
      </c>
      <c r="C22" s="4">
        <v>2</v>
      </c>
      <c r="D22" s="4">
        <v>3</v>
      </c>
      <c r="E22" s="4">
        <v>4</v>
      </c>
      <c r="F22" s="4">
        <v>2</v>
      </c>
      <c r="G22" s="4">
        <v>3</v>
      </c>
      <c r="H22" s="4">
        <v>3</v>
      </c>
      <c r="I22" s="4">
        <v>2</v>
      </c>
      <c r="J22" s="4">
        <v>2</v>
      </c>
      <c r="K22" s="4">
        <v>3</v>
      </c>
      <c r="L22" s="4">
        <v>2</v>
      </c>
      <c r="M22" s="4">
        <v>2</v>
      </c>
      <c r="N22" s="4">
        <v>4</v>
      </c>
      <c r="O22" s="4">
        <v>4</v>
      </c>
      <c r="P22" s="4">
        <v>2</v>
      </c>
      <c r="Q22" s="4">
        <v>2</v>
      </c>
      <c r="R22" s="4">
        <v>2</v>
      </c>
      <c r="S22" s="4">
        <v>2</v>
      </c>
      <c r="T22" s="4">
        <v>3</v>
      </c>
      <c r="U22" s="3"/>
    </row>
    <row r="23" spans="1:21" ht="15.75" customHeight="1" x14ac:dyDescent="0.25">
      <c r="A23" s="1"/>
      <c r="B23" s="4">
        <v>3</v>
      </c>
      <c r="C23" s="4">
        <v>4</v>
      </c>
      <c r="D23" s="4">
        <v>2</v>
      </c>
      <c r="E23" s="4">
        <v>4</v>
      </c>
      <c r="F23" s="4">
        <v>4</v>
      </c>
      <c r="G23" s="4">
        <v>2</v>
      </c>
      <c r="H23" s="4">
        <v>3</v>
      </c>
      <c r="I23" s="4">
        <v>4</v>
      </c>
      <c r="J23" s="4">
        <v>3</v>
      </c>
      <c r="K23" s="4">
        <v>3</v>
      </c>
      <c r="L23" s="4">
        <v>2</v>
      </c>
      <c r="M23" s="4">
        <v>1</v>
      </c>
      <c r="N23" s="4">
        <v>3</v>
      </c>
      <c r="O23" s="4">
        <v>3</v>
      </c>
      <c r="P23" s="4">
        <v>2</v>
      </c>
      <c r="Q23" s="4">
        <v>3</v>
      </c>
      <c r="R23" s="4">
        <v>3</v>
      </c>
      <c r="S23" s="4">
        <v>3</v>
      </c>
      <c r="T23" s="4">
        <v>3</v>
      </c>
      <c r="U23" s="3"/>
    </row>
    <row r="24" spans="1:21" ht="15.75" customHeight="1" x14ac:dyDescent="0.25">
      <c r="A24" s="1"/>
      <c r="B24" s="4">
        <v>4</v>
      </c>
      <c r="C24" s="4">
        <v>2</v>
      </c>
      <c r="D24" s="4">
        <v>4</v>
      </c>
      <c r="E24" s="4">
        <v>2</v>
      </c>
      <c r="F24" s="4">
        <v>3</v>
      </c>
      <c r="G24" s="4">
        <v>2</v>
      </c>
      <c r="H24" s="4">
        <v>2</v>
      </c>
      <c r="I24" s="4">
        <v>2</v>
      </c>
      <c r="J24" s="4">
        <v>2</v>
      </c>
      <c r="K24" s="4">
        <v>3</v>
      </c>
      <c r="L24" s="4">
        <v>2</v>
      </c>
      <c r="M24" s="4">
        <v>2</v>
      </c>
      <c r="N24" s="4">
        <v>3</v>
      </c>
      <c r="O24" s="4">
        <v>2</v>
      </c>
      <c r="P24" s="4">
        <v>3</v>
      </c>
      <c r="Q24" s="4">
        <v>3</v>
      </c>
      <c r="R24" s="4">
        <v>4</v>
      </c>
      <c r="S24" s="4">
        <v>3</v>
      </c>
      <c r="T24" s="4">
        <v>3</v>
      </c>
      <c r="U24" s="3"/>
    </row>
    <row r="25" spans="1:21" ht="15.75" customHeight="1" x14ac:dyDescent="0.25">
      <c r="A25" s="1"/>
      <c r="B25" s="4">
        <v>2</v>
      </c>
      <c r="C25" s="4">
        <v>2</v>
      </c>
      <c r="D25" s="4">
        <v>3</v>
      </c>
      <c r="E25" s="4">
        <v>3</v>
      </c>
      <c r="F25" s="4">
        <v>3</v>
      </c>
      <c r="G25" s="4">
        <v>2</v>
      </c>
      <c r="H25" s="4">
        <v>3</v>
      </c>
      <c r="I25" s="4">
        <v>4</v>
      </c>
      <c r="J25" s="4">
        <v>3</v>
      </c>
      <c r="K25" s="4">
        <v>3</v>
      </c>
      <c r="L25" s="4">
        <v>3</v>
      </c>
      <c r="M25" s="4">
        <v>2</v>
      </c>
      <c r="N25" s="4">
        <v>4</v>
      </c>
      <c r="O25" s="4">
        <v>2</v>
      </c>
      <c r="P25" s="4">
        <v>3</v>
      </c>
      <c r="Q25" s="4">
        <v>4</v>
      </c>
      <c r="R25" s="4">
        <v>1</v>
      </c>
      <c r="S25" s="4">
        <v>4</v>
      </c>
      <c r="T25" s="4">
        <v>3</v>
      </c>
      <c r="U25" s="3"/>
    </row>
    <row r="26" spans="1:21" ht="15.75" customHeight="1" x14ac:dyDescent="0.25">
      <c r="A26" s="1"/>
      <c r="B26" s="4">
        <v>3</v>
      </c>
      <c r="C26" s="4">
        <v>4</v>
      </c>
      <c r="D26" s="4">
        <v>4</v>
      </c>
      <c r="E26" s="4">
        <v>3</v>
      </c>
      <c r="F26" s="4">
        <v>3</v>
      </c>
      <c r="G26" s="4">
        <v>2</v>
      </c>
      <c r="H26" s="4">
        <v>3</v>
      </c>
      <c r="I26" s="4">
        <v>3</v>
      </c>
      <c r="J26" s="4">
        <v>3</v>
      </c>
      <c r="K26" s="4">
        <v>3</v>
      </c>
      <c r="L26" s="4">
        <v>3</v>
      </c>
      <c r="M26" s="4">
        <v>2</v>
      </c>
      <c r="N26" s="4">
        <v>3</v>
      </c>
      <c r="O26" s="4">
        <v>3</v>
      </c>
      <c r="P26" s="4">
        <v>3</v>
      </c>
      <c r="Q26" s="4">
        <v>3</v>
      </c>
      <c r="R26" s="4">
        <v>2</v>
      </c>
      <c r="S26" s="4">
        <v>2</v>
      </c>
      <c r="T26" s="4">
        <v>2</v>
      </c>
      <c r="U26" s="3"/>
    </row>
    <row r="27" spans="1:21" ht="15.75" customHeight="1" x14ac:dyDescent="0.25">
      <c r="A27" s="1"/>
      <c r="B27" s="4">
        <v>2</v>
      </c>
      <c r="C27" s="4">
        <v>5</v>
      </c>
      <c r="D27" s="4">
        <v>3</v>
      </c>
      <c r="E27" s="4">
        <v>2</v>
      </c>
      <c r="F27" s="4">
        <v>4</v>
      </c>
      <c r="G27" s="4">
        <v>2</v>
      </c>
      <c r="H27" s="4">
        <v>3</v>
      </c>
      <c r="I27" s="4">
        <v>2</v>
      </c>
      <c r="J27" s="4">
        <v>4</v>
      </c>
      <c r="K27" s="4">
        <v>3</v>
      </c>
      <c r="L27" s="4">
        <v>4</v>
      </c>
      <c r="M27" s="4">
        <v>2</v>
      </c>
      <c r="N27" s="4">
        <v>3</v>
      </c>
      <c r="O27" s="4">
        <v>3</v>
      </c>
      <c r="P27" s="4">
        <v>3</v>
      </c>
      <c r="Q27" s="4">
        <v>1</v>
      </c>
      <c r="R27" s="4">
        <v>3</v>
      </c>
      <c r="S27" s="4">
        <v>2</v>
      </c>
      <c r="T27" s="4">
        <v>2</v>
      </c>
      <c r="U27" s="3"/>
    </row>
    <row r="28" spans="1:21" ht="15.75" customHeight="1" x14ac:dyDescent="0.25">
      <c r="A28" s="1"/>
      <c r="B28" s="4">
        <v>3</v>
      </c>
      <c r="C28" s="4">
        <v>2</v>
      </c>
      <c r="D28" s="4">
        <v>2</v>
      </c>
      <c r="E28" s="4">
        <v>4</v>
      </c>
      <c r="F28" s="4">
        <v>3</v>
      </c>
      <c r="G28" s="4">
        <v>2</v>
      </c>
      <c r="H28" s="4">
        <v>4</v>
      </c>
      <c r="I28" s="4">
        <v>4</v>
      </c>
      <c r="J28" s="4">
        <v>1</v>
      </c>
      <c r="K28" s="4">
        <v>4</v>
      </c>
      <c r="L28" s="4">
        <v>3</v>
      </c>
      <c r="M28" s="4">
        <v>4</v>
      </c>
      <c r="N28" s="4">
        <v>1</v>
      </c>
      <c r="O28" s="4">
        <v>1</v>
      </c>
      <c r="P28" s="4">
        <v>2</v>
      </c>
      <c r="Q28" s="4">
        <v>4</v>
      </c>
      <c r="R28" s="4">
        <v>4</v>
      </c>
      <c r="S28" s="4">
        <v>3</v>
      </c>
      <c r="T28" s="4">
        <v>3</v>
      </c>
      <c r="U28" s="3"/>
    </row>
    <row r="29" spans="1:21" ht="15.75" customHeight="1" x14ac:dyDescent="0.25">
      <c r="A29" s="1"/>
      <c r="B29" s="4">
        <v>4</v>
      </c>
      <c r="C29" s="4">
        <v>3</v>
      </c>
      <c r="D29" s="4">
        <v>3</v>
      </c>
      <c r="E29" s="4">
        <v>4</v>
      </c>
      <c r="F29" s="4">
        <v>4</v>
      </c>
      <c r="G29" s="4">
        <v>2</v>
      </c>
      <c r="H29" s="4">
        <v>5</v>
      </c>
      <c r="I29" s="4">
        <v>3</v>
      </c>
      <c r="J29" s="4">
        <v>2</v>
      </c>
      <c r="K29" s="4">
        <v>4</v>
      </c>
      <c r="L29" s="4">
        <v>3</v>
      </c>
      <c r="M29" s="4">
        <v>2</v>
      </c>
      <c r="N29" s="4">
        <v>3</v>
      </c>
      <c r="O29" s="4">
        <v>2</v>
      </c>
      <c r="P29" s="4">
        <v>2</v>
      </c>
      <c r="Q29" s="4">
        <v>3</v>
      </c>
      <c r="R29" s="4">
        <v>4</v>
      </c>
      <c r="S29" s="4">
        <v>4</v>
      </c>
      <c r="T29" s="4">
        <v>4</v>
      </c>
      <c r="U29" s="3"/>
    </row>
    <row r="30" spans="1:21" ht="15.75" customHeight="1" x14ac:dyDescent="0.25">
      <c r="A30" s="1"/>
      <c r="B30" s="4">
        <v>4</v>
      </c>
      <c r="C30" s="4">
        <v>4</v>
      </c>
      <c r="D30" s="4">
        <v>4</v>
      </c>
      <c r="E30" s="4">
        <v>2</v>
      </c>
      <c r="F30" s="4">
        <v>3</v>
      </c>
      <c r="G30" s="4">
        <v>2</v>
      </c>
      <c r="H30" s="4">
        <v>2</v>
      </c>
      <c r="I30" s="4">
        <v>4</v>
      </c>
      <c r="J30" s="4">
        <v>3</v>
      </c>
      <c r="K30" s="4">
        <v>4</v>
      </c>
      <c r="L30" s="4">
        <v>3</v>
      </c>
      <c r="M30" s="4">
        <v>2</v>
      </c>
      <c r="N30" s="4">
        <v>3</v>
      </c>
      <c r="O30" s="4">
        <v>2</v>
      </c>
      <c r="P30" s="4">
        <v>4</v>
      </c>
      <c r="Q30" s="4">
        <v>2</v>
      </c>
      <c r="R30" s="4">
        <v>2</v>
      </c>
      <c r="S30" s="4">
        <v>2</v>
      </c>
      <c r="T30" s="4">
        <v>2</v>
      </c>
      <c r="U30" s="3"/>
    </row>
    <row r="31" spans="1:21" ht="15.75" customHeight="1" x14ac:dyDescent="0.25">
      <c r="A31" s="1"/>
      <c r="B31" s="4">
        <v>4</v>
      </c>
      <c r="C31" s="4">
        <v>3</v>
      </c>
      <c r="D31" s="4">
        <v>3</v>
      </c>
      <c r="E31" s="4">
        <v>4</v>
      </c>
      <c r="F31" s="4">
        <v>2</v>
      </c>
      <c r="G31" s="4">
        <v>3</v>
      </c>
      <c r="H31" s="4">
        <v>2</v>
      </c>
      <c r="I31" s="4">
        <v>3</v>
      </c>
      <c r="J31" s="4">
        <v>4</v>
      </c>
      <c r="K31" s="4">
        <v>5</v>
      </c>
      <c r="L31" s="4">
        <v>4</v>
      </c>
      <c r="M31" s="4">
        <v>2</v>
      </c>
      <c r="N31" s="4">
        <v>3</v>
      </c>
      <c r="O31" s="4">
        <v>3</v>
      </c>
      <c r="P31" s="4">
        <v>4</v>
      </c>
      <c r="Q31" s="4">
        <v>2</v>
      </c>
      <c r="R31" s="4">
        <v>2</v>
      </c>
      <c r="S31" s="4">
        <v>2</v>
      </c>
      <c r="T31" s="4">
        <v>4</v>
      </c>
      <c r="U31" s="3"/>
    </row>
    <row r="32" spans="1:21" ht="15.75" customHeight="1" x14ac:dyDescent="0.25">
      <c r="A32" s="1"/>
      <c r="B32" s="4">
        <v>2</v>
      </c>
      <c r="C32" s="4">
        <v>3</v>
      </c>
      <c r="D32" s="4">
        <v>4</v>
      </c>
      <c r="E32" s="4">
        <v>4</v>
      </c>
      <c r="F32" s="4">
        <v>3</v>
      </c>
      <c r="G32" s="4">
        <v>4</v>
      </c>
      <c r="H32" s="4">
        <v>3</v>
      </c>
      <c r="I32" s="4">
        <v>2</v>
      </c>
      <c r="J32" s="4">
        <v>4</v>
      </c>
      <c r="K32" s="4">
        <v>2</v>
      </c>
      <c r="L32" s="4">
        <v>2</v>
      </c>
      <c r="M32" s="4">
        <v>3</v>
      </c>
      <c r="N32" s="4">
        <v>2</v>
      </c>
      <c r="O32" s="4">
        <v>3</v>
      </c>
      <c r="P32" s="4">
        <v>3</v>
      </c>
      <c r="Q32" s="4">
        <v>2</v>
      </c>
      <c r="R32" s="4">
        <v>4</v>
      </c>
      <c r="S32" s="4">
        <v>3</v>
      </c>
      <c r="T32" s="4">
        <v>2</v>
      </c>
      <c r="U32" s="3"/>
    </row>
    <row r="33" spans="1:21" ht="15.75" customHeight="1" x14ac:dyDescent="0.25">
      <c r="A33" s="1"/>
      <c r="B33" s="4">
        <v>5</v>
      </c>
      <c r="C33" s="4">
        <v>3</v>
      </c>
      <c r="D33" s="4">
        <v>5</v>
      </c>
      <c r="E33" s="4">
        <v>3</v>
      </c>
      <c r="F33" s="4">
        <v>3</v>
      </c>
      <c r="G33" s="4">
        <v>3</v>
      </c>
      <c r="H33" s="4">
        <v>2</v>
      </c>
      <c r="I33" s="4">
        <v>2</v>
      </c>
      <c r="J33" s="4">
        <v>3</v>
      </c>
      <c r="K33" s="4">
        <v>3</v>
      </c>
      <c r="L33" s="4">
        <v>2</v>
      </c>
      <c r="M33" s="4">
        <v>2</v>
      </c>
      <c r="N33" s="4">
        <v>4</v>
      </c>
      <c r="O33" s="4">
        <v>4</v>
      </c>
      <c r="P33" s="4">
        <v>3</v>
      </c>
      <c r="Q33" s="4">
        <v>3</v>
      </c>
      <c r="R33" s="4">
        <v>4</v>
      </c>
      <c r="S33" s="4">
        <v>3</v>
      </c>
      <c r="T33" s="4">
        <v>3</v>
      </c>
      <c r="U33" s="3"/>
    </row>
    <row r="34" spans="1:21" ht="15.75" customHeight="1" x14ac:dyDescent="0.25">
      <c r="A34" s="1"/>
      <c r="B34" s="4">
        <v>4</v>
      </c>
      <c r="C34" s="4">
        <v>5</v>
      </c>
      <c r="D34" s="4">
        <v>3</v>
      </c>
      <c r="E34" s="4">
        <v>2</v>
      </c>
      <c r="F34" s="4">
        <v>3</v>
      </c>
      <c r="G34" s="4">
        <v>4</v>
      </c>
      <c r="H34" s="4">
        <v>4</v>
      </c>
      <c r="I34" s="4">
        <v>4</v>
      </c>
      <c r="J34" s="4">
        <v>3</v>
      </c>
      <c r="K34" s="4">
        <v>2</v>
      </c>
      <c r="L34" s="4">
        <v>2</v>
      </c>
      <c r="M34" s="4">
        <v>2</v>
      </c>
      <c r="N34" s="4">
        <v>2</v>
      </c>
      <c r="O34" s="4">
        <v>3</v>
      </c>
      <c r="P34" s="4">
        <v>3</v>
      </c>
      <c r="Q34" s="4">
        <v>3</v>
      </c>
      <c r="R34" s="4">
        <v>1</v>
      </c>
      <c r="S34" s="4">
        <v>2</v>
      </c>
      <c r="T34" s="4">
        <v>2</v>
      </c>
      <c r="U34" s="3"/>
    </row>
    <row r="35" spans="1:21" ht="15.75" customHeight="1" x14ac:dyDescent="0.25">
      <c r="A35" s="1"/>
      <c r="B35" s="4">
        <v>4</v>
      </c>
      <c r="C35" s="4">
        <v>4</v>
      </c>
      <c r="D35" s="4">
        <v>3</v>
      </c>
      <c r="E35" s="4">
        <v>2</v>
      </c>
      <c r="F35" s="4">
        <v>3</v>
      </c>
      <c r="G35" s="4">
        <v>2</v>
      </c>
      <c r="H35" s="4">
        <v>2</v>
      </c>
      <c r="I35" s="4">
        <v>4</v>
      </c>
      <c r="J35" s="4">
        <v>2</v>
      </c>
      <c r="K35" s="4">
        <v>2</v>
      </c>
      <c r="L35" s="4">
        <v>3</v>
      </c>
      <c r="M35" s="4">
        <v>2</v>
      </c>
      <c r="N35" s="4">
        <v>4</v>
      </c>
      <c r="O35" s="4">
        <v>2</v>
      </c>
      <c r="P35" s="4">
        <v>4</v>
      </c>
      <c r="Q35" s="4">
        <v>3</v>
      </c>
      <c r="R35" s="4">
        <v>2</v>
      </c>
      <c r="S35" s="4">
        <v>2</v>
      </c>
      <c r="T35" s="4">
        <v>3</v>
      </c>
      <c r="U35" s="3"/>
    </row>
    <row r="36" spans="1:21" ht="15.75" customHeight="1" x14ac:dyDescent="0.25">
      <c r="A36" s="1"/>
      <c r="B36" s="4">
        <v>3</v>
      </c>
      <c r="C36" s="4">
        <v>2</v>
      </c>
      <c r="D36" s="4">
        <v>4</v>
      </c>
      <c r="E36" s="4">
        <v>4</v>
      </c>
      <c r="F36" s="4">
        <v>3</v>
      </c>
      <c r="G36" s="4">
        <v>2</v>
      </c>
      <c r="H36" s="4">
        <v>3</v>
      </c>
      <c r="I36" s="4">
        <v>3</v>
      </c>
      <c r="J36" s="4">
        <v>4</v>
      </c>
      <c r="K36" s="4">
        <v>2</v>
      </c>
      <c r="L36" s="4">
        <v>1</v>
      </c>
      <c r="M36" s="4">
        <v>4</v>
      </c>
      <c r="N36" s="4">
        <v>1</v>
      </c>
      <c r="O36" s="4">
        <v>4</v>
      </c>
      <c r="P36" s="4">
        <v>2</v>
      </c>
      <c r="Q36" s="4">
        <v>2</v>
      </c>
      <c r="R36" s="4">
        <v>2</v>
      </c>
      <c r="S36" s="4">
        <v>3</v>
      </c>
      <c r="T36" s="4">
        <v>4</v>
      </c>
      <c r="U36" s="3"/>
    </row>
    <row r="37" spans="1:21" ht="15.75" customHeight="1" x14ac:dyDescent="0.25">
      <c r="A37" s="1"/>
      <c r="B37" s="4">
        <v>3</v>
      </c>
      <c r="C37" s="4">
        <v>3</v>
      </c>
      <c r="D37" s="4">
        <v>5</v>
      </c>
      <c r="E37" s="4">
        <v>3</v>
      </c>
      <c r="F37" s="4">
        <v>2</v>
      </c>
      <c r="G37" s="4">
        <v>3</v>
      </c>
      <c r="H37" s="4">
        <v>4</v>
      </c>
      <c r="I37" s="4">
        <v>3</v>
      </c>
      <c r="J37" s="4">
        <v>3</v>
      </c>
      <c r="K37" s="4">
        <v>4</v>
      </c>
      <c r="L37" s="4">
        <v>2</v>
      </c>
      <c r="M37" s="4">
        <v>2</v>
      </c>
      <c r="N37" s="4">
        <v>2</v>
      </c>
      <c r="O37" s="4">
        <v>3</v>
      </c>
      <c r="P37" s="4">
        <v>3</v>
      </c>
      <c r="Q37" s="4">
        <v>2</v>
      </c>
      <c r="R37" s="4">
        <v>3</v>
      </c>
      <c r="S37" s="4">
        <v>4</v>
      </c>
      <c r="T37" s="4">
        <v>3</v>
      </c>
      <c r="U37" s="3"/>
    </row>
    <row r="38" spans="1:21" ht="15.75" customHeight="1" x14ac:dyDescent="0.25">
      <c r="A38" s="1"/>
      <c r="B38" s="4">
        <v>2</v>
      </c>
      <c r="C38" s="4">
        <v>4</v>
      </c>
      <c r="D38" s="4">
        <v>3</v>
      </c>
      <c r="E38" s="4">
        <v>1</v>
      </c>
      <c r="F38" s="4">
        <v>3</v>
      </c>
      <c r="G38" s="4">
        <v>4</v>
      </c>
      <c r="H38" s="4">
        <v>2</v>
      </c>
      <c r="I38" s="4">
        <v>2</v>
      </c>
      <c r="J38" s="4">
        <v>4</v>
      </c>
      <c r="K38" s="4">
        <v>2</v>
      </c>
      <c r="L38" s="4">
        <v>4</v>
      </c>
      <c r="M38" s="4">
        <v>2</v>
      </c>
      <c r="N38" s="4">
        <v>3</v>
      </c>
      <c r="O38" s="4">
        <v>3</v>
      </c>
      <c r="P38" s="4">
        <v>3</v>
      </c>
      <c r="Q38" s="4">
        <v>5</v>
      </c>
      <c r="R38" s="4">
        <v>4</v>
      </c>
      <c r="S38" s="4">
        <v>2</v>
      </c>
      <c r="T38" s="4">
        <v>2</v>
      </c>
      <c r="U38" s="3"/>
    </row>
    <row r="39" spans="1:21" ht="15.75" customHeight="1" x14ac:dyDescent="0.25">
      <c r="A39" s="1"/>
      <c r="B39" s="4">
        <v>2</v>
      </c>
      <c r="C39" s="4">
        <v>2</v>
      </c>
      <c r="D39" s="4">
        <v>2</v>
      </c>
      <c r="E39" s="4">
        <v>3</v>
      </c>
      <c r="F39" s="4">
        <v>3</v>
      </c>
      <c r="G39" s="4">
        <v>3</v>
      </c>
      <c r="H39" s="4">
        <v>2</v>
      </c>
      <c r="I39" s="4">
        <v>2</v>
      </c>
      <c r="J39" s="4">
        <v>2</v>
      </c>
      <c r="K39" s="4">
        <v>2</v>
      </c>
      <c r="L39" s="4">
        <v>5</v>
      </c>
      <c r="M39" s="4">
        <v>2</v>
      </c>
      <c r="N39" s="4">
        <v>4</v>
      </c>
      <c r="O39" s="4">
        <v>3</v>
      </c>
      <c r="P39" s="4">
        <v>4</v>
      </c>
      <c r="Q39" s="4">
        <v>4</v>
      </c>
      <c r="R39" s="4">
        <v>4</v>
      </c>
      <c r="S39" s="4">
        <v>2</v>
      </c>
      <c r="T39" s="4">
        <v>2</v>
      </c>
      <c r="U39" s="3"/>
    </row>
    <row r="40" spans="1:21" ht="15.75" customHeight="1" x14ac:dyDescent="0.25">
      <c r="A40" s="1"/>
      <c r="B40" s="4">
        <v>4</v>
      </c>
      <c r="C40" s="4">
        <v>4</v>
      </c>
      <c r="D40" s="4">
        <v>4</v>
      </c>
      <c r="E40" s="4">
        <v>3</v>
      </c>
      <c r="F40" s="4">
        <v>3</v>
      </c>
      <c r="G40" s="4">
        <v>4</v>
      </c>
      <c r="H40" s="4">
        <v>3</v>
      </c>
      <c r="I40" s="4">
        <v>3</v>
      </c>
      <c r="J40" s="4">
        <v>5</v>
      </c>
      <c r="K40" s="4">
        <v>3</v>
      </c>
      <c r="L40" s="4">
        <v>1</v>
      </c>
      <c r="M40" s="4">
        <v>3</v>
      </c>
      <c r="N40" s="4">
        <v>2</v>
      </c>
      <c r="O40" s="4">
        <v>4</v>
      </c>
      <c r="P40" s="4">
        <v>2</v>
      </c>
      <c r="Q40" s="4">
        <v>2</v>
      </c>
      <c r="R40" s="4">
        <v>4</v>
      </c>
      <c r="S40" s="4">
        <v>3</v>
      </c>
      <c r="T40" s="4">
        <v>3</v>
      </c>
      <c r="U40" s="3"/>
    </row>
    <row r="41" spans="1:21" ht="15.75" customHeight="1" x14ac:dyDescent="0.25">
      <c r="A41" s="1"/>
      <c r="B41" s="4">
        <v>4</v>
      </c>
      <c r="C41" s="4">
        <v>4</v>
      </c>
      <c r="D41" s="4">
        <v>2</v>
      </c>
      <c r="E41" s="4">
        <v>1</v>
      </c>
      <c r="F41" s="4">
        <v>3</v>
      </c>
      <c r="G41" s="4">
        <v>2</v>
      </c>
      <c r="H41" s="4">
        <v>3</v>
      </c>
      <c r="I41" s="4">
        <v>2</v>
      </c>
      <c r="J41" s="4">
        <v>2</v>
      </c>
      <c r="K41" s="4">
        <v>4</v>
      </c>
      <c r="L41" s="4">
        <v>2</v>
      </c>
      <c r="M41" s="4">
        <v>4</v>
      </c>
      <c r="N41" s="4">
        <v>3</v>
      </c>
      <c r="O41" s="4">
        <v>4</v>
      </c>
      <c r="P41" s="4">
        <v>2</v>
      </c>
      <c r="Q41" s="4">
        <v>3</v>
      </c>
      <c r="R41" s="4">
        <v>4</v>
      </c>
      <c r="S41" s="4">
        <v>4</v>
      </c>
      <c r="T41" s="4">
        <v>4</v>
      </c>
      <c r="U41" s="3"/>
    </row>
    <row r="42" spans="1:21" ht="15.75" customHeight="1" x14ac:dyDescent="0.25">
      <c r="A42" s="1"/>
      <c r="B42" s="4">
        <v>4</v>
      </c>
      <c r="C42" s="4">
        <v>3</v>
      </c>
      <c r="D42" s="4">
        <v>2</v>
      </c>
      <c r="E42" s="4">
        <v>3</v>
      </c>
      <c r="F42" s="4">
        <v>2</v>
      </c>
      <c r="G42" s="4">
        <v>2</v>
      </c>
      <c r="H42" s="4">
        <v>3</v>
      </c>
      <c r="I42" s="4">
        <v>1</v>
      </c>
      <c r="J42" s="4">
        <v>4</v>
      </c>
      <c r="K42" s="4">
        <v>4</v>
      </c>
      <c r="L42" s="4">
        <v>2</v>
      </c>
      <c r="M42" s="4">
        <v>3</v>
      </c>
      <c r="N42" s="4">
        <v>4</v>
      </c>
      <c r="O42" s="4">
        <v>3</v>
      </c>
      <c r="P42" s="4">
        <v>2</v>
      </c>
      <c r="Q42" s="4">
        <v>4</v>
      </c>
      <c r="R42" s="4">
        <v>1</v>
      </c>
      <c r="S42" s="4">
        <v>3</v>
      </c>
      <c r="T42" s="4">
        <v>3</v>
      </c>
      <c r="U42" s="3"/>
    </row>
    <row r="43" spans="1:21" ht="15.75" customHeight="1" x14ac:dyDescent="0.25">
      <c r="A43" s="1"/>
      <c r="B43" s="4">
        <v>3</v>
      </c>
      <c r="C43" s="4">
        <v>5</v>
      </c>
      <c r="D43" s="4">
        <v>4</v>
      </c>
      <c r="E43" s="4">
        <v>4</v>
      </c>
      <c r="F43" s="4">
        <v>3</v>
      </c>
      <c r="G43" s="4">
        <v>3</v>
      </c>
      <c r="H43" s="4">
        <v>3</v>
      </c>
      <c r="I43" s="4">
        <v>1</v>
      </c>
      <c r="J43" s="4">
        <v>3</v>
      </c>
      <c r="K43" s="4">
        <v>6</v>
      </c>
      <c r="L43" s="4">
        <v>5</v>
      </c>
      <c r="M43" s="4">
        <v>3</v>
      </c>
      <c r="N43" s="4">
        <v>4</v>
      </c>
      <c r="O43" s="4">
        <v>3</v>
      </c>
      <c r="P43" s="4">
        <v>2</v>
      </c>
      <c r="Q43" s="4">
        <v>4</v>
      </c>
      <c r="R43" s="4">
        <v>1</v>
      </c>
      <c r="S43" s="4">
        <v>2</v>
      </c>
      <c r="T43" s="4">
        <v>4</v>
      </c>
      <c r="U43" s="3"/>
    </row>
    <row r="44" spans="1:21" ht="15.75" customHeight="1" x14ac:dyDescent="0.25">
      <c r="A44" s="1"/>
      <c r="B44" s="4">
        <v>5</v>
      </c>
      <c r="C44" s="4">
        <v>2</v>
      </c>
      <c r="D44" s="4">
        <v>2</v>
      </c>
      <c r="E44" s="4">
        <v>4</v>
      </c>
      <c r="F44" s="4">
        <v>2</v>
      </c>
      <c r="G44" s="4">
        <v>4</v>
      </c>
      <c r="H44" s="4">
        <v>3</v>
      </c>
      <c r="I44" s="4">
        <v>2</v>
      </c>
      <c r="J44" s="4">
        <v>4</v>
      </c>
      <c r="K44" s="4">
        <v>2</v>
      </c>
      <c r="L44" s="4">
        <v>2</v>
      </c>
      <c r="M44" s="4">
        <v>2</v>
      </c>
      <c r="N44" s="4">
        <v>3</v>
      </c>
      <c r="O44" s="4">
        <v>3</v>
      </c>
      <c r="P44" s="4">
        <v>3</v>
      </c>
      <c r="Q44" s="4">
        <v>2</v>
      </c>
      <c r="R44" s="4">
        <v>1</v>
      </c>
      <c r="S44" s="4">
        <v>2</v>
      </c>
      <c r="T44" s="4">
        <v>5</v>
      </c>
      <c r="U44" s="3"/>
    </row>
    <row r="45" spans="1:21" ht="15.75" customHeight="1" x14ac:dyDescent="0.25">
      <c r="A45" s="1"/>
      <c r="B45" s="4">
        <v>3</v>
      </c>
      <c r="C45" s="4">
        <v>1</v>
      </c>
      <c r="D45" s="4">
        <v>7</v>
      </c>
      <c r="E45" s="4">
        <v>2</v>
      </c>
      <c r="F45" s="4">
        <v>2</v>
      </c>
      <c r="G45" s="4">
        <v>3</v>
      </c>
      <c r="H45" s="4">
        <v>2</v>
      </c>
      <c r="I45" s="4">
        <v>2</v>
      </c>
      <c r="J45" s="4">
        <v>4</v>
      </c>
      <c r="K45" s="4">
        <v>2</v>
      </c>
      <c r="L45" s="4">
        <v>3</v>
      </c>
      <c r="M45" s="4">
        <v>5</v>
      </c>
      <c r="N45" s="4">
        <v>3</v>
      </c>
      <c r="O45" s="4">
        <v>2</v>
      </c>
      <c r="P45" s="4">
        <v>3</v>
      </c>
      <c r="Q45" s="4">
        <v>2</v>
      </c>
      <c r="R45" s="4">
        <v>3</v>
      </c>
      <c r="S45" s="4">
        <v>2</v>
      </c>
      <c r="T45" s="4">
        <v>4</v>
      </c>
      <c r="U45" s="3"/>
    </row>
    <row r="46" spans="1:21" ht="15.75" customHeight="1" x14ac:dyDescent="0.25">
      <c r="A46" s="1" t="s">
        <v>19</v>
      </c>
      <c r="B46" s="5">
        <f t="shared" ref="B46:T46" si="0">AVERAGE(B2:B45)</f>
        <v>2.9318181818181817</v>
      </c>
      <c r="C46" s="5">
        <f t="shared" si="0"/>
        <v>3.0909090909090908</v>
      </c>
      <c r="D46" s="5">
        <f t="shared" si="0"/>
        <v>3.2045454545454546</v>
      </c>
      <c r="E46" s="5">
        <f t="shared" si="0"/>
        <v>2.9090909090909092</v>
      </c>
      <c r="F46" s="5">
        <f t="shared" si="0"/>
        <v>2.9318181818181817</v>
      </c>
      <c r="G46" s="5">
        <f t="shared" si="0"/>
        <v>2.7954545454545454</v>
      </c>
      <c r="H46" s="5">
        <f t="shared" si="0"/>
        <v>2.7727272727272729</v>
      </c>
      <c r="I46" s="5">
        <f t="shared" si="0"/>
        <v>2.6136363636363638</v>
      </c>
      <c r="J46" s="5">
        <f t="shared" si="0"/>
        <v>2.9318181818181817</v>
      </c>
      <c r="K46" s="5">
        <f t="shared" si="0"/>
        <v>3.0909090909090908</v>
      </c>
      <c r="L46" s="5">
        <f t="shared" si="0"/>
        <v>2.7954545454545454</v>
      </c>
      <c r="M46" s="5">
        <f t="shared" si="0"/>
        <v>2.3863636363636362</v>
      </c>
      <c r="N46" s="5">
        <f t="shared" si="0"/>
        <v>2.5909090909090908</v>
      </c>
      <c r="O46" s="5">
        <f t="shared" si="0"/>
        <v>2.6136363636363638</v>
      </c>
      <c r="P46" s="5">
        <f t="shared" si="0"/>
        <v>2.7272727272727271</v>
      </c>
      <c r="Q46" s="5">
        <f t="shared" si="0"/>
        <v>2.7272727272727271</v>
      </c>
      <c r="R46" s="5">
        <f t="shared" si="0"/>
        <v>2.6590909090909092</v>
      </c>
      <c r="S46" s="5">
        <f t="shared" si="0"/>
        <v>2.7272727272727271</v>
      </c>
      <c r="T46" s="5">
        <f t="shared" si="0"/>
        <v>2.9090909090909092</v>
      </c>
      <c r="U46" s="5">
        <f>AVERAGE(B46:T46)</f>
        <v>2.8110047846889947</v>
      </c>
    </row>
    <row r="47" spans="1:21" ht="15.75" customHeight="1" x14ac:dyDescent="0.25">
      <c r="A47" s="1" t="s">
        <v>20</v>
      </c>
      <c r="B47" s="4">
        <f t="shared" ref="B47:T47" si="1">MEDIAN(B2:B45)</f>
        <v>3</v>
      </c>
      <c r="C47" s="4">
        <f t="shared" si="1"/>
        <v>3</v>
      </c>
      <c r="D47" s="4">
        <f t="shared" si="1"/>
        <v>3</v>
      </c>
      <c r="E47" s="4">
        <f t="shared" si="1"/>
        <v>3</v>
      </c>
      <c r="F47" s="4">
        <f t="shared" si="1"/>
        <v>3</v>
      </c>
      <c r="G47" s="4">
        <f t="shared" si="1"/>
        <v>3</v>
      </c>
      <c r="H47" s="4">
        <f t="shared" si="1"/>
        <v>3</v>
      </c>
      <c r="I47" s="6">
        <f t="shared" si="1"/>
        <v>2.5</v>
      </c>
      <c r="J47" s="4">
        <f t="shared" si="1"/>
        <v>3</v>
      </c>
      <c r="K47" s="4">
        <f t="shared" si="1"/>
        <v>3</v>
      </c>
      <c r="L47" s="4">
        <f t="shared" si="1"/>
        <v>3</v>
      </c>
      <c r="M47" s="4">
        <f t="shared" si="1"/>
        <v>2</v>
      </c>
      <c r="N47" s="6">
        <f t="shared" si="1"/>
        <v>2.5</v>
      </c>
      <c r="O47" s="4">
        <f t="shared" si="1"/>
        <v>3</v>
      </c>
      <c r="P47" s="4">
        <f t="shared" si="1"/>
        <v>3</v>
      </c>
      <c r="Q47" s="4">
        <f t="shared" si="1"/>
        <v>3</v>
      </c>
      <c r="R47" s="4">
        <f t="shared" si="1"/>
        <v>3</v>
      </c>
      <c r="S47" s="4">
        <f t="shared" si="1"/>
        <v>3</v>
      </c>
      <c r="T47" s="4">
        <f t="shared" si="1"/>
        <v>3</v>
      </c>
      <c r="U4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Attaques</vt:lpstr>
      <vt:lpstr>Attaques Piratitan</vt:lpstr>
      <vt:lpstr>Attaques Elfée</vt:lpstr>
      <vt:lpstr>Attaques Roninja</vt:lpstr>
      <vt:lpstr>Attaques Fantomage</vt:lpstr>
      <vt:lpstr>PA moyen dofus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Ginhoux Romain</cp:lastModifiedBy>
  <dcterms:created xsi:type="dcterms:W3CDTF">2024-08-22T09:16:21Z</dcterms:created>
  <dcterms:modified xsi:type="dcterms:W3CDTF">2024-08-25T01:01:32Z</dcterms:modified>
</cp:coreProperties>
</file>