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GBOTOBA OMOLOLU\Downloads\"/>
    </mc:Choice>
  </mc:AlternateContent>
  <bookViews>
    <workbookView xWindow="0" yWindow="0" windowWidth="23040" windowHeight="10440"/>
  </bookViews>
  <sheets>
    <sheet name="Sheet1" sheetId="1" r:id="rId1"/>
    <sheet name="Sheet2" sheetId="2" r:id="rId2"/>
  </sheets>
  <definedNames>
    <definedName name="_xlnm._FilterDatabase" localSheetId="1" hidden="1">Sheet2!$E$1:$E$100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P4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2" i="2"/>
  <c r="N4" i="2" l="1"/>
  <c r="N3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2" i="2"/>
  <c r="O2" i="1"/>
  <c r="M3" i="1"/>
  <c r="M2" i="1"/>
  <c r="J7" i="2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P5" i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L100" i="2" l="1"/>
  <c r="K100" i="2"/>
  <c r="J100" i="2"/>
  <c r="L99" i="2"/>
  <c r="K99" i="2"/>
  <c r="J99" i="2"/>
  <c r="L98" i="2"/>
  <c r="K98" i="2"/>
  <c r="J98" i="2"/>
  <c r="L97" i="2"/>
  <c r="K97" i="2"/>
  <c r="J97" i="2"/>
  <c r="M97" i="2" s="1"/>
  <c r="L96" i="2"/>
  <c r="K96" i="2"/>
  <c r="J96" i="2"/>
  <c r="L95" i="2"/>
  <c r="K95" i="2"/>
  <c r="J95" i="2"/>
  <c r="L94" i="2"/>
  <c r="K94" i="2"/>
  <c r="J94" i="2"/>
  <c r="L93" i="2"/>
  <c r="K93" i="2"/>
  <c r="J93" i="2"/>
  <c r="M93" i="2" s="1"/>
  <c r="L92" i="2"/>
  <c r="K92" i="2"/>
  <c r="J92" i="2"/>
  <c r="L91" i="2"/>
  <c r="K91" i="2"/>
  <c r="J91" i="2"/>
  <c r="L90" i="2"/>
  <c r="K90" i="2"/>
  <c r="J90" i="2"/>
  <c r="L89" i="2"/>
  <c r="K89" i="2"/>
  <c r="J89" i="2"/>
  <c r="M89" i="2" s="1"/>
  <c r="L88" i="2"/>
  <c r="K88" i="2"/>
  <c r="J88" i="2"/>
  <c r="L87" i="2"/>
  <c r="K87" i="2"/>
  <c r="J87" i="2"/>
  <c r="L86" i="2"/>
  <c r="K86" i="2"/>
  <c r="J86" i="2"/>
  <c r="L85" i="2"/>
  <c r="K85" i="2"/>
  <c r="J85" i="2"/>
  <c r="M85" i="2" s="1"/>
  <c r="L84" i="2"/>
  <c r="K84" i="2"/>
  <c r="J84" i="2"/>
  <c r="L83" i="2"/>
  <c r="K83" i="2"/>
  <c r="J83" i="2"/>
  <c r="L82" i="2"/>
  <c r="K82" i="2"/>
  <c r="J82" i="2"/>
  <c r="L81" i="2"/>
  <c r="K81" i="2"/>
  <c r="J81" i="2"/>
  <c r="M81" i="2" s="1"/>
  <c r="L80" i="2"/>
  <c r="K80" i="2"/>
  <c r="J80" i="2"/>
  <c r="L79" i="2"/>
  <c r="K79" i="2"/>
  <c r="J79" i="2"/>
  <c r="L78" i="2"/>
  <c r="K78" i="2"/>
  <c r="J78" i="2"/>
  <c r="L77" i="2"/>
  <c r="K77" i="2"/>
  <c r="J77" i="2"/>
  <c r="M77" i="2" s="1"/>
  <c r="L76" i="2"/>
  <c r="K76" i="2"/>
  <c r="J76" i="2"/>
  <c r="L75" i="2"/>
  <c r="K75" i="2"/>
  <c r="J75" i="2"/>
  <c r="L74" i="2"/>
  <c r="K74" i="2"/>
  <c r="J74" i="2"/>
  <c r="L73" i="2"/>
  <c r="K73" i="2"/>
  <c r="J73" i="2"/>
  <c r="M73" i="2" s="1"/>
  <c r="L72" i="2"/>
  <c r="K72" i="2"/>
  <c r="J72" i="2"/>
  <c r="L71" i="2"/>
  <c r="K71" i="2"/>
  <c r="J71" i="2"/>
  <c r="L70" i="2"/>
  <c r="K70" i="2"/>
  <c r="J70" i="2"/>
  <c r="L69" i="2"/>
  <c r="K69" i="2"/>
  <c r="J69" i="2"/>
  <c r="M69" i="2" s="1"/>
  <c r="L68" i="2"/>
  <c r="K68" i="2"/>
  <c r="J68" i="2"/>
  <c r="L67" i="2"/>
  <c r="K67" i="2"/>
  <c r="J67" i="2"/>
  <c r="L66" i="2"/>
  <c r="K66" i="2"/>
  <c r="J66" i="2"/>
  <c r="L65" i="2"/>
  <c r="K65" i="2"/>
  <c r="J65" i="2"/>
  <c r="M65" i="2" s="1"/>
  <c r="L64" i="2"/>
  <c r="K64" i="2"/>
  <c r="J64" i="2"/>
  <c r="L63" i="2"/>
  <c r="K63" i="2"/>
  <c r="J63" i="2"/>
  <c r="L62" i="2"/>
  <c r="K62" i="2"/>
  <c r="J62" i="2"/>
  <c r="L61" i="2"/>
  <c r="K61" i="2"/>
  <c r="J61" i="2"/>
  <c r="M61" i="2" s="1"/>
  <c r="L60" i="2"/>
  <c r="K60" i="2"/>
  <c r="J60" i="2"/>
  <c r="L59" i="2"/>
  <c r="K59" i="2"/>
  <c r="J59" i="2"/>
  <c r="L58" i="2"/>
  <c r="K58" i="2"/>
  <c r="J58" i="2"/>
  <c r="L57" i="2"/>
  <c r="K57" i="2"/>
  <c r="J57" i="2"/>
  <c r="M57" i="2" s="1"/>
  <c r="L56" i="2"/>
  <c r="K56" i="2"/>
  <c r="J56" i="2"/>
  <c r="L55" i="2"/>
  <c r="K55" i="2"/>
  <c r="J55" i="2"/>
  <c r="L54" i="2"/>
  <c r="K54" i="2"/>
  <c r="J54" i="2"/>
  <c r="L53" i="2"/>
  <c r="K53" i="2"/>
  <c r="J53" i="2"/>
  <c r="M53" i="2" s="1"/>
  <c r="L52" i="2"/>
  <c r="K52" i="2"/>
  <c r="J52" i="2"/>
  <c r="L51" i="2"/>
  <c r="K51" i="2"/>
  <c r="J51" i="2"/>
  <c r="L50" i="2"/>
  <c r="K50" i="2"/>
  <c r="J50" i="2"/>
  <c r="L49" i="2"/>
  <c r="K49" i="2"/>
  <c r="J49" i="2"/>
  <c r="M49" i="2" s="1"/>
  <c r="L48" i="2"/>
  <c r="K48" i="2"/>
  <c r="J48" i="2"/>
  <c r="L47" i="2"/>
  <c r="K47" i="2"/>
  <c r="J47" i="2"/>
  <c r="L46" i="2"/>
  <c r="K46" i="2"/>
  <c r="J46" i="2"/>
  <c r="L45" i="2"/>
  <c r="K45" i="2"/>
  <c r="J45" i="2"/>
  <c r="M45" i="2" s="1"/>
  <c r="L44" i="2"/>
  <c r="K44" i="2"/>
  <c r="J44" i="2"/>
  <c r="L43" i="2"/>
  <c r="K43" i="2"/>
  <c r="J43" i="2"/>
  <c r="L42" i="2"/>
  <c r="K42" i="2"/>
  <c r="J42" i="2"/>
  <c r="L41" i="2"/>
  <c r="K41" i="2"/>
  <c r="J41" i="2"/>
  <c r="M41" i="2" s="1"/>
  <c r="L40" i="2"/>
  <c r="K40" i="2"/>
  <c r="J40" i="2"/>
  <c r="L39" i="2"/>
  <c r="K39" i="2"/>
  <c r="J39" i="2"/>
  <c r="L38" i="2"/>
  <c r="K38" i="2"/>
  <c r="J38" i="2"/>
  <c r="L37" i="2"/>
  <c r="K37" i="2"/>
  <c r="J37" i="2"/>
  <c r="M37" i="2" s="1"/>
  <c r="L36" i="2"/>
  <c r="K36" i="2"/>
  <c r="J36" i="2"/>
  <c r="L35" i="2"/>
  <c r="K35" i="2"/>
  <c r="J35" i="2"/>
  <c r="L34" i="2"/>
  <c r="K34" i="2"/>
  <c r="J34" i="2"/>
  <c r="L33" i="2"/>
  <c r="K33" i="2"/>
  <c r="J33" i="2"/>
  <c r="M33" i="2" s="1"/>
  <c r="L32" i="2"/>
  <c r="K32" i="2"/>
  <c r="J32" i="2"/>
  <c r="L31" i="2"/>
  <c r="K31" i="2"/>
  <c r="J31" i="2"/>
  <c r="L30" i="2"/>
  <c r="K30" i="2"/>
  <c r="J30" i="2"/>
  <c r="L29" i="2"/>
  <c r="K29" i="2"/>
  <c r="J29" i="2"/>
  <c r="M29" i="2" s="1"/>
  <c r="L28" i="2"/>
  <c r="K28" i="2"/>
  <c r="J28" i="2"/>
  <c r="L27" i="2"/>
  <c r="K27" i="2"/>
  <c r="J27" i="2"/>
  <c r="L26" i="2"/>
  <c r="K26" i="2"/>
  <c r="J26" i="2"/>
  <c r="L25" i="2"/>
  <c r="K25" i="2"/>
  <c r="J25" i="2"/>
  <c r="M25" i="2" s="1"/>
  <c r="L24" i="2"/>
  <c r="K24" i="2"/>
  <c r="J24" i="2"/>
  <c r="L23" i="2"/>
  <c r="K23" i="2"/>
  <c r="J23" i="2"/>
  <c r="L22" i="2"/>
  <c r="K22" i="2"/>
  <c r="J22" i="2"/>
  <c r="L21" i="2"/>
  <c r="K21" i="2"/>
  <c r="J21" i="2"/>
  <c r="M21" i="2" s="1"/>
  <c r="L20" i="2"/>
  <c r="K20" i="2"/>
  <c r="J20" i="2"/>
  <c r="L19" i="2"/>
  <c r="K19" i="2"/>
  <c r="J19" i="2"/>
  <c r="L18" i="2"/>
  <c r="K18" i="2"/>
  <c r="J18" i="2"/>
  <c r="L17" i="2"/>
  <c r="K17" i="2"/>
  <c r="J17" i="2"/>
  <c r="M17" i="2" s="1"/>
  <c r="L16" i="2"/>
  <c r="K16" i="2"/>
  <c r="J16" i="2"/>
  <c r="L15" i="2"/>
  <c r="K15" i="2"/>
  <c r="J15" i="2"/>
  <c r="L14" i="2"/>
  <c r="K14" i="2"/>
  <c r="J14" i="2"/>
  <c r="L13" i="2"/>
  <c r="K13" i="2"/>
  <c r="J13" i="2"/>
  <c r="M13" i="2" s="1"/>
  <c r="L12" i="2"/>
  <c r="K12" i="2"/>
  <c r="J12" i="2"/>
  <c r="L11" i="2"/>
  <c r="K11" i="2"/>
  <c r="J11" i="2"/>
  <c r="L10" i="2"/>
  <c r="K10" i="2"/>
  <c r="J10" i="2"/>
  <c r="L9" i="2"/>
  <c r="K9" i="2"/>
  <c r="J9" i="2"/>
  <c r="M9" i="2" s="1"/>
  <c r="L8" i="2"/>
  <c r="K8" i="2"/>
  <c r="J8" i="2"/>
  <c r="L7" i="2"/>
  <c r="K7" i="2"/>
  <c r="L6" i="2"/>
  <c r="K6" i="2"/>
  <c r="J6" i="2"/>
  <c r="M6" i="2" s="1"/>
  <c r="L5" i="2"/>
  <c r="K5" i="2"/>
  <c r="J5" i="2"/>
  <c r="L4" i="2"/>
  <c r="K4" i="2"/>
  <c r="J4" i="2"/>
  <c r="L3" i="2"/>
  <c r="K3" i="2"/>
  <c r="J3" i="2"/>
  <c r="L2" i="2"/>
  <c r="K2" i="2"/>
  <c r="J2" i="2"/>
  <c r="M2" i="2" s="1"/>
  <c r="K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2" i="1"/>
  <c r="K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2" i="1"/>
  <c r="M5" i="2" l="1"/>
  <c r="M8" i="2"/>
  <c r="M12" i="2"/>
  <c r="M16" i="2"/>
  <c r="M20" i="2"/>
  <c r="M24" i="2"/>
  <c r="M28" i="2"/>
  <c r="M32" i="2"/>
  <c r="M36" i="2"/>
  <c r="M40" i="2"/>
  <c r="M44" i="2"/>
  <c r="M48" i="2"/>
  <c r="M52" i="2"/>
  <c r="M56" i="2"/>
  <c r="M60" i="2"/>
  <c r="M64" i="2"/>
  <c r="M68" i="2"/>
  <c r="M72" i="2"/>
  <c r="M76" i="2"/>
  <c r="M80" i="2"/>
  <c r="M84" i="2"/>
  <c r="M88" i="2"/>
  <c r="M92" i="2"/>
  <c r="M96" i="2"/>
  <c r="M100" i="2"/>
  <c r="M4" i="2"/>
  <c r="M11" i="2"/>
  <c r="M15" i="2"/>
  <c r="M19" i="2"/>
  <c r="M23" i="2"/>
  <c r="M27" i="2"/>
  <c r="M31" i="2"/>
  <c r="M35" i="2"/>
  <c r="M39" i="2"/>
  <c r="M43" i="2"/>
  <c r="M47" i="2"/>
  <c r="M51" i="2"/>
  <c r="M55" i="2"/>
  <c r="M59" i="2"/>
  <c r="M63" i="2"/>
  <c r="M67" i="2"/>
  <c r="M71" i="2"/>
  <c r="M75" i="2"/>
  <c r="M79" i="2"/>
  <c r="M83" i="2"/>
  <c r="M87" i="2"/>
  <c r="M91" i="2"/>
  <c r="M95" i="2"/>
  <c r="M99" i="2"/>
  <c r="M3" i="2"/>
  <c r="M7" i="2"/>
  <c r="M10" i="2"/>
  <c r="M14" i="2"/>
  <c r="M18" i="2"/>
  <c r="M22" i="2"/>
  <c r="M26" i="2"/>
  <c r="M30" i="2"/>
  <c r="M34" i="2"/>
  <c r="M38" i="2"/>
  <c r="M42" i="2"/>
  <c r="M46" i="2"/>
  <c r="M50" i="2"/>
  <c r="M54" i="2"/>
  <c r="M58" i="2"/>
  <c r="M62" i="2"/>
  <c r="M66" i="2"/>
  <c r="M70" i="2"/>
  <c r="M74" i="2"/>
  <c r="M78" i="2"/>
  <c r="M82" i="2"/>
  <c r="M86" i="2"/>
  <c r="M90" i="2"/>
  <c r="M94" i="2"/>
  <c r="M98" i="2"/>
  <c r="N2" i="1"/>
</calcChain>
</file>

<file path=xl/sharedStrings.xml><?xml version="1.0" encoding="utf-8"?>
<sst xmlns="http://schemas.openxmlformats.org/spreadsheetml/2006/main" count="620" uniqueCount="125">
  <si>
    <t>Date</t>
  </si>
  <si>
    <t>Customer ID</t>
  </si>
  <si>
    <t>Gender</t>
  </si>
  <si>
    <t>Age</t>
  </si>
  <si>
    <t>Product Category</t>
  </si>
  <si>
    <t>Price per Unit</t>
  </si>
  <si>
    <t>Total Revenue</t>
  </si>
  <si>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</si>
  <si>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</si>
  <si>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</si>
  <si>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</si>
  <si>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</si>
  <si>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</si>
  <si>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</si>
  <si>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</si>
  <si>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</si>
  <si>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</si>
  <si>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</si>
  <si>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</si>
  <si>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</si>
  <si>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</si>
  <si>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</si>
  <si>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</si>
  <si>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</si>
  <si>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</si>
  <si>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</si>
  <si>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</si>
  <si>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</si>
  <si>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</si>
  <si>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</si>
  <si>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</si>
  <si>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</si>
  <si>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</si>
  <si>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</si>
  <si>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</si>
  <si>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</si>
  <si>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</si>
  <si>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</si>
  <si>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</si>
  <si>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</si>
  <si>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</si>
  <si>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</si>
  <si>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</si>
  <si>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</si>
  <si>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</si>
  <si>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</si>
  <si>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</si>
  <si>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</si>
  <si>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</si>
  <si>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</si>
  <si>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</si>
  <si>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</si>
  <si>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</si>
  <si>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</si>
  <si>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</si>
  <si>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</si>
  <si>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</si>
  <si>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</si>
  <si>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</si>
  <si>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</si>
  <si>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</si>
  <si>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</si>
  <si>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</si>
  <si>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</si>
  <si>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</si>
  <si>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</si>
  <si>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</si>
  <si>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</si>
  <si>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</si>
  <si>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</si>
  <si>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</si>
  <si>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</si>
  <si>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</si>
  <si>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</si>
  <si>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</si>
  <si>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</si>
  <si>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</si>
  <si>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</si>
  <si>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</si>
  <si>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</si>
  <si>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</si>
  <si>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</si>
  <si>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</si>
  <si>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</si>
  <si>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</si>
  <si>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</si>
  <si>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</si>
  <si>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</si>
  <si>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</si>
  <si>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</si>
  <si>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</si>
  <si>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</si>
  <si>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</si>
  <si>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</si>
  <si>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</si>
  <si>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</si>
  <si>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</si>
  <si>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</si>
  <si>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</si>
  <si>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</si>
  <si>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</si>
  <si>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</si>
  <si>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</si>
  <si>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</si>
  <si>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</si>
  <si>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</si>
  <si>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</si>
  <si>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</si>
  <si>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</si>
  <si>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</si>
  <si>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</si>
  <si>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Quanity for 1-jan</t>
  </si>
  <si>
    <t>Quantity for 8-jan</t>
  </si>
  <si>
    <t>Electrofnics</t>
  </si>
  <si>
    <t>Food</t>
  </si>
  <si>
    <t>Revenue for jan-1</t>
  </si>
  <si>
    <t>Revenue for jan-8</t>
  </si>
  <si>
    <t>Revenue for 15-jan</t>
  </si>
  <si>
    <t>Quantity for 15-jan</t>
  </si>
  <si>
    <t>Total Revenue(w)</t>
  </si>
  <si>
    <t>Average Age</t>
  </si>
  <si>
    <t>Power of 2</t>
  </si>
  <si>
    <t>Square root</t>
  </si>
  <si>
    <t>Number of non-empty cell</t>
  </si>
  <si>
    <t>Sum of 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</si>
</sst>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8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1"/>
      <name val="Aptos Narrow"/>
      <family val="2"/>
      <scheme val="minor"/>
    </font>
    <font>
      <sz val="10"/>
      <color rgb="FFC00000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10"/>
      <color rgb="FF00B050"/>
      <name val="Aptos Narrow"/>
      <family val="2"/>
      <scheme val="minor"/>
    </font>
    <font>
      <sz val="11"/>
      <color rgb="FF00B05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tabSelected="1" workbookViewId="0">
      <selection activeCell="O2" sqref="O2"/>
    </sheetView>
  </sheetViews>
  <sheetFormatPr defaultRowHeight="13.8"/>
  <cols>
    <col min="1" max="1" width="9.19921875" bestFit="1" customWidth="1"/>
    <col min="4" max="4" width="4.09765625" customWidth="1"/>
    <col min="5" max="5" width="13.5" bestFit="1" customWidth="1"/>
    <col min="6" max="6" width="10.5" bestFit="1" customWidth="1"/>
    <col min="7" max="7" width="12.69921875" bestFit="1" customWidth="1"/>
    <col min="8" max="8" width="13.3984375" bestFit="1" customWidth="1"/>
    <col min="9" max="9" width="15.69921875" customWidth="1"/>
    <col min="10" max="11" width="13.5" style="5" bestFit="1" customWidth="1"/>
    <col min="12" max="12" width="14.5" style="5" bestFit="1" customWidth="1"/>
    <col min="13" max="13" width="11.69921875" style="4" customWidth="1"/>
    <col min="14" max="14" width="14.09765625" customWidth="1"/>
    <col min="15" max="15" width="18.398437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111</v>
      </c>
      <c r="H1" s="1" t="s">
        <v>112</v>
      </c>
      <c r="I1" s="1" t="s">
        <v>118</v>
      </c>
      <c r="J1" s="1" t="s">
        <v>115</v>
      </c>
      <c r="K1" s="1" t="s">
        <v>116</v>
      </c>
      <c r="L1" s="1" t="s">
        <v>117</v>
      </c>
      <c r="M1" s="3" t="s">
        <v>6</v>
      </c>
      <c r="N1" s="1" t="s">
        <v>119</v>
      </c>
      <c r="O1" s="1" t="s">
        <v>120</v>
      </c>
    </row>
    <row r="2" spans="1:16">
      <c r="A2" s="2">
        <v>45254</v>
      </c>
      <c r="B2" s="1" t="s">
        <v>7</v>
      </c>
      <c r="C2" s="1" t="s">
        <v>8</v>
      </c>
      <c r="D2" s="1">
        <v>34</v>
      </c>
      <c r="E2" s="1" t="s">
        <v>9</v>
      </c>
      <c r="F2" s="1">
        <v>50</v>
      </c>
      <c r="G2">
        <v>5</v>
      </c>
      <c r="H2" s="1">
        <v>3</v>
      </c>
      <c r="I2">
        <v>5</v>
      </c>
      <c r="J2" s="5">
        <f>F2*G2</f>
        <v>250</v>
      </c>
      <c r="K2" s="5">
        <f>F2*H2</f>
        <v>150</v>
      </c>
      <c r="L2" s="5">
        <f>(F2*I2)</f>
        <v>250</v>
      </c>
      <c r="M2" s="4">
        <f>SUM(J2+K2+L2)</f>
        <v>650</v>
      </c>
      <c r="N2">
        <f>ROUND(M2,0)</f>
        <v>650</v>
      </c>
      <c r="O2">
        <f>AVERAGE(D:D)</f>
        <v>40.020202020202021</v>
      </c>
    </row>
    <row r="3" spans="1:16">
      <c r="A3" s="2">
        <v>44984</v>
      </c>
      <c r="B3" s="1" t="s">
        <v>10</v>
      </c>
      <c r="C3" s="1" t="s">
        <v>11</v>
      </c>
      <c r="D3" s="1">
        <v>26</v>
      </c>
      <c r="E3" s="1" t="s">
        <v>12</v>
      </c>
      <c r="F3" s="1">
        <v>500</v>
      </c>
      <c r="G3">
        <v>6</v>
      </c>
      <c r="H3" s="1">
        <v>2</v>
      </c>
      <c r="I3">
        <v>3</v>
      </c>
      <c r="J3" s="5">
        <f t="shared" ref="J3:J66" si="0">F3*G3</f>
        <v>3000</v>
      </c>
      <c r="K3" s="5">
        <f t="shared" ref="K3:K66" si="1">F3*H3</f>
        <v>1000</v>
      </c>
      <c r="L3" s="5">
        <f t="shared" ref="L3:L66" si="2">(F3*I3)</f>
        <v>1500</v>
      </c>
      <c r="M3" s="4">
        <f>SUM(J3+K3+L3)</f>
        <v>5500</v>
      </c>
      <c r="N3">
        <f t="shared" ref="N3:N66" si="3">ROUND(M3,0)</f>
        <v>5500</v>
      </c>
    </row>
    <row r="4" spans="1:16">
      <c r="A4" s="2">
        <v>44939</v>
      </c>
      <c r="B4" s="1" t="s">
        <v>13</v>
      </c>
      <c r="C4" s="1" t="s">
        <v>8</v>
      </c>
      <c r="D4" s="1">
        <v>50</v>
      </c>
      <c r="E4" s="1" t="s">
        <v>14</v>
      </c>
      <c r="F4" s="1">
        <v>2894.67</v>
      </c>
      <c r="G4">
        <v>7</v>
      </c>
      <c r="H4" s="1">
        <v>1</v>
      </c>
      <c r="I4">
        <v>2</v>
      </c>
      <c r="J4" s="5">
        <f t="shared" si="0"/>
        <v>20262.690000000002</v>
      </c>
      <c r="K4" s="5">
        <f>F4*H4</f>
        <v>2894.67</v>
      </c>
      <c r="L4" s="5">
        <f t="shared" si="2"/>
        <v>5789.34</v>
      </c>
      <c r="M4" s="4">
        <f t="shared" ref="M4:M66" si="4">SUM(J4+K4+L4)</f>
        <v>28946.7</v>
      </c>
      <c r="N4">
        <f t="shared" si="3"/>
        <v>28947</v>
      </c>
      <c r="O4" t="s">
        <v>124</v>
      </c>
    </row>
    <row r="5" spans="1:16">
      <c r="A5" s="2">
        <v>45067</v>
      </c>
      <c r="B5" s="1" t="s">
        <v>15</v>
      </c>
      <c r="C5" s="1" t="s">
        <v>8</v>
      </c>
      <c r="D5" s="1">
        <v>37</v>
      </c>
      <c r="E5" s="1" t="s">
        <v>12</v>
      </c>
      <c r="F5" s="1">
        <v>500</v>
      </c>
      <c r="G5">
        <v>8</v>
      </c>
      <c r="H5" s="1">
        <v>1</v>
      </c>
      <c r="I5">
        <v>3</v>
      </c>
      <c r="J5" s="5">
        <f t="shared" si="0"/>
        <v>4000</v>
      </c>
      <c r="K5" s="5">
        <f t="shared" si="1"/>
        <v>500</v>
      </c>
      <c r="L5" s="5">
        <f t="shared" si="2"/>
        <v>1500</v>
      </c>
      <c r="M5" s="4">
        <f t="shared" si="4"/>
        <v>6000</v>
      </c>
      <c r="N5">
        <f t="shared" si="3"/>
        <v>6000</v>
      </c>
      <c r="O5">
        <f>SUM(M2:M100)</f>
        <v>655902.32909999997</v>
      </c>
      <c r="P5">
        <f>SUMIFS(G2:G100,H2:H100,"&gt;10")</f>
        <v>0</v>
      </c>
    </row>
    <row r="6" spans="1:16">
      <c r="A6" s="2">
        <v>45052</v>
      </c>
      <c r="B6" s="1" t="s">
        <v>16</v>
      </c>
      <c r="C6" s="1" t="s">
        <v>8</v>
      </c>
      <c r="D6" s="1">
        <v>30</v>
      </c>
      <c r="E6" s="1" t="s">
        <v>9</v>
      </c>
      <c r="F6" s="1">
        <v>50</v>
      </c>
      <c r="G6">
        <v>4</v>
      </c>
      <c r="H6" s="1">
        <v>2</v>
      </c>
      <c r="I6">
        <v>2</v>
      </c>
      <c r="J6" s="5">
        <f t="shared" si="0"/>
        <v>200</v>
      </c>
      <c r="K6" s="5">
        <f t="shared" si="1"/>
        <v>100</v>
      </c>
      <c r="L6" s="5">
        <f t="shared" si="2"/>
        <v>100</v>
      </c>
      <c r="M6" s="4">
        <f t="shared" si="4"/>
        <v>400</v>
      </c>
      <c r="N6">
        <f t="shared" si="3"/>
        <v>400</v>
      </c>
    </row>
    <row r="7" spans="1:16">
      <c r="A7" s="2">
        <v>45041</v>
      </c>
      <c r="B7" s="1" t="s">
        <v>17</v>
      </c>
      <c r="C7" s="1" t="s">
        <v>11</v>
      </c>
      <c r="D7" s="1">
        <v>45</v>
      </c>
      <c r="E7" s="1" t="s">
        <v>114</v>
      </c>
      <c r="F7" s="1">
        <v>30</v>
      </c>
      <c r="G7">
        <v>2</v>
      </c>
      <c r="H7" s="1">
        <v>1</v>
      </c>
      <c r="I7">
        <v>3</v>
      </c>
      <c r="J7" s="5">
        <f t="shared" si="0"/>
        <v>60</v>
      </c>
      <c r="K7" s="5">
        <f t="shared" si="1"/>
        <v>30</v>
      </c>
      <c r="L7" s="5">
        <f t="shared" si="2"/>
        <v>90</v>
      </c>
      <c r="M7" s="4">
        <f t="shared" si="4"/>
        <v>180</v>
      </c>
      <c r="N7">
        <f t="shared" si="3"/>
        <v>180</v>
      </c>
    </row>
    <row r="8" spans="1:16">
      <c r="A8" s="2">
        <v>44998</v>
      </c>
      <c r="B8" s="1" t="s">
        <v>18</v>
      </c>
      <c r="C8" s="1" t="s">
        <v>8</v>
      </c>
      <c r="D8" s="1">
        <v>46</v>
      </c>
      <c r="E8" s="1" t="s">
        <v>12</v>
      </c>
      <c r="F8" s="1">
        <v>25</v>
      </c>
      <c r="G8">
        <v>3</v>
      </c>
      <c r="H8" s="1">
        <v>2</v>
      </c>
      <c r="I8">
        <v>4</v>
      </c>
      <c r="J8" s="5">
        <f t="shared" si="0"/>
        <v>75</v>
      </c>
      <c r="K8" s="5">
        <f t="shared" si="1"/>
        <v>50</v>
      </c>
      <c r="L8" s="5">
        <f t="shared" si="2"/>
        <v>100</v>
      </c>
      <c r="M8" s="4">
        <f t="shared" si="4"/>
        <v>225</v>
      </c>
      <c r="N8">
        <f t="shared" si="3"/>
        <v>225</v>
      </c>
    </row>
    <row r="9" spans="1:16">
      <c r="A9" s="2">
        <v>44979</v>
      </c>
      <c r="B9" s="1" t="s">
        <v>19</v>
      </c>
      <c r="C9" s="1" t="s">
        <v>8</v>
      </c>
      <c r="D9" s="1">
        <v>30</v>
      </c>
      <c r="E9" s="1"/>
      <c r="F9" s="1">
        <v>25.896699999999999</v>
      </c>
      <c r="G9">
        <v>4</v>
      </c>
      <c r="H9" s="1">
        <v>4</v>
      </c>
      <c r="I9">
        <v>5</v>
      </c>
      <c r="J9" s="5">
        <f t="shared" si="0"/>
        <v>103.5868</v>
      </c>
      <c r="K9" s="5">
        <f t="shared" si="1"/>
        <v>103.5868</v>
      </c>
      <c r="L9" s="5">
        <f t="shared" si="2"/>
        <v>129.48349999999999</v>
      </c>
      <c r="M9" s="4">
        <f t="shared" si="4"/>
        <v>336.65710000000001</v>
      </c>
      <c r="N9">
        <f t="shared" si="3"/>
        <v>337</v>
      </c>
    </row>
    <row r="10" spans="1:16">
      <c r="A10" s="2">
        <v>45273</v>
      </c>
      <c r="B10" s="1" t="s">
        <v>20</v>
      </c>
      <c r="C10" s="1" t="s">
        <v>8</v>
      </c>
      <c r="D10" s="1">
        <v>63</v>
      </c>
      <c r="E10" s="1" t="s">
        <v>14</v>
      </c>
      <c r="F10" s="1">
        <v>300</v>
      </c>
      <c r="G10">
        <v>4</v>
      </c>
      <c r="H10" s="1">
        <v>2</v>
      </c>
      <c r="I10">
        <v>3</v>
      </c>
      <c r="J10" s="5">
        <f t="shared" si="0"/>
        <v>1200</v>
      </c>
      <c r="K10" s="5">
        <f t="shared" si="1"/>
        <v>600</v>
      </c>
      <c r="L10" s="5">
        <f t="shared" si="2"/>
        <v>900</v>
      </c>
      <c r="M10" s="4">
        <f t="shared" si="4"/>
        <v>2700</v>
      </c>
      <c r="N10">
        <f t="shared" si="3"/>
        <v>2700</v>
      </c>
    </row>
    <row r="11" spans="1:16">
      <c r="A11" s="2">
        <v>45206</v>
      </c>
      <c r="B11" s="1" t="s">
        <v>21</v>
      </c>
      <c r="C11" s="1" t="s">
        <v>11</v>
      </c>
      <c r="D11" s="1">
        <v>52</v>
      </c>
      <c r="E11" s="1" t="s">
        <v>12</v>
      </c>
      <c r="F11" s="1">
        <v>50</v>
      </c>
      <c r="G11">
        <v>5</v>
      </c>
      <c r="H11" s="1">
        <v>4</v>
      </c>
      <c r="I11">
        <v>4</v>
      </c>
      <c r="J11" s="5">
        <f t="shared" si="0"/>
        <v>250</v>
      </c>
      <c r="K11" s="5">
        <f t="shared" si="1"/>
        <v>200</v>
      </c>
      <c r="L11" s="5">
        <f t="shared" si="2"/>
        <v>200</v>
      </c>
      <c r="M11" s="4">
        <f t="shared" si="4"/>
        <v>650</v>
      </c>
      <c r="N11">
        <f t="shared" si="3"/>
        <v>650</v>
      </c>
    </row>
    <row r="12" spans="1:16">
      <c r="A12" s="2">
        <v>44971</v>
      </c>
      <c r="B12" s="1" t="s">
        <v>22</v>
      </c>
      <c r="C12" s="1" t="s">
        <v>8</v>
      </c>
      <c r="D12" s="1">
        <v>23</v>
      </c>
      <c r="E12" s="1" t="s">
        <v>12</v>
      </c>
      <c r="F12" s="1">
        <v>50</v>
      </c>
      <c r="G12">
        <v>3</v>
      </c>
      <c r="H12" s="1">
        <v>2</v>
      </c>
      <c r="I12">
        <v>5</v>
      </c>
      <c r="J12" s="5">
        <f t="shared" si="0"/>
        <v>150</v>
      </c>
      <c r="K12" s="5">
        <f t="shared" si="1"/>
        <v>100</v>
      </c>
      <c r="L12" s="5">
        <f t="shared" si="2"/>
        <v>250</v>
      </c>
      <c r="M12" s="4">
        <f t="shared" si="4"/>
        <v>500</v>
      </c>
      <c r="N12">
        <f t="shared" si="3"/>
        <v>500</v>
      </c>
    </row>
    <row r="13" spans="1:16">
      <c r="A13" s="2">
        <v>45229</v>
      </c>
      <c r="B13" s="1" t="s">
        <v>23</v>
      </c>
      <c r="C13" s="1" t="s">
        <v>8</v>
      </c>
      <c r="D13" s="1">
        <v>35</v>
      </c>
      <c r="E13" s="1" t="s">
        <v>114</v>
      </c>
      <c r="F13" s="1">
        <v>25</v>
      </c>
      <c r="G13">
        <v>5</v>
      </c>
      <c r="H13" s="1">
        <v>3</v>
      </c>
      <c r="I13">
        <v>6</v>
      </c>
      <c r="J13" s="5">
        <f t="shared" si="0"/>
        <v>125</v>
      </c>
      <c r="K13" s="5">
        <f t="shared" si="1"/>
        <v>75</v>
      </c>
      <c r="L13" s="5">
        <f t="shared" si="2"/>
        <v>150</v>
      </c>
      <c r="M13" s="4">
        <f t="shared" si="4"/>
        <v>350</v>
      </c>
      <c r="N13">
        <f t="shared" si="3"/>
        <v>350</v>
      </c>
    </row>
    <row r="14" spans="1:16">
      <c r="A14" s="2">
        <v>45143</v>
      </c>
      <c r="B14" s="1" t="s">
        <v>24</v>
      </c>
      <c r="C14" s="1" t="s">
        <v>8</v>
      </c>
      <c r="D14" s="1">
        <v>22</v>
      </c>
      <c r="E14" s="1" t="s">
        <v>14</v>
      </c>
      <c r="F14" s="1">
        <v>500</v>
      </c>
      <c r="G14">
        <v>6</v>
      </c>
      <c r="H14" s="1">
        <v>3</v>
      </c>
      <c r="I14">
        <v>4</v>
      </c>
      <c r="J14" s="5">
        <f t="shared" si="0"/>
        <v>3000</v>
      </c>
      <c r="K14" s="5">
        <f t="shared" si="1"/>
        <v>1500</v>
      </c>
      <c r="L14" s="5">
        <f t="shared" si="2"/>
        <v>2000</v>
      </c>
      <c r="M14" s="4">
        <f t="shared" si="4"/>
        <v>6500</v>
      </c>
      <c r="N14">
        <f t="shared" si="3"/>
        <v>6500</v>
      </c>
    </row>
    <row r="15" spans="1:16">
      <c r="A15" s="2">
        <v>44943</v>
      </c>
      <c r="B15" s="1" t="s">
        <v>25</v>
      </c>
      <c r="C15" s="1" t="s">
        <v>8</v>
      </c>
      <c r="D15" s="1">
        <v>64</v>
      </c>
      <c r="E15" s="1"/>
      <c r="F15" s="1">
        <v>34.566000000000003</v>
      </c>
      <c r="G15">
        <v>7</v>
      </c>
      <c r="H15" s="1">
        <v>4</v>
      </c>
      <c r="I15">
        <v>3</v>
      </c>
      <c r="J15" s="5">
        <f t="shared" si="0"/>
        <v>241.96200000000002</v>
      </c>
      <c r="K15" s="5">
        <f t="shared" si="1"/>
        <v>138.26400000000001</v>
      </c>
      <c r="L15" s="5">
        <f t="shared" si="2"/>
        <v>103.69800000000001</v>
      </c>
      <c r="M15" s="4">
        <f t="shared" si="4"/>
        <v>483.92399999999998</v>
      </c>
      <c r="N15">
        <f t="shared" si="3"/>
        <v>484</v>
      </c>
    </row>
    <row r="16" spans="1:16">
      <c r="A16" s="2">
        <v>44942</v>
      </c>
      <c r="B16" s="1" t="s">
        <v>26</v>
      </c>
      <c r="C16" s="1" t="s">
        <v>11</v>
      </c>
      <c r="D16" s="1">
        <v>42</v>
      </c>
      <c r="E16" s="1" t="s">
        <v>14</v>
      </c>
      <c r="F16" s="1">
        <v>500</v>
      </c>
      <c r="G16">
        <v>4</v>
      </c>
      <c r="H16" s="1">
        <v>4</v>
      </c>
      <c r="I16">
        <v>5</v>
      </c>
      <c r="J16" s="5">
        <f t="shared" si="0"/>
        <v>2000</v>
      </c>
      <c r="K16" s="5">
        <f t="shared" si="1"/>
        <v>2000</v>
      </c>
      <c r="L16" s="5">
        <f t="shared" si="2"/>
        <v>2500</v>
      </c>
      <c r="M16" s="4">
        <f t="shared" si="4"/>
        <v>6500</v>
      </c>
      <c r="N16">
        <f t="shared" si="3"/>
        <v>6500</v>
      </c>
    </row>
    <row r="17" spans="1:14">
      <c r="A17" s="2">
        <v>44974</v>
      </c>
      <c r="B17" s="1" t="s">
        <v>27</v>
      </c>
      <c r="C17" s="1" t="s">
        <v>8</v>
      </c>
      <c r="D17" s="1">
        <v>19</v>
      </c>
      <c r="E17" s="1" t="s">
        <v>114</v>
      </c>
      <c r="F17" s="1">
        <v>399.4</v>
      </c>
      <c r="G17">
        <v>3</v>
      </c>
      <c r="H17" s="1">
        <v>3</v>
      </c>
      <c r="I17">
        <v>7</v>
      </c>
      <c r="J17" s="5">
        <f t="shared" si="0"/>
        <v>1198.1999999999998</v>
      </c>
      <c r="K17" s="5">
        <f t="shared" si="1"/>
        <v>1198.1999999999998</v>
      </c>
      <c r="L17" s="5">
        <f t="shared" si="2"/>
        <v>2795.7999999999997</v>
      </c>
      <c r="M17" s="4">
        <f t="shared" si="4"/>
        <v>5192.1999999999989</v>
      </c>
      <c r="N17">
        <f t="shared" si="3"/>
        <v>5192</v>
      </c>
    </row>
    <row r="18" spans="1:14">
      <c r="A18" s="2">
        <v>45038</v>
      </c>
      <c r="B18" s="1" t="s">
        <v>28</v>
      </c>
      <c r="C18" s="1" t="s">
        <v>11</v>
      </c>
      <c r="D18" s="1">
        <v>27</v>
      </c>
      <c r="E18" s="1" t="s">
        <v>12</v>
      </c>
      <c r="F18" s="1">
        <v>25</v>
      </c>
      <c r="G18">
        <v>2</v>
      </c>
      <c r="H18" s="1">
        <v>4</v>
      </c>
      <c r="I18">
        <v>9</v>
      </c>
      <c r="J18" s="5">
        <f t="shared" si="0"/>
        <v>50</v>
      </c>
      <c r="K18" s="5">
        <f t="shared" si="1"/>
        <v>100</v>
      </c>
      <c r="L18" s="5">
        <f t="shared" si="2"/>
        <v>225</v>
      </c>
      <c r="M18" s="4">
        <f t="shared" si="4"/>
        <v>375</v>
      </c>
      <c r="N18">
        <f t="shared" si="3"/>
        <v>375</v>
      </c>
    </row>
    <row r="19" spans="1:14">
      <c r="A19" s="2">
        <v>45046</v>
      </c>
      <c r="B19" s="1" t="s">
        <v>29</v>
      </c>
      <c r="C19" s="1" t="s">
        <v>11</v>
      </c>
      <c r="D19" s="1">
        <v>47</v>
      </c>
      <c r="E19" s="1" t="s">
        <v>14</v>
      </c>
      <c r="F19" s="1">
        <v>25</v>
      </c>
      <c r="G19">
        <v>2</v>
      </c>
      <c r="H19" s="1">
        <v>2</v>
      </c>
      <c r="I19">
        <v>9</v>
      </c>
      <c r="J19" s="5">
        <f t="shared" si="0"/>
        <v>50</v>
      </c>
      <c r="K19" s="5">
        <f t="shared" si="1"/>
        <v>50</v>
      </c>
      <c r="L19" s="5">
        <f t="shared" si="2"/>
        <v>225</v>
      </c>
      <c r="M19" s="4">
        <f t="shared" si="4"/>
        <v>325</v>
      </c>
      <c r="N19">
        <f t="shared" si="3"/>
        <v>325</v>
      </c>
    </row>
    <row r="20" spans="1:14">
      <c r="A20" s="2">
        <v>45185</v>
      </c>
      <c r="B20" s="1" t="s">
        <v>30</v>
      </c>
      <c r="C20" s="1" t="s">
        <v>11</v>
      </c>
      <c r="D20" s="1">
        <v>62</v>
      </c>
      <c r="E20" s="1" t="s">
        <v>12</v>
      </c>
      <c r="F20" s="1">
        <v>25</v>
      </c>
      <c r="G20">
        <v>2</v>
      </c>
      <c r="H20" s="1">
        <v>2</v>
      </c>
      <c r="I20" s="1">
        <v>5</v>
      </c>
      <c r="J20" s="5">
        <f t="shared" si="0"/>
        <v>50</v>
      </c>
      <c r="K20" s="5">
        <f t="shared" si="1"/>
        <v>50</v>
      </c>
      <c r="L20" s="5">
        <f t="shared" si="2"/>
        <v>125</v>
      </c>
      <c r="M20" s="4">
        <f t="shared" si="4"/>
        <v>225</v>
      </c>
      <c r="N20">
        <f t="shared" si="3"/>
        <v>225</v>
      </c>
    </row>
    <row r="21" spans="1:14">
      <c r="A21" s="2">
        <v>45235</v>
      </c>
      <c r="B21" s="1" t="s">
        <v>31</v>
      </c>
      <c r="C21" s="1" t="s">
        <v>8</v>
      </c>
      <c r="D21" s="1">
        <v>22</v>
      </c>
      <c r="E21" s="1" t="s">
        <v>12</v>
      </c>
      <c r="F21" s="1">
        <v>300.98099999999999</v>
      </c>
      <c r="G21">
        <v>3</v>
      </c>
      <c r="H21" s="1">
        <v>3</v>
      </c>
      <c r="I21" s="1">
        <v>3</v>
      </c>
      <c r="J21" s="5">
        <f t="shared" si="0"/>
        <v>902.94299999999998</v>
      </c>
      <c r="K21" s="5">
        <f t="shared" si="1"/>
        <v>902.94299999999998</v>
      </c>
      <c r="L21" s="5">
        <f t="shared" si="2"/>
        <v>902.94299999999998</v>
      </c>
      <c r="M21" s="4">
        <f t="shared" si="4"/>
        <v>2708.8289999999997</v>
      </c>
      <c r="N21">
        <f t="shared" si="3"/>
        <v>2709</v>
      </c>
    </row>
    <row r="22" spans="1:14">
      <c r="A22" s="2">
        <v>44940</v>
      </c>
      <c r="B22" s="1" t="s">
        <v>32</v>
      </c>
      <c r="C22" s="1" t="s">
        <v>11</v>
      </c>
      <c r="D22" s="1">
        <v>50</v>
      </c>
      <c r="E22" s="1" t="s">
        <v>9</v>
      </c>
      <c r="F22" s="1">
        <v>500</v>
      </c>
      <c r="G22">
        <v>4</v>
      </c>
      <c r="H22" s="1">
        <v>1</v>
      </c>
      <c r="I22" s="1">
        <v>2</v>
      </c>
      <c r="J22" s="5">
        <f t="shared" si="0"/>
        <v>2000</v>
      </c>
      <c r="K22" s="5">
        <f t="shared" si="1"/>
        <v>500</v>
      </c>
      <c r="L22" s="5">
        <f t="shared" si="2"/>
        <v>1000</v>
      </c>
      <c r="M22" s="4">
        <f t="shared" si="4"/>
        <v>3500</v>
      </c>
      <c r="N22">
        <f t="shared" si="3"/>
        <v>3500</v>
      </c>
    </row>
    <row r="23" spans="1:14">
      <c r="A23" s="2">
        <v>45214</v>
      </c>
      <c r="B23" s="1" t="s">
        <v>33</v>
      </c>
      <c r="C23" s="1" t="s">
        <v>8</v>
      </c>
      <c r="D23" s="1">
        <v>18</v>
      </c>
      <c r="E23" s="1" t="s">
        <v>12</v>
      </c>
      <c r="F23" s="1">
        <v>50</v>
      </c>
      <c r="G23">
        <v>5</v>
      </c>
      <c r="H23" s="1">
        <v>2</v>
      </c>
      <c r="I23" s="1">
        <v>3</v>
      </c>
      <c r="J23" s="5">
        <f t="shared" si="0"/>
        <v>250</v>
      </c>
      <c r="K23" s="5">
        <f t="shared" si="1"/>
        <v>100</v>
      </c>
      <c r="L23" s="5">
        <f t="shared" si="2"/>
        <v>150</v>
      </c>
      <c r="M23" s="4">
        <f t="shared" si="4"/>
        <v>500</v>
      </c>
      <c r="N23">
        <f t="shared" si="3"/>
        <v>500</v>
      </c>
    </row>
    <row r="24" spans="1:14">
      <c r="A24" s="2">
        <v>45028</v>
      </c>
      <c r="B24" s="1" t="s">
        <v>34</v>
      </c>
      <c r="C24" s="1" t="s">
        <v>11</v>
      </c>
      <c r="D24" s="1">
        <v>35</v>
      </c>
      <c r="E24" s="1" t="s">
        <v>12</v>
      </c>
      <c r="F24" s="1">
        <v>30</v>
      </c>
      <c r="G24">
        <v>6</v>
      </c>
      <c r="H24" s="1">
        <v>4</v>
      </c>
      <c r="I24" s="1">
        <v>2</v>
      </c>
      <c r="J24" s="5">
        <f t="shared" si="0"/>
        <v>180</v>
      </c>
      <c r="K24" s="5">
        <f t="shared" si="1"/>
        <v>120</v>
      </c>
      <c r="L24" s="5">
        <f t="shared" si="2"/>
        <v>60</v>
      </c>
      <c r="M24" s="4">
        <f t="shared" si="4"/>
        <v>360</v>
      </c>
      <c r="N24">
        <f t="shared" si="3"/>
        <v>360</v>
      </c>
    </row>
    <row r="25" spans="1:14">
      <c r="A25" s="2">
        <v>45259</v>
      </c>
      <c r="B25" s="1" t="s">
        <v>35</v>
      </c>
      <c r="C25" s="1" t="s">
        <v>11</v>
      </c>
      <c r="D25" s="1">
        <v>49</v>
      </c>
      <c r="E25" s="1" t="s">
        <v>12</v>
      </c>
      <c r="F25" s="1">
        <v>300</v>
      </c>
      <c r="G25">
        <v>7</v>
      </c>
      <c r="H25" s="1">
        <v>1</v>
      </c>
      <c r="I25" s="1">
        <v>3</v>
      </c>
      <c r="J25" s="5">
        <f t="shared" si="0"/>
        <v>2100</v>
      </c>
      <c r="K25" s="5">
        <f t="shared" si="1"/>
        <v>300</v>
      </c>
      <c r="L25" s="5">
        <f t="shared" si="2"/>
        <v>900</v>
      </c>
      <c r="M25" s="4">
        <f t="shared" si="4"/>
        <v>3300</v>
      </c>
      <c r="N25">
        <f t="shared" si="3"/>
        <v>3300</v>
      </c>
    </row>
    <row r="26" spans="1:14">
      <c r="A26" s="2">
        <v>45286</v>
      </c>
      <c r="B26" s="1" t="s">
        <v>36</v>
      </c>
      <c r="C26" s="1" t="s">
        <v>11</v>
      </c>
      <c r="D26" s="1">
        <v>64</v>
      </c>
      <c r="E26" s="1" t="s">
        <v>9</v>
      </c>
      <c r="F26" s="1">
        <v>50</v>
      </c>
      <c r="G26">
        <v>5</v>
      </c>
      <c r="H26" s="1">
        <v>1</v>
      </c>
      <c r="I26" s="1">
        <v>2</v>
      </c>
      <c r="J26" s="5">
        <f t="shared" si="0"/>
        <v>250</v>
      </c>
      <c r="K26" s="5">
        <f t="shared" si="1"/>
        <v>50</v>
      </c>
      <c r="L26" s="5">
        <f t="shared" si="2"/>
        <v>100</v>
      </c>
      <c r="M26" s="4">
        <f t="shared" si="4"/>
        <v>400</v>
      </c>
      <c r="N26">
        <f t="shared" si="3"/>
        <v>400</v>
      </c>
    </row>
    <row r="27" spans="1:14">
      <c r="A27" s="2">
        <v>45206</v>
      </c>
      <c r="B27" s="1" t="s">
        <v>37</v>
      </c>
      <c r="C27" s="1" t="s">
        <v>11</v>
      </c>
      <c r="D27" s="1">
        <v>28</v>
      </c>
      <c r="E27" s="1" t="s">
        <v>14</v>
      </c>
      <c r="F27" s="1">
        <v>500</v>
      </c>
      <c r="G27">
        <v>5</v>
      </c>
      <c r="H27" s="1">
        <v>2</v>
      </c>
      <c r="I27" s="1">
        <v>4</v>
      </c>
      <c r="J27" s="5">
        <f t="shared" si="0"/>
        <v>2500</v>
      </c>
      <c r="K27" s="5">
        <f t="shared" si="1"/>
        <v>1000</v>
      </c>
      <c r="L27" s="5">
        <f t="shared" si="2"/>
        <v>2000</v>
      </c>
      <c r="M27" s="4">
        <f t="shared" si="4"/>
        <v>5500</v>
      </c>
      <c r="N27">
        <f t="shared" si="3"/>
        <v>5500</v>
      </c>
    </row>
    <row r="28" spans="1:14">
      <c r="A28" s="2">
        <v>45141</v>
      </c>
      <c r="B28" s="1" t="s">
        <v>38</v>
      </c>
      <c r="C28" s="1" t="s">
        <v>11</v>
      </c>
      <c r="D28" s="1">
        <v>38</v>
      </c>
      <c r="E28" s="1"/>
      <c r="F28" s="1">
        <v>25</v>
      </c>
      <c r="G28">
        <v>6</v>
      </c>
      <c r="H28" s="1">
        <v>2</v>
      </c>
      <c r="I28" s="1">
        <v>4</v>
      </c>
      <c r="J28" s="5">
        <f t="shared" si="0"/>
        <v>150</v>
      </c>
      <c r="K28" s="5">
        <f t="shared" si="1"/>
        <v>50</v>
      </c>
      <c r="L28" s="5">
        <f t="shared" si="2"/>
        <v>100</v>
      </c>
      <c r="M28" s="4">
        <f t="shared" si="4"/>
        <v>300</v>
      </c>
      <c r="N28">
        <f t="shared" si="3"/>
        <v>300</v>
      </c>
    </row>
    <row r="29" spans="1:14">
      <c r="A29" s="2">
        <v>45039</v>
      </c>
      <c r="B29" s="1" t="s">
        <v>39</v>
      </c>
      <c r="C29" s="1" t="s">
        <v>11</v>
      </c>
      <c r="D29" s="1">
        <v>43</v>
      </c>
      <c r="E29" s="1" t="s">
        <v>9</v>
      </c>
      <c r="F29" s="1">
        <v>500</v>
      </c>
      <c r="G29">
        <v>7</v>
      </c>
      <c r="H29" s="1">
        <v>1</v>
      </c>
      <c r="I29" s="1">
        <v>5</v>
      </c>
      <c r="J29" s="5">
        <f t="shared" si="0"/>
        <v>3500</v>
      </c>
      <c r="K29" s="5">
        <f t="shared" si="1"/>
        <v>500</v>
      </c>
      <c r="L29" s="5">
        <f t="shared" si="2"/>
        <v>2500</v>
      </c>
      <c r="M29" s="4">
        <f t="shared" si="4"/>
        <v>6500</v>
      </c>
      <c r="N29">
        <f t="shared" si="3"/>
        <v>6500</v>
      </c>
    </row>
    <row r="30" spans="1:14">
      <c r="A30" s="2">
        <v>45156</v>
      </c>
      <c r="B30" s="1" t="s">
        <v>40</v>
      </c>
      <c r="C30" s="1" t="s">
        <v>11</v>
      </c>
      <c r="D30" s="1">
        <v>42</v>
      </c>
      <c r="E30" s="1" t="s">
        <v>14</v>
      </c>
      <c r="F30" s="1">
        <v>30</v>
      </c>
      <c r="G30">
        <v>6</v>
      </c>
      <c r="H30" s="1">
        <v>1</v>
      </c>
      <c r="I30" s="1">
        <v>5</v>
      </c>
      <c r="J30" s="5">
        <f t="shared" si="0"/>
        <v>180</v>
      </c>
      <c r="K30" s="5">
        <f t="shared" si="1"/>
        <v>30</v>
      </c>
      <c r="L30" s="5">
        <f t="shared" si="2"/>
        <v>150</v>
      </c>
      <c r="M30" s="4">
        <f t="shared" si="4"/>
        <v>360</v>
      </c>
      <c r="N30">
        <f t="shared" si="3"/>
        <v>360</v>
      </c>
    </row>
    <row r="31" spans="1:14">
      <c r="A31" s="2">
        <v>45228</v>
      </c>
      <c r="B31" s="1" t="s">
        <v>41</v>
      </c>
      <c r="C31" s="1" t="s">
        <v>11</v>
      </c>
      <c r="D31" s="1">
        <v>39</v>
      </c>
      <c r="E31" s="1" t="s">
        <v>9</v>
      </c>
      <c r="F31" s="1">
        <v>300</v>
      </c>
      <c r="G31">
        <v>5</v>
      </c>
      <c r="H31" s="1">
        <v>3</v>
      </c>
      <c r="I31" s="1">
        <v>4</v>
      </c>
      <c r="J31" s="5">
        <f t="shared" si="0"/>
        <v>1500</v>
      </c>
      <c r="K31" s="5">
        <f t="shared" si="1"/>
        <v>900</v>
      </c>
      <c r="L31" s="5">
        <f t="shared" si="2"/>
        <v>1200</v>
      </c>
      <c r="M31" s="4">
        <f t="shared" si="4"/>
        <v>3600</v>
      </c>
      <c r="N31">
        <f t="shared" si="3"/>
        <v>3600</v>
      </c>
    </row>
    <row r="32" spans="1:14">
      <c r="A32" s="2">
        <v>45069</v>
      </c>
      <c r="B32" s="1" t="s">
        <v>42</v>
      </c>
      <c r="C32" s="1" t="s">
        <v>8</v>
      </c>
      <c r="D32" s="1">
        <v>44</v>
      </c>
      <c r="E32" s="1" t="s">
        <v>113</v>
      </c>
      <c r="F32" s="1">
        <v>300</v>
      </c>
      <c r="G32">
        <v>4</v>
      </c>
      <c r="H32" s="1">
        <v>4</v>
      </c>
      <c r="I32" s="1">
        <v>4</v>
      </c>
      <c r="J32" s="5">
        <f t="shared" si="0"/>
        <v>1200</v>
      </c>
      <c r="K32" s="5">
        <f t="shared" si="1"/>
        <v>1200</v>
      </c>
      <c r="L32" s="5">
        <f t="shared" si="2"/>
        <v>1200</v>
      </c>
      <c r="M32" s="4">
        <f t="shared" si="4"/>
        <v>3600</v>
      </c>
      <c r="N32">
        <f t="shared" si="3"/>
        <v>3600</v>
      </c>
    </row>
    <row r="33" spans="1:14">
      <c r="A33" s="2">
        <v>44930</v>
      </c>
      <c r="B33" s="1" t="s">
        <v>43</v>
      </c>
      <c r="C33" s="1" t="s">
        <v>8</v>
      </c>
      <c r="D33" s="1">
        <v>30</v>
      </c>
      <c r="E33" s="1" t="s">
        <v>114</v>
      </c>
      <c r="F33" s="1">
        <v>30</v>
      </c>
      <c r="G33">
        <v>3</v>
      </c>
      <c r="H33" s="1">
        <v>3</v>
      </c>
      <c r="I33" s="1">
        <v>2</v>
      </c>
      <c r="J33" s="5">
        <f t="shared" si="0"/>
        <v>90</v>
      </c>
      <c r="K33" s="5">
        <f t="shared" si="1"/>
        <v>90</v>
      </c>
      <c r="L33" s="5">
        <f t="shared" si="2"/>
        <v>60</v>
      </c>
      <c r="M33" s="4">
        <f t="shared" si="4"/>
        <v>240</v>
      </c>
      <c r="N33">
        <f t="shared" si="3"/>
        <v>240</v>
      </c>
    </row>
    <row r="34" spans="1:14">
      <c r="A34" s="2">
        <v>45008</v>
      </c>
      <c r="B34" s="1" t="s">
        <v>44</v>
      </c>
      <c r="C34" s="1" t="s">
        <v>11</v>
      </c>
      <c r="D34" s="1">
        <v>50</v>
      </c>
      <c r="E34" s="1" t="s">
        <v>14</v>
      </c>
      <c r="F34" s="1">
        <v>50</v>
      </c>
      <c r="G34">
        <v>2</v>
      </c>
      <c r="H34" s="1">
        <v>2</v>
      </c>
      <c r="I34" s="1">
        <v>2</v>
      </c>
      <c r="J34" s="5">
        <f t="shared" si="0"/>
        <v>100</v>
      </c>
      <c r="K34" s="5">
        <f t="shared" si="1"/>
        <v>100</v>
      </c>
      <c r="L34" s="5">
        <f t="shared" si="2"/>
        <v>100</v>
      </c>
      <c r="M34" s="4">
        <f t="shared" si="4"/>
        <v>300</v>
      </c>
      <c r="N34">
        <f t="shared" si="3"/>
        <v>300</v>
      </c>
    </row>
    <row r="35" spans="1:14">
      <c r="A35" s="2">
        <v>45284</v>
      </c>
      <c r="B35" s="1" t="s">
        <v>45</v>
      </c>
      <c r="C35" s="1" t="s">
        <v>11</v>
      </c>
      <c r="D35" s="1">
        <v>51</v>
      </c>
      <c r="E35" s="1" t="s">
        <v>12</v>
      </c>
      <c r="F35" s="1">
        <v>50</v>
      </c>
      <c r="G35">
        <v>3</v>
      </c>
      <c r="H35" s="1">
        <v>3</v>
      </c>
      <c r="I35" s="1">
        <v>2</v>
      </c>
      <c r="J35" s="5">
        <f t="shared" si="0"/>
        <v>150</v>
      </c>
      <c r="K35" s="5">
        <f t="shared" si="1"/>
        <v>150</v>
      </c>
      <c r="L35" s="5">
        <f t="shared" si="2"/>
        <v>100</v>
      </c>
      <c r="M35" s="4">
        <f t="shared" si="4"/>
        <v>400</v>
      </c>
      <c r="N35">
        <f t="shared" si="3"/>
        <v>400</v>
      </c>
    </row>
    <row r="36" spans="1:14">
      <c r="A36" s="2">
        <v>45143</v>
      </c>
      <c r="B36" s="1" t="s">
        <v>46</v>
      </c>
      <c r="C36" s="1" t="s">
        <v>11</v>
      </c>
      <c r="D36" s="1">
        <v>58</v>
      </c>
      <c r="E36" s="1" t="s">
        <v>9</v>
      </c>
      <c r="F36" s="1">
        <v>34.567</v>
      </c>
      <c r="G36">
        <v>5</v>
      </c>
      <c r="H36" s="1">
        <v>3</v>
      </c>
      <c r="I36" s="1">
        <v>2</v>
      </c>
      <c r="J36" s="5">
        <f t="shared" si="0"/>
        <v>172.83500000000001</v>
      </c>
      <c r="K36" s="5">
        <f t="shared" si="1"/>
        <v>103.70099999999999</v>
      </c>
      <c r="L36" s="5">
        <f t="shared" si="2"/>
        <v>69.134</v>
      </c>
      <c r="M36" s="4">
        <f t="shared" si="4"/>
        <v>345.67</v>
      </c>
      <c r="N36">
        <f t="shared" si="3"/>
        <v>346</v>
      </c>
    </row>
    <row r="37" spans="1:14">
      <c r="A37" s="2">
        <v>45101</v>
      </c>
      <c r="B37" s="1" t="s">
        <v>47</v>
      </c>
      <c r="C37" s="1" t="s">
        <v>8</v>
      </c>
      <c r="D37" s="1">
        <v>52</v>
      </c>
      <c r="E37" s="1" t="s">
        <v>9</v>
      </c>
      <c r="F37" s="1">
        <v>300</v>
      </c>
      <c r="G37">
        <v>7</v>
      </c>
      <c r="H37" s="1">
        <v>3</v>
      </c>
      <c r="I37" s="1">
        <v>3</v>
      </c>
      <c r="J37" s="5">
        <f t="shared" si="0"/>
        <v>2100</v>
      </c>
      <c r="K37" s="5">
        <f t="shared" si="1"/>
        <v>900</v>
      </c>
      <c r="L37" s="5">
        <f t="shared" si="2"/>
        <v>900</v>
      </c>
      <c r="M37" s="4">
        <f t="shared" si="4"/>
        <v>3900</v>
      </c>
      <c r="N37">
        <f t="shared" si="3"/>
        <v>3900</v>
      </c>
    </row>
    <row r="38" spans="1:14">
      <c r="A38" s="2">
        <v>45069</v>
      </c>
      <c r="B38" s="1" t="s">
        <v>48</v>
      </c>
      <c r="C38" s="1" t="s">
        <v>11</v>
      </c>
      <c r="D38" s="1">
        <v>18</v>
      </c>
      <c r="E38" s="1" t="s">
        <v>9</v>
      </c>
      <c r="F38" s="1">
        <v>25</v>
      </c>
      <c r="G38">
        <v>8</v>
      </c>
      <c r="H38" s="1">
        <v>3</v>
      </c>
      <c r="I38" s="1">
        <v>4</v>
      </c>
      <c r="J38" s="5">
        <f t="shared" si="0"/>
        <v>200</v>
      </c>
      <c r="K38" s="5">
        <f t="shared" si="1"/>
        <v>75</v>
      </c>
      <c r="L38" s="5">
        <f t="shared" si="2"/>
        <v>100</v>
      </c>
      <c r="M38" s="4">
        <f t="shared" si="4"/>
        <v>375</v>
      </c>
      <c r="N38">
        <f t="shared" si="3"/>
        <v>375</v>
      </c>
    </row>
    <row r="39" spans="1:14">
      <c r="A39" s="2">
        <v>45006</v>
      </c>
      <c r="B39" s="1" t="s">
        <v>49</v>
      </c>
      <c r="C39" s="1" t="s">
        <v>8</v>
      </c>
      <c r="D39" s="1">
        <v>38</v>
      </c>
      <c r="E39" s="1" t="s">
        <v>9</v>
      </c>
      <c r="F39" s="1">
        <v>50</v>
      </c>
      <c r="G39">
        <v>5</v>
      </c>
      <c r="H39" s="1">
        <v>4</v>
      </c>
      <c r="I39" s="1">
        <v>5</v>
      </c>
      <c r="J39" s="5">
        <f t="shared" si="0"/>
        <v>250</v>
      </c>
      <c r="K39" s="5">
        <f t="shared" si="1"/>
        <v>200</v>
      </c>
      <c r="L39" s="5">
        <f t="shared" si="2"/>
        <v>250</v>
      </c>
      <c r="M39" s="4">
        <f t="shared" si="4"/>
        <v>700</v>
      </c>
      <c r="N39">
        <f t="shared" si="3"/>
        <v>700</v>
      </c>
    </row>
    <row r="40" spans="1:14">
      <c r="A40" s="2">
        <v>45037</v>
      </c>
      <c r="B40" s="1" t="s">
        <v>50</v>
      </c>
      <c r="C40" s="1" t="s">
        <v>8</v>
      </c>
      <c r="D40" s="1">
        <v>23</v>
      </c>
      <c r="E40" s="1" t="s">
        <v>12</v>
      </c>
      <c r="F40" s="1">
        <v>30</v>
      </c>
      <c r="G40">
        <v>6</v>
      </c>
      <c r="H40" s="1">
        <v>4</v>
      </c>
      <c r="I40" s="1">
        <v>6</v>
      </c>
      <c r="J40" s="5">
        <f t="shared" si="0"/>
        <v>180</v>
      </c>
      <c r="K40" s="5">
        <f t="shared" si="1"/>
        <v>120</v>
      </c>
      <c r="L40" s="5">
        <f t="shared" si="2"/>
        <v>180</v>
      </c>
      <c r="M40" s="4">
        <f t="shared" si="4"/>
        <v>480</v>
      </c>
      <c r="N40">
        <f t="shared" si="3"/>
        <v>480</v>
      </c>
    </row>
    <row r="41" spans="1:14">
      <c r="A41" s="2">
        <v>45099</v>
      </c>
      <c r="B41" s="1" t="s">
        <v>51</v>
      </c>
      <c r="C41" s="1" t="s">
        <v>8</v>
      </c>
      <c r="D41" s="1">
        <v>45</v>
      </c>
      <c r="E41" s="1" t="s">
        <v>9</v>
      </c>
      <c r="F41" s="1">
        <v>50</v>
      </c>
      <c r="G41">
        <v>4</v>
      </c>
      <c r="H41" s="1">
        <v>1</v>
      </c>
      <c r="I41" s="1">
        <v>7</v>
      </c>
      <c r="J41" s="5">
        <f t="shared" si="0"/>
        <v>200</v>
      </c>
      <c r="K41" s="5">
        <f t="shared" si="1"/>
        <v>50</v>
      </c>
      <c r="L41" s="5">
        <f t="shared" si="2"/>
        <v>350</v>
      </c>
      <c r="M41" s="4">
        <f t="shared" si="4"/>
        <v>600</v>
      </c>
      <c r="N41">
        <f t="shared" si="3"/>
        <v>600</v>
      </c>
    </row>
    <row r="42" spans="1:14">
      <c r="A42" s="2">
        <v>44979</v>
      </c>
      <c r="B42" s="1" t="s">
        <v>52</v>
      </c>
      <c r="C42" s="1" t="s">
        <v>8</v>
      </c>
      <c r="D42" s="1">
        <v>34</v>
      </c>
      <c r="E42" s="1" t="s">
        <v>12</v>
      </c>
      <c r="F42" s="1">
        <v>25</v>
      </c>
      <c r="G42">
        <v>5</v>
      </c>
      <c r="H42" s="1">
        <v>2</v>
      </c>
      <c r="I42" s="1">
        <v>8</v>
      </c>
      <c r="J42" s="5">
        <f t="shared" si="0"/>
        <v>125</v>
      </c>
      <c r="K42" s="5">
        <f t="shared" si="1"/>
        <v>50</v>
      </c>
      <c r="L42" s="5">
        <f t="shared" si="2"/>
        <v>200</v>
      </c>
      <c r="M42" s="4">
        <f t="shared" si="4"/>
        <v>375</v>
      </c>
      <c r="N42">
        <f t="shared" si="3"/>
        <v>375</v>
      </c>
    </row>
    <row r="43" spans="1:14">
      <c r="A43" s="2">
        <v>44974</v>
      </c>
      <c r="B43" s="1" t="s">
        <v>53</v>
      </c>
      <c r="C43" s="1" t="s">
        <v>8</v>
      </c>
      <c r="D43" s="1">
        <v>22</v>
      </c>
      <c r="E43" s="1" t="s">
        <v>12</v>
      </c>
      <c r="F43" s="1">
        <v>300</v>
      </c>
      <c r="G43">
        <v>3</v>
      </c>
      <c r="H43" s="1">
        <v>3</v>
      </c>
      <c r="I43" s="1">
        <v>7</v>
      </c>
      <c r="J43" s="5">
        <f t="shared" si="0"/>
        <v>900</v>
      </c>
      <c r="K43" s="5">
        <f t="shared" si="1"/>
        <v>900</v>
      </c>
      <c r="L43" s="5">
        <f t="shared" si="2"/>
        <v>2100</v>
      </c>
      <c r="M43" s="4">
        <f t="shared" si="4"/>
        <v>3900</v>
      </c>
      <c r="N43">
        <f t="shared" si="3"/>
        <v>3900</v>
      </c>
    </row>
    <row r="44" spans="1:14">
      <c r="A44" s="2">
        <v>45121</v>
      </c>
      <c r="B44" s="1" t="s">
        <v>54</v>
      </c>
      <c r="C44" s="1" t="s">
        <v>11</v>
      </c>
      <c r="D44" s="1">
        <v>48</v>
      </c>
      <c r="E44" s="1" t="s">
        <v>12</v>
      </c>
      <c r="F44" s="1">
        <v>300</v>
      </c>
      <c r="G44">
        <v>5</v>
      </c>
      <c r="H44" s="1">
        <v>1</v>
      </c>
      <c r="I44" s="1">
        <v>5</v>
      </c>
      <c r="J44" s="5">
        <f t="shared" si="0"/>
        <v>1500</v>
      </c>
      <c r="K44" s="5">
        <f t="shared" si="1"/>
        <v>300</v>
      </c>
      <c r="L44" s="5">
        <f t="shared" si="2"/>
        <v>1500</v>
      </c>
      <c r="M44" s="4">
        <f t="shared" si="4"/>
        <v>3300</v>
      </c>
      <c r="N44">
        <f t="shared" si="3"/>
        <v>3300</v>
      </c>
    </row>
    <row r="45" spans="1:14">
      <c r="A45" s="2">
        <v>44976</v>
      </c>
      <c r="B45" s="1" t="s">
        <v>55</v>
      </c>
      <c r="C45" s="1" t="s">
        <v>11</v>
      </c>
      <c r="D45" s="1">
        <v>22</v>
      </c>
      <c r="E45" s="1" t="s">
        <v>12</v>
      </c>
      <c r="F45" s="1">
        <v>25</v>
      </c>
      <c r="G45">
        <v>6</v>
      </c>
      <c r="H45" s="1">
        <v>1</v>
      </c>
      <c r="I45" s="1">
        <v>4</v>
      </c>
      <c r="J45" s="5">
        <f t="shared" si="0"/>
        <v>150</v>
      </c>
      <c r="K45" s="5">
        <f t="shared" si="1"/>
        <v>25</v>
      </c>
      <c r="L45" s="5">
        <f t="shared" si="2"/>
        <v>100</v>
      </c>
      <c r="M45" s="4">
        <f t="shared" si="4"/>
        <v>275</v>
      </c>
      <c r="N45">
        <f t="shared" si="3"/>
        <v>275</v>
      </c>
    </row>
    <row r="46" spans="1:14">
      <c r="A46" s="2">
        <v>45110</v>
      </c>
      <c r="B46" s="1" t="s">
        <v>56</v>
      </c>
      <c r="C46" s="1" t="s">
        <v>11</v>
      </c>
      <c r="D46" s="1">
        <v>55</v>
      </c>
      <c r="E46" s="1" t="s">
        <v>14</v>
      </c>
      <c r="F46" s="1">
        <v>30</v>
      </c>
      <c r="G46">
        <v>4</v>
      </c>
      <c r="H46" s="1">
        <v>1</v>
      </c>
      <c r="I46" s="1">
        <v>3</v>
      </c>
      <c r="J46" s="5">
        <f t="shared" si="0"/>
        <v>120</v>
      </c>
      <c r="K46" s="5">
        <f t="shared" si="1"/>
        <v>30</v>
      </c>
      <c r="L46" s="5">
        <f t="shared" si="2"/>
        <v>90</v>
      </c>
      <c r="M46" s="4">
        <f t="shared" si="4"/>
        <v>240</v>
      </c>
      <c r="N46">
        <f t="shared" si="3"/>
        <v>240</v>
      </c>
    </row>
    <row r="47" spans="1:14">
      <c r="A47" s="2">
        <v>45103</v>
      </c>
      <c r="B47" s="1" t="s">
        <v>57</v>
      </c>
      <c r="C47" s="1" t="s">
        <v>11</v>
      </c>
      <c r="D47" s="1">
        <v>20</v>
      </c>
      <c r="E47" s="1" t="s">
        <v>14</v>
      </c>
      <c r="F47" s="1">
        <v>300</v>
      </c>
      <c r="G47">
        <v>3</v>
      </c>
      <c r="H47" s="1">
        <v>4</v>
      </c>
      <c r="I47" s="1">
        <v>2</v>
      </c>
      <c r="J47" s="5">
        <f t="shared" si="0"/>
        <v>900</v>
      </c>
      <c r="K47" s="5">
        <f t="shared" si="1"/>
        <v>1200</v>
      </c>
      <c r="L47" s="5">
        <f t="shared" si="2"/>
        <v>600</v>
      </c>
      <c r="M47" s="4">
        <f t="shared" si="4"/>
        <v>2700</v>
      </c>
      <c r="N47">
        <f t="shared" si="3"/>
        <v>2700</v>
      </c>
    </row>
    <row r="48" spans="1:14">
      <c r="A48" s="2">
        <v>45236</v>
      </c>
      <c r="B48" s="1" t="s">
        <v>58</v>
      </c>
      <c r="C48" s="1" t="s">
        <v>11</v>
      </c>
      <c r="D48" s="1">
        <v>40</v>
      </c>
      <c r="E48" s="1" t="s">
        <v>9</v>
      </c>
      <c r="F48" s="1">
        <v>500</v>
      </c>
      <c r="G48">
        <v>2</v>
      </c>
      <c r="H48" s="1">
        <v>3</v>
      </c>
      <c r="I48" s="1">
        <v>7</v>
      </c>
      <c r="J48" s="5">
        <f t="shared" si="0"/>
        <v>1000</v>
      </c>
      <c r="K48" s="5">
        <f t="shared" si="1"/>
        <v>1500</v>
      </c>
      <c r="L48" s="5">
        <f t="shared" si="2"/>
        <v>3500</v>
      </c>
      <c r="M48" s="4">
        <f t="shared" si="4"/>
        <v>6000</v>
      </c>
      <c r="N48">
        <f t="shared" si="3"/>
        <v>6000</v>
      </c>
    </row>
    <row r="49" spans="1:14">
      <c r="A49" s="2">
        <v>45062</v>
      </c>
      <c r="B49" s="1" t="s">
        <v>59</v>
      </c>
      <c r="C49" s="1" t="s">
        <v>8</v>
      </c>
      <c r="D49" s="1">
        <v>54</v>
      </c>
      <c r="E49" s="1" t="s">
        <v>14</v>
      </c>
      <c r="F49" s="1">
        <v>300</v>
      </c>
      <c r="G49">
        <v>3</v>
      </c>
      <c r="H49" s="1">
        <v>3</v>
      </c>
      <c r="I49" s="1">
        <v>3</v>
      </c>
      <c r="J49" s="5">
        <f t="shared" si="0"/>
        <v>900</v>
      </c>
      <c r="K49" s="5">
        <f t="shared" si="1"/>
        <v>900</v>
      </c>
      <c r="L49" s="5">
        <f t="shared" si="2"/>
        <v>900</v>
      </c>
      <c r="M49" s="4">
        <f t="shared" si="4"/>
        <v>2700</v>
      </c>
      <c r="N49">
        <f t="shared" si="3"/>
        <v>2700</v>
      </c>
    </row>
    <row r="50" spans="1:14">
      <c r="A50" s="2">
        <v>44949</v>
      </c>
      <c r="B50" s="1" t="s">
        <v>60</v>
      </c>
      <c r="C50" s="1" t="s">
        <v>11</v>
      </c>
      <c r="D50" s="1">
        <v>54</v>
      </c>
      <c r="E50" s="1" t="s">
        <v>14</v>
      </c>
      <c r="F50" s="1">
        <v>500</v>
      </c>
      <c r="G50">
        <v>4</v>
      </c>
      <c r="H50" s="1">
        <v>2</v>
      </c>
      <c r="I50" s="1">
        <v>4</v>
      </c>
      <c r="J50" s="5">
        <f t="shared" si="0"/>
        <v>2000</v>
      </c>
      <c r="K50" s="5">
        <f t="shared" si="1"/>
        <v>1000</v>
      </c>
      <c r="L50" s="5">
        <f t="shared" si="2"/>
        <v>2000</v>
      </c>
      <c r="M50" s="4">
        <f t="shared" si="4"/>
        <v>5000</v>
      </c>
      <c r="N50">
        <f t="shared" si="3"/>
        <v>5000</v>
      </c>
    </row>
    <row r="51" spans="1:14">
      <c r="A51" s="2">
        <v>45162</v>
      </c>
      <c r="B51" s="1" t="s">
        <v>61</v>
      </c>
      <c r="C51" s="1" t="s">
        <v>11</v>
      </c>
      <c r="D51" s="1">
        <v>27</v>
      </c>
      <c r="E51" s="1" t="s">
        <v>9</v>
      </c>
      <c r="F51" s="1">
        <v>25</v>
      </c>
      <c r="G51">
        <v>5</v>
      </c>
      <c r="H51" s="1">
        <v>3</v>
      </c>
      <c r="I51" s="1">
        <v>6</v>
      </c>
      <c r="J51" s="5">
        <f t="shared" si="0"/>
        <v>125</v>
      </c>
      <c r="K51" s="5">
        <f t="shared" si="1"/>
        <v>75</v>
      </c>
      <c r="L51" s="5">
        <f t="shared" si="2"/>
        <v>150</v>
      </c>
      <c r="M51" s="4">
        <f t="shared" si="4"/>
        <v>350</v>
      </c>
      <c r="N51">
        <f t="shared" si="3"/>
        <v>350</v>
      </c>
    </row>
    <row r="52" spans="1:14">
      <c r="A52" s="2">
        <v>45201</v>
      </c>
      <c r="B52" s="1" t="s">
        <v>62</v>
      </c>
      <c r="C52" s="1" t="s">
        <v>8</v>
      </c>
      <c r="D52" s="1">
        <v>27</v>
      </c>
      <c r="E52" s="1" t="s">
        <v>9</v>
      </c>
      <c r="F52" s="1">
        <v>25</v>
      </c>
      <c r="G52">
        <v>6</v>
      </c>
      <c r="H52" s="1">
        <v>3</v>
      </c>
      <c r="I52" s="1">
        <v>5</v>
      </c>
      <c r="J52" s="5">
        <f t="shared" si="0"/>
        <v>150</v>
      </c>
      <c r="K52" s="5">
        <f t="shared" si="1"/>
        <v>75</v>
      </c>
      <c r="L52" s="5">
        <f t="shared" si="2"/>
        <v>125</v>
      </c>
      <c r="M52" s="4">
        <f t="shared" si="4"/>
        <v>350</v>
      </c>
      <c r="N52">
        <f t="shared" si="3"/>
        <v>350</v>
      </c>
    </row>
    <row r="53" spans="1:14">
      <c r="A53" s="2">
        <v>44990</v>
      </c>
      <c r="B53" s="1" t="s">
        <v>63</v>
      </c>
      <c r="C53" s="1" t="s">
        <v>11</v>
      </c>
      <c r="D53" s="1">
        <v>36</v>
      </c>
      <c r="E53" s="1" t="s">
        <v>9</v>
      </c>
      <c r="F53" s="1">
        <v>300</v>
      </c>
      <c r="G53">
        <v>7</v>
      </c>
      <c r="H53" s="1">
        <v>1</v>
      </c>
      <c r="I53" s="1">
        <v>2</v>
      </c>
      <c r="J53" s="5">
        <f t="shared" si="0"/>
        <v>2100</v>
      </c>
      <c r="K53" s="5">
        <f t="shared" si="1"/>
        <v>300</v>
      </c>
      <c r="L53" s="5">
        <f t="shared" si="2"/>
        <v>600</v>
      </c>
      <c r="M53" s="4">
        <f t="shared" si="4"/>
        <v>3000</v>
      </c>
      <c r="N53">
        <f t="shared" si="3"/>
        <v>3000</v>
      </c>
    </row>
    <row r="54" spans="1:14">
      <c r="A54" s="2">
        <v>45120</v>
      </c>
      <c r="B54" s="1" t="s">
        <v>64</v>
      </c>
      <c r="C54" s="1" t="s">
        <v>8</v>
      </c>
      <c r="D54" s="1">
        <v>34</v>
      </c>
      <c r="E54" s="1" t="s">
        <v>14</v>
      </c>
      <c r="F54" s="1">
        <v>50</v>
      </c>
      <c r="G54">
        <v>4</v>
      </c>
      <c r="H54" s="1">
        <v>2</v>
      </c>
      <c r="I54" s="1">
        <v>3</v>
      </c>
      <c r="J54" s="5">
        <f t="shared" si="0"/>
        <v>200</v>
      </c>
      <c r="K54" s="5">
        <f t="shared" si="1"/>
        <v>100</v>
      </c>
      <c r="L54" s="5">
        <f t="shared" si="2"/>
        <v>150</v>
      </c>
      <c r="M54" s="4">
        <f t="shared" si="4"/>
        <v>450</v>
      </c>
      <c r="N54">
        <f t="shared" si="3"/>
        <v>450</v>
      </c>
    </row>
    <row r="55" spans="1:14">
      <c r="A55" s="2">
        <v>44967</v>
      </c>
      <c r="B55" s="1" t="s">
        <v>65</v>
      </c>
      <c r="C55" s="1" t="s">
        <v>11</v>
      </c>
      <c r="D55" s="1">
        <v>38</v>
      </c>
      <c r="E55" s="1" t="s">
        <v>14</v>
      </c>
      <c r="F55" s="1">
        <v>500</v>
      </c>
      <c r="G55">
        <v>5</v>
      </c>
      <c r="H55" s="1">
        <v>3</v>
      </c>
      <c r="I55" s="1">
        <v>2</v>
      </c>
      <c r="J55" s="5">
        <f t="shared" si="0"/>
        <v>2500</v>
      </c>
      <c r="K55" s="5">
        <f t="shared" si="1"/>
        <v>1500</v>
      </c>
      <c r="L55" s="5">
        <f t="shared" si="2"/>
        <v>1000</v>
      </c>
      <c r="M55" s="4">
        <f t="shared" si="4"/>
        <v>5000</v>
      </c>
      <c r="N55">
        <f t="shared" si="3"/>
        <v>5000</v>
      </c>
    </row>
    <row r="56" spans="1:14">
      <c r="A56" s="2">
        <v>45209</v>
      </c>
      <c r="B56" s="1" t="s">
        <v>66</v>
      </c>
      <c r="C56" s="1" t="s">
        <v>8</v>
      </c>
      <c r="D56" s="1">
        <v>31</v>
      </c>
      <c r="E56" s="1" t="s">
        <v>9</v>
      </c>
      <c r="F56" s="1">
        <v>30</v>
      </c>
      <c r="G56">
        <v>6</v>
      </c>
      <c r="H56" s="1">
        <v>4</v>
      </c>
      <c r="I56" s="1">
        <v>2</v>
      </c>
      <c r="J56" s="5">
        <f t="shared" si="0"/>
        <v>180</v>
      </c>
      <c r="K56" s="5">
        <f t="shared" si="1"/>
        <v>120</v>
      </c>
      <c r="L56" s="5">
        <f t="shared" si="2"/>
        <v>60</v>
      </c>
      <c r="M56" s="4">
        <f t="shared" si="4"/>
        <v>360</v>
      </c>
      <c r="N56">
        <f t="shared" si="3"/>
        <v>360</v>
      </c>
    </row>
    <row r="57" spans="1:14">
      <c r="A57" s="2">
        <v>45077</v>
      </c>
      <c r="B57" s="1" t="s">
        <v>67</v>
      </c>
      <c r="C57" s="1" t="s">
        <v>11</v>
      </c>
      <c r="D57" s="1">
        <v>26</v>
      </c>
      <c r="E57" s="1" t="s">
        <v>12</v>
      </c>
      <c r="F57" s="1">
        <v>2345.7890000000002</v>
      </c>
      <c r="G57">
        <v>7</v>
      </c>
      <c r="H57" s="1">
        <v>3</v>
      </c>
      <c r="I57" s="1">
        <v>2</v>
      </c>
      <c r="J57" s="5">
        <f t="shared" si="0"/>
        <v>16420.523000000001</v>
      </c>
      <c r="K57" s="5">
        <f t="shared" si="1"/>
        <v>7037.3670000000002</v>
      </c>
      <c r="L57" s="5">
        <f t="shared" si="2"/>
        <v>4691.5780000000004</v>
      </c>
      <c r="M57" s="4">
        <f t="shared" si="4"/>
        <v>28149.468000000001</v>
      </c>
      <c r="N57">
        <f t="shared" si="3"/>
        <v>28149</v>
      </c>
    </row>
    <row r="58" spans="1:14">
      <c r="A58" s="2">
        <v>45248</v>
      </c>
      <c r="B58" s="1" t="s">
        <v>68</v>
      </c>
      <c r="C58" s="1" t="s">
        <v>11</v>
      </c>
      <c r="D58" s="1">
        <v>63</v>
      </c>
      <c r="E58" s="1" t="s">
        <v>9</v>
      </c>
      <c r="F58" s="1">
        <v>30</v>
      </c>
      <c r="G58">
        <v>3</v>
      </c>
      <c r="H58" s="1">
        <v>1</v>
      </c>
      <c r="I58" s="1">
        <v>2</v>
      </c>
      <c r="J58" s="5">
        <f t="shared" si="0"/>
        <v>90</v>
      </c>
      <c r="K58" s="5">
        <f t="shared" si="1"/>
        <v>30</v>
      </c>
      <c r="L58" s="5">
        <f t="shared" si="2"/>
        <v>60</v>
      </c>
      <c r="M58" s="4">
        <f t="shared" si="4"/>
        <v>180</v>
      </c>
      <c r="N58">
        <f t="shared" si="3"/>
        <v>180</v>
      </c>
    </row>
    <row r="59" spans="1:14">
      <c r="A59" s="2">
        <v>45243</v>
      </c>
      <c r="B59" s="1" t="s">
        <v>69</v>
      </c>
      <c r="C59" s="1" t="s">
        <v>8</v>
      </c>
      <c r="D59" s="1">
        <v>18</v>
      </c>
      <c r="E59" s="1" t="s">
        <v>12</v>
      </c>
      <c r="F59" s="1">
        <v>300</v>
      </c>
      <c r="G59">
        <v>3</v>
      </c>
      <c r="H59" s="1">
        <v>4</v>
      </c>
      <c r="I59" s="1">
        <v>2</v>
      </c>
      <c r="J59" s="5">
        <f t="shared" si="0"/>
        <v>900</v>
      </c>
      <c r="K59" s="5">
        <f t="shared" si="1"/>
        <v>1200</v>
      </c>
      <c r="L59" s="5">
        <f t="shared" si="2"/>
        <v>600</v>
      </c>
      <c r="M59" s="4">
        <f t="shared" si="4"/>
        <v>2700</v>
      </c>
      <c r="N59">
        <f t="shared" si="3"/>
        <v>2700</v>
      </c>
    </row>
    <row r="60" spans="1:14">
      <c r="A60" s="2">
        <v>45112</v>
      </c>
      <c r="B60" s="1" t="s">
        <v>70</v>
      </c>
      <c r="C60" s="1" t="s">
        <v>8</v>
      </c>
      <c r="D60" s="1">
        <v>62</v>
      </c>
      <c r="E60" s="1" t="s">
        <v>12</v>
      </c>
      <c r="F60" s="1">
        <v>50</v>
      </c>
      <c r="G60">
        <v>3</v>
      </c>
      <c r="H60" s="1">
        <v>1</v>
      </c>
      <c r="I60" s="1">
        <v>2</v>
      </c>
      <c r="J60" s="5">
        <f t="shared" si="0"/>
        <v>150</v>
      </c>
      <c r="K60" s="5">
        <f t="shared" si="1"/>
        <v>50</v>
      </c>
      <c r="L60" s="5">
        <f t="shared" si="2"/>
        <v>100</v>
      </c>
      <c r="M60" s="4">
        <f t="shared" si="4"/>
        <v>300</v>
      </c>
      <c r="N60">
        <f t="shared" si="3"/>
        <v>300</v>
      </c>
    </row>
    <row r="61" spans="1:14">
      <c r="A61" s="2">
        <v>45222</v>
      </c>
      <c r="B61" s="1" t="s">
        <v>71</v>
      </c>
      <c r="C61" s="1" t="s">
        <v>8</v>
      </c>
      <c r="D61" s="1">
        <v>30</v>
      </c>
      <c r="E61" s="1" t="s">
        <v>9</v>
      </c>
      <c r="F61" s="1">
        <v>50</v>
      </c>
      <c r="G61">
        <v>3</v>
      </c>
      <c r="H61" s="1">
        <v>3</v>
      </c>
      <c r="I61" s="1">
        <v>2</v>
      </c>
      <c r="J61" s="5">
        <f t="shared" si="0"/>
        <v>150</v>
      </c>
      <c r="K61" s="5">
        <f t="shared" si="1"/>
        <v>150</v>
      </c>
      <c r="L61" s="5">
        <f t="shared" si="2"/>
        <v>100</v>
      </c>
      <c r="M61" s="4">
        <f t="shared" si="4"/>
        <v>400</v>
      </c>
      <c r="N61">
        <f t="shared" si="3"/>
        <v>400</v>
      </c>
    </row>
    <row r="62" spans="1:14">
      <c r="A62" s="2">
        <v>45025</v>
      </c>
      <c r="B62" s="1" t="s">
        <v>72</v>
      </c>
      <c r="C62" s="1" t="s">
        <v>8</v>
      </c>
      <c r="D62" s="1">
        <v>21</v>
      </c>
      <c r="E62" s="1" t="s">
        <v>9</v>
      </c>
      <c r="F62" s="1">
        <v>50</v>
      </c>
      <c r="G62">
        <v>1</v>
      </c>
      <c r="H62" s="1">
        <v>4</v>
      </c>
      <c r="I62" s="1">
        <v>3</v>
      </c>
      <c r="J62" s="5">
        <f t="shared" si="0"/>
        <v>50</v>
      </c>
      <c r="K62" s="5">
        <f t="shared" si="1"/>
        <v>200</v>
      </c>
      <c r="L62" s="5">
        <f t="shared" si="2"/>
        <v>150</v>
      </c>
      <c r="M62" s="4">
        <f t="shared" si="4"/>
        <v>400</v>
      </c>
      <c r="N62">
        <f t="shared" si="3"/>
        <v>400</v>
      </c>
    </row>
    <row r="63" spans="1:14">
      <c r="A63" s="2">
        <v>45287</v>
      </c>
      <c r="B63" s="1" t="s">
        <v>73</v>
      </c>
      <c r="C63" s="1" t="s">
        <v>8</v>
      </c>
      <c r="D63" s="1">
        <v>18</v>
      </c>
      <c r="E63" s="1" t="s">
        <v>9</v>
      </c>
      <c r="F63" s="1">
        <v>50</v>
      </c>
      <c r="G63">
        <v>1</v>
      </c>
      <c r="H63" s="1">
        <v>2</v>
      </c>
      <c r="I63" s="1">
        <v>3</v>
      </c>
      <c r="J63" s="5">
        <f t="shared" si="0"/>
        <v>50</v>
      </c>
      <c r="K63" s="5">
        <f t="shared" si="1"/>
        <v>100</v>
      </c>
      <c r="L63" s="5">
        <f t="shared" si="2"/>
        <v>150</v>
      </c>
      <c r="M63" s="4">
        <f t="shared" si="4"/>
        <v>300</v>
      </c>
      <c r="N63">
        <f t="shared" si="3"/>
        <v>300</v>
      </c>
    </row>
    <row r="64" spans="1:14">
      <c r="A64" s="2">
        <v>44962</v>
      </c>
      <c r="B64" s="1" t="s">
        <v>74</v>
      </c>
      <c r="C64" s="1" t="s">
        <v>8</v>
      </c>
      <c r="D64" s="1">
        <v>57</v>
      </c>
      <c r="E64" s="1" t="s">
        <v>14</v>
      </c>
      <c r="F64" s="1">
        <v>25</v>
      </c>
      <c r="G64">
        <v>1</v>
      </c>
      <c r="H64" s="1">
        <v>2</v>
      </c>
      <c r="I64" s="1">
        <v>4</v>
      </c>
      <c r="J64" s="5">
        <f t="shared" si="0"/>
        <v>25</v>
      </c>
      <c r="K64" s="5">
        <f t="shared" si="1"/>
        <v>50</v>
      </c>
      <c r="L64" s="5">
        <f t="shared" si="2"/>
        <v>100</v>
      </c>
      <c r="M64" s="4">
        <f t="shared" si="4"/>
        <v>175</v>
      </c>
      <c r="N64">
        <f t="shared" si="3"/>
        <v>175</v>
      </c>
    </row>
    <row r="65" spans="1:14">
      <c r="A65" s="2">
        <v>44950</v>
      </c>
      <c r="B65" s="1" t="s">
        <v>75</v>
      </c>
      <c r="C65" s="1" t="s">
        <v>8</v>
      </c>
      <c r="D65" s="1">
        <v>49</v>
      </c>
      <c r="E65" s="1" t="s">
        <v>12</v>
      </c>
      <c r="F65" s="1">
        <v>25</v>
      </c>
      <c r="G65">
        <v>6</v>
      </c>
      <c r="H65" s="1">
        <v>4</v>
      </c>
      <c r="I65" s="1">
        <v>5</v>
      </c>
      <c r="J65" s="5">
        <f t="shared" si="0"/>
        <v>150</v>
      </c>
      <c r="K65" s="5">
        <f t="shared" si="1"/>
        <v>100</v>
      </c>
      <c r="L65" s="5">
        <f t="shared" si="2"/>
        <v>125</v>
      </c>
      <c r="M65" s="4">
        <f t="shared" si="4"/>
        <v>375</v>
      </c>
      <c r="N65">
        <f t="shared" si="3"/>
        <v>375</v>
      </c>
    </row>
    <row r="66" spans="1:14">
      <c r="A66" s="2">
        <v>45265</v>
      </c>
      <c r="B66" s="1" t="s">
        <v>76</v>
      </c>
      <c r="C66" s="1" t="s">
        <v>8</v>
      </c>
      <c r="D66" s="1">
        <v>51</v>
      </c>
      <c r="E66" s="1" t="s">
        <v>14</v>
      </c>
      <c r="F66" s="1">
        <v>500</v>
      </c>
      <c r="G66">
        <v>4</v>
      </c>
      <c r="H66" s="1">
        <v>4</v>
      </c>
      <c r="I66" s="1">
        <v>6</v>
      </c>
      <c r="J66" s="5">
        <f t="shared" si="0"/>
        <v>2000</v>
      </c>
      <c r="K66" s="5">
        <f t="shared" si="1"/>
        <v>2000</v>
      </c>
      <c r="L66" s="5">
        <f t="shared" si="2"/>
        <v>3000</v>
      </c>
      <c r="M66" s="4">
        <f t="shared" si="4"/>
        <v>7000</v>
      </c>
      <c r="N66">
        <f t="shared" si="3"/>
        <v>7000</v>
      </c>
    </row>
    <row r="67" spans="1:14">
      <c r="A67" s="2">
        <v>45043</v>
      </c>
      <c r="B67" s="1" t="s">
        <v>77</v>
      </c>
      <c r="C67" s="1" t="s">
        <v>11</v>
      </c>
      <c r="D67" s="1">
        <v>45</v>
      </c>
      <c r="E67" s="1" t="s">
        <v>114</v>
      </c>
      <c r="F67" s="1">
        <v>30</v>
      </c>
      <c r="G67">
        <v>5</v>
      </c>
      <c r="H67" s="1">
        <v>1</v>
      </c>
      <c r="I67" s="1">
        <v>7</v>
      </c>
      <c r="J67" s="5">
        <f t="shared" ref="J67:J100" si="5">F67*G67</f>
        <v>150</v>
      </c>
      <c r="K67" s="5">
        <f t="shared" ref="K67:K100" si="6">F67*H67</f>
        <v>30</v>
      </c>
      <c r="L67" s="5">
        <f t="shared" ref="L67:L100" si="7">(F67*I67)</f>
        <v>210</v>
      </c>
      <c r="M67" s="4">
        <f t="shared" ref="M67:M100" si="8">SUM(J67+K67+L67)</f>
        <v>390</v>
      </c>
      <c r="N67">
        <f t="shared" ref="N67:N100" si="9">ROUND(M67,0)</f>
        <v>390</v>
      </c>
    </row>
    <row r="68" spans="1:14">
      <c r="A68" s="2">
        <v>45075</v>
      </c>
      <c r="B68" s="1" t="s">
        <v>78</v>
      </c>
      <c r="C68" s="1" t="s">
        <v>11</v>
      </c>
      <c r="D68" s="1">
        <v>48</v>
      </c>
      <c r="E68" s="1" t="s">
        <v>9</v>
      </c>
      <c r="F68" s="1">
        <v>300</v>
      </c>
      <c r="G68">
        <v>6</v>
      </c>
      <c r="H68" s="1">
        <v>4</v>
      </c>
      <c r="I68" s="1">
        <v>6</v>
      </c>
      <c r="J68" s="5">
        <f t="shared" si="5"/>
        <v>1800</v>
      </c>
      <c r="K68" s="5">
        <f t="shared" si="6"/>
        <v>1200</v>
      </c>
      <c r="L68" s="5">
        <f t="shared" si="7"/>
        <v>1800</v>
      </c>
      <c r="M68" s="4">
        <f t="shared" si="8"/>
        <v>4800</v>
      </c>
      <c r="N68">
        <f t="shared" si="9"/>
        <v>4800</v>
      </c>
    </row>
    <row r="69" spans="1:14">
      <c r="A69" s="2">
        <v>44967</v>
      </c>
      <c r="B69" s="1" t="s">
        <v>79</v>
      </c>
      <c r="C69" s="1" t="s">
        <v>8</v>
      </c>
      <c r="D69" s="1">
        <v>25</v>
      </c>
      <c r="E69" s="1" t="s">
        <v>14</v>
      </c>
      <c r="F69" s="1">
        <v>300</v>
      </c>
      <c r="G69">
        <v>7</v>
      </c>
      <c r="H69" s="1">
        <v>1</v>
      </c>
      <c r="I69" s="1">
        <v>7</v>
      </c>
      <c r="J69" s="5">
        <f t="shared" si="5"/>
        <v>2100</v>
      </c>
      <c r="K69" s="5">
        <f t="shared" si="6"/>
        <v>300</v>
      </c>
      <c r="L69" s="5">
        <f t="shared" si="7"/>
        <v>2100</v>
      </c>
      <c r="M69" s="4">
        <f t="shared" si="8"/>
        <v>4500</v>
      </c>
      <c r="N69">
        <f t="shared" si="9"/>
        <v>4500</v>
      </c>
    </row>
    <row r="70" spans="1:14">
      <c r="A70" s="2">
        <v>45046</v>
      </c>
      <c r="B70" s="1" t="s">
        <v>80</v>
      </c>
      <c r="C70" s="1" t="s">
        <v>11</v>
      </c>
      <c r="D70" s="1">
        <v>56</v>
      </c>
      <c r="E70" s="1" t="s">
        <v>9</v>
      </c>
      <c r="F70" s="1">
        <v>25</v>
      </c>
      <c r="G70">
        <v>4</v>
      </c>
      <c r="H70" s="1">
        <v>3</v>
      </c>
      <c r="I70" s="1">
        <v>6</v>
      </c>
      <c r="J70" s="5">
        <f t="shared" si="5"/>
        <v>100</v>
      </c>
      <c r="K70" s="5">
        <f t="shared" si="6"/>
        <v>75</v>
      </c>
      <c r="L70" s="5">
        <f t="shared" si="7"/>
        <v>150</v>
      </c>
      <c r="M70" s="4">
        <f t="shared" si="8"/>
        <v>325</v>
      </c>
      <c r="N70">
        <f t="shared" si="9"/>
        <v>325</v>
      </c>
    </row>
    <row r="71" spans="1:14">
      <c r="A71" s="2">
        <v>44978</v>
      </c>
      <c r="B71" s="1" t="s">
        <v>81</v>
      </c>
      <c r="C71" s="1" t="s">
        <v>11</v>
      </c>
      <c r="D71" s="1">
        <v>43</v>
      </c>
      <c r="E71" s="1" t="s">
        <v>12</v>
      </c>
      <c r="F71" s="1">
        <v>300</v>
      </c>
      <c r="G71">
        <v>2</v>
      </c>
      <c r="H71" s="1">
        <v>1</v>
      </c>
      <c r="I71" s="1">
        <v>7</v>
      </c>
      <c r="J71" s="5">
        <f t="shared" si="5"/>
        <v>600</v>
      </c>
      <c r="K71" s="5">
        <f t="shared" si="6"/>
        <v>300</v>
      </c>
      <c r="L71" s="5">
        <f t="shared" si="7"/>
        <v>2100</v>
      </c>
      <c r="M71" s="4">
        <f t="shared" si="8"/>
        <v>3000</v>
      </c>
      <c r="N71">
        <f t="shared" si="9"/>
        <v>3000</v>
      </c>
    </row>
    <row r="72" spans="1:14">
      <c r="A72" s="2">
        <v>45121</v>
      </c>
      <c r="B72" s="1" t="s">
        <v>82</v>
      </c>
      <c r="C72" s="1" t="s">
        <v>11</v>
      </c>
      <c r="D72" s="1">
        <v>51</v>
      </c>
      <c r="E72" s="1" t="s">
        <v>9</v>
      </c>
      <c r="F72" s="1">
        <v>25</v>
      </c>
      <c r="G72">
        <v>5</v>
      </c>
      <c r="H72" s="1">
        <v>4</v>
      </c>
      <c r="I72" s="1">
        <v>8</v>
      </c>
      <c r="J72" s="5">
        <f t="shared" si="5"/>
        <v>125</v>
      </c>
      <c r="K72" s="5">
        <f t="shared" si="6"/>
        <v>100</v>
      </c>
      <c r="L72" s="5">
        <f t="shared" si="7"/>
        <v>200</v>
      </c>
      <c r="M72" s="4">
        <f t="shared" si="8"/>
        <v>425</v>
      </c>
      <c r="N72">
        <f t="shared" si="9"/>
        <v>425</v>
      </c>
    </row>
    <row r="73" spans="1:14">
      <c r="A73" s="2">
        <v>45069</v>
      </c>
      <c r="B73" s="1" t="s">
        <v>83</v>
      </c>
      <c r="C73" s="1" t="s">
        <v>11</v>
      </c>
      <c r="D73" s="1">
        <v>20</v>
      </c>
      <c r="E73" s="1" t="s">
        <v>14</v>
      </c>
      <c r="F73" s="1">
        <v>500</v>
      </c>
      <c r="G73">
        <v>7</v>
      </c>
      <c r="H73" s="1">
        <v>4</v>
      </c>
      <c r="I73" s="1">
        <v>8</v>
      </c>
      <c r="J73" s="5">
        <f t="shared" si="5"/>
        <v>3500</v>
      </c>
      <c r="K73" s="5">
        <f t="shared" si="6"/>
        <v>2000</v>
      </c>
      <c r="L73" s="5">
        <f t="shared" si="7"/>
        <v>4000</v>
      </c>
      <c r="M73" s="4">
        <f t="shared" si="8"/>
        <v>9500</v>
      </c>
      <c r="N73">
        <f t="shared" si="9"/>
        <v>9500</v>
      </c>
    </row>
    <row r="74" spans="1:14">
      <c r="A74" s="2">
        <v>45159</v>
      </c>
      <c r="B74" s="1" t="s">
        <v>84</v>
      </c>
      <c r="C74" s="1" t="s">
        <v>8</v>
      </c>
      <c r="D74" s="1">
        <v>29</v>
      </c>
      <c r="E74" s="1" t="s">
        <v>14</v>
      </c>
      <c r="F74" s="1">
        <v>30</v>
      </c>
      <c r="G74">
        <v>8</v>
      </c>
      <c r="H74" s="1">
        <v>3</v>
      </c>
      <c r="I74" s="1">
        <v>7</v>
      </c>
      <c r="J74" s="5">
        <f t="shared" si="5"/>
        <v>240</v>
      </c>
      <c r="K74" s="5">
        <f t="shared" si="6"/>
        <v>90</v>
      </c>
      <c r="L74" s="5">
        <f t="shared" si="7"/>
        <v>210</v>
      </c>
      <c r="M74" s="4">
        <f t="shared" si="8"/>
        <v>540</v>
      </c>
      <c r="N74">
        <f t="shared" si="9"/>
        <v>540</v>
      </c>
    </row>
    <row r="75" spans="1:14">
      <c r="A75" s="2">
        <v>45252</v>
      </c>
      <c r="B75" s="1" t="s">
        <v>85</v>
      </c>
      <c r="C75" s="1" t="s">
        <v>11</v>
      </c>
      <c r="D75" s="1">
        <v>18</v>
      </c>
      <c r="E75" s="1" t="s">
        <v>9</v>
      </c>
      <c r="F75" s="1">
        <v>27894.45</v>
      </c>
      <c r="G75">
        <v>5</v>
      </c>
      <c r="H75" s="1">
        <v>4</v>
      </c>
      <c r="I75" s="1">
        <v>5</v>
      </c>
      <c r="J75" s="5">
        <f t="shared" si="5"/>
        <v>139472.25</v>
      </c>
      <c r="K75" s="5">
        <f t="shared" si="6"/>
        <v>111577.8</v>
      </c>
      <c r="L75" s="5">
        <f t="shared" si="7"/>
        <v>139472.25</v>
      </c>
      <c r="M75" s="4">
        <f t="shared" si="8"/>
        <v>390522.3</v>
      </c>
      <c r="N75">
        <f t="shared" si="9"/>
        <v>390522</v>
      </c>
    </row>
    <row r="76" spans="1:14">
      <c r="A76" s="2">
        <v>45113</v>
      </c>
      <c r="B76" s="1" t="s">
        <v>86</v>
      </c>
      <c r="C76" s="1" t="s">
        <v>8</v>
      </c>
      <c r="D76" s="1">
        <v>61</v>
      </c>
      <c r="E76" s="1" t="s">
        <v>9</v>
      </c>
      <c r="F76" s="1">
        <v>50</v>
      </c>
      <c r="G76">
        <v>3</v>
      </c>
      <c r="H76" s="1">
        <v>4</v>
      </c>
      <c r="I76" s="1">
        <v>6</v>
      </c>
      <c r="J76" s="5">
        <f t="shared" si="5"/>
        <v>150</v>
      </c>
      <c r="K76" s="5">
        <f t="shared" si="6"/>
        <v>200</v>
      </c>
      <c r="L76" s="5">
        <f t="shared" si="7"/>
        <v>300</v>
      </c>
      <c r="M76" s="4">
        <f t="shared" si="8"/>
        <v>650</v>
      </c>
      <c r="N76">
        <f t="shared" si="9"/>
        <v>650</v>
      </c>
    </row>
    <row r="77" spans="1:14">
      <c r="A77" s="2">
        <v>45010</v>
      </c>
      <c r="B77" s="1" t="s">
        <v>87</v>
      </c>
      <c r="C77" s="1" t="s">
        <v>11</v>
      </c>
      <c r="D77" s="1">
        <v>22</v>
      </c>
      <c r="E77" s="1" t="s">
        <v>14</v>
      </c>
      <c r="F77" s="1">
        <v>50</v>
      </c>
      <c r="G77">
        <v>2</v>
      </c>
      <c r="H77" s="1">
        <v>2</v>
      </c>
      <c r="I77" s="1">
        <v>4</v>
      </c>
      <c r="J77" s="5">
        <f t="shared" si="5"/>
        <v>100</v>
      </c>
      <c r="K77" s="5">
        <f t="shared" si="6"/>
        <v>100</v>
      </c>
      <c r="L77" s="5">
        <f t="shared" si="7"/>
        <v>200</v>
      </c>
      <c r="M77" s="4">
        <f t="shared" si="8"/>
        <v>400</v>
      </c>
      <c r="N77">
        <f t="shared" si="9"/>
        <v>400</v>
      </c>
    </row>
    <row r="78" spans="1:14">
      <c r="A78" s="2">
        <v>45116</v>
      </c>
      <c r="B78" s="1" t="s">
        <v>88</v>
      </c>
      <c r="C78" s="1" t="s">
        <v>11</v>
      </c>
      <c r="D78" s="1">
        <v>47</v>
      </c>
      <c r="E78" s="1" t="s">
        <v>12</v>
      </c>
      <c r="F78" s="1">
        <v>50</v>
      </c>
      <c r="G78">
        <v>4</v>
      </c>
      <c r="H78" s="1">
        <v>2</v>
      </c>
      <c r="I78" s="1">
        <v>9</v>
      </c>
      <c r="J78" s="5">
        <f t="shared" si="5"/>
        <v>200</v>
      </c>
      <c r="K78" s="5">
        <f t="shared" si="6"/>
        <v>100</v>
      </c>
      <c r="L78" s="5">
        <f t="shared" si="7"/>
        <v>450</v>
      </c>
      <c r="M78" s="4">
        <f t="shared" si="8"/>
        <v>750</v>
      </c>
      <c r="N78">
        <f t="shared" si="9"/>
        <v>750</v>
      </c>
    </row>
    <row r="79" spans="1:14">
      <c r="A79" s="2">
        <v>45108</v>
      </c>
      <c r="B79" s="1" t="s">
        <v>89</v>
      </c>
      <c r="C79" s="1" t="s">
        <v>11</v>
      </c>
      <c r="D79" s="1">
        <v>47</v>
      </c>
      <c r="E79" s="1" t="s">
        <v>12</v>
      </c>
      <c r="F79" s="1">
        <v>500</v>
      </c>
      <c r="G79">
        <v>7</v>
      </c>
      <c r="H79" s="1">
        <v>3</v>
      </c>
      <c r="I79" s="1">
        <v>7</v>
      </c>
      <c r="J79" s="5">
        <f t="shared" si="5"/>
        <v>3500</v>
      </c>
      <c r="K79" s="5">
        <f t="shared" si="6"/>
        <v>1500</v>
      </c>
      <c r="L79" s="5">
        <f t="shared" si="7"/>
        <v>3500</v>
      </c>
      <c r="M79" s="4">
        <f t="shared" si="8"/>
        <v>8500</v>
      </c>
      <c r="N79">
        <f t="shared" si="9"/>
        <v>8500</v>
      </c>
    </row>
    <row r="80" spans="1:14">
      <c r="A80" s="2">
        <v>45034</v>
      </c>
      <c r="B80" s="1" t="s">
        <v>90</v>
      </c>
      <c r="C80" s="1" t="s">
        <v>8</v>
      </c>
      <c r="D80" s="1">
        <v>34</v>
      </c>
      <c r="E80" s="1" t="s">
        <v>9</v>
      </c>
      <c r="F80" s="1">
        <v>300</v>
      </c>
      <c r="G80">
        <v>9</v>
      </c>
      <c r="H80" s="1">
        <v>1</v>
      </c>
      <c r="I80" s="1">
        <v>8</v>
      </c>
      <c r="J80" s="5">
        <f t="shared" si="5"/>
        <v>2700</v>
      </c>
      <c r="K80" s="5">
        <f t="shared" si="6"/>
        <v>300</v>
      </c>
      <c r="L80" s="5">
        <f t="shared" si="7"/>
        <v>2400</v>
      </c>
      <c r="M80" s="4">
        <f t="shared" si="8"/>
        <v>5400</v>
      </c>
      <c r="N80">
        <f t="shared" si="9"/>
        <v>5400</v>
      </c>
    </row>
    <row r="81" spans="1:14">
      <c r="A81" s="2">
        <v>45270</v>
      </c>
      <c r="B81" s="1" t="s">
        <v>91</v>
      </c>
      <c r="C81" s="1" t="s">
        <v>11</v>
      </c>
      <c r="D81" s="1">
        <v>64</v>
      </c>
      <c r="E81" s="1" t="s">
        <v>12</v>
      </c>
      <c r="F81" s="1">
        <v>30</v>
      </c>
      <c r="G81">
        <v>9</v>
      </c>
      <c r="H81" s="1">
        <v>2</v>
      </c>
      <c r="I81" s="1">
        <v>7</v>
      </c>
      <c r="J81" s="5">
        <f t="shared" si="5"/>
        <v>270</v>
      </c>
      <c r="K81" s="5">
        <f t="shared" si="6"/>
        <v>60</v>
      </c>
      <c r="L81" s="5">
        <f t="shared" si="7"/>
        <v>210</v>
      </c>
      <c r="M81" s="4">
        <f t="shared" si="8"/>
        <v>540</v>
      </c>
      <c r="N81">
        <f t="shared" si="9"/>
        <v>540</v>
      </c>
    </row>
    <row r="82" spans="1:14">
      <c r="A82" s="2">
        <v>45063</v>
      </c>
      <c r="B82" s="1" t="s">
        <v>92</v>
      </c>
      <c r="C82" s="1" t="s">
        <v>8</v>
      </c>
      <c r="D82" s="1">
        <v>40</v>
      </c>
      <c r="E82" s="1" t="s">
        <v>14</v>
      </c>
      <c r="F82" s="1">
        <v>50</v>
      </c>
      <c r="G82">
        <v>6</v>
      </c>
      <c r="H82" s="1">
        <v>1</v>
      </c>
      <c r="I82" s="1">
        <v>6</v>
      </c>
      <c r="J82" s="5">
        <f t="shared" si="5"/>
        <v>300</v>
      </c>
      <c r="K82" s="5">
        <f t="shared" si="6"/>
        <v>50</v>
      </c>
      <c r="L82" s="5">
        <f t="shared" si="7"/>
        <v>300</v>
      </c>
      <c r="M82" s="4">
        <f t="shared" si="8"/>
        <v>650</v>
      </c>
      <c r="N82">
        <f t="shared" si="9"/>
        <v>650</v>
      </c>
    </row>
    <row r="83" spans="1:14">
      <c r="A83" s="2">
        <v>45286</v>
      </c>
      <c r="B83" s="1" t="s">
        <v>93</v>
      </c>
      <c r="C83" s="1" t="s">
        <v>11</v>
      </c>
      <c r="D83" s="1">
        <v>32</v>
      </c>
      <c r="E83" s="1" t="s">
        <v>9</v>
      </c>
      <c r="F83" s="1">
        <v>50</v>
      </c>
      <c r="G83">
        <v>4</v>
      </c>
      <c r="H83" s="1">
        <v>4</v>
      </c>
      <c r="I83" s="1">
        <v>4</v>
      </c>
      <c r="J83" s="5">
        <f t="shared" si="5"/>
        <v>200</v>
      </c>
      <c r="K83" s="5">
        <f t="shared" si="6"/>
        <v>200</v>
      </c>
      <c r="L83" s="5">
        <f t="shared" si="7"/>
        <v>200</v>
      </c>
      <c r="M83" s="4">
        <f t="shared" si="8"/>
        <v>600</v>
      </c>
      <c r="N83">
        <f t="shared" si="9"/>
        <v>600</v>
      </c>
    </row>
    <row r="84" spans="1:14">
      <c r="A84" s="2">
        <v>45276</v>
      </c>
      <c r="B84" s="1" t="s">
        <v>94</v>
      </c>
      <c r="C84" s="1" t="s">
        <v>8</v>
      </c>
      <c r="D84" s="1">
        <v>54</v>
      </c>
      <c r="E84" s="1" t="s">
        <v>14</v>
      </c>
      <c r="F84" s="1">
        <v>50</v>
      </c>
      <c r="G84">
        <v>6</v>
      </c>
      <c r="H84" s="1">
        <v>2</v>
      </c>
      <c r="I84" s="1">
        <v>3</v>
      </c>
      <c r="J84" s="5">
        <f t="shared" si="5"/>
        <v>300</v>
      </c>
      <c r="K84" s="5">
        <f t="shared" si="6"/>
        <v>100</v>
      </c>
      <c r="L84" s="5">
        <f t="shared" si="7"/>
        <v>150</v>
      </c>
      <c r="M84" s="4">
        <f t="shared" si="8"/>
        <v>550</v>
      </c>
      <c r="N84">
        <f t="shared" si="9"/>
        <v>550</v>
      </c>
    </row>
    <row r="85" spans="1:14">
      <c r="A85" s="2">
        <v>45258</v>
      </c>
      <c r="B85" s="1" t="s">
        <v>95</v>
      </c>
      <c r="C85" s="1" t="s">
        <v>11</v>
      </c>
      <c r="D85" s="1">
        <v>38</v>
      </c>
      <c r="E85" s="1" t="s">
        <v>14</v>
      </c>
      <c r="F85" s="1">
        <v>30</v>
      </c>
      <c r="G85">
        <v>4</v>
      </c>
      <c r="H85" s="1">
        <v>3</v>
      </c>
      <c r="I85" s="1">
        <v>4</v>
      </c>
      <c r="J85" s="5">
        <f t="shared" si="5"/>
        <v>120</v>
      </c>
      <c r="K85" s="5">
        <f t="shared" si="6"/>
        <v>90</v>
      </c>
      <c r="L85" s="5">
        <f t="shared" si="7"/>
        <v>120</v>
      </c>
      <c r="M85" s="4">
        <f t="shared" si="8"/>
        <v>330</v>
      </c>
      <c r="N85">
        <f t="shared" si="9"/>
        <v>330</v>
      </c>
    </row>
    <row r="86" spans="1:14">
      <c r="A86" s="2">
        <v>44963</v>
      </c>
      <c r="B86" s="1" t="s">
        <v>96</v>
      </c>
      <c r="C86" s="1" t="s">
        <v>8</v>
      </c>
      <c r="D86" s="1">
        <v>31</v>
      </c>
      <c r="E86" s="1" t="s">
        <v>12</v>
      </c>
      <c r="F86" s="1">
        <v>50</v>
      </c>
      <c r="G86">
        <v>6</v>
      </c>
      <c r="H86" s="1">
        <v>3</v>
      </c>
      <c r="I86" s="1">
        <v>5</v>
      </c>
      <c r="J86" s="5">
        <f t="shared" si="5"/>
        <v>300</v>
      </c>
      <c r="K86" s="5">
        <f t="shared" si="6"/>
        <v>150</v>
      </c>
      <c r="L86" s="5">
        <f t="shared" si="7"/>
        <v>250</v>
      </c>
      <c r="M86" s="4">
        <f t="shared" si="8"/>
        <v>700</v>
      </c>
      <c r="N86">
        <f t="shared" si="9"/>
        <v>700</v>
      </c>
    </row>
    <row r="87" spans="1:14">
      <c r="A87" s="2">
        <v>45238</v>
      </c>
      <c r="B87" s="1" t="s">
        <v>97</v>
      </c>
      <c r="C87" s="1" t="s">
        <v>8</v>
      </c>
      <c r="D87" s="1">
        <v>19</v>
      </c>
      <c r="E87" s="1" t="s">
        <v>9</v>
      </c>
      <c r="F87" s="1">
        <v>30</v>
      </c>
      <c r="G87">
        <v>3</v>
      </c>
      <c r="H87" s="1">
        <v>3</v>
      </c>
      <c r="I87" s="1">
        <v>6</v>
      </c>
      <c r="J87" s="5">
        <f t="shared" si="5"/>
        <v>90</v>
      </c>
      <c r="K87" s="5">
        <f t="shared" si="6"/>
        <v>90</v>
      </c>
      <c r="L87" s="5">
        <f t="shared" si="7"/>
        <v>180</v>
      </c>
      <c r="M87" s="4">
        <f t="shared" si="8"/>
        <v>360</v>
      </c>
      <c r="N87">
        <f t="shared" si="9"/>
        <v>360</v>
      </c>
    </row>
    <row r="88" spans="1:14">
      <c r="A88" s="2">
        <v>45252</v>
      </c>
      <c r="B88" s="1" t="s">
        <v>98</v>
      </c>
      <c r="C88" s="1" t="s">
        <v>11</v>
      </c>
      <c r="D88" s="1">
        <v>28</v>
      </c>
      <c r="E88" s="1" t="s">
        <v>9</v>
      </c>
      <c r="F88" s="1">
        <v>50</v>
      </c>
      <c r="G88">
        <v>3</v>
      </c>
      <c r="H88" s="1">
        <v>2</v>
      </c>
      <c r="I88" s="1">
        <v>7</v>
      </c>
      <c r="J88" s="5">
        <f t="shared" si="5"/>
        <v>150</v>
      </c>
      <c r="K88" s="5">
        <f t="shared" si="6"/>
        <v>100</v>
      </c>
      <c r="L88" s="5">
        <f t="shared" si="7"/>
        <v>350</v>
      </c>
      <c r="M88" s="4">
        <f t="shared" si="8"/>
        <v>600</v>
      </c>
      <c r="N88">
        <f t="shared" si="9"/>
        <v>600</v>
      </c>
    </row>
    <row r="89" spans="1:14">
      <c r="A89" s="2">
        <v>45014</v>
      </c>
      <c r="B89" s="1" t="s">
        <v>99</v>
      </c>
      <c r="C89" s="1" t="s">
        <v>8</v>
      </c>
      <c r="D89" s="1">
        <v>56</v>
      </c>
      <c r="E89" s="1" t="s">
        <v>114</v>
      </c>
      <c r="F89" s="1">
        <v>568.23099999999999</v>
      </c>
      <c r="G89">
        <v>2</v>
      </c>
      <c r="H89" s="1">
        <v>1</v>
      </c>
      <c r="I89" s="1">
        <v>8</v>
      </c>
      <c r="J89" s="5">
        <f t="shared" si="5"/>
        <v>1136.462</v>
      </c>
      <c r="K89" s="5">
        <f t="shared" si="6"/>
        <v>568.23099999999999</v>
      </c>
      <c r="L89" s="5">
        <f t="shared" si="7"/>
        <v>4545.848</v>
      </c>
      <c r="M89" s="4">
        <f t="shared" si="8"/>
        <v>6250.5410000000002</v>
      </c>
      <c r="N89">
        <f t="shared" si="9"/>
        <v>6251</v>
      </c>
    </row>
    <row r="90" spans="1:14">
      <c r="A90" s="2">
        <v>45200</v>
      </c>
      <c r="B90" s="1" t="s">
        <v>100</v>
      </c>
      <c r="C90" s="1" t="s">
        <v>11</v>
      </c>
      <c r="D90" s="1">
        <v>55</v>
      </c>
      <c r="E90" s="1" t="s">
        <v>14</v>
      </c>
      <c r="F90" s="1">
        <v>500</v>
      </c>
      <c r="G90">
        <v>1</v>
      </c>
      <c r="H90" s="1">
        <v>4</v>
      </c>
      <c r="I90" s="1">
        <v>9</v>
      </c>
      <c r="J90" s="5">
        <f t="shared" si="5"/>
        <v>500</v>
      </c>
      <c r="K90" s="5">
        <f t="shared" si="6"/>
        <v>2000</v>
      </c>
      <c r="L90" s="5">
        <f t="shared" si="7"/>
        <v>4500</v>
      </c>
      <c r="M90" s="4">
        <f t="shared" si="8"/>
        <v>7000</v>
      </c>
      <c r="N90">
        <f t="shared" si="9"/>
        <v>7000</v>
      </c>
    </row>
    <row r="91" spans="1:14">
      <c r="A91" s="2">
        <v>45052</v>
      </c>
      <c r="B91" s="1" t="s">
        <v>101</v>
      </c>
      <c r="C91" s="1" t="s">
        <v>11</v>
      </c>
      <c r="D91" s="1">
        <v>51</v>
      </c>
      <c r="E91" s="1" t="s">
        <v>14</v>
      </c>
      <c r="F91" s="1">
        <v>30</v>
      </c>
      <c r="G91">
        <v>1</v>
      </c>
      <c r="H91" s="1">
        <v>1</v>
      </c>
      <c r="I91" s="1">
        <v>6</v>
      </c>
      <c r="J91" s="5">
        <f t="shared" si="5"/>
        <v>30</v>
      </c>
      <c r="K91" s="5">
        <f t="shared" si="6"/>
        <v>30</v>
      </c>
      <c r="L91" s="5">
        <f t="shared" si="7"/>
        <v>180</v>
      </c>
      <c r="M91" s="4">
        <f t="shared" si="8"/>
        <v>240</v>
      </c>
      <c r="N91">
        <f t="shared" si="9"/>
        <v>240</v>
      </c>
    </row>
    <row r="92" spans="1:14">
      <c r="A92" s="2">
        <v>45010</v>
      </c>
      <c r="B92" s="1" t="s">
        <v>102</v>
      </c>
      <c r="C92" s="1" t="s">
        <v>11</v>
      </c>
      <c r="D92" s="1">
        <v>55</v>
      </c>
      <c r="E92" s="1" t="s">
        <v>14</v>
      </c>
      <c r="F92" s="1">
        <v>500</v>
      </c>
      <c r="G92">
        <v>1</v>
      </c>
      <c r="H92" s="1">
        <v>1</v>
      </c>
      <c r="I92" s="1">
        <v>4</v>
      </c>
      <c r="J92" s="5">
        <f t="shared" si="5"/>
        <v>500</v>
      </c>
      <c r="K92" s="5">
        <f t="shared" si="6"/>
        <v>500</v>
      </c>
      <c r="L92" s="5">
        <f t="shared" si="7"/>
        <v>2000</v>
      </c>
      <c r="M92" s="4">
        <f t="shared" si="8"/>
        <v>3000</v>
      </c>
      <c r="N92">
        <f t="shared" si="9"/>
        <v>3000</v>
      </c>
    </row>
    <row r="93" spans="1:14">
      <c r="A93" s="2">
        <v>45163</v>
      </c>
      <c r="B93" s="1" t="s">
        <v>103</v>
      </c>
      <c r="C93" s="1" t="s">
        <v>11</v>
      </c>
      <c r="D93" s="1">
        <v>51</v>
      </c>
      <c r="E93" s="1" t="s">
        <v>14</v>
      </c>
      <c r="F93" s="1">
        <v>30</v>
      </c>
      <c r="G93">
        <v>1</v>
      </c>
      <c r="H93" s="1">
        <v>4</v>
      </c>
      <c r="I93" s="1">
        <v>5</v>
      </c>
      <c r="J93" s="5">
        <f t="shared" si="5"/>
        <v>30</v>
      </c>
      <c r="K93" s="5">
        <f t="shared" si="6"/>
        <v>120</v>
      </c>
      <c r="L93" s="5">
        <f t="shared" si="7"/>
        <v>150</v>
      </c>
      <c r="M93" s="4">
        <f t="shared" si="8"/>
        <v>300</v>
      </c>
      <c r="N93">
        <f t="shared" si="9"/>
        <v>300</v>
      </c>
    </row>
    <row r="94" spans="1:14">
      <c r="A94" s="2">
        <v>45121</v>
      </c>
      <c r="B94" s="1" t="s">
        <v>104</v>
      </c>
      <c r="C94" s="1" t="s">
        <v>11</v>
      </c>
      <c r="D94" s="1">
        <v>35</v>
      </c>
      <c r="E94" s="1" t="s">
        <v>9</v>
      </c>
      <c r="F94" s="1">
        <v>500</v>
      </c>
      <c r="G94">
        <v>4</v>
      </c>
      <c r="H94" s="1">
        <v>4</v>
      </c>
      <c r="I94" s="1">
        <v>6</v>
      </c>
      <c r="J94" s="5">
        <f t="shared" si="5"/>
        <v>2000</v>
      </c>
      <c r="K94" s="5">
        <f t="shared" si="6"/>
        <v>2000</v>
      </c>
      <c r="L94" s="5">
        <f t="shared" si="7"/>
        <v>3000</v>
      </c>
      <c r="M94" s="4">
        <f t="shared" si="8"/>
        <v>7000</v>
      </c>
      <c r="N94">
        <f t="shared" si="9"/>
        <v>7000</v>
      </c>
    </row>
    <row r="95" spans="1:14">
      <c r="A95" s="2">
        <v>45065</v>
      </c>
      <c r="B95" s="1" t="s">
        <v>105</v>
      </c>
      <c r="C95" s="1" t="s">
        <v>11</v>
      </c>
      <c r="D95" s="1">
        <v>47</v>
      </c>
      <c r="E95" s="1" t="s">
        <v>9</v>
      </c>
      <c r="F95" s="1">
        <v>500</v>
      </c>
      <c r="G95">
        <v>5</v>
      </c>
      <c r="H95" s="1">
        <v>2</v>
      </c>
      <c r="I95" s="1">
        <v>3</v>
      </c>
      <c r="J95" s="5">
        <f t="shared" si="5"/>
        <v>2500</v>
      </c>
      <c r="K95" s="5">
        <f t="shared" si="6"/>
        <v>1000</v>
      </c>
      <c r="L95" s="5">
        <f t="shared" si="7"/>
        <v>1500</v>
      </c>
      <c r="M95" s="4">
        <f t="shared" si="8"/>
        <v>5000</v>
      </c>
      <c r="N95">
        <f t="shared" si="9"/>
        <v>5000</v>
      </c>
    </row>
    <row r="96" spans="1:14">
      <c r="A96" s="2">
        <v>45254</v>
      </c>
      <c r="B96" s="1" t="s">
        <v>106</v>
      </c>
      <c r="C96" s="1" t="s">
        <v>11</v>
      </c>
      <c r="D96" s="1">
        <v>32</v>
      </c>
      <c r="E96" s="1" t="s">
        <v>12</v>
      </c>
      <c r="F96" s="1">
        <v>30</v>
      </c>
      <c r="G96">
        <v>6</v>
      </c>
      <c r="H96" s="1">
        <v>2</v>
      </c>
      <c r="I96" s="1">
        <v>4</v>
      </c>
      <c r="J96" s="5">
        <f t="shared" si="5"/>
        <v>180</v>
      </c>
      <c r="K96" s="5">
        <f t="shared" si="6"/>
        <v>60</v>
      </c>
      <c r="L96" s="5">
        <f t="shared" si="7"/>
        <v>120</v>
      </c>
      <c r="M96" s="4">
        <f t="shared" si="8"/>
        <v>360</v>
      </c>
      <c r="N96">
        <f t="shared" si="9"/>
        <v>360</v>
      </c>
    </row>
    <row r="97" spans="1:14">
      <c r="A97" s="2">
        <v>45279</v>
      </c>
      <c r="B97" s="1" t="s">
        <v>107</v>
      </c>
      <c r="C97" s="1" t="s">
        <v>11</v>
      </c>
      <c r="D97" s="1">
        <v>44</v>
      </c>
      <c r="E97" s="1" t="s">
        <v>114</v>
      </c>
      <c r="F97" s="1">
        <v>23.687000000000001</v>
      </c>
      <c r="G97">
        <v>7</v>
      </c>
      <c r="H97" s="1">
        <v>2</v>
      </c>
      <c r="I97" s="1">
        <v>5</v>
      </c>
      <c r="J97" s="5">
        <f t="shared" si="5"/>
        <v>165.809</v>
      </c>
      <c r="K97" s="5">
        <f t="shared" si="6"/>
        <v>47.374000000000002</v>
      </c>
      <c r="L97" s="5">
        <f t="shared" si="7"/>
        <v>118.435</v>
      </c>
      <c r="M97" s="4">
        <f t="shared" si="8"/>
        <v>331.61799999999999</v>
      </c>
      <c r="N97">
        <f t="shared" si="9"/>
        <v>332</v>
      </c>
    </row>
    <row r="98" spans="1:14">
      <c r="A98" s="2">
        <v>45212</v>
      </c>
      <c r="B98" s="1" t="s">
        <v>108</v>
      </c>
      <c r="C98" s="1" t="s">
        <v>11</v>
      </c>
      <c r="D98" s="1">
        <v>51</v>
      </c>
      <c r="E98" s="1" t="s">
        <v>9</v>
      </c>
      <c r="F98" s="1">
        <v>500</v>
      </c>
      <c r="G98">
        <v>8</v>
      </c>
      <c r="H98" s="1">
        <v>2</v>
      </c>
      <c r="I98" s="1">
        <v>7</v>
      </c>
      <c r="J98" s="5">
        <f t="shared" si="5"/>
        <v>4000</v>
      </c>
      <c r="K98" s="5">
        <f t="shared" si="6"/>
        <v>1000</v>
      </c>
      <c r="L98" s="5">
        <f t="shared" si="7"/>
        <v>3500</v>
      </c>
      <c r="M98" s="4">
        <f t="shared" si="8"/>
        <v>8500</v>
      </c>
      <c r="N98">
        <f t="shared" si="9"/>
        <v>8500</v>
      </c>
    </row>
    <row r="99" spans="1:14">
      <c r="A99" s="2">
        <v>45039</v>
      </c>
      <c r="B99" s="1" t="s">
        <v>109</v>
      </c>
      <c r="C99" s="1" t="s">
        <v>11</v>
      </c>
      <c r="D99" s="1">
        <v>55</v>
      </c>
      <c r="E99" s="1" t="s">
        <v>9</v>
      </c>
      <c r="F99" s="1">
        <v>35.673000000000002</v>
      </c>
      <c r="G99">
        <v>4</v>
      </c>
      <c r="H99" s="1">
        <v>2</v>
      </c>
      <c r="I99" s="1">
        <v>8</v>
      </c>
      <c r="J99" s="5">
        <f t="shared" si="5"/>
        <v>142.69200000000001</v>
      </c>
      <c r="K99" s="5">
        <f t="shared" si="6"/>
        <v>71.346000000000004</v>
      </c>
      <c r="L99" s="5">
        <f t="shared" si="7"/>
        <v>285.38400000000001</v>
      </c>
      <c r="M99" s="4">
        <f t="shared" si="8"/>
        <v>499.42200000000003</v>
      </c>
      <c r="N99">
        <f t="shared" si="9"/>
        <v>499</v>
      </c>
    </row>
    <row r="100" spans="1:14">
      <c r="A100" s="2">
        <v>45277</v>
      </c>
      <c r="B100" s="1" t="s">
        <v>110</v>
      </c>
      <c r="C100" s="1" t="s">
        <v>11</v>
      </c>
      <c r="D100" s="1">
        <v>50</v>
      </c>
      <c r="E100" s="1" t="s">
        <v>14</v>
      </c>
      <c r="F100" s="1">
        <v>300</v>
      </c>
      <c r="G100">
        <v>5</v>
      </c>
      <c r="H100" s="1">
        <v>4</v>
      </c>
      <c r="I100" s="1">
        <v>9</v>
      </c>
      <c r="J100" s="5">
        <f t="shared" si="5"/>
        <v>1500</v>
      </c>
      <c r="K100" s="5">
        <f t="shared" si="6"/>
        <v>1200</v>
      </c>
      <c r="L100" s="5">
        <f t="shared" si="7"/>
        <v>2700</v>
      </c>
      <c r="M100" s="4">
        <f t="shared" si="8"/>
        <v>5400</v>
      </c>
      <c r="N100">
        <f t="shared" si="9"/>
        <v>5400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workbookViewId="0">
      <selection activeCell="O1" sqref="O1:O1048576"/>
    </sheetView>
  </sheetViews>
  <sheetFormatPr defaultRowHeight="13.8"/>
  <cols>
    <col min="1" max="1" width="9.19921875" bestFit="1" customWidth="1"/>
    <col min="2" max="2" width="9.69921875" customWidth="1"/>
    <col min="4" max="4" width="4.19921875" customWidth="1"/>
    <col min="5" max="5" width="13.5" bestFit="1" customWidth="1"/>
    <col min="6" max="6" width="10.5" customWidth="1"/>
    <col min="7" max="7" width="12.69921875" hidden="1" customWidth="1"/>
    <col min="8" max="8" width="13.3984375" hidden="1" customWidth="1"/>
    <col min="9" max="9" width="15.69921875" hidden="1" customWidth="1"/>
    <col min="10" max="11" width="13.5" hidden="1" customWidth="1"/>
    <col min="12" max="12" width="14.5" hidden="1" customWidth="1"/>
    <col min="13" max="13" width="10.69921875" customWidth="1"/>
    <col min="14" max="14" width="13.296875" style="7" customWidth="1"/>
    <col min="15" max="15" width="10.59765625" style="9" customWidth="1"/>
    <col min="16" max="16" width="21.0976562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111</v>
      </c>
      <c r="H1" s="1" t="s">
        <v>112</v>
      </c>
      <c r="I1" s="1" t="s">
        <v>118</v>
      </c>
      <c r="J1" s="1" t="s">
        <v>115</v>
      </c>
      <c r="K1" s="1" t="s">
        <v>116</v>
      </c>
      <c r="L1" s="1" t="s">
        <v>117</v>
      </c>
      <c r="M1" s="1" t="s">
        <v>6</v>
      </c>
      <c r="N1" s="6" t="s">
        <v>121</v>
      </c>
      <c r="O1" s="8" t="s">
        <v>122</v>
      </c>
    </row>
    <row r="2" spans="1:16">
      <c r="A2" s="2">
        <v>45254</v>
      </c>
      <c r="B2" s="1" t="s">
        <v>7</v>
      </c>
      <c r="C2" s="1" t="s">
        <v>8</v>
      </c>
      <c r="D2" s="1">
        <v>34</v>
      </c>
      <c r="E2" s="1" t="s">
        <v>9</v>
      </c>
      <c r="F2" s="1">
        <v>50</v>
      </c>
      <c r="G2">
        <v>5</v>
      </c>
      <c r="H2" s="1">
        <v>3</v>
      </c>
      <c r="I2">
        <v>5</v>
      </c>
      <c r="J2">
        <f t="shared" ref="J2:J33" si="0">F2*G2</f>
        <v>250</v>
      </c>
      <c r="K2">
        <f t="shared" ref="K2:K33" si="1">F2*H2</f>
        <v>150</v>
      </c>
      <c r="L2">
        <f t="shared" ref="L2:L33" si="2">(F2*I2)</f>
        <v>250</v>
      </c>
      <c r="M2">
        <f>SUM(J2+K2+L2)</f>
        <v>650</v>
      </c>
      <c r="N2" s="7">
        <f>POWER(M2,2)</f>
        <v>422500</v>
      </c>
      <c r="O2" s="9">
        <f>SQRT(M2)</f>
        <v>25.495097567963924</v>
      </c>
    </row>
    <row r="3" spans="1:16">
      <c r="A3" s="2">
        <v>44984</v>
      </c>
      <c r="B3" s="1" t="s">
        <v>10</v>
      </c>
      <c r="C3" s="1" t="s">
        <v>11</v>
      </c>
      <c r="D3" s="1">
        <v>26</v>
      </c>
      <c r="E3" s="1" t="s">
        <v>12</v>
      </c>
      <c r="F3" s="1">
        <v>500</v>
      </c>
      <c r="G3">
        <v>6</v>
      </c>
      <c r="H3" s="1">
        <v>2</v>
      </c>
      <c r="I3">
        <v>3</v>
      </c>
      <c r="J3">
        <f t="shared" si="0"/>
        <v>3000</v>
      </c>
      <c r="K3">
        <f t="shared" si="1"/>
        <v>1000</v>
      </c>
      <c r="L3">
        <f t="shared" si="2"/>
        <v>1500</v>
      </c>
      <c r="M3">
        <f t="shared" ref="M3:M66" si="3">SUM(J3+K3+L3)</f>
        <v>5500</v>
      </c>
      <c r="N3" s="7">
        <f t="shared" ref="N3:N66" si="4">POWER(M3,2)</f>
        <v>30250000</v>
      </c>
      <c r="O3" s="9">
        <f t="shared" ref="O3:O66" si="5">SQRT(M3)</f>
        <v>74.16198487095663</v>
      </c>
      <c r="P3" t="s">
        <v>123</v>
      </c>
    </row>
    <row r="4" spans="1:16">
      <c r="A4" s="2">
        <v>44939</v>
      </c>
      <c r="B4" s="1" t="s">
        <v>13</v>
      </c>
      <c r="C4" s="1" t="s">
        <v>8</v>
      </c>
      <c r="D4" s="1">
        <v>50</v>
      </c>
      <c r="E4" s="1" t="s">
        <v>14</v>
      </c>
      <c r="F4" s="1">
        <v>2894.67</v>
      </c>
      <c r="G4">
        <v>7</v>
      </c>
      <c r="H4" s="1">
        <v>1</v>
      </c>
      <c r="I4">
        <v>2</v>
      </c>
      <c r="J4">
        <f t="shared" si="0"/>
        <v>20262.690000000002</v>
      </c>
      <c r="K4">
        <f t="shared" si="1"/>
        <v>2894.67</v>
      </c>
      <c r="L4">
        <f t="shared" si="2"/>
        <v>5789.34</v>
      </c>
      <c r="M4">
        <f t="shared" si="3"/>
        <v>28946.7</v>
      </c>
      <c r="N4" s="7">
        <f>POWER(M4,2)</f>
        <v>837911440.88999999</v>
      </c>
      <c r="O4" s="9">
        <f t="shared" si="5"/>
        <v>170.13729749822642</v>
      </c>
      <c r="P4">
        <f>COUNTA(E2:E100)</f>
        <v>96</v>
      </c>
    </row>
    <row r="5" spans="1:16">
      <c r="A5" s="2">
        <v>45067</v>
      </c>
      <c r="B5" s="1" t="s">
        <v>15</v>
      </c>
      <c r="C5" s="1" t="s">
        <v>8</v>
      </c>
      <c r="D5" s="1">
        <v>37</v>
      </c>
      <c r="E5" s="1" t="s">
        <v>12</v>
      </c>
      <c r="F5" s="1">
        <v>500</v>
      </c>
      <c r="G5">
        <v>8</v>
      </c>
      <c r="H5" s="1">
        <v>1</v>
      </c>
      <c r="I5">
        <v>3</v>
      </c>
      <c r="J5">
        <f t="shared" si="0"/>
        <v>4000</v>
      </c>
      <c r="K5">
        <f t="shared" si="1"/>
        <v>500</v>
      </c>
      <c r="L5">
        <f t="shared" si="2"/>
        <v>1500</v>
      </c>
      <c r="M5">
        <f t="shared" si="3"/>
        <v>6000</v>
      </c>
      <c r="N5" s="7">
        <f t="shared" si="4"/>
        <v>36000000</v>
      </c>
      <c r="O5" s="9">
        <f t="shared" si="5"/>
        <v>77.459666924148337</v>
      </c>
    </row>
    <row r="6" spans="1:16">
      <c r="A6" s="2">
        <v>45052</v>
      </c>
      <c r="B6" s="1" t="s">
        <v>16</v>
      </c>
      <c r="C6" s="1" t="s">
        <v>8</v>
      </c>
      <c r="D6" s="1">
        <v>30</v>
      </c>
      <c r="E6" s="1" t="s">
        <v>9</v>
      </c>
      <c r="F6" s="1">
        <v>50</v>
      </c>
      <c r="G6">
        <v>4</v>
      </c>
      <c r="H6" s="1">
        <v>2</v>
      </c>
      <c r="I6">
        <v>2</v>
      </c>
      <c r="J6">
        <f t="shared" si="0"/>
        <v>200</v>
      </c>
      <c r="K6">
        <f t="shared" si="1"/>
        <v>100</v>
      </c>
      <c r="L6">
        <f t="shared" si="2"/>
        <v>100</v>
      </c>
      <c r="M6">
        <f t="shared" si="3"/>
        <v>400</v>
      </c>
      <c r="N6" s="7">
        <f t="shared" si="4"/>
        <v>160000</v>
      </c>
      <c r="O6" s="9">
        <f t="shared" si="5"/>
        <v>20</v>
      </c>
    </row>
    <row r="7" spans="1:16">
      <c r="A7" s="2">
        <v>45041</v>
      </c>
      <c r="B7" s="1" t="s">
        <v>17</v>
      </c>
      <c r="C7" s="1" t="s">
        <v>11</v>
      </c>
      <c r="D7" s="1">
        <v>45</v>
      </c>
      <c r="E7" s="1" t="s">
        <v>114</v>
      </c>
      <c r="F7" s="1">
        <v>30</v>
      </c>
      <c r="G7">
        <v>2</v>
      </c>
      <c r="H7" s="1">
        <v>1</v>
      </c>
      <c r="I7">
        <v>3</v>
      </c>
      <c r="J7">
        <f>F7*G7</f>
        <v>60</v>
      </c>
      <c r="K7">
        <f t="shared" si="1"/>
        <v>30</v>
      </c>
      <c r="L7">
        <f t="shared" si="2"/>
        <v>90</v>
      </c>
      <c r="M7">
        <f t="shared" si="3"/>
        <v>180</v>
      </c>
      <c r="N7" s="7">
        <f t="shared" si="4"/>
        <v>32400</v>
      </c>
      <c r="O7" s="9">
        <f t="shared" si="5"/>
        <v>13.416407864998739</v>
      </c>
    </row>
    <row r="8" spans="1:16">
      <c r="A8" s="2">
        <v>44998</v>
      </c>
      <c r="B8" s="1" t="s">
        <v>18</v>
      </c>
      <c r="C8" s="1" t="s">
        <v>8</v>
      </c>
      <c r="D8" s="1">
        <v>46</v>
      </c>
      <c r="E8" s="1" t="s">
        <v>12</v>
      </c>
      <c r="F8" s="1">
        <v>25</v>
      </c>
      <c r="G8">
        <v>3</v>
      </c>
      <c r="H8" s="1">
        <v>2</v>
      </c>
      <c r="I8">
        <v>4</v>
      </c>
      <c r="J8">
        <f t="shared" si="0"/>
        <v>75</v>
      </c>
      <c r="K8">
        <f t="shared" si="1"/>
        <v>50</v>
      </c>
      <c r="L8">
        <f t="shared" si="2"/>
        <v>100</v>
      </c>
      <c r="M8">
        <f t="shared" si="3"/>
        <v>225</v>
      </c>
      <c r="N8" s="7">
        <f t="shared" si="4"/>
        <v>50625</v>
      </c>
      <c r="O8" s="9">
        <f t="shared" si="5"/>
        <v>15</v>
      </c>
    </row>
    <row r="9" spans="1:16">
      <c r="A9" s="2">
        <v>44979</v>
      </c>
      <c r="B9" s="1" t="s">
        <v>19</v>
      </c>
      <c r="C9" s="1" t="s">
        <v>8</v>
      </c>
      <c r="D9" s="1">
        <v>30</v>
      </c>
      <c r="E9" s="1"/>
      <c r="F9" s="1">
        <v>25.896699999999999</v>
      </c>
      <c r="G9">
        <v>4</v>
      </c>
      <c r="H9" s="1">
        <v>4</v>
      </c>
      <c r="I9">
        <v>5</v>
      </c>
      <c r="J9">
        <f t="shared" si="0"/>
        <v>103.5868</v>
      </c>
      <c r="K9">
        <f t="shared" si="1"/>
        <v>103.5868</v>
      </c>
      <c r="L9">
        <f t="shared" si="2"/>
        <v>129.48349999999999</v>
      </c>
      <c r="M9">
        <f t="shared" si="3"/>
        <v>336.65710000000001</v>
      </c>
      <c r="N9" s="7">
        <f t="shared" si="4"/>
        <v>113338.00298041</v>
      </c>
      <c r="O9" s="9">
        <f t="shared" si="5"/>
        <v>18.348217897114694</v>
      </c>
    </row>
    <row r="10" spans="1:16">
      <c r="A10" s="2">
        <v>45273</v>
      </c>
      <c r="B10" s="1" t="s">
        <v>20</v>
      </c>
      <c r="C10" s="1" t="s">
        <v>8</v>
      </c>
      <c r="D10" s="1">
        <v>63</v>
      </c>
      <c r="E10" s="1" t="s">
        <v>14</v>
      </c>
      <c r="F10" s="1">
        <v>300</v>
      </c>
      <c r="G10">
        <v>4</v>
      </c>
      <c r="H10" s="1">
        <v>2</v>
      </c>
      <c r="I10">
        <v>3</v>
      </c>
      <c r="J10">
        <f t="shared" si="0"/>
        <v>1200</v>
      </c>
      <c r="K10">
        <f t="shared" si="1"/>
        <v>600</v>
      </c>
      <c r="L10">
        <f t="shared" si="2"/>
        <v>900</v>
      </c>
      <c r="M10">
        <f t="shared" si="3"/>
        <v>2700</v>
      </c>
      <c r="N10" s="7">
        <f t="shared" si="4"/>
        <v>7290000</v>
      </c>
      <c r="O10" s="9">
        <f t="shared" si="5"/>
        <v>51.96152422706632</v>
      </c>
    </row>
    <row r="11" spans="1:16">
      <c r="A11" s="2">
        <v>45206</v>
      </c>
      <c r="B11" s="1" t="s">
        <v>21</v>
      </c>
      <c r="C11" s="1" t="s">
        <v>11</v>
      </c>
      <c r="D11" s="1">
        <v>52</v>
      </c>
      <c r="E11" s="1" t="s">
        <v>12</v>
      </c>
      <c r="F11" s="1">
        <v>50</v>
      </c>
      <c r="G11">
        <v>5</v>
      </c>
      <c r="H11" s="1">
        <v>4</v>
      </c>
      <c r="I11">
        <v>4</v>
      </c>
      <c r="J11">
        <f t="shared" si="0"/>
        <v>250</v>
      </c>
      <c r="K11">
        <f t="shared" si="1"/>
        <v>200</v>
      </c>
      <c r="L11">
        <f t="shared" si="2"/>
        <v>200</v>
      </c>
      <c r="M11">
        <f t="shared" si="3"/>
        <v>650</v>
      </c>
      <c r="N11" s="7">
        <f t="shared" si="4"/>
        <v>422500</v>
      </c>
      <c r="O11" s="9">
        <f t="shared" si="5"/>
        <v>25.495097567963924</v>
      </c>
    </row>
    <row r="12" spans="1:16">
      <c r="A12" s="2">
        <v>44971</v>
      </c>
      <c r="B12" s="1" t="s">
        <v>22</v>
      </c>
      <c r="C12" s="1" t="s">
        <v>8</v>
      </c>
      <c r="D12" s="1">
        <v>23</v>
      </c>
      <c r="E12" s="1" t="s">
        <v>12</v>
      </c>
      <c r="F12" s="1">
        <v>50</v>
      </c>
      <c r="G12">
        <v>3</v>
      </c>
      <c r="H12" s="1">
        <v>2</v>
      </c>
      <c r="I12">
        <v>5</v>
      </c>
      <c r="J12">
        <f t="shared" si="0"/>
        <v>150</v>
      </c>
      <c r="K12">
        <f t="shared" si="1"/>
        <v>100</v>
      </c>
      <c r="L12">
        <f t="shared" si="2"/>
        <v>250</v>
      </c>
      <c r="M12">
        <f t="shared" si="3"/>
        <v>500</v>
      </c>
      <c r="N12" s="7">
        <f t="shared" si="4"/>
        <v>250000</v>
      </c>
      <c r="O12" s="9">
        <f t="shared" si="5"/>
        <v>22.360679774997898</v>
      </c>
    </row>
    <row r="13" spans="1:16">
      <c r="A13" s="2">
        <v>45229</v>
      </c>
      <c r="B13" s="1" t="s">
        <v>23</v>
      </c>
      <c r="C13" s="1" t="s">
        <v>8</v>
      </c>
      <c r="D13" s="1">
        <v>35</v>
      </c>
      <c r="E13" s="1" t="s">
        <v>114</v>
      </c>
      <c r="F13" s="1">
        <v>25</v>
      </c>
      <c r="G13">
        <v>5</v>
      </c>
      <c r="H13" s="1">
        <v>3</v>
      </c>
      <c r="I13">
        <v>6</v>
      </c>
      <c r="J13">
        <f t="shared" si="0"/>
        <v>125</v>
      </c>
      <c r="K13">
        <f t="shared" si="1"/>
        <v>75</v>
      </c>
      <c r="L13">
        <f t="shared" si="2"/>
        <v>150</v>
      </c>
      <c r="M13">
        <f t="shared" si="3"/>
        <v>350</v>
      </c>
      <c r="N13" s="7">
        <f t="shared" si="4"/>
        <v>122500</v>
      </c>
      <c r="O13" s="9">
        <f t="shared" si="5"/>
        <v>18.708286933869708</v>
      </c>
    </row>
    <row r="14" spans="1:16">
      <c r="A14" s="2">
        <v>45143</v>
      </c>
      <c r="B14" s="1" t="s">
        <v>24</v>
      </c>
      <c r="C14" s="1" t="s">
        <v>8</v>
      </c>
      <c r="D14" s="1">
        <v>22</v>
      </c>
      <c r="E14" s="1" t="s">
        <v>14</v>
      </c>
      <c r="F14" s="1">
        <v>500</v>
      </c>
      <c r="G14">
        <v>6</v>
      </c>
      <c r="H14" s="1">
        <v>3</v>
      </c>
      <c r="I14">
        <v>4</v>
      </c>
      <c r="J14">
        <f t="shared" si="0"/>
        <v>3000</v>
      </c>
      <c r="K14">
        <f t="shared" si="1"/>
        <v>1500</v>
      </c>
      <c r="L14">
        <f t="shared" si="2"/>
        <v>2000</v>
      </c>
      <c r="M14">
        <f t="shared" si="3"/>
        <v>6500</v>
      </c>
      <c r="N14" s="7">
        <f t="shared" si="4"/>
        <v>42250000</v>
      </c>
      <c r="O14" s="9">
        <f t="shared" si="5"/>
        <v>80.622577482985491</v>
      </c>
    </row>
    <row r="15" spans="1:16">
      <c r="A15" s="2">
        <v>44943</v>
      </c>
      <c r="B15" s="1" t="s">
        <v>25</v>
      </c>
      <c r="C15" s="1" t="s">
        <v>8</v>
      </c>
      <c r="D15" s="1">
        <v>64</v>
      </c>
      <c r="E15" s="1"/>
      <c r="F15" s="1">
        <v>34.566000000000003</v>
      </c>
      <c r="G15">
        <v>7</v>
      </c>
      <c r="H15" s="1">
        <v>4</v>
      </c>
      <c r="I15">
        <v>3</v>
      </c>
      <c r="J15">
        <f t="shared" si="0"/>
        <v>241.96200000000002</v>
      </c>
      <c r="K15">
        <f t="shared" si="1"/>
        <v>138.26400000000001</v>
      </c>
      <c r="L15">
        <f t="shared" si="2"/>
        <v>103.69800000000001</v>
      </c>
      <c r="M15">
        <f t="shared" si="3"/>
        <v>483.92399999999998</v>
      </c>
      <c r="N15" s="7">
        <f t="shared" si="4"/>
        <v>234182.43777599998</v>
      </c>
      <c r="O15" s="9">
        <f t="shared" si="5"/>
        <v>21.998272659461243</v>
      </c>
    </row>
    <row r="16" spans="1:16">
      <c r="A16" s="2">
        <v>44942</v>
      </c>
      <c r="B16" s="1" t="s">
        <v>26</v>
      </c>
      <c r="C16" s="1" t="s">
        <v>11</v>
      </c>
      <c r="D16" s="1">
        <v>42</v>
      </c>
      <c r="E16" s="1" t="s">
        <v>14</v>
      </c>
      <c r="F16" s="1">
        <v>500</v>
      </c>
      <c r="G16">
        <v>4</v>
      </c>
      <c r="H16" s="1">
        <v>4</v>
      </c>
      <c r="I16">
        <v>5</v>
      </c>
      <c r="J16">
        <f t="shared" si="0"/>
        <v>2000</v>
      </c>
      <c r="K16">
        <f t="shared" si="1"/>
        <v>2000</v>
      </c>
      <c r="L16">
        <f t="shared" si="2"/>
        <v>2500</v>
      </c>
      <c r="M16">
        <f t="shared" si="3"/>
        <v>6500</v>
      </c>
      <c r="N16" s="7">
        <f t="shared" si="4"/>
        <v>42250000</v>
      </c>
      <c r="O16" s="9">
        <f t="shared" si="5"/>
        <v>80.622577482985491</v>
      </c>
    </row>
    <row r="17" spans="1:15">
      <c r="A17" s="2">
        <v>44974</v>
      </c>
      <c r="B17" s="1" t="s">
        <v>27</v>
      </c>
      <c r="C17" s="1" t="s">
        <v>8</v>
      </c>
      <c r="D17" s="1">
        <v>19</v>
      </c>
      <c r="E17" s="1" t="s">
        <v>114</v>
      </c>
      <c r="F17" s="1">
        <v>399.4</v>
      </c>
      <c r="G17">
        <v>3</v>
      </c>
      <c r="H17" s="1">
        <v>3</v>
      </c>
      <c r="I17">
        <v>7</v>
      </c>
      <c r="J17">
        <f t="shared" si="0"/>
        <v>1198.1999999999998</v>
      </c>
      <c r="K17">
        <f t="shared" si="1"/>
        <v>1198.1999999999998</v>
      </c>
      <c r="L17">
        <f t="shared" si="2"/>
        <v>2795.7999999999997</v>
      </c>
      <c r="M17">
        <f t="shared" si="3"/>
        <v>5192.1999999999989</v>
      </c>
      <c r="N17" s="7">
        <f t="shared" si="4"/>
        <v>26958940.839999989</v>
      </c>
      <c r="O17" s="9">
        <f t="shared" si="5"/>
        <v>72.056921943696693</v>
      </c>
    </row>
    <row r="18" spans="1:15">
      <c r="A18" s="2">
        <v>45038</v>
      </c>
      <c r="B18" s="1" t="s">
        <v>28</v>
      </c>
      <c r="C18" s="1" t="s">
        <v>11</v>
      </c>
      <c r="D18" s="1">
        <v>27</v>
      </c>
      <c r="E18" s="1" t="s">
        <v>12</v>
      </c>
      <c r="F18" s="1">
        <v>25</v>
      </c>
      <c r="G18">
        <v>2</v>
      </c>
      <c r="H18" s="1">
        <v>4</v>
      </c>
      <c r="I18">
        <v>9</v>
      </c>
      <c r="J18">
        <f t="shared" si="0"/>
        <v>50</v>
      </c>
      <c r="K18">
        <f t="shared" si="1"/>
        <v>100</v>
      </c>
      <c r="L18">
        <f t="shared" si="2"/>
        <v>225</v>
      </c>
      <c r="M18">
        <f t="shared" si="3"/>
        <v>375</v>
      </c>
      <c r="N18" s="7">
        <f t="shared" si="4"/>
        <v>140625</v>
      </c>
      <c r="O18" s="9">
        <f t="shared" si="5"/>
        <v>19.364916731037084</v>
      </c>
    </row>
    <row r="19" spans="1:15">
      <c r="A19" s="2">
        <v>45046</v>
      </c>
      <c r="B19" s="1" t="s">
        <v>29</v>
      </c>
      <c r="C19" s="1" t="s">
        <v>11</v>
      </c>
      <c r="D19" s="1">
        <v>47</v>
      </c>
      <c r="E19" s="1" t="s">
        <v>14</v>
      </c>
      <c r="F19" s="1">
        <v>25</v>
      </c>
      <c r="G19">
        <v>2</v>
      </c>
      <c r="H19" s="1">
        <v>2</v>
      </c>
      <c r="I19">
        <v>9</v>
      </c>
      <c r="J19">
        <f t="shared" si="0"/>
        <v>50</v>
      </c>
      <c r="K19">
        <f t="shared" si="1"/>
        <v>50</v>
      </c>
      <c r="L19">
        <f t="shared" si="2"/>
        <v>225</v>
      </c>
      <c r="M19">
        <f t="shared" si="3"/>
        <v>325</v>
      </c>
      <c r="N19" s="7">
        <f t="shared" si="4"/>
        <v>105625</v>
      </c>
      <c r="O19" s="9">
        <f t="shared" si="5"/>
        <v>18.027756377319946</v>
      </c>
    </row>
    <row r="20" spans="1:15">
      <c r="A20" s="2">
        <v>45185</v>
      </c>
      <c r="B20" s="1" t="s">
        <v>30</v>
      </c>
      <c r="C20" s="1" t="s">
        <v>11</v>
      </c>
      <c r="D20" s="1">
        <v>62</v>
      </c>
      <c r="E20" s="1" t="s">
        <v>12</v>
      </c>
      <c r="F20" s="1">
        <v>25</v>
      </c>
      <c r="G20">
        <v>2</v>
      </c>
      <c r="H20" s="1">
        <v>2</v>
      </c>
      <c r="I20" s="1">
        <v>5</v>
      </c>
      <c r="J20">
        <f t="shared" si="0"/>
        <v>50</v>
      </c>
      <c r="K20">
        <f t="shared" si="1"/>
        <v>50</v>
      </c>
      <c r="L20">
        <f t="shared" si="2"/>
        <v>125</v>
      </c>
      <c r="M20">
        <f t="shared" si="3"/>
        <v>225</v>
      </c>
      <c r="N20" s="7">
        <f t="shared" si="4"/>
        <v>50625</v>
      </c>
      <c r="O20" s="9">
        <f t="shared" si="5"/>
        <v>15</v>
      </c>
    </row>
    <row r="21" spans="1:15">
      <c r="A21" s="2">
        <v>45235</v>
      </c>
      <c r="B21" s="1" t="s">
        <v>31</v>
      </c>
      <c r="C21" s="1" t="s">
        <v>8</v>
      </c>
      <c r="D21" s="1">
        <v>22</v>
      </c>
      <c r="E21" s="1" t="s">
        <v>12</v>
      </c>
      <c r="F21" s="1">
        <v>300.98099999999999</v>
      </c>
      <c r="G21">
        <v>3</v>
      </c>
      <c r="H21" s="1">
        <v>3</v>
      </c>
      <c r="I21" s="1">
        <v>3</v>
      </c>
      <c r="J21">
        <f t="shared" si="0"/>
        <v>902.94299999999998</v>
      </c>
      <c r="K21">
        <f t="shared" si="1"/>
        <v>902.94299999999998</v>
      </c>
      <c r="L21">
        <f t="shared" si="2"/>
        <v>902.94299999999998</v>
      </c>
      <c r="M21">
        <f t="shared" si="3"/>
        <v>2708.8289999999997</v>
      </c>
      <c r="N21" s="7">
        <f t="shared" si="4"/>
        <v>7337754.5512409983</v>
      </c>
      <c r="O21" s="9">
        <f t="shared" si="5"/>
        <v>52.046411980077934</v>
      </c>
    </row>
    <row r="22" spans="1:15">
      <c r="A22" s="2">
        <v>44940</v>
      </c>
      <c r="B22" s="1" t="s">
        <v>32</v>
      </c>
      <c r="C22" s="1" t="s">
        <v>11</v>
      </c>
      <c r="D22" s="1">
        <v>50</v>
      </c>
      <c r="E22" s="1" t="s">
        <v>9</v>
      </c>
      <c r="F22" s="1">
        <v>500</v>
      </c>
      <c r="G22">
        <v>4</v>
      </c>
      <c r="H22" s="1">
        <v>1</v>
      </c>
      <c r="I22" s="1">
        <v>2</v>
      </c>
      <c r="J22">
        <f t="shared" si="0"/>
        <v>2000</v>
      </c>
      <c r="K22">
        <f t="shared" si="1"/>
        <v>500</v>
      </c>
      <c r="L22">
        <f t="shared" si="2"/>
        <v>1000</v>
      </c>
      <c r="M22">
        <f t="shared" si="3"/>
        <v>3500</v>
      </c>
      <c r="N22" s="7">
        <f t="shared" si="4"/>
        <v>12250000</v>
      </c>
      <c r="O22" s="9">
        <f t="shared" si="5"/>
        <v>59.16079783099616</v>
      </c>
    </row>
    <row r="23" spans="1:15">
      <c r="A23" s="2">
        <v>45214</v>
      </c>
      <c r="B23" s="1" t="s">
        <v>33</v>
      </c>
      <c r="C23" s="1" t="s">
        <v>8</v>
      </c>
      <c r="D23" s="1">
        <v>18</v>
      </c>
      <c r="E23" s="1" t="s">
        <v>12</v>
      </c>
      <c r="F23" s="1">
        <v>50</v>
      </c>
      <c r="G23">
        <v>5</v>
      </c>
      <c r="H23" s="1">
        <v>2</v>
      </c>
      <c r="I23" s="1">
        <v>3</v>
      </c>
      <c r="J23">
        <f t="shared" si="0"/>
        <v>250</v>
      </c>
      <c r="K23">
        <f t="shared" si="1"/>
        <v>100</v>
      </c>
      <c r="L23">
        <f t="shared" si="2"/>
        <v>150</v>
      </c>
      <c r="M23">
        <f t="shared" si="3"/>
        <v>500</v>
      </c>
      <c r="N23" s="7">
        <f t="shared" si="4"/>
        <v>250000</v>
      </c>
      <c r="O23" s="9">
        <f t="shared" si="5"/>
        <v>22.360679774997898</v>
      </c>
    </row>
    <row r="24" spans="1:15">
      <c r="A24" s="2">
        <v>45028</v>
      </c>
      <c r="B24" s="1" t="s">
        <v>34</v>
      </c>
      <c r="C24" s="1" t="s">
        <v>11</v>
      </c>
      <c r="D24" s="1">
        <v>35</v>
      </c>
      <c r="E24" s="1" t="s">
        <v>12</v>
      </c>
      <c r="F24" s="1">
        <v>30</v>
      </c>
      <c r="G24">
        <v>6</v>
      </c>
      <c r="H24" s="1">
        <v>4</v>
      </c>
      <c r="I24" s="1">
        <v>2</v>
      </c>
      <c r="J24">
        <f t="shared" si="0"/>
        <v>180</v>
      </c>
      <c r="K24">
        <f t="shared" si="1"/>
        <v>120</v>
      </c>
      <c r="L24">
        <f t="shared" si="2"/>
        <v>60</v>
      </c>
      <c r="M24">
        <f t="shared" si="3"/>
        <v>360</v>
      </c>
      <c r="N24" s="7">
        <f t="shared" si="4"/>
        <v>129600</v>
      </c>
      <c r="O24" s="9">
        <f t="shared" si="5"/>
        <v>18.973665961010276</v>
      </c>
    </row>
    <row r="25" spans="1:15">
      <c r="A25" s="2">
        <v>45259</v>
      </c>
      <c r="B25" s="1" t="s">
        <v>35</v>
      </c>
      <c r="C25" s="1" t="s">
        <v>11</v>
      </c>
      <c r="D25" s="1">
        <v>49</v>
      </c>
      <c r="E25" s="1" t="s">
        <v>12</v>
      </c>
      <c r="F25" s="1">
        <v>300</v>
      </c>
      <c r="G25">
        <v>7</v>
      </c>
      <c r="H25" s="1">
        <v>1</v>
      </c>
      <c r="I25" s="1">
        <v>3</v>
      </c>
      <c r="J25">
        <f t="shared" si="0"/>
        <v>2100</v>
      </c>
      <c r="K25">
        <f t="shared" si="1"/>
        <v>300</v>
      </c>
      <c r="L25">
        <f t="shared" si="2"/>
        <v>900</v>
      </c>
      <c r="M25">
        <f t="shared" si="3"/>
        <v>3300</v>
      </c>
      <c r="N25" s="7">
        <f t="shared" si="4"/>
        <v>10890000</v>
      </c>
      <c r="O25" s="9">
        <f t="shared" si="5"/>
        <v>57.445626465380286</v>
      </c>
    </row>
    <row r="26" spans="1:15">
      <c r="A26" s="2">
        <v>45286</v>
      </c>
      <c r="B26" s="1" t="s">
        <v>36</v>
      </c>
      <c r="C26" s="1" t="s">
        <v>11</v>
      </c>
      <c r="D26" s="1">
        <v>64</v>
      </c>
      <c r="E26" s="1" t="s">
        <v>9</v>
      </c>
      <c r="F26" s="1">
        <v>50</v>
      </c>
      <c r="G26">
        <v>5</v>
      </c>
      <c r="H26" s="1">
        <v>1</v>
      </c>
      <c r="I26" s="1">
        <v>2</v>
      </c>
      <c r="J26">
        <f t="shared" si="0"/>
        <v>250</v>
      </c>
      <c r="K26">
        <f t="shared" si="1"/>
        <v>50</v>
      </c>
      <c r="L26">
        <f t="shared" si="2"/>
        <v>100</v>
      </c>
      <c r="M26">
        <f t="shared" si="3"/>
        <v>400</v>
      </c>
      <c r="N26" s="7">
        <f t="shared" si="4"/>
        <v>160000</v>
      </c>
      <c r="O26" s="9">
        <f t="shared" si="5"/>
        <v>20</v>
      </c>
    </row>
    <row r="27" spans="1:15">
      <c r="A27" s="2">
        <v>45206</v>
      </c>
      <c r="B27" s="1" t="s">
        <v>37</v>
      </c>
      <c r="C27" s="1" t="s">
        <v>11</v>
      </c>
      <c r="D27" s="1">
        <v>28</v>
      </c>
      <c r="E27" s="1" t="s">
        <v>14</v>
      </c>
      <c r="F27" s="1">
        <v>500</v>
      </c>
      <c r="G27">
        <v>5</v>
      </c>
      <c r="H27" s="1">
        <v>2</v>
      </c>
      <c r="I27" s="1">
        <v>4</v>
      </c>
      <c r="J27">
        <f t="shared" si="0"/>
        <v>2500</v>
      </c>
      <c r="K27">
        <f t="shared" si="1"/>
        <v>1000</v>
      </c>
      <c r="L27">
        <f t="shared" si="2"/>
        <v>2000</v>
      </c>
      <c r="M27">
        <f t="shared" si="3"/>
        <v>5500</v>
      </c>
      <c r="N27" s="7">
        <f t="shared" si="4"/>
        <v>30250000</v>
      </c>
      <c r="O27" s="9">
        <f t="shared" si="5"/>
        <v>74.16198487095663</v>
      </c>
    </row>
    <row r="28" spans="1:15">
      <c r="A28" s="2">
        <v>45141</v>
      </c>
      <c r="B28" s="1" t="s">
        <v>38</v>
      </c>
      <c r="C28" s="1" t="s">
        <v>11</v>
      </c>
      <c r="D28" s="1">
        <v>38</v>
      </c>
      <c r="E28" s="1"/>
      <c r="F28" s="1">
        <v>25</v>
      </c>
      <c r="G28">
        <v>6</v>
      </c>
      <c r="H28" s="1">
        <v>2</v>
      </c>
      <c r="I28" s="1">
        <v>4</v>
      </c>
      <c r="J28">
        <f t="shared" si="0"/>
        <v>150</v>
      </c>
      <c r="K28">
        <f t="shared" si="1"/>
        <v>50</v>
      </c>
      <c r="L28">
        <f t="shared" si="2"/>
        <v>100</v>
      </c>
      <c r="M28">
        <f t="shared" si="3"/>
        <v>300</v>
      </c>
      <c r="N28" s="7">
        <f t="shared" si="4"/>
        <v>90000</v>
      </c>
      <c r="O28" s="9">
        <f t="shared" si="5"/>
        <v>17.320508075688775</v>
      </c>
    </row>
    <row r="29" spans="1:15">
      <c r="A29" s="2">
        <v>45039</v>
      </c>
      <c r="B29" s="1" t="s">
        <v>39</v>
      </c>
      <c r="C29" s="1" t="s">
        <v>11</v>
      </c>
      <c r="D29" s="1">
        <v>43</v>
      </c>
      <c r="E29" s="1" t="s">
        <v>9</v>
      </c>
      <c r="F29" s="1">
        <v>500</v>
      </c>
      <c r="G29">
        <v>7</v>
      </c>
      <c r="H29" s="1">
        <v>1</v>
      </c>
      <c r="I29" s="1">
        <v>5</v>
      </c>
      <c r="J29">
        <f t="shared" si="0"/>
        <v>3500</v>
      </c>
      <c r="K29">
        <f t="shared" si="1"/>
        <v>500</v>
      </c>
      <c r="L29">
        <f t="shared" si="2"/>
        <v>2500</v>
      </c>
      <c r="M29">
        <f t="shared" si="3"/>
        <v>6500</v>
      </c>
      <c r="N29" s="7">
        <f t="shared" si="4"/>
        <v>42250000</v>
      </c>
      <c r="O29" s="9">
        <f t="shared" si="5"/>
        <v>80.622577482985491</v>
      </c>
    </row>
    <row r="30" spans="1:15">
      <c r="A30" s="2">
        <v>45156</v>
      </c>
      <c r="B30" s="1" t="s">
        <v>40</v>
      </c>
      <c r="C30" s="1" t="s">
        <v>11</v>
      </c>
      <c r="D30" s="1">
        <v>42</v>
      </c>
      <c r="E30" s="1" t="s">
        <v>14</v>
      </c>
      <c r="F30" s="1">
        <v>30</v>
      </c>
      <c r="G30">
        <v>6</v>
      </c>
      <c r="H30" s="1">
        <v>1</v>
      </c>
      <c r="I30" s="1">
        <v>5</v>
      </c>
      <c r="J30">
        <f t="shared" si="0"/>
        <v>180</v>
      </c>
      <c r="K30">
        <f t="shared" si="1"/>
        <v>30</v>
      </c>
      <c r="L30">
        <f t="shared" si="2"/>
        <v>150</v>
      </c>
      <c r="M30">
        <f t="shared" si="3"/>
        <v>360</v>
      </c>
      <c r="N30" s="7">
        <f t="shared" si="4"/>
        <v>129600</v>
      </c>
      <c r="O30" s="9">
        <f t="shared" si="5"/>
        <v>18.973665961010276</v>
      </c>
    </row>
    <row r="31" spans="1:15">
      <c r="A31" s="2">
        <v>45228</v>
      </c>
      <c r="B31" s="1" t="s">
        <v>41</v>
      </c>
      <c r="C31" s="1" t="s">
        <v>11</v>
      </c>
      <c r="D31" s="1">
        <v>39</v>
      </c>
      <c r="E31" s="1" t="s">
        <v>9</v>
      </c>
      <c r="F31" s="1">
        <v>300</v>
      </c>
      <c r="G31">
        <v>5</v>
      </c>
      <c r="H31" s="1">
        <v>3</v>
      </c>
      <c r="I31" s="1">
        <v>4</v>
      </c>
      <c r="J31">
        <f t="shared" si="0"/>
        <v>1500</v>
      </c>
      <c r="K31">
        <f t="shared" si="1"/>
        <v>900</v>
      </c>
      <c r="L31">
        <f t="shared" si="2"/>
        <v>1200</v>
      </c>
      <c r="M31">
        <f t="shared" si="3"/>
        <v>3600</v>
      </c>
      <c r="N31" s="7">
        <f t="shared" si="4"/>
        <v>12960000</v>
      </c>
      <c r="O31" s="9">
        <f t="shared" si="5"/>
        <v>60</v>
      </c>
    </row>
    <row r="32" spans="1:15">
      <c r="A32" s="2">
        <v>45069</v>
      </c>
      <c r="B32" s="1" t="s">
        <v>42</v>
      </c>
      <c r="C32" s="1" t="s">
        <v>8</v>
      </c>
      <c r="D32" s="1">
        <v>44</v>
      </c>
      <c r="E32" s="1" t="s">
        <v>113</v>
      </c>
      <c r="F32" s="1">
        <v>300</v>
      </c>
      <c r="G32">
        <v>4</v>
      </c>
      <c r="H32" s="1">
        <v>4</v>
      </c>
      <c r="I32" s="1">
        <v>4</v>
      </c>
      <c r="J32">
        <f t="shared" si="0"/>
        <v>1200</v>
      </c>
      <c r="K32">
        <f t="shared" si="1"/>
        <v>1200</v>
      </c>
      <c r="L32">
        <f t="shared" si="2"/>
        <v>1200</v>
      </c>
      <c r="M32">
        <f t="shared" si="3"/>
        <v>3600</v>
      </c>
      <c r="N32" s="7">
        <f t="shared" si="4"/>
        <v>12960000</v>
      </c>
      <c r="O32" s="9">
        <f t="shared" si="5"/>
        <v>60</v>
      </c>
    </row>
    <row r="33" spans="1:15">
      <c r="A33" s="2">
        <v>44930</v>
      </c>
      <c r="B33" s="1" t="s">
        <v>43</v>
      </c>
      <c r="C33" s="1" t="s">
        <v>8</v>
      </c>
      <c r="D33" s="1">
        <v>30</v>
      </c>
      <c r="E33" s="1" t="s">
        <v>114</v>
      </c>
      <c r="F33" s="1">
        <v>30</v>
      </c>
      <c r="G33">
        <v>3</v>
      </c>
      <c r="H33" s="1">
        <v>3</v>
      </c>
      <c r="I33" s="1">
        <v>2</v>
      </c>
      <c r="J33">
        <f t="shared" si="0"/>
        <v>90</v>
      </c>
      <c r="K33">
        <f t="shared" si="1"/>
        <v>90</v>
      </c>
      <c r="L33">
        <f t="shared" si="2"/>
        <v>60</v>
      </c>
      <c r="M33">
        <f t="shared" si="3"/>
        <v>240</v>
      </c>
      <c r="N33" s="7">
        <f t="shared" si="4"/>
        <v>57600</v>
      </c>
      <c r="O33" s="9">
        <f t="shared" si="5"/>
        <v>15.491933384829668</v>
      </c>
    </row>
    <row r="34" spans="1:15">
      <c r="A34" s="2">
        <v>45008</v>
      </c>
      <c r="B34" s="1" t="s">
        <v>44</v>
      </c>
      <c r="C34" s="1" t="s">
        <v>11</v>
      </c>
      <c r="D34" s="1">
        <v>50</v>
      </c>
      <c r="E34" s="1" t="s">
        <v>14</v>
      </c>
      <c r="F34" s="1">
        <v>50</v>
      </c>
      <c r="G34">
        <v>2</v>
      </c>
      <c r="H34" s="1">
        <v>2</v>
      </c>
      <c r="I34" s="1">
        <v>2</v>
      </c>
      <c r="J34">
        <f t="shared" ref="J34:J65" si="6">F34*G34</f>
        <v>100</v>
      </c>
      <c r="K34">
        <f t="shared" ref="K34:K65" si="7">F34*H34</f>
        <v>100</v>
      </c>
      <c r="L34">
        <f t="shared" ref="L34:L65" si="8">(F34*I34)</f>
        <v>100</v>
      </c>
      <c r="M34">
        <f t="shared" si="3"/>
        <v>300</v>
      </c>
      <c r="N34" s="7">
        <f t="shared" si="4"/>
        <v>90000</v>
      </c>
      <c r="O34" s="9">
        <f t="shared" si="5"/>
        <v>17.320508075688775</v>
      </c>
    </row>
    <row r="35" spans="1:15">
      <c r="A35" s="2">
        <v>45284</v>
      </c>
      <c r="B35" s="1" t="s">
        <v>45</v>
      </c>
      <c r="C35" s="1" t="s">
        <v>11</v>
      </c>
      <c r="D35" s="1">
        <v>51</v>
      </c>
      <c r="E35" s="1" t="s">
        <v>12</v>
      </c>
      <c r="F35" s="1">
        <v>50</v>
      </c>
      <c r="G35">
        <v>3</v>
      </c>
      <c r="H35" s="1">
        <v>3</v>
      </c>
      <c r="I35" s="1">
        <v>2</v>
      </c>
      <c r="J35">
        <f t="shared" si="6"/>
        <v>150</v>
      </c>
      <c r="K35">
        <f t="shared" si="7"/>
        <v>150</v>
      </c>
      <c r="L35">
        <f t="shared" si="8"/>
        <v>100</v>
      </c>
      <c r="M35">
        <f t="shared" si="3"/>
        <v>400</v>
      </c>
      <c r="N35" s="7">
        <f t="shared" si="4"/>
        <v>160000</v>
      </c>
      <c r="O35" s="9">
        <f t="shared" si="5"/>
        <v>20</v>
      </c>
    </row>
    <row r="36" spans="1:15">
      <c r="A36" s="2">
        <v>45143</v>
      </c>
      <c r="B36" s="1" t="s">
        <v>46</v>
      </c>
      <c r="C36" s="1" t="s">
        <v>11</v>
      </c>
      <c r="D36" s="1">
        <v>58</v>
      </c>
      <c r="E36" s="1" t="s">
        <v>9</v>
      </c>
      <c r="F36" s="1">
        <v>34.567</v>
      </c>
      <c r="G36">
        <v>5</v>
      </c>
      <c r="H36" s="1">
        <v>3</v>
      </c>
      <c r="I36" s="1">
        <v>2</v>
      </c>
      <c r="J36">
        <f t="shared" si="6"/>
        <v>172.83500000000001</v>
      </c>
      <c r="K36">
        <f t="shared" si="7"/>
        <v>103.70099999999999</v>
      </c>
      <c r="L36">
        <f t="shared" si="8"/>
        <v>69.134</v>
      </c>
      <c r="M36">
        <f t="shared" si="3"/>
        <v>345.67</v>
      </c>
      <c r="N36" s="7">
        <f t="shared" si="4"/>
        <v>119487.74890000001</v>
      </c>
      <c r="O36" s="9">
        <f t="shared" si="5"/>
        <v>18.592202666709504</v>
      </c>
    </row>
    <row r="37" spans="1:15">
      <c r="A37" s="2">
        <v>45101</v>
      </c>
      <c r="B37" s="1" t="s">
        <v>47</v>
      </c>
      <c r="C37" s="1" t="s">
        <v>8</v>
      </c>
      <c r="D37" s="1">
        <v>52</v>
      </c>
      <c r="E37" s="1" t="s">
        <v>9</v>
      </c>
      <c r="F37" s="1">
        <v>300</v>
      </c>
      <c r="G37">
        <v>7</v>
      </c>
      <c r="H37" s="1">
        <v>3</v>
      </c>
      <c r="I37" s="1">
        <v>3</v>
      </c>
      <c r="J37">
        <f t="shared" si="6"/>
        <v>2100</v>
      </c>
      <c r="K37">
        <f t="shared" si="7"/>
        <v>900</v>
      </c>
      <c r="L37">
        <f t="shared" si="8"/>
        <v>900</v>
      </c>
      <c r="M37">
        <f t="shared" si="3"/>
        <v>3900</v>
      </c>
      <c r="N37" s="7">
        <f t="shared" si="4"/>
        <v>15210000</v>
      </c>
      <c r="O37" s="9">
        <f t="shared" si="5"/>
        <v>62.44997998398398</v>
      </c>
    </row>
    <row r="38" spans="1:15">
      <c r="A38" s="2">
        <v>45069</v>
      </c>
      <c r="B38" s="1" t="s">
        <v>48</v>
      </c>
      <c r="C38" s="1" t="s">
        <v>11</v>
      </c>
      <c r="D38" s="1">
        <v>18</v>
      </c>
      <c r="E38" s="1" t="s">
        <v>9</v>
      </c>
      <c r="F38" s="1">
        <v>25</v>
      </c>
      <c r="G38">
        <v>8</v>
      </c>
      <c r="H38" s="1">
        <v>3</v>
      </c>
      <c r="I38" s="1">
        <v>4</v>
      </c>
      <c r="J38">
        <f t="shared" si="6"/>
        <v>200</v>
      </c>
      <c r="K38">
        <f t="shared" si="7"/>
        <v>75</v>
      </c>
      <c r="L38">
        <f t="shared" si="8"/>
        <v>100</v>
      </c>
      <c r="M38">
        <f t="shared" si="3"/>
        <v>375</v>
      </c>
      <c r="N38" s="7">
        <f t="shared" si="4"/>
        <v>140625</v>
      </c>
      <c r="O38" s="9">
        <f t="shared" si="5"/>
        <v>19.364916731037084</v>
      </c>
    </row>
    <row r="39" spans="1:15">
      <c r="A39" s="2">
        <v>45006</v>
      </c>
      <c r="B39" s="1" t="s">
        <v>49</v>
      </c>
      <c r="C39" s="1" t="s">
        <v>8</v>
      </c>
      <c r="D39" s="1">
        <v>38</v>
      </c>
      <c r="E39" s="1" t="s">
        <v>9</v>
      </c>
      <c r="F39" s="1">
        <v>50</v>
      </c>
      <c r="G39">
        <v>5</v>
      </c>
      <c r="H39" s="1">
        <v>4</v>
      </c>
      <c r="I39" s="1">
        <v>5</v>
      </c>
      <c r="J39">
        <f t="shared" si="6"/>
        <v>250</v>
      </c>
      <c r="K39">
        <f t="shared" si="7"/>
        <v>200</v>
      </c>
      <c r="L39">
        <f t="shared" si="8"/>
        <v>250</v>
      </c>
      <c r="M39">
        <f t="shared" si="3"/>
        <v>700</v>
      </c>
      <c r="N39" s="7">
        <f t="shared" si="4"/>
        <v>490000</v>
      </c>
      <c r="O39" s="9">
        <f t="shared" si="5"/>
        <v>26.457513110645905</v>
      </c>
    </row>
    <row r="40" spans="1:15">
      <c r="A40" s="2">
        <v>45037</v>
      </c>
      <c r="B40" s="1" t="s">
        <v>50</v>
      </c>
      <c r="C40" s="1" t="s">
        <v>8</v>
      </c>
      <c r="D40" s="1">
        <v>23</v>
      </c>
      <c r="E40" s="1" t="s">
        <v>12</v>
      </c>
      <c r="F40" s="1">
        <v>30</v>
      </c>
      <c r="G40">
        <v>6</v>
      </c>
      <c r="H40" s="1">
        <v>4</v>
      </c>
      <c r="I40" s="1">
        <v>6</v>
      </c>
      <c r="J40">
        <f t="shared" si="6"/>
        <v>180</v>
      </c>
      <c r="K40">
        <f t="shared" si="7"/>
        <v>120</v>
      </c>
      <c r="L40">
        <f t="shared" si="8"/>
        <v>180</v>
      </c>
      <c r="M40">
        <f t="shared" si="3"/>
        <v>480</v>
      </c>
      <c r="N40" s="7">
        <f t="shared" si="4"/>
        <v>230400</v>
      </c>
      <c r="O40" s="9">
        <f t="shared" si="5"/>
        <v>21.908902300206645</v>
      </c>
    </row>
    <row r="41" spans="1:15">
      <c r="A41" s="2">
        <v>45099</v>
      </c>
      <c r="B41" s="1" t="s">
        <v>51</v>
      </c>
      <c r="C41" s="1" t="s">
        <v>8</v>
      </c>
      <c r="D41" s="1">
        <v>45</v>
      </c>
      <c r="E41" s="1" t="s">
        <v>9</v>
      </c>
      <c r="F41" s="1">
        <v>50</v>
      </c>
      <c r="G41">
        <v>4</v>
      </c>
      <c r="H41" s="1">
        <v>1</v>
      </c>
      <c r="I41" s="1">
        <v>7</v>
      </c>
      <c r="J41">
        <f t="shared" si="6"/>
        <v>200</v>
      </c>
      <c r="K41">
        <f t="shared" si="7"/>
        <v>50</v>
      </c>
      <c r="L41">
        <f t="shared" si="8"/>
        <v>350</v>
      </c>
      <c r="M41">
        <f t="shared" si="3"/>
        <v>600</v>
      </c>
      <c r="N41" s="7">
        <f t="shared" si="4"/>
        <v>360000</v>
      </c>
      <c r="O41" s="9">
        <f t="shared" si="5"/>
        <v>24.494897427831781</v>
      </c>
    </row>
    <row r="42" spans="1:15">
      <c r="A42" s="2">
        <v>44979</v>
      </c>
      <c r="B42" s="1" t="s">
        <v>52</v>
      </c>
      <c r="C42" s="1" t="s">
        <v>8</v>
      </c>
      <c r="D42" s="1">
        <v>34</v>
      </c>
      <c r="E42" s="1" t="s">
        <v>12</v>
      </c>
      <c r="F42" s="1">
        <v>25</v>
      </c>
      <c r="G42">
        <v>5</v>
      </c>
      <c r="H42" s="1">
        <v>2</v>
      </c>
      <c r="I42" s="1">
        <v>8</v>
      </c>
      <c r="J42">
        <f t="shared" si="6"/>
        <v>125</v>
      </c>
      <c r="K42">
        <f t="shared" si="7"/>
        <v>50</v>
      </c>
      <c r="L42">
        <f t="shared" si="8"/>
        <v>200</v>
      </c>
      <c r="M42">
        <f t="shared" si="3"/>
        <v>375</v>
      </c>
      <c r="N42" s="7">
        <f t="shared" si="4"/>
        <v>140625</v>
      </c>
      <c r="O42" s="9">
        <f t="shared" si="5"/>
        <v>19.364916731037084</v>
      </c>
    </row>
    <row r="43" spans="1:15">
      <c r="A43" s="2">
        <v>44974</v>
      </c>
      <c r="B43" s="1" t="s">
        <v>53</v>
      </c>
      <c r="C43" s="1" t="s">
        <v>8</v>
      </c>
      <c r="D43" s="1">
        <v>22</v>
      </c>
      <c r="E43" s="1" t="s">
        <v>12</v>
      </c>
      <c r="F43" s="1">
        <v>300</v>
      </c>
      <c r="G43">
        <v>3</v>
      </c>
      <c r="H43" s="1">
        <v>3</v>
      </c>
      <c r="I43" s="1">
        <v>7</v>
      </c>
      <c r="J43">
        <f t="shared" si="6"/>
        <v>900</v>
      </c>
      <c r="K43">
        <f t="shared" si="7"/>
        <v>900</v>
      </c>
      <c r="L43">
        <f t="shared" si="8"/>
        <v>2100</v>
      </c>
      <c r="M43">
        <f t="shared" si="3"/>
        <v>3900</v>
      </c>
      <c r="N43" s="7">
        <f t="shared" si="4"/>
        <v>15210000</v>
      </c>
      <c r="O43" s="9">
        <f t="shared" si="5"/>
        <v>62.44997998398398</v>
      </c>
    </row>
    <row r="44" spans="1:15">
      <c r="A44" s="2">
        <v>45121</v>
      </c>
      <c r="B44" s="1" t="s">
        <v>54</v>
      </c>
      <c r="C44" s="1" t="s">
        <v>11</v>
      </c>
      <c r="D44" s="1">
        <v>48</v>
      </c>
      <c r="E44" s="1" t="s">
        <v>12</v>
      </c>
      <c r="F44" s="1">
        <v>300</v>
      </c>
      <c r="G44">
        <v>5</v>
      </c>
      <c r="H44" s="1">
        <v>1</v>
      </c>
      <c r="I44" s="1">
        <v>5</v>
      </c>
      <c r="J44">
        <f t="shared" si="6"/>
        <v>1500</v>
      </c>
      <c r="K44">
        <f t="shared" si="7"/>
        <v>300</v>
      </c>
      <c r="L44">
        <f t="shared" si="8"/>
        <v>1500</v>
      </c>
      <c r="M44">
        <f t="shared" si="3"/>
        <v>3300</v>
      </c>
      <c r="N44" s="7">
        <f t="shared" si="4"/>
        <v>10890000</v>
      </c>
      <c r="O44" s="9">
        <f t="shared" si="5"/>
        <v>57.445626465380286</v>
      </c>
    </row>
    <row r="45" spans="1:15">
      <c r="A45" s="2">
        <v>44976</v>
      </c>
      <c r="B45" s="1" t="s">
        <v>55</v>
      </c>
      <c r="C45" s="1" t="s">
        <v>11</v>
      </c>
      <c r="D45" s="1">
        <v>22</v>
      </c>
      <c r="E45" s="1" t="s">
        <v>12</v>
      </c>
      <c r="F45" s="1">
        <v>25</v>
      </c>
      <c r="G45">
        <v>6</v>
      </c>
      <c r="H45" s="1">
        <v>1</v>
      </c>
      <c r="I45" s="1">
        <v>4</v>
      </c>
      <c r="J45">
        <f t="shared" si="6"/>
        <v>150</v>
      </c>
      <c r="K45">
        <f t="shared" si="7"/>
        <v>25</v>
      </c>
      <c r="L45">
        <f t="shared" si="8"/>
        <v>100</v>
      </c>
      <c r="M45">
        <f t="shared" si="3"/>
        <v>275</v>
      </c>
      <c r="N45" s="7">
        <f t="shared" si="4"/>
        <v>75625</v>
      </c>
      <c r="O45" s="9">
        <f t="shared" si="5"/>
        <v>16.583123951777001</v>
      </c>
    </row>
    <row r="46" spans="1:15">
      <c r="A46" s="2">
        <v>45110</v>
      </c>
      <c r="B46" s="1" t="s">
        <v>56</v>
      </c>
      <c r="C46" s="1" t="s">
        <v>11</v>
      </c>
      <c r="D46" s="1">
        <v>55</v>
      </c>
      <c r="E46" s="1" t="s">
        <v>14</v>
      </c>
      <c r="F46" s="1">
        <v>30</v>
      </c>
      <c r="G46">
        <v>4</v>
      </c>
      <c r="H46" s="1">
        <v>1</v>
      </c>
      <c r="I46" s="1">
        <v>3</v>
      </c>
      <c r="J46">
        <f t="shared" si="6"/>
        <v>120</v>
      </c>
      <c r="K46">
        <f t="shared" si="7"/>
        <v>30</v>
      </c>
      <c r="L46">
        <f t="shared" si="8"/>
        <v>90</v>
      </c>
      <c r="M46">
        <f t="shared" si="3"/>
        <v>240</v>
      </c>
      <c r="N46" s="7">
        <f t="shared" si="4"/>
        <v>57600</v>
      </c>
      <c r="O46" s="9">
        <f t="shared" si="5"/>
        <v>15.491933384829668</v>
      </c>
    </row>
    <row r="47" spans="1:15">
      <c r="A47" s="2">
        <v>45103</v>
      </c>
      <c r="B47" s="1" t="s">
        <v>57</v>
      </c>
      <c r="C47" s="1" t="s">
        <v>11</v>
      </c>
      <c r="D47" s="1">
        <v>20</v>
      </c>
      <c r="E47" s="1" t="s">
        <v>14</v>
      </c>
      <c r="F47" s="1">
        <v>300</v>
      </c>
      <c r="G47">
        <v>3</v>
      </c>
      <c r="H47" s="1">
        <v>4</v>
      </c>
      <c r="I47" s="1">
        <v>2</v>
      </c>
      <c r="J47">
        <f t="shared" si="6"/>
        <v>900</v>
      </c>
      <c r="K47">
        <f t="shared" si="7"/>
        <v>1200</v>
      </c>
      <c r="L47">
        <f t="shared" si="8"/>
        <v>600</v>
      </c>
      <c r="M47">
        <f t="shared" si="3"/>
        <v>2700</v>
      </c>
      <c r="N47" s="7">
        <f t="shared" si="4"/>
        <v>7290000</v>
      </c>
      <c r="O47" s="9">
        <f t="shared" si="5"/>
        <v>51.96152422706632</v>
      </c>
    </row>
    <row r="48" spans="1:15">
      <c r="A48" s="2">
        <v>45236</v>
      </c>
      <c r="B48" s="1" t="s">
        <v>58</v>
      </c>
      <c r="C48" s="1" t="s">
        <v>11</v>
      </c>
      <c r="D48" s="1">
        <v>40</v>
      </c>
      <c r="E48" s="1" t="s">
        <v>9</v>
      </c>
      <c r="F48" s="1">
        <v>500</v>
      </c>
      <c r="G48">
        <v>2</v>
      </c>
      <c r="H48" s="1">
        <v>3</v>
      </c>
      <c r="I48" s="1">
        <v>7</v>
      </c>
      <c r="J48">
        <f t="shared" si="6"/>
        <v>1000</v>
      </c>
      <c r="K48">
        <f t="shared" si="7"/>
        <v>1500</v>
      </c>
      <c r="L48">
        <f t="shared" si="8"/>
        <v>3500</v>
      </c>
      <c r="M48">
        <f t="shared" si="3"/>
        <v>6000</v>
      </c>
      <c r="N48" s="7">
        <f t="shared" si="4"/>
        <v>36000000</v>
      </c>
      <c r="O48" s="9">
        <f t="shared" si="5"/>
        <v>77.459666924148337</v>
      </c>
    </row>
    <row r="49" spans="1:15">
      <c r="A49" s="2">
        <v>45062</v>
      </c>
      <c r="B49" s="1" t="s">
        <v>59</v>
      </c>
      <c r="C49" s="1" t="s">
        <v>8</v>
      </c>
      <c r="D49" s="1">
        <v>54</v>
      </c>
      <c r="E49" s="1" t="s">
        <v>14</v>
      </c>
      <c r="F49" s="1">
        <v>300</v>
      </c>
      <c r="G49">
        <v>3</v>
      </c>
      <c r="H49" s="1">
        <v>3</v>
      </c>
      <c r="I49" s="1">
        <v>3</v>
      </c>
      <c r="J49">
        <f t="shared" si="6"/>
        <v>900</v>
      </c>
      <c r="K49">
        <f t="shared" si="7"/>
        <v>900</v>
      </c>
      <c r="L49">
        <f t="shared" si="8"/>
        <v>900</v>
      </c>
      <c r="M49">
        <f t="shared" si="3"/>
        <v>2700</v>
      </c>
      <c r="N49" s="7">
        <f t="shared" si="4"/>
        <v>7290000</v>
      </c>
      <c r="O49" s="9">
        <f t="shared" si="5"/>
        <v>51.96152422706632</v>
      </c>
    </row>
    <row r="50" spans="1:15">
      <c r="A50" s="2">
        <v>44949</v>
      </c>
      <c r="B50" s="1" t="s">
        <v>60</v>
      </c>
      <c r="C50" s="1" t="s">
        <v>11</v>
      </c>
      <c r="D50" s="1">
        <v>54</v>
      </c>
      <c r="E50" s="1" t="s">
        <v>14</v>
      </c>
      <c r="F50" s="1">
        <v>500</v>
      </c>
      <c r="G50">
        <v>4</v>
      </c>
      <c r="H50" s="1">
        <v>2</v>
      </c>
      <c r="I50" s="1">
        <v>4</v>
      </c>
      <c r="J50">
        <f t="shared" si="6"/>
        <v>2000</v>
      </c>
      <c r="K50">
        <f t="shared" si="7"/>
        <v>1000</v>
      </c>
      <c r="L50">
        <f t="shared" si="8"/>
        <v>2000</v>
      </c>
      <c r="M50">
        <f t="shared" si="3"/>
        <v>5000</v>
      </c>
      <c r="N50" s="7">
        <f t="shared" si="4"/>
        <v>25000000</v>
      </c>
      <c r="O50" s="9">
        <f t="shared" si="5"/>
        <v>70.710678118654755</v>
      </c>
    </row>
    <row r="51" spans="1:15">
      <c r="A51" s="2">
        <v>45162</v>
      </c>
      <c r="B51" s="1" t="s">
        <v>61</v>
      </c>
      <c r="C51" s="1" t="s">
        <v>11</v>
      </c>
      <c r="D51" s="1">
        <v>27</v>
      </c>
      <c r="E51" s="1" t="s">
        <v>9</v>
      </c>
      <c r="F51" s="1">
        <v>25</v>
      </c>
      <c r="G51">
        <v>5</v>
      </c>
      <c r="H51" s="1">
        <v>3</v>
      </c>
      <c r="I51" s="1">
        <v>6</v>
      </c>
      <c r="J51">
        <f t="shared" si="6"/>
        <v>125</v>
      </c>
      <c r="K51">
        <f t="shared" si="7"/>
        <v>75</v>
      </c>
      <c r="L51">
        <f t="shared" si="8"/>
        <v>150</v>
      </c>
      <c r="M51">
        <f t="shared" si="3"/>
        <v>350</v>
      </c>
      <c r="N51" s="7">
        <f t="shared" si="4"/>
        <v>122500</v>
      </c>
      <c r="O51" s="9">
        <f t="shared" si="5"/>
        <v>18.708286933869708</v>
      </c>
    </row>
    <row r="52" spans="1:15">
      <c r="A52" s="2">
        <v>45201</v>
      </c>
      <c r="B52" s="1" t="s">
        <v>62</v>
      </c>
      <c r="C52" s="1" t="s">
        <v>8</v>
      </c>
      <c r="D52" s="1">
        <v>27</v>
      </c>
      <c r="E52" s="1" t="s">
        <v>9</v>
      </c>
      <c r="F52" s="1">
        <v>25</v>
      </c>
      <c r="G52">
        <v>6</v>
      </c>
      <c r="H52" s="1">
        <v>3</v>
      </c>
      <c r="I52" s="1">
        <v>5</v>
      </c>
      <c r="J52">
        <f t="shared" si="6"/>
        <v>150</v>
      </c>
      <c r="K52">
        <f t="shared" si="7"/>
        <v>75</v>
      </c>
      <c r="L52">
        <f t="shared" si="8"/>
        <v>125</v>
      </c>
      <c r="M52">
        <f t="shared" si="3"/>
        <v>350</v>
      </c>
      <c r="N52" s="7">
        <f t="shared" si="4"/>
        <v>122500</v>
      </c>
      <c r="O52" s="9">
        <f t="shared" si="5"/>
        <v>18.708286933869708</v>
      </c>
    </row>
    <row r="53" spans="1:15">
      <c r="A53" s="2">
        <v>44990</v>
      </c>
      <c r="B53" s="1" t="s">
        <v>63</v>
      </c>
      <c r="C53" s="1" t="s">
        <v>11</v>
      </c>
      <c r="D53" s="1">
        <v>36</v>
      </c>
      <c r="E53" s="1" t="s">
        <v>9</v>
      </c>
      <c r="F53" s="1">
        <v>300</v>
      </c>
      <c r="G53">
        <v>7</v>
      </c>
      <c r="H53" s="1">
        <v>1</v>
      </c>
      <c r="I53" s="1">
        <v>2</v>
      </c>
      <c r="J53">
        <f t="shared" si="6"/>
        <v>2100</v>
      </c>
      <c r="K53">
        <f t="shared" si="7"/>
        <v>300</v>
      </c>
      <c r="L53">
        <f t="shared" si="8"/>
        <v>600</v>
      </c>
      <c r="M53">
        <f t="shared" si="3"/>
        <v>3000</v>
      </c>
      <c r="N53" s="7">
        <f t="shared" si="4"/>
        <v>9000000</v>
      </c>
      <c r="O53" s="9">
        <f t="shared" si="5"/>
        <v>54.772255750516614</v>
      </c>
    </row>
    <row r="54" spans="1:15">
      <c r="A54" s="2">
        <v>45120</v>
      </c>
      <c r="B54" s="1" t="s">
        <v>64</v>
      </c>
      <c r="C54" s="1" t="s">
        <v>8</v>
      </c>
      <c r="D54" s="1">
        <v>34</v>
      </c>
      <c r="E54" s="1" t="s">
        <v>14</v>
      </c>
      <c r="F54" s="1">
        <v>50</v>
      </c>
      <c r="G54">
        <v>4</v>
      </c>
      <c r="H54" s="1">
        <v>2</v>
      </c>
      <c r="I54" s="1">
        <v>3</v>
      </c>
      <c r="J54">
        <f t="shared" si="6"/>
        <v>200</v>
      </c>
      <c r="K54">
        <f t="shared" si="7"/>
        <v>100</v>
      </c>
      <c r="L54">
        <f t="shared" si="8"/>
        <v>150</v>
      </c>
      <c r="M54">
        <f t="shared" si="3"/>
        <v>450</v>
      </c>
      <c r="N54" s="7">
        <f t="shared" si="4"/>
        <v>202500</v>
      </c>
      <c r="O54" s="9">
        <f t="shared" si="5"/>
        <v>21.213203435596427</v>
      </c>
    </row>
    <row r="55" spans="1:15">
      <c r="A55" s="2">
        <v>44967</v>
      </c>
      <c r="B55" s="1" t="s">
        <v>65</v>
      </c>
      <c r="C55" s="1" t="s">
        <v>11</v>
      </c>
      <c r="D55" s="1">
        <v>38</v>
      </c>
      <c r="E55" s="1" t="s">
        <v>14</v>
      </c>
      <c r="F55" s="1">
        <v>500</v>
      </c>
      <c r="G55">
        <v>5</v>
      </c>
      <c r="H55" s="1">
        <v>3</v>
      </c>
      <c r="I55" s="1">
        <v>2</v>
      </c>
      <c r="J55">
        <f t="shared" si="6"/>
        <v>2500</v>
      </c>
      <c r="K55">
        <f t="shared" si="7"/>
        <v>1500</v>
      </c>
      <c r="L55">
        <f t="shared" si="8"/>
        <v>1000</v>
      </c>
      <c r="M55">
        <f t="shared" si="3"/>
        <v>5000</v>
      </c>
      <c r="N55" s="7">
        <f t="shared" si="4"/>
        <v>25000000</v>
      </c>
      <c r="O55" s="9">
        <f t="shared" si="5"/>
        <v>70.710678118654755</v>
      </c>
    </row>
    <row r="56" spans="1:15">
      <c r="A56" s="2">
        <v>45209</v>
      </c>
      <c r="B56" s="1" t="s">
        <v>66</v>
      </c>
      <c r="C56" s="1" t="s">
        <v>8</v>
      </c>
      <c r="D56" s="1">
        <v>31</v>
      </c>
      <c r="E56" s="1" t="s">
        <v>9</v>
      </c>
      <c r="F56" s="1">
        <v>30</v>
      </c>
      <c r="G56">
        <v>6</v>
      </c>
      <c r="H56" s="1">
        <v>4</v>
      </c>
      <c r="I56" s="1">
        <v>2</v>
      </c>
      <c r="J56">
        <f t="shared" si="6"/>
        <v>180</v>
      </c>
      <c r="K56">
        <f t="shared" si="7"/>
        <v>120</v>
      </c>
      <c r="L56">
        <f t="shared" si="8"/>
        <v>60</v>
      </c>
      <c r="M56">
        <f t="shared" si="3"/>
        <v>360</v>
      </c>
      <c r="N56" s="7">
        <f t="shared" si="4"/>
        <v>129600</v>
      </c>
      <c r="O56" s="9">
        <f t="shared" si="5"/>
        <v>18.973665961010276</v>
      </c>
    </row>
    <row r="57" spans="1:15">
      <c r="A57" s="2">
        <v>45077</v>
      </c>
      <c r="B57" s="1" t="s">
        <v>67</v>
      </c>
      <c r="C57" s="1" t="s">
        <v>11</v>
      </c>
      <c r="D57" s="1">
        <v>26</v>
      </c>
      <c r="E57" s="1" t="s">
        <v>12</v>
      </c>
      <c r="F57" s="1">
        <v>2345.7890000000002</v>
      </c>
      <c r="G57">
        <v>7</v>
      </c>
      <c r="H57" s="1">
        <v>3</v>
      </c>
      <c r="I57" s="1">
        <v>2</v>
      </c>
      <c r="J57">
        <f t="shared" si="6"/>
        <v>16420.523000000001</v>
      </c>
      <c r="K57">
        <f t="shared" si="7"/>
        <v>7037.3670000000002</v>
      </c>
      <c r="L57">
        <f t="shared" si="8"/>
        <v>4691.5780000000004</v>
      </c>
      <c r="M57">
        <f t="shared" si="3"/>
        <v>28149.468000000001</v>
      </c>
      <c r="N57" s="7">
        <f t="shared" si="4"/>
        <v>792392548.68302405</v>
      </c>
      <c r="O57" s="9">
        <f t="shared" si="5"/>
        <v>167.778031935054</v>
      </c>
    </row>
    <row r="58" spans="1:15">
      <c r="A58" s="2">
        <v>45248</v>
      </c>
      <c r="B58" s="1" t="s">
        <v>68</v>
      </c>
      <c r="C58" s="1" t="s">
        <v>11</v>
      </c>
      <c r="D58" s="1">
        <v>63</v>
      </c>
      <c r="E58" s="1" t="s">
        <v>9</v>
      </c>
      <c r="F58" s="1">
        <v>30</v>
      </c>
      <c r="G58">
        <v>3</v>
      </c>
      <c r="H58" s="1">
        <v>1</v>
      </c>
      <c r="I58" s="1">
        <v>2</v>
      </c>
      <c r="J58">
        <f t="shared" si="6"/>
        <v>90</v>
      </c>
      <c r="K58">
        <f t="shared" si="7"/>
        <v>30</v>
      </c>
      <c r="L58">
        <f t="shared" si="8"/>
        <v>60</v>
      </c>
      <c r="M58">
        <f t="shared" si="3"/>
        <v>180</v>
      </c>
      <c r="N58" s="7">
        <f t="shared" si="4"/>
        <v>32400</v>
      </c>
      <c r="O58" s="9">
        <f t="shared" si="5"/>
        <v>13.416407864998739</v>
      </c>
    </row>
    <row r="59" spans="1:15">
      <c r="A59" s="2">
        <v>45243</v>
      </c>
      <c r="B59" s="1" t="s">
        <v>69</v>
      </c>
      <c r="C59" s="1" t="s">
        <v>8</v>
      </c>
      <c r="D59" s="1">
        <v>18</v>
      </c>
      <c r="E59" s="1" t="s">
        <v>12</v>
      </c>
      <c r="F59" s="1">
        <v>300</v>
      </c>
      <c r="G59">
        <v>3</v>
      </c>
      <c r="H59" s="1">
        <v>4</v>
      </c>
      <c r="I59" s="1">
        <v>2</v>
      </c>
      <c r="J59">
        <f t="shared" si="6"/>
        <v>900</v>
      </c>
      <c r="K59">
        <f t="shared" si="7"/>
        <v>1200</v>
      </c>
      <c r="L59">
        <f t="shared" si="8"/>
        <v>600</v>
      </c>
      <c r="M59">
        <f t="shared" si="3"/>
        <v>2700</v>
      </c>
      <c r="N59" s="7">
        <f t="shared" si="4"/>
        <v>7290000</v>
      </c>
      <c r="O59" s="9">
        <f t="shared" si="5"/>
        <v>51.96152422706632</v>
      </c>
    </row>
    <row r="60" spans="1:15">
      <c r="A60" s="2">
        <v>45112</v>
      </c>
      <c r="B60" s="1" t="s">
        <v>70</v>
      </c>
      <c r="C60" s="1" t="s">
        <v>8</v>
      </c>
      <c r="D60" s="1">
        <v>62</v>
      </c>
      <c r="E60" s="1" t="s">
        <v>12</v>
      </c>
      <c r="F60" s="1">
        <v>50</v>
      </c>
      <c r="G60">
        <v>3</v>
      </c>
      <c r="H60" s="1">
        <v>1</v>
      </c>
      <c r="I60" s="1">
        <v>2</v>
      </c>
      <c r="J60">
        <f t="shared" si="6"/>
        <v>150</v>
      </c>
      <c r="K60">
        <f t="shared" si="7"/>
        <v>50</v>
      </c>
      <c r="L60">
        <f t="shared" si="8"/>
        <v>100</v>
      </c>
      <c r="M60">
        <f t="shared" si="3"/>
        <v>300</v>
      </c>
      <c r="N60" s="7">
        <f t="shared" si="4"/>
        <v>90000</v>
      </c>
      <c r="O60" s="9">
        <f t="shared" si="5"/>
        <v>17.320508075688775</v>
      </c>
    </row>
    <row r="61" spans="1:15">
      <c r="A61" s="2">
        <v>45222</v>
      </c>
      <c r="B61" s="1" t="s">
        <v>71</v>
      </c>
      <c r="C61" s="1" t="s">
        <v>8</v>
      </c>
      <c r="D61" s="1">
        <v>30</v>
      </c>
      <c r="E61" s="1" t="s">
        <v>9</v>
      </c>
      <c r="F61" s="1">
        <v>50</v>
      </c>
      <c r="G61">
        <v>3</v>
      </c>
      <c r="H61" s="1">
        <v>3</v>
      </c>
      <c r="I61" s="1">
        <v>2</v>
      </c>
      <c r="J61">
        <f t="shared" si="6"/>
        <v>150</v>
      </c>
      <c r="K61">
        <f t="shared" si="7"/>
        <v>150</v>
      </c>
      <c r="L61">
        <f t="shared" si="8"/>
        <v>100</v>
      </c>
      <c r="M61">
        <f t="shared" si="3"/>
        <v>400</v>
      </c>
      <c r="N61" s="7">
        <f t="shared" si="4"/>
        <v>160000</v>
      </c>
      <c r="O61" s="9">
        <f t="shared" si="5"/>
        <v>20</v>
      </c>
    </row>
    <row r="62" spans="1:15">
      <c r="A62" s="2">
        <v>45025</v>
      </c>
      <c r="B62" s="1" t="s">
        <v>72</v>
      </c>
      <c r="C62" s="1" t="s">
        <v>8</v>
      </c>
      <c r="D62" s="1">
        <v>21</v>
      </c>
      <c r="E62" s="1" t="s">
        <v>9</v>
      </c>
      <c r="F62" s="1">
        <v>50</v>
      </c>
      <c r="G62">
        <v>1</v>
      </c>
      <c r="H62" s="1">
        <v>4</v>
      </c>
      <c r="I62" s="1">
        <v>3</v>
      </c>
      <c r="J62">
        <f t="shared" si="6"/>
        <v>50</v>
      </c>
      <c r="K62">
        <f t="shared" si="7"/>
        <v>200</v>
      </c>
      <c r="L62">
        <f t="shared" si="8"/>
        <v>150</v>
      </c>
      <c r="M62">
        <f t="shared" si="3"/>
        <v>400</v>
      </c>
      <c r="N62" s="7">
        <f t="shared" si="4"/>
        <v>160000</v>
      </c>
      <c r="O62" s="9">
        <f t="shared" si="5"/>
        <v>20</v>
      </c>
    </row>
    <row r="63" spans="1:15">
      <c r="A63" s="2">
        <v>45287</v>
      </c>
      <c r="B63" s="1" t="s">
        <v>73</v>
      </c>
      <c r="C63" s="1" t="s">
        <v>8</v>
      </c>
      <c r="D63" s="1">
        <v>18</v>
      </c>
      <c r="E63" s="1" t="s">
        <v>9</v>
      </c>
      <c r="F63" s="1">
        <v>50</v>
      </c>
      <c r="G63">
        <v>1</v>
      </c>
      <c r="H63" s="1">
        <v>2</v>
      </c>
      <c r="I63" s="1">
        <v>3</v>
      </c>
      <c r="J63">
        <f t="shared" si="6"/>
        <v>50</v>
      </c>
      <c r="K63">
        <f t="shared" si="7"/>
        <v>100</v>
      </c>
      <c r="L63">
        <f t="shared" si="8"/>
        <v>150</v>
      </c>
      <c r="M63">
        <f t="shared" si="3"/>
        <v>300</v>
      </c>
      <c r="N63" s="7">
        <f t="shared" si="4"/>
        <v>90000</v>
      </c>
      <c r="O63" s="9">
        <f t="shared" si="5"/>
        <v>17.320508075688775</v>
      </c>
    </row>
    <row r="64" spans="1:15">
      <c r="A64" s="2">
        <v>44962</v>
      </c>
      <c r="B64" s="1" t="s">
        <v>74</v>
      </c>
      <c r="C64" s="1" t="s">
        <v>8</v>
      </c>
      <c r="D64" s="1">
        <v>57</v>
      </c>
      <c r="E64" s="1" t="s">
        <v>14</v>
      </c>
      <c r="F64" s="1">
        <v>25</v>
      </c>
      <c r="G64">
        <v>1</v>
      </c>
      <c r="H64" s="1">
        <v>2</v>
      </c>
      <c r="I64" s="1">
        <v>4</v>
      </c>
      <c r="J64">
        <f t="shared" si="6"/>
        <v>25</v>
      </c>
      <c r="K64">
        <f t="shared" si="7"/>
        <v>50</v>
      </c>
      <c r="L64">
        <f t="shared" si="8"/>
        <v>100</v>
      </c>
      <c r="M64">
        <f t="shared" si="3"/>
        <v>175</v>
      </c>
      <c r="N64" s="7">
        <f t="shared" si="4"/>
        <v>30625</v>
      </c>
      <c r="O64" s="9">
        <f t="shared" si="5"/>
        <v>13.228756555322953</v>
      </c>
    </row>
    <row r="65" spans="1:15">
      <c r="A65" s="2">
        <v>44950</v>
      </c>
      <c r="B65" s="1" t="s">
        <v>75</v>
      </c>
      <c r="C65" s="1" t="s">
        <v>8</v>
      </c>
      <c r="D65" s="1">
        <v>49</v>
      </c>
      <c r="E65" s="1" t="s">
        <v>12</v>
      </c>
      <c r="F65" s="1">
        <v>25</v>
      </c>
      <c r="G65">
        <v>6</v>
      </c>
      <c r="H65" s="1">
        <v>4</v>
      </c>
      <c r="I65" s="1">
        <v>5</v>
      </c>
      <c r="J65">
        <f t="shared" si="6"/>
        <v>150</v>
      </c>
      <c r="K65">
        <f t="shared" si="7"/>
        <v>100</v>
      </c>
      <c r="L65">
        <f t="shared" si="8"/>
        <v>125</v>
      </c>
      <c r="M65">
        <f t="shared" si="3"/>
        <v>375</v>
      </c>
      <c r="N65" s="7">
        <f t="shared" si="4"/>
        <v>140625</v>
      </c>
      <c r="O65" s="9">
        <f t="shared" si="5"/>
        <v>19.364916731037084</v>
      </c>
    </row>
    <row r="66" spans="1:15">
      <c r="A66" s="2">
        <v>45265</v>
      </c>
      <c r="B66" s="1" t="s">
        <v>76</v>
      </c>
      <c r="C66" s="1" t="s">
        <v>8</v>
      </c>
      <c r="D66" s="1">
        <v>51</v>
      </c>
      <c r="E66" s="1" t="s">
        <v>14</v>
      </c>
      <c r="F66" s="1">
        <v>500</v>
      </c>
      <c r="G66">
        <v>4</v>
      </c>
      <c r="H66" s="1">
        <v>4</v>
      </c>
      <c r="I66" s="1">
        <v>6</v>
      </c>
      <c r="J66">
        <f t="shared" ref="J66:J100" si="9">F66*G66</f>
        <v>2000</v>
      </c>
      <c r="K66">
        <f t="shared" ref="K66:K100" si="10">F66*H66</f>
        <v>2000</v>
      </c>
      <c r="L66">
        <f t="shared" ref="L66:L100" si="11">(F66*I66)</f>
        <v>3000</v>
      </c>
      <c r="M66">
        <f t="shared" si="3"/>
        <v>7000</v>
      </c>
      <c r="N66" s="7">
        <f t="shared" si="4"/>
        <v>49000000</v>
      </c>
      <c r="O66" s="9">
        <f t="shared" si="5"/>
        <v>83.66600265340756</v>
      </c>
    </row>
    <row r="67" spans="1:15">
      <c r="A67" s="2">
        <v>45043</v>
      </c>
      <c r="B67" s="1" t="s">
        <v>77</v>
      </c>
      <c r="C67" s="1" t="s">
        <v>11</v>
      </c>
      <c r="D67" s="1">
        <v>45</v>
      </c>
      <c r="E67" s="1" t="s">
        <v>114</v>
      </c>
      <c r="F67" s="1">
        <v>30</v>
      </c>
      <c r="G67">
        <v>5</v>
      </c>
      <c r="H67" s="1">
        <v>1</v>
      </c>
      <c r="I67" s="1">
        <v>7</v>
      </c>
      <c r="J67">
        <f t="shared" si="9"/>
        <v>150</v>
      </c>
      <c r="K67">
        <f t="shared" si="10"/>
        <v>30</v>
      </c>
      <c r="L67">
        <f t="shared" si="11"/>
        <v>210</v>
      </c>
      <c r="M67">
        <f t="shared" ref="M67:M100" si="12">SUM(J67+K67+L67)</f>
        <v>390</v>
      </c>
      <c r="N67" s="7">
        <f t="shared" ref="N67:N100" si="13">POWER(M67,2)</f>
        <v>152100</v>
      </c>
      <c r="O67" s="9">
        <f t="shared" ref="O67:O100" si="14">SQRT(M67)</f>
        <v>19.748417658131498</v>
      </c>
    </row>
    <row r="68" spans="1:15">
      <c r="A68" s="2">
        <v>45075</v>
      </c>
      <c r="B68" s="1" t="s">
        <v>78</v>
      </c>
      <c r="C68" s="1" t="s">
        <v>11</v>
      </c>
      <c r="D68" s="1">
        <v>48</v>
      </c>
      <c r="E68" s="1" t="s">
        <v>9</v>
      </c>
      <c r="F68" s="1">
        <v>300</v>
      </c>
      <c r="G68">
        <v>6</v>
      </c>
      <c r="H68" s="1">
        <v>4</v>
      </c>
      <c r="I68" s="1">
        <v>6</v>
      </c>
      <c r="J68">
        <f t="shared" si="9"/>
        <v>1800</v>
      </c>
      <c r="K68">
        <f t="shared" si="10"/>
        <v>1200</v>
      </c>
      <c r="L68">
        <f t="shared" si="11"/>
        <v>1800</v>
      </c>
      <c r="M68">
        <f t="shared" si="12"/>
        <v>4800</v>
      </c>
      <c r="N68" s="7">
        <f t="shared" si="13"/>
        <v>23040000</v>
      </c>
      <c r="O68" s="9">
        <f t="shared" si="14"/>
        <v>69.282032302755098</v>
      </c>
    </row>
    <row r="69" spans="1:15">
      <c r="A69" s="2">
        <v>44967</v>
      </c>
      <c r="B69" s="1" t="s">
        <v>79</v>
      </c>
      <c r="C69" s="1" t="s">
        <v>8</v>
      </c>
      <c r="D69" s="1">
        <v>25</v>
      </c>
      <c r="E69" s="1" t="s">
        <v>14</v>
      </c>
      <c r="F69" s="1">
        <v>300</v>
      </c>
      <c r="G69">
        <v>7</v>
      </c>
      <c r="H69" s="1">
        <v>1</v>
      </c>
      <c r="I69" s="1">
        <v>7</v>
      </c>
      <c r="J69">
        <f t="shared" si="9"/>
        <v>2100</v>
      </c>
      <c r="K69">
        <f t="shared" si="10"/>
        <v>300</v>
      </c>
      <c r="L69">
        <f t="shared" si="11"/>
        <v>2100</v>
      </c>
      <c r="M69">
        <f t="shared" si="12"/>
        <v>4500</v>
      </c>
      <c r="N69" s="7">
        <f t="shared" si="13"/>
        <v>20250000</v>
      </c>
      <c r="O69" s="9">
        <f t="shared" si="14"/>
        <v>67.082039324993687</v>
      </c>
    </row>
    <row r="70" spans="1:15">
      <c r="A70" s="2">
        <v>45046</v>
      </c>
      <c r="B70" s="1" t="s">
        <v>80</v>
      </c>
      <c r="C70" s="1" t="s">
        <v>11</v>
      </c>
      <c r="D70" s="1">
        <v>56</v>
      </c>
      <c r="E70" s="1" t="s">
        <v>9</v>
      </c>
      <c r="F70" s="1">
        <v>25</v>
      </c>
      <c r="G70">
        <v>4</v>
      </c>
      <c r="H70" s="1">
        <v>3</v>
      </c>
      <c r="I70" s="1">
        <v>6</v>
      </c>
      <c r="J70">
        <f t="shared" si="9"/>
        <v>100</v>
      </c>
      <c r="K70">
        <f t="shared" si="10"/>
        <v>75</v>
      </c>
      <c r="L70">
        <f t="shared" si="11"/>
        <v>150</v>
      </c>
      <c r="M70">
        <f t="shared" si="12"/>
        <v>325</v>
      </c>
      <c r="N70" s="7">
        <f t="shared" si="13"/>
        <v>105625</v>
      </c>
      <c r="O70" s="9">
        <f t="shared" si="14"/>
        <v>18.027756377319946</v>
      </c>
    </row>
    <row r="71" spans="1:15">
      <c r="A71" s="2">
        <v>44978</v>
      </c>
      <c r="B71" s="1" t="s">
        <v>81</v>
      </c>
      <c r="C71" s="1" t="s">
        <v>11</v>
      </c>
      <c r="D71" s="1">
        <v>43</v>
      </c>
      <c r="E71" s="1" t="s">
        <v>12</v>
      </c>
      <c r="F71" s="1">
        <v>300</v>
      </c>
      <c r="G71">
        <v>2</v>
      </c>
      <c r="H71" s="1">
        <v>1</v>
      </c>
      <c r="I71" s="1">
        <v>7</v>
      </c>
      <c r="J71">
        <f t="shared" si="9"/>
        <v>600</v>
      </c>
      <c r="K71">
        <f t="shared" si="10"/>
        <v>300</v>
      </c>
      <c r="L71">
        <f t="shared" si="11"/>
        <v>2100</v>
      </c>
      <c r="M71">
        <f t="shared" si="12"/>
        <v>3000</v>
      </c>
      <c r="N71" s="7">
        <f t="shared" si="13"/>
        <v>9000000</v>
      </c>
      <c r="O71" s="9">
        <f t="shared" si="14"/>
        <v>54.772255750516614</v>
      </c>
    </row>
    <row r="72" spans="1:15">
      <c r="A72" s="2">
        <v>45121</v>
      </c>
      <c r="B72" s="1" t="s">
        <v>82</v>
      </c>
      <c r="C72" s="1" t="s">
        <v>11</v>
      </c>
      <c r="D72" s="1">
        <v>51</v>
      </c>
      <c r="E72" s="1" t="s">
        <v>9</v>
      </c>
      <c r="F72" s="1">
        <v>25</v>
      </c>
      <c r="G72">
        <v>5</v>
      </c>
      <c r="H72" s="1">
        <v>4</v>
      </c>
      <c r="I72" s="1">
        <v>8</v>
      </c>
      <c r="J72">
        <f t="shared" si="9"/>
        <v>125</v>
      </c>
      <c r="K72">
        <f t="shared" si="10"/>
        <v>100</v>
      </c>
      <c r="L72">
        <f t="shared" si="11"/>
        <v>200</v>
      </c>
      <c r="M72">
        <f t="shared" si="12"/>
        <v>425</v>
      </c>
      <c r="N72" s="7">
        <f t="shared" si="13"/>
        <v>180625</v>
      </c>
      <c r="O72" s="9">
        <f t="shared" si="14"/>
        <v>20.615528128088304</v>
      </c>
    </row>
    <row r="73" spans="1:15">
      <c r="A73" s="2">
        <v>45069</v>
      </c>
      <c r="B73" s="1" t="s">
        <v>83</v>
      </c>
      <c r="C73" s="1" t="s">
        <v>11</v>
      </c>
      <c r="D73" s="1">
        <v>20</v>
      </c>
      <c r="E73" s="1" t="s">
        <v>14</v>
      </c>
      <c r="F73" s="1">
        <v>500</v>
      </c>
      <c r="G73">
        <v>7</v>
      </c>
      <c r="H73" s="1">
        <v>4</v>
      </c>
      <c r="I73" s="1">
        <v>8</v>
      </c>
      <c r="J73">
        <f t="shared" si="9"/>
        <v>3500</v>
      </c>
      <c r="K73">
        <f t="shared" si="10"/>
        <v>2000</v>
      </c>
      <c r="L73">
        <f t="shared" si="11"/>
        <v>4000</v>
      </c>
      <c r="M73">
        <f t="shared" si="12"/>
        <v>9500</v>
      </c>
      <c r="N73" s="7">
        <f t="shared" si="13"/>
        <v>90250000</v>
      </c>
      <c r="O73" s="9">
        <f t="shared" si="14"/>
        <v>97.467943448089642</v>
      </c>
    </row>
    <row r="74" spans="1:15">
      <c r="A74" s="2">
        <v>45159</v>
      </c>
      <c r="B74" s="1" t="s">
        <v>84</v>
      </c>
      <c r="C74" s="1" t="s">
        <v>8</v>
      </c>
      <c r="D74" s="1">
        <v>29</v>
      </c>
      <c r="E74" s="1" t="s">
        <v>14</v>
      </c>
      <c r="F74" s="1">
        <v>30</v>
      </c>
      <c r="G74">
        <v>8</v>
      </c>
      <c r="H74" s="1">
        <v>3</v>
      </c>
      <c r="I74" s="1">
        <v>7</v>
      </c>
      <c r="J74">
        <f t="shared" si="9"/>
        <v>240</v>
      </c>
      <c r="K74">
        <f t="shared" si="10"/>
        <v>90</v>
      </c>
      <c r="L74">
        <f t="shared" si="11"/>
        <v>210</v>
      </c>
      <c r="M74">
        <f t="shared" si="12"/>
        <v>540</v>
      </c>
      <c r="N74" s="7">
        <f t="shared" si="13"/>
        <v>291600</v>
      </c>
      <c r="O74" s="9">
        <f t="shared" si="14"/>
        <v>23.2379000772445</v>
      </c>
    </row>
    <row r="75" spans="1:15">
      <c r="A75" s="2">
        <v>45252</v>
      </c>
      <c r="B75" s="1" t="s">
        <v>85</v>
      </c>
      <c r="C75" s="1" t="s">
        <v>11</v>
      </c>
      <c r="D75" s="1">
        <v>18</v>
      </c>
      <c r="E75" s="1" t="s">
        <v>9</v>
      </c>
      <c r="F75" s="1">
        <v>27894.45</v>
      </c>
      <c r="G75">
        <v>5</v>
      </c>
      <c r="H75" s="1">
        <v>4</v>
      </c>
      <c r="I75" s="1">
        <v>5</v>
      </c>
      <c r="J75">
        <f t="shared" si="9"/>
        <v>139472.25</v>
      </c>
      <c r="K75">
        <f t="shared" si="10"/>
        <v>111577.8</v>
      </c>
      <c r="L75">
        <f t="shared" si="11"/>
        <v>139472.25</v>
      </c>
      <c r="M75">
        <f t="shared" si="12"/>
        <v>390522.3</v>
      </c>
      <c r="N75" s="7">
        <f t="shared" si="13"/>
        <v>152507666797.28998</v>
      </c>
      <c r="O75" s="9">
        <f t="shared" si="14"/>
        <v>624.91783459907754</v>
      </c>
    </row>
    <row r="76" spans="1:15">
      <c r="A76" s="2">
        <v>45113</v>
      </c>
      <c r="B76" s="1" t="s">
        <v>86</v>
      </c>
      <c r="C76" s="1" t="s">
        <v>8</v>
      </c>
      <c r="D76" s="1">
        <v>61</v>
      </c>
      <c r="E76" s="1" t="s">
        <v>9</v>
      </c>
      <c r="F76" s="1">
        <v>50</v>
      </c>
      <c r="G76">
        <v>3</v>
      </c>
      <c r="H76" s="1">
        <v>4</v>
      </c>
      <c r="I76" s="1">
        <v>6</v>
      </c>
      <c r="J76">
        <f t="shared" si="9"/>
        <v>150</v>
      </c>
      <c r="K76">
        <f t="shared" si="10"/>
        <v>200</v>
      </c>
      <c r="L76">
        <f t="shared" si="11"/>
        <v>300</v>
      </c>
      <c r="M76">
        <f t="shared" si="12"/>
        <v>650</v>
      </c>
      <c r="N76" s="7">
        <f t="shared" si="13"/>
        <v>422500</v>
      </c>
      <c r="O76" s="9">
        <f t="shared" si="14"/>
        <v>25.495097567963924</v>
      </c>
    </row>
    <row r="77" spans="1:15">
      <c r="A77" s="2">
        <v>45010</v>
      </c>
      <c r="B77" s="1" t="s">
        <v>87</v>
      </c>
      <c r="C77" s="1" t="s">
        <v>11</v>
      </c>
      <c r="D77" s="1">
        <v>22</v>
      </c>
      <c r="E77" s="1" t="s">
        <v>14</v>
      </c>
      <c r="F77" s="1">
        <v>50</v>
      </c>
      <c r="G77">
        <v>2</v>
      </c>
      <c r="H77" s="1">
        <v>2</v>
      </c>
      <c r="I77" s="1">
        <v>4</v>
      </c>
      <c r="J77">
        <f t="shared" si="9"/>
        <v>100</v>
      </c>
      <c r="K77">
        <f t="shared" si="10"/>
        <v>100</v>
      </c>
      <c r="L77">
        <f t="shared" si="11"/>
        <v>200</v>
      </c>
      <c r="M77">
        <f t="shared" si="12"/>
        <v>400</v>
      </c>
      <c r="N77" s="7">
        <f t="shared" si="13"/>
        <v>160000</v>
      </c>
      <c r="O77" s="9">
        <f t="shared" si="14"/>
        <v>20</v>
      </c>
    </row>
    <row r="78" spans="1:15">
      <c r="A78" s="2">
        <v>45116</v>
      </c>
      <c r="B78" s="1" t="s">
        <v>88</v>
      </c>
      <c r="C78" s="1" t="s">
        <v>11</v>
      </c>
      <c r="D78" s="1">
        <v>47</v>
      </c>
      <c r="E78" s="1" t="s">
        <v>12</v>
      </c>
      <c r="F78" s="1">
        <v>50</v>
      </c>
      <c r="G78">
        <v>4</v>
      </c>
      <c r="H78" s="1">
        <v>2</v>
      </c>
      <c r="I78" s="1">
        <v>9</v>
      </c>
      <c r="J78">
        <f t="shared" si="9"/>
        <v>200</v>
      </c>
      <c r="K78">
        <f t="shared" si="10"/>
        <v>100</v>
      </c>
      <c r="L78">
        <f t="shared" si="11"/>
        <v>450</v>
      </c>
      <c r="M78">
        <f t="shared" si="12"/>
        <v>750</v>
      </c>
      <c r="N78" s="7">
        <f t="shared" si="13"/>
        <v>562500</v>
      </c>
      <c r="O78" s="9">
        <f t="shared" si="14"/>
        <v>27.386127875258307</v>
      </c>
    </row>
    <row r="79" spans="1:15">
      <c r="A79" s="2">
        <v>45108</v>
      </c>
      <c r="B79" s="1" t="s">
        <v>89</v>
      </c>
      <c r="C79" s="1" t="s">
        <v>11</v>
      </c>
      <c r="D79" s="1">
        <v>47</v>
      </c>
      <c r="E79" s="1" t="s">
        <v>12</v>
      </c>
      <c r="F79" s="1">
        <v>500</v>
      </c>
      <c r="G79">
        <v>7</v>
      </c>
      <c r="H79" s="1">
        <v>3</v>
      </c>
      <c r="I79" s="1">
        <v>7</v>
      </c>
      <c r="J79">
        <f t="shared" si="9"/>
        <v>3500</v>
      </c>
      <c r="K79">
        <f t="shared" si="10"/>
        <v>1500</v>
      </c>
      <c r="L79">
        <f t="shared" si="11"/>
        <v>3500</v>
      </c>
      <c r="M79">
        <f t="shared" si="12"/>
        <v>8500</v>
      </c>
      <c r="N79" s="7">
        <f t="shared" si="13"/>
        <v>72250000</v>
      </c>
      <c r="O79" s="9">
        <f t="shared" si="14"/>
        <v>92.195444572928878</v>
      </c>
    </row>
    <row r="80" spans="1:15">
      <c r="A80" s="2">
        <v>45034</v>
      </c>
      <c r="B80" s="1" t="s">
        <v>90</v>
      </c>
      <c r="C80" s="1" t="s">
        <v>8</v>
      </c>
      <c r="D80" s="1">
        <v>34</v>
      </c>
      <c r="E80" s="1" t="s">
        <v>9</v>
      </c>
      <c r="F80" s="1">
        <v>300</v>
      </c>
      <c r="G80">
        <v>9</v>
      </c>
      <c r="H80" s="1">
        <v>1</v>
      </c>
      <c r="I80" s="1">
        <v>8</v>
      </c>
      <c r="J80">
        <f t="shared" si="9"/>
        <v>2700</v>
      </c>
      <c r="K80">
        <f t="shared" si="10"/>
        <v>300</v>
      </c>
      <c r="L80">
        <f t="shared" si="11"/>
        <v>2400</v>
      </c>
      <c r="M80">
        <f t="shared" si="12"/>
        <v>5400</v>
      </c>
      <c r="N80" s="7">
        <f t="shared" si="13"/>
        <v>29160000</v>
      </c>
      <c r="O80" s="9">
        <f t="shared" si="14"/>
        <v>73.484692283495349</v>
      </c>
    </row>
    <row r="81" spans="1:15">
      <c r="A81" s="2">
        <v>45270</v>
      </c>
      <c r="B81" s="1" t="s">
        <v>91</v>
      </c>
      <c r="C81" s="1" t="s">
        <v>11</v>
      </c>
      <c r="D81" s="1">
        <v>64</v>
      </c>
      <c r="E81" s="1" t="s">
        <v>12</v>
      </c>
      <c r="F81" s="1">
        <v>30</v>
      </c>
      <c r="G81">
        <v>9</v>
      </c>
      <c r="H81" s="1">
        <v>2</v>
      </c>
      <c r="I81" s="1">
        <v>7</v>
      </c>
      <c r="J81">
        <f t="shared" si="9"/>
        <v>270</v>
      </c>
      <c r="K81">
        <f t="shared" si="10"/>
        <v>60</v>
      </c>
      <c r="L81">
        <f t="shared" si="11"/>
        <v>210</v>
      </c>
      <c r="M81">
        <f t="shared" si="12"/>
        <v>540</v>
      </c>
      <c r="N81" s="7">
        <f t="shared" si="13"/>
        <v>291600</v>
      </c>
      <c r="O81" s="9">
        <f t="shared" si="14"/>
        <v>23.2379000772445</v>
      </c>
    </row>
    <row r="82" spans="1:15">
      <c r="A82" s="2">
        <v>45063</v>
      </c>
      <c r="B82" s="1" t="s">
        <v>92</v>
      </c>
      <c r="C82" s="1" t="s">
        <v>8</v>
      </c>
      <c r="D82" s="1">
        <v>40</v>
      </c>
      <c r="E82" s="1" t="s">
        <v>14</v>
      </c>
      <c r="F82" s="1">
        <v>50</v>
      </c>
      <c r="G82">
        <v>6</v>
      </c>
      <c r="H82" s="1">
        <v>1</v>
      </c>
      <c r="I82" s="1">
        <v>6</v>
      </c>
      <c r="J82">
        <f t="shared" si="9"/>
        <v>300</v>
      </c>
      <c r="K82">
        <f t="shared" si="10"/>
        <v>50</v>
      </c>
      <c r="L82">
        <f t="shared" si="11"/>
        <v>300</v>
      </c>
      <c r="M82">
        <f t="shared" si="12"/>
        <v>650</v>
      </c>
      <c r="N82" s="7">
        <f t="shared" si="13"/>
        <v>422500</v>
      </c>
      <c r="O82" s="9">
        <f t="shared" si="14"/>
        <v>25.495097567963924</v>
      </c>
    </row>
    <row r="83" spans="1:15">
      <c r="A83" s="2">
        <v>45286</v>
      </c>
      <c r="B83" s="1" t="s">
        <v>93</v>
      </c>
      <c r="C83" s="1" t="s">
        <v>11</v>
      </c>
      <c r="D83" s="1">
        <v>32</v>
      </c>
      <c r="E83" s="1" t="s">
        <v>9</v>
      </c>
      <c r="F83" s="1">
        <v>50</v>
      </c>
      <c r="G83">
        <v>4</v>
      </c>
      <c r="H83" s="1">
        <v>4</v>
      </c>
      <c r="I83" s="1">
        <v>4</v>
      </c>
      <c r="J83">
        <f t="shared" si="9"/>
        <v>200</v>
      </c>
      <c r="K83">
        <f t="shared" si="10"/>
        <v>200</v>
      </c>
      <c r="L83">
        <f t="shared" si="11"/>
        <v>200</v>
      </c>
      <c r="M83">
        <f t="shared" si="12"/>
        <v>600</v>
      </c>
      <c r="N83" s="7">
        <f t="shared" si="13"/>
        <v>360000</v>
      </c>
      <c r="O83" s="9">
        <f t="shared" si="14"/>
        <v>24.494897427831781</v>
      </c>
    </row>
    <row r="84" spans="1:15">
      <c r="A84" s="2">
        <v>45276</v>
      </c>
      <c r="B84" s="1" t="s">
        <v>94</v>
      </c>
      <c r="C84" s="1" t="s">
        <v>8</v>
      </c>
      <c r="D84" s="1">
        <v>54</v>
      </c>
      <c r="E84" s="1" t="s">
        <v>14</v>
      </c>
      <c r="F84" s="1">
        <v>50</v>
      </c>
      <c r="G84">
        <v>6</v>
      </c>
      <c r="H84" s="1">
        <v>2</v>
      </c>
      <c r="I84" s="1">
        <v>3</v>
      </c>
      <c r="J84">
        <f t="shared" si="9"/>
        <v>300</v>
      </c>
      <c r="K84">
        <f t="shared" si="10"/>
        <v>100</v>
      </c>
      <c r="L84">
        <f t="shared" si="11"/>
        <v>150</v>
      </c>
      <c r="M84">
        <f t="shared" si="12"/>
        <v>550</v>
      </c>
      <c r="N84" s="7">
        <f t="shared" si="13"/>
        <v>302500</v>
      </c>
      <c r="O84" s="9">
        <f t="shared" si="14"/>
        <v>23.45207879911715</v>
      </c>
    </row>
    <row r="85" spans="1:15">
      <c r="A85" s="2">
        <v>45258</v>
      </c>
      <c r="B85" s="1" t="s">
        <v>95</v>
      </c>
      <c r="C85" s="1" t="s">
        <v>11</v>
      </c>
      <c r="D85" s="1">
        <v>38</v>
      </c>
      <c r="E85" s="1" t="s">
        <v>14</v>
      </c>
      <c r="F85" s="1">
        <v>30</v>
      </c>
      <c r="G85">
        <v>4</v>
      </c>
      <c r="H85" s="1">
        <v>3</v>
      </c>
      <c r="I85" s="1">
        <v>4</v>
      </c>
      <c r="J85">
        <f t="shared" si="9"/>
        <v>120</v>
      </c>
      <c r="K85">
        <f t="shared" si="10"/>
        <v>90</v>
      </c>
      <c r="L85">
        <f t="shared" si="11"/>
        <v>120</v>
      </c>
      <c r="M85">
        <f t="shared" si="12"/>
        <v>330</v>
      </c>
      <c r="N85" s="7">
        <f t="shared" si="13"/>
        <v>108900</v>
      </c>
      <c r="O85" s="9">
        <f t="shared" si="14"/>
        <v>18.165902124584949</v>
      </c>
    </row>
    <row r="86" spans="1:15">
      <c r="A86" s="2">
        <v>44963</v>
      </c>
      <c r="B86" s="1" t="s">
        <v>96</v>
      </c>
      <c r="C86" s="1" t="s">
        <v>8</v>
      </c>
      <c r="D86" s="1">
        <v>31</v>
      </c>
      <c r="E86" s="1" t="s">
        <v>12</v>
      </c>
      <c r="F86" s="1">
        <v>50</v>
      </c>
      <c r="G86">
        <v>6</v>
      </c>
      <c r="H86" s="1">
        <v>3</v>
      </c>
      <c r="I86" s="1">
        <v>5</v>
      </c>
      <c r="J86">
        <f t="shared" si="9"/>
        <v>300</v>
      </c>
      <c r="K86">
        <f t="shared" si="10"/>
        <v>150</v>
      </c>
      <c r="L86">
        <f t="shared" si="11"/>
        <v>250</v>
      </c>
      <c r="M86">
        <f t="shared" si="12"/>
        <v>700</v>
      </c>
      <c r="N86" s="7">
        <f t="shared" si="13"/>
        <v>490000</v>
      </c>
      <c r="O86" s="9">
        <f t="shared" si="14"/>
        <v>26.457513110645905</v>
      </c>
    </row>
    <row r="87" spans="1:15">
      <c r="A87" s="2">
        <v>45238</v>
      </c>
      <c r="B87" s="1" t="s">
        <v>97</v>
      </c>
      <c r="C87" s="1" t="s">
        <v>8</v>
      </c>
      <c r="D87" s="1">
        <v>19</v>
      </c>
      <c r="E87" s="1" t="s">
        <v>9</v>
      </c>
      <c r="F87" s="1">
        <v>30</v>
      </c>
      <c r="G87">
        <v>3</v>
      </c>
      <c r="H87" s="1">
        <v>3</v>
      </c>
      <c r="I87" s="1">
        <v>6</v>
      </c>
      <c r="J87">
        <f t="shared" si="9"/>
        <v>90</v>
      </c>
      <c r="K87">
        <f t="shared" si="10"/>
        <v>90</v>
      </c>
      <c r="L87">
        <f t="shared" si="11"/>
        <v>180</v>
      </c>
      <c r="M87">
        <f t="shared" si="12"/>
        <v>360</v>
      </c>
      <c r="N87" s="7">
        <f t="shared" si="13"/>
        <v>129600</v>
      </c>
      <c r="O87" s="9">
        <f t="shared" si="14"/>
        <v>18.973665961010276</v>
      </c>
    </row>
    <row r="88" spans="1:15">
      <c r="A88" s="2">
        <v>45252</v>
      </c>
      <c r="B88" s="1" t="s">
        <v>98</v>
      </c>
      <c r="C88" s="1" t="s">
        <v>11</v>
      </c>
      <c r="D88" s="1">
        <v>28</v>
      </c>
      <c r="E88" s="1" t="s">
        <v>9</v>
      </c>
      <c r="F88" s="1">
        <v>50</v>
      </c>
      <c r="G88">
        <v>3</v>
      </c>
      <c r="H88" s="1">
        <v>2</v>
      </c>
      <c r="I88" s="1">
        <v>7</v>
      </c>
      <c r="J88">
        <f t="shared" si="9"/>
        <v>150</v>
      </c>
      <c r="K88">
        <f t="shared" si="10"/>
        <v>100</v>
      </c>
      <c r="L88">
        <f t="shared" si="11"/>
        <v>350</v>
      </c>
      <c r="M88">
        <f t="shared" si="12"/>
        <v>600</v>
      </c>
      <c r="N88" s="7">
        <f t="shared" si="13"/>
        <v>360000</v>
      </c>
      <c r="O88" s="9">
        <f t="shared" si="14"/>
        <v>24.494897427831781</v>
      </c>
    </row>
    <row r="89" spans="1:15">
      <c r="A89" s="2">
        <v>45014</v>
      </c>
      <c r="B89" s="1" t="s">
        <v>99</v>
      </c>
      <c r="C89" s="1" t="s">
        <v>8</v>
      </c>
      <c r="D89" s="1">
        <v>56</v>
      </c>
      <c r="E89" s="1" t="s">
        <v>114</v>
      </c>
      <c r="F89" s="1">
        <v>568.23099999999999</v>
      </c>
      <c r="G89">
        <v>2</v>
      </c>
      <c r="H89" s="1">
        <v>1</v>
      </c>
      <c r="I89" s="1">
        <v>8</v>
      </c>
      <c r="J89">
        <f t="shared" si="9"/>
        <v>1136.462</v>
      </c>
      <c r="K89">
        <f t="shared" si="10"/>
        <v>568.23099999999999</v>
      </c>
      <c r="L89">
        <f t="shared" si="11"/>
        <v>4545.848</v>
      </c>
      <c r="M89">
        <f t="shared" si="12"/>
        <v>6250.5410000000002</v>
      </c>
      <c r="N89" s="7">
        <f t="shared" si="13"/>
        <v>39069262.792681001</v>
      </c>
      <c r="O89" s="9">
        <f t="shared" si="14"/>
        <v>79.060363014597897</v>
      </c>
    </row>
    <row r="90" spans="1:15">
      <c r="A90" s="2">
        <v>45200</v>
      </c>
      <c r="B90" s="1" t="s">
        <v>100</v>
      </c>
      <c r="C90" s="1" t="s">
        <v>11</v>
      </c>
      <c r="D90" s="1">
        <v>55</v>
      </c>
      <c r="E90" s="1" t="s">
        <v>14</v>
      </c>
      <c r="F90" s="1">
        <v>500</v>
      </c>
      <c r="G90">
        <v>1</v>
      </c>
      <c r="H90" s="1">
        <v>4</v>
      </c>
      <c r="I90" s="1">
        <v>9</v>
      </c>
      <c r="J90">
        <f t="shared" si="9"/>
        <v>500</v>
      </c>
      <c r="K90">
        <f t="shared" si="10"/>
        <v>2000</v>
      </c>
      <c r="L90">
        <f t="shared" si="11"/>
        <v>4500</v>
      </c>
      <c r="M90">
        <f t="shared" si="12"/>
        <v>7000</v>
      </c>
      <c r="N90" s="7">
        <f t="shared" si="13"/>
        <v>49000000</v>
      </c>
      <c r="O90" s="9">
        <f t="shared" si="14"/>
        <v>83.66600265340756</v>
      </c>
    </row>
    <row r="91" spans="1:15">
      <c r="A91" s="2">
        <v>45052</v>
      </c>
      <c r="B91" s="1" t="s">
        <v>101</v>
      </c>
      <c r="C91" s="1" t="s">
        <v>11</v>
      </c>
      <c r="D91" s="1">
        <v>51</v>
      </c>
      <c r="E91" s="1" t="s">
        <v>14</v>
      </c>
      <c r="F91" s="1">
        <v>30</v>
      </c>
      <c r="G91">
        <v>1</v>
      </c>
      <c r="H91" s="1">
        <v>1</v>
      </c>
      <c r="I91" s="1">
        <v>6</v>
      </c>
      <c r="J91">
        <f t="shared" si="9"/>
        <v>30</v>
      </c>
      <c r="K91">
        <f t="shared" si="10"/>
        <v>30</v>
      </c>
      <c r="L91">
        <f t="shared" si="11"/>
        <v>180</v>
      </c>
      <c r="M91">
        <f t="shared" si="12"/>
        <v>240</v>
      </c>
      <c r="N91" s="7">
        <f t="shared" si="13"/>
        <v>57600</v>
      </c>
      <c r="O91" s="9">
        <f t="shared" si="14"/>
        <v>15.491933384829668</v>
      </c>
    </row>
    <row r="92" spans="1:15">
      <c r="A92" s="2">
        <v>45010</v>
      </c>
      <c r="B92" s="1" t="s">
        <v>102</v>
      </c>
      <c r="C92" s="1" t="s">
        <v>11</v>
      </c>
      <c r="D92" s="1">
        <v>55</v>
      </c>
      <c r="E92" s="1" t="s">
        <v>14</v>
      </c>
      <c r="F92" s="1">
        <v>500</v>
      </c>
      <c r="G92">
        <v>1</v>
      </c>
      <c r="H92" s="1">
        <v>1</v>
      </c>
      <c r="I92" s="1">
        <v>4</v>
      </c>
      <c r="J92">
        <f t="shared" si="9"/>
        <v>500</v>
      </c>
      <c r="K92">
        <f t="shared" si="10"/>
        <v>500</v>
      </c>
      <c r="L92">
        <f t="shared" si="11"/>
        <v>2000</v>
      </c>
      <c r="M92">
        <f t="shared" si="12"/>
        <v>3000</v>
      </c>
      <c r="N92" s="7">
        <f t="shared" si="13"/>
        <v>9000000</v>
      </c>
      <c r="O92" s="9">
        <f t="shared" si="14"/>
        <v>54.772255750516614</v>
      </c>
    </row>
    <row r="93" spans="1:15">
      <c r="A93" s="2">
        <v>45163</v>
      </c>
      <c r="B93" s="1" t="s">
        <v>103</v>
      </c>
      <c r="C93" s="1" t="s">
        <v>11</v>
      </c>
      <c r="D93" s="1">
        <v>51</v>
      </c>
      <c r="E93" s="1" t="s">
        <v>14</v>
      </c>
      <c r="F93" s="1">
        <v>30</v>
      </c>
      <c r="G93">
        <v>1</v>
      </c>
      <c r="H93" s="1">
        <v>4</v>
      </c>
      <c r="I93" s="1">
        <v>5</v>
      </c>
      <c r="J93">
        <f t="shared" si="9"/>
        <v>30</v>
      </c>
      <c r="K93">
        <f t="shared" si="10"/>
        <v>120</v>
      </c>
      <c r="L93">
        <f t="shared" si="11"/>
        <v>150</v>
      </c>
      <c r="M93">
        <f t="shared" si="12"/>
        <v>300</v>
      </c>
      <c r="N93" s="7">
        <f t="shared" si="13"/>
        <v>90000</v>
      </c>
      <c r="O93" s="9">
        <f t="shared" si="14"/>
        <v>17.320508075688775</v>
      </c>
    </row>
    <row r="94" spans="1:15">
      <c r="A94" s="2">
        <v>45121</v>
      </c>
      <c r="B94" s="1" t="s">
        <v>104</v>
      </c>
      <c r="C94" s="1" t="s">
        <v>11</v>
      </c>
      <c r="D94" s="1">
        <v>35</v>
      </c>
      <c r="E94" s="1" t="s">
        <v>9</v>
      </c>
      <c r="F94" s="1">
        <v>500</v>
      </c>
      <c r="G94">
        <v>4</v>
      </c>
      <c r="H94" s="1">
        <v>4</v>
      </c>
      <c r="I94" s="1">
        <v>6</v>
      </c>
      <c r="J94">
        <f t="shared" si="9"/>
        <v>2000</v>
      </c>
      <c r="K94">
        <f t="shared" si="10"/>
        <v>2000</v>
      </c>
      <c r="L94">
        <f t="shared" si="11"/>
        <v>3000</v>
      </c>
      <c r="M94">
        <f t="shared" si="12"/>
        <v>7000</v>
      </c>
      <c r="N94" s="7">
        <f t="shared" si="13"/>
        <v>49000000</v>
      </c>
      <c r="O94" s="9">
        <f t="shared" si="14"/>
        <v>83.66600265340756</v>
      </c>
    </row>
    <row r="95" spans="1:15">
      <c r="A95" s="2">
        <v>45065</v>
      </c>
      <c r="B95" s="1" t="s">
        <v>105</v>
      </c>
      <c r="C95" s="1" t="s">
        <v>11</v>
      </c>
      <c r="D95" s="1">
        <v>47</v>
      </c>
      <c r="E95" s="1" t="s">
        <v>9</v>
      </c>
      <c r="F95" s="1">
        <v>500</v>
      </c>
      <c r="G95">
        <v>5</v>
      </c>
      <c r="H95" s="1">
        <v>2</v>
      </c>
      <c r="I95" s="1">
        <v>3</v>
      </c>
      <c r="J95">
        <f t="shared" si="9"/>
        <v>2500</v>
      </c>
      <c r="K95">
        <f t="shared" si="10"/>
        <v>1000</v>
      </c>
      <c r="L95">
        <f t="shared" si="11"/>
        <v>1500</v>
      </c>
      <c r="M95">
        <f t="shared" si="12"/>
        <v>5000</v>
      </c>
      <c r="N95" s="7">
        <f t="shared" si="13"/>
        <v>25000000</v>
      </c>
      <c r="O95" s="9">
        <f t="shared" si="14"/>
        <v>70.710678118654755</v>
      </c>
    </row>
    <row r="96" spans="1:15">
      <c r="A96" s="2">
        <v>45254</v>
      </c>
      <c r="B96" s="1" t="s">
        <v>106</v>
      </c>
      <c r="C96" s="1" t="s">
        <v>11</v>
      </c>
      <c r="D96" s="1">
        <v>32</v>
      </c>
      <c r="E96" s="1" t="s">
        <v>12</v>
      </c>
      <c r="F96" s="1">
        <v>30</v>
      </c>
      <c r="G96">
        <v>6</v>
      </c>
      <c r="H96" s="1">
        <v>2</v>
      </c>
      <c r="I96" s="1">
        <v>4</v>
      </c>
      <c r="J96">
        <f t="shared" si="9"/>
        <v>180</v>
      </c>
      <c r="K96">
        <f t="shared" si="10"/>
        <v>60</v>
      </c>
      <c r="L96">
        <f t="shared" si="11"/>
        <v>120</v>
      </c>
      <c r="M96">
        <f t="shared" si="12"/>
        <v>360</v>
      </c>
      <c r="N96" s="7">
        <f t="shared" si="13"/>
        <v>129600</v>
      </c>
      <c r="O96" s="9">
        <f t="shared" si="14"/>
        <v>18.973665961010276</v>
      </c>
    </row>
    <row r="97" spans="1:15">
      <c r="A97" s="2">
        <v>45279</v>
      </c>
      <c r="B97" s="1" t="s">
        <v>107</v>
      </c>
      <c r="C97" s="1" t="s">
        <v>11</v>
      </c>
      <c r="D97" s="1">
        <v>44</v>
      </c>
      <c r="E97" s="1" t="s">
        <v>114</v>
      </c>
      <c r="F97" s="1">
        <v>23.687000000000001</v>
      </c>
      <c r="G97">
        <v>7</v>
      </c>
      <c r="H97" s="1">
        <v>2</v>
      </c>
      <c r="I97" s="1">
        <v>5</v>
      </c>
      <c r="J97">
        <f t="shared" si="9"/>
        <v>165.809</v>
      </c>
      <c r="K97">
        <f t="shared" si="10"/>
        <v>47.374000000000002</v>
      </c>
      <c r="L97">
        <f t="shared" si="11"/>
        <v>118.435</v>
      </c>
      <c r="M97">
        <f t="shared" si="12"/>
        <v>331.61799999999999</v>
      </c>
      <c r="N97" s="7">
        <f t="shared" si="13"/>
        <v>109970.497924</v>
      </c>
      <c r="O97" s="9">
        <f t="shared" si="14"/>
        <v>18.21038165442998</v>
      </c>
    </row>
    <row r="98" spans="1:15">
      <c r="A98" s="2">
        <v>45212</v>
      </c>
      <c r="B98" s="1" t="s">
        <v>108</v>
      </c>
      <c r="C98" s="1" t="s">
        <v>11</v>
      </c>
      <c r="D98" s="1">
        <v>51</v>
      </c>
      <c r="E98" s="1" t="s">
        <v>9</v>
      </c>
      <c r="F98" s="1">
        <v>500</v>
      </c>
      <c r="G98">
        <v>8</v>
      </c>
      <c r="H98" s="1">
        <v>2</v>
      </c>
      <c r="I98" s="1">
        <v>7</v>
      </c>
      <c r="J98">
        <f t="shared" si="9"/>
        <v>4000</v>
      </c>
      <c r="K98">
        <f t="shared" si="10"/>
        <v>1000</v>
      </c>
      <c r="L98">
        <f t="shared" si="11"/>
        <v>3500</v>
      </c>
      <c r="M98">
        <f t="shared" si="12"/>
        <v>8500</v>
      </c>
      <c r="N98" s="7">
        <f t="shared" si="13"/>
        <v>72250000</v>
      </c>
      <c r="O98" s="9">
        <f t="shared" si="14"/>
        <v>92.195444572928878</v>
      </c>
    </row>
    <row r="99" spans="1:15">
      <c r="A99" s="2">
        <v>45039</v>
      </c>
      <c r="B99" s="1" t="s">
        <v>109</v>
      </c>
      <c r="C99" s="1" t="s">
        <v>11</v>
      </c>
      <c r="D99" s="1">
        <v>55</v>
      </c>
      <c r="E99" s="1" t="s">
        <v>9</v>
      </c>
      <c r="F99" s="1">
        <v>35.673000000000002</v>
      </c>
      <c r="G99">
        <v>4</v>
      </c>
      <c r="H99" s="1">
        <v>2</v>
      </c>
      <c r="I99" s="1">
        <v>8</v>
      </c>
      <c r="J99">
        <f t="shared" si="9"/>
        <v>142.69200000000001</v>
      </c>
      <c r="K99">
        <f t="shared" si="10"/>
        <v>71.346000000000004</v>
      </c>
      <c r="L99">
        <f t="shared" si="11"/>
        <v>285.38400000000001</v>
      </c>
      <c r="M99">
        <f t="shared" si="12"/>
        <v>499.42200000000003</v>
      </c>
      <c r="N99" s="7">
        <f t="shared" si="13"/>
        <v>249422.33408400003</v>
      </c>
      <c r="O99" s="9">
        <f t="shared" si="14"/>
        <v>22.347751564754788</v>
      </c>
    </row>
    <row r="100" spans="1:15">
      <c r="A100" s="2">
        <v>45277</v>
      </c>
      <c r="B100" s="1" t="s">
        <v>110</v>
      </c>
      <c r="C100" s="1" t="s">
        <v>11</v>
      </c>
      <c r="D100" s="1">
        <v>50</v>
      </c>
      <c r="E100" s="1" t="s">
        <v>14</v>
      </c>
      <c r="F100" s="1">
        <v>300</v>
      </c>
      <c r="G100">
        <v>5</v>
      </c>
      <c r="H100" s="1">
        <v>4</v>
      </c>
      <c r="I100" s="1">
        <v>9</v>
      </c>
      <c r="J100">
        <f t="shared" si="9"/>
        <v>1500</v>
      </c>
      <c r="K100">
        <f t="shared" si="10"/>
        <v>1200</v>
      </c>
      <c r="L100">
        <f t="shared" si="11"/>
        <v>2700</v>
      </c>
      <c r="M100">
        <f t="shared" si="12"/>
        <v>5400</v>
      </c>
      <c r="N100" s="7">
        <f t="shared" si="13"/>
        <v>29160000</v>
      </c>
      <c r="O100" s="9">
        <f t="shared" si="14"/>
        <v>73.484692283495349</v>
      </c>
    </row>
  </sheetData>
  <autoFilter ref="E1:E10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Daberechi Nnamani</dc:creator>
  <cp:lastModifiedBy>AGBOTOBA OMOLOLU</cp:lastModifiedBy>
  <dcterms:created xsi:type="dcterms:W3CDTF">2024-04-22T09:50:46Z</dcterms:created>
  <dcterms:modified xsi:type="dcterms:W3CDTF">2024-04-27T06:50:55Z</dcterms:modified>
</cp:coreProperties>
</file>