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eter Hutáš\Desktop\"/>
    </mc:Choice>
  </mc:AlternateContent>
  <bookViews>
    <workbookView xWindow="0" yWindow="0" windowWidth="19908" windowHeight="6084" activeTab="2"/>
  </bookViews>
  <sheets>
    <sheet name="Dalmatia Full" sheetId="1" r:id="rId1"/>
    <sheet name="Magna Graecia" sheetId="2" r:id="rId2"/>
    <sheet name="Gallaecia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23" i="3" l="1"/>
  <c r="Z23" i="3"/>
  <c r="X23" i="3"/>
  <c r="AF23" i="3" s="1"/>
  <c r="W23" i="3"/>
  <c r="AE23" i="3" s="1"/>
  <c r="V23" i="3"/>
  <c r="AD23" i="3" s="1"/>
  <c r="U23" i="3"/>
  <c r="AC23" i="3" s="1"/>
  <c r="T23" i="3"/>
  <c r="S23" i="3"/>
  <c r="R23" i="3"/>
  <c r="Q23" i="3"/>
  <c r="P23" i="3"/>
  <c r="O23" i="3"/>
  <c r="M23" i="3"/>
  <c r="L23" i="3"/>
  <c r="I23" i="3"/>
  <c r="H23" i="3"/>
  <c r="G23" i="3"/>
  <c r="E23" i="3"/>
  <c r="D23" i="3"/>
  <c r="C23" i="3" s="1"/>
  <c r="B23" i="3"/>
  <c r="N22" i="3"/>
  <c r="J22" i="3"/>
  <c r="F22" i="3"/>
  <c r="N16" i="3"/>
  <c r="J16" i="3"/>
  <c r="F16" i="3"/>
  <c r="N10" i="3"/>
  <c r="J10" i="3"/>
  <c r="F10" i="3"/>
  <c r="AG23" i="2"/>
  <c r="Z23" i="2"/>
  <c r="X23" i="2"/>
  <c r="AF23" i="2" s="1"/>
  <c r="W23" i="2"/>
  <c r="AE23" i="2" s="1"/>
  <c r="V23" i="2"/>
  <c r="AD23" i="2" s="1"/>
  <c r="U23" i="2"/>
  <c r="AC23" i="2" s="1"/>
  <c r="T23" i="2"/>
  <c r="S23" i="2"/>
  <c r="R23" i="2"/>
  <c r="Q23" i="2"/>
  <c r="P23" i="2"/>
  <c r="O23" i="2"/>
  <c r="M23" i="2"/>
  <c r="L23" i="2"/>
  <c r="I23" i="2"/>
  <c r="H23" i="2"/>
  <c r="G23" i="2"/>
  <c r="E23" i="2"/>
  <c r="D23" i="2"/>
  <c r="C23" i="2" s="1"/>
  <c r="B23" i="2"/>
  <c r="N22" i="2"/>
  <c r="J22" i="2"/>
  <c r="F22" i="2"/>
  <c r="N16" i="2"/>
  <c r="J16" i="2"/>
  <c r="F16" i="2"/>
  <c r="N10" i="2"/>
  <c r="J10" i="2"/>
  <c r="F10" i="2"/>
  <c r="AG23" i="1"/>
  <c r="Z23" i="1"/>
  <c r="X23" i="1"/>
  <c r="AF23" i="1" s="1"/>
  <c r="W23" i="1"/>
  <c r="AE23" i="1" s="1"/>
  <c r="V23" i="1"/>
  <c r="AD23" i="1" s="1"/>
  <c r="U23" i="1"/>
  <c r="AC23" i="1" s="1"/>
  <c r="T23" i="1"/>
  <c r="S23" i="1"/>
  <c r="R23" i="1"/>
  <c r="Q23" i="1"/>
  <c r="P23" i="1"/>
  <c r="O23" i="1"/>
  <c r="M23" i="1"/>
  <c r="L23" i="1"/>
  <c r="I23" i="1"/>
  <c r="H23" i="1"/>
  <c r="G23" i="1"/>
  <c r="E23" i="1"/>
  <c r="D23" i="1"/>
  <c r="C23" i="1" s="1"/>
  <c r="B23" i="1"/>
  <c r="N22" i="1"/>
  <c r="J22" i="1"/>
  <c r="F22" i="1"/>
  <c r="N16" i="1"/>
  <c r="J16" i="1"/>
  <c r="F16" i="1"/>
  <c r="N10" i="1"/>
  <c r="J10" i="1"/>
  <c r="F10" i="1"/>
  <c r="AB23" i="3" l="1"/>
  <c r="AA23" i="3"/>
  <c r="AA23" i="2"/>
  <c r="AB23" i="2"/>
  <c r="AA23" i="1"/>
  <c r="AB23" i="1"/>
  <c r="AI23" i="3" l="1"/>
  <c r="AI23" i="2"/>
  <c r="AI23" i="1"/>
</calcChain>
</file>

<file path=xl/sharedStrings.xml><?xml version="1.0" encoding="utf-8"?>
<sst xmlns="http://schemas.openxmlformats.org/spreadsheetml/2006/main" count="151" uniqueCount="56">
  <si>
    <t>Fertlity</t>
  </si>
  <si>
    <t>Name</t>
  </si>
  <si>
    <t>PO</t>
  </si>
  <si>
    <t>Food</t>
  </si>
  <si>
    <t>A. Food</t>
  </si>
  <si>
    <t>Growth</t>
  </si>
  <si>
    <t>Squalor</t>
  </si>
  <si>
    <t>Rel.</t>
  </si>
  <si>
    <t>Rel. Infl.</t>
  </si>
  <si>
    <t>Research</t>
  </si>
  <si>
    <t>Road</t>
  </si>
  <si>
    <t>Agent</t>
  </si>
  <si>
    <t>Army Cap.</t>
  </si>
  <si>
    <t>Army Exp.</t>
  </si>
  <si>
    <t>Con. Costs</t>
  </si>
  <si>
    <t>Trade Tariff</t>
  </si>
  <si>
    <t>Animal</t>
  </si>
  <si>
    <t>Add. Animal</t>
  </si>
  <si>
    <t>Agro</t>
  </si>
  <si>
    <t>Add. Agro</t>
  </si>
  <si>
    <t>Mar. Comm</t>
  </si>
  <si>
    <t>Commerce</t>
  </si>
  <si>
    <t>Culture</t>
  </si>
  <si>
    <t>Industry</t>
  </si>
  <si>
    <t>Subsistence</t>
  </si>
  <si>
    <t>Resource type</t>
  </si>
  <si>
    <t>Resource num</t>
  </si>
  <si>
    <t>M. Animal</t>
  </si>
  <si>
    <t>M. Agro</t>
  </si>
  <si>
    <t>M. Commerce</t>
  </si>
  <si>
    <t>M. Culture</t>
  </si>
  <si>
    <t>M. Industry</t>
  </si>
  <si>
    <t>M. Subsistence</t>
  </si>
  <si>
    <t>All Wealth</t>
  </si>
  <si>
    <t>Urbs</t>
  </si>
  <si>
    <t>Fortified Town</t>
  </si>
  <si>
    <t>Fruit Dryer</t>
  </si>
  <si>
    <t>Wine</t>
  </si>
  <si>
    <t>Cattle Farm</t>
  </si>
  <si>
    <t>Rally Field</t>
  </si>
  <si>
    <t>Aqueduct Network</t>
  </si>
  <si>
    <t>Trade Port</t>
  </si>
  <si>
    <t>Garrison Encapepment</t>
  </si>
  <si>
    <t>Wine Emporium</t>
  </si>
  <si>
    <t>Spies</t>
  </si>
  <si>
    <t>Governor´s Palace</t>
  </si>
  <si>
    <t>Champions</t>
  </si>
  <si>
    <t>Sheep Barn</t>
  </si>
  <si>
    <t>Leather Manufacture</t>
  </si>
  <si>
    <t>Town</t>
  </si>
  <si>
    <t>Imperial Library</t>
  </si>
  <si>
    <t>Fishing Port</t>
  </si>
  <si>
    <t>Thermae</t>
  </si>
  <si>
    <t>Jeweller</t>
  </si>
  <si>
    <t>Triumphal Arch</t>
  </si>
  <si>
    <t>Bath House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</si>
</sst>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/>
      <top style="thick">
        <color auto="1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medium">
        <color indexed="64"/>
      </bottom>
      <diagonal/>
    </border>
    <border>
      <left/>
      <right style="thin">
        <color rgb="FF7F7F7F"/>
      </right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/>
      <bottom style="medium">
        <color indexed="64"/>
      </bottom>
      <diagonal/>
    </border>
    <border>
      <left style="thin">
        <color rgb="FF7F7F7F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thick">
        <color indexed="64"/>
      </bottom>
      <diagonal/>
    </border>
    <border>
      <left style="thin">
        <color indexed="64"/>
      </left>
      <right/>
      <top style="medium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</cellStyleXfs>
  <cellXfs count="27">
    <xf numFmtId="0" fontId="0" fillId="0" borderId="0" xfId="0"/>
    <xf numFmtId="0" fontId="3" fillId="4" borderId="3" xfId="0" applyFont="1" applyFill="1" applyBorder="1"/>
    <xf numFmtId="0" fontId="3" fillId="4" borderId="4" xfId="0" applyFont="1" applyFill="1" applyBorder="1"/>
    <xf numFmtId="0" fontId="3" fillId="4" borderId="4" xfId="0" applyFont="1" applyFill="1" applyBorder="1" applyAlignment="1">
      <alignment horizontal="center"/>
    </xf>
    <xf numFmtId="0" fontId="3" fillId="4" borderId="5" xfId="0" applyFont="1" applyFill="1" applyBorder="1"/>
    <xf numFmtId="0" fontId="0" fillId="0" borderId="0" xfId="0" applyFont="1"/>
    <xf numFmtId="0" fontId="0" fillId="0" borderId="0" xfId="0" applyBorder="1"/>
    <xf numFmtId="0" fontId="0" fillId="0" borderId="6" xfId="0" applyBorder="1"/>
    <xf numFmtId="0" fontId="0" fillId="5" borderId="7" xfId="0" applyFill="1" applyBorder="1"/>
    <xf numFmtId="0" fontId="2" fillId="6" borderId="8" xfId="1" applyFont="1" applyFill="1" applyBorder="1"/>
    <xf numFmtId="0" fontId="2" fillId="6" borderId="9" xfId="1" applyFont="1" applyFill="1" applyBorder="1"/>
    <xf numFmtId="0" fontId="2" fillId="6" borderId="10" xfId="1" applyFont="1" applyFill="1" applyBorder="1"/>
    <xf numFmtId="0" fontId="2" fillId="6" borderId="11" xfId="1" applyFont="1" applyFill="1" applyBorder="1"/>
    <xf numFmtId="0" fontId="2" fillId="6" borderId="12" xfId="1" applyFont="1" applyFill="1" applyBorder="1"/>
    <xf numFmtId="0" fontId="2" fillId="6" borderId="13" xfId="1" applyFont="1" applyFill="1" applyBorder="1"/>
    <xf numFmtId="0" fontId="2" fillId="7" borderId="14" xfId="2" applyFill="1" applyBorder="1"/>
    <xf numFmtId="0" fontId="2" fillId="7" borderId="15" xfId="2" applyFill="1" applyBorder="1"/>
    <xf numFmtId="0" fontId="2" fillId="7" borderId="16" xfId="2" applyFill="1" applyBorder="1"/>
    <xf numFmtId="0" fontId="2" fillId="7" borderId="17" xfId="2" applyFill="1" applyBorder="1"/>
    <xf numFmtId="0" fontId="2" fillId="7" borderId="18" xfId="2" applyFill="1" applyBorder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4" fillId="12" borderId="0" xfId="0" applyFont="1" applyFill="1"/>
    <xf numFmtId="0" fontId="4" fillId="0" borderId="0" xfId="0" applyFont="1"/>
    <xf numFmtId="0" fontId="0" fillId="13" borderId="0" xfId="0" applyFill="1"/>
  </cellXfs>
  <cellStyles count="3">
    <cellStyle name="Calculation" xfId="1" builtinId="22"/>
    <cellStyle name="Check Cell" xfId="2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I24"/>
  <sheetViews>
    <sheetView topLeftCell="A3" workbookViewId="0">
      <selection activeCell="M16" sqref="M16"/>
    </sheetView>
  </sheetViews>
  <sheetFormatPr defaultRowHeight="14.4" x14ac:dyDescent="0.3"/>
  <cols>
    <col min="1" max="1" width="16.21875" bestFit="1" customWidth="1"/>
    <col min="2" max="2" width="3.6640625" bestFit="1" customWidth="1"/>
    <col min="3" max="3" width="5.109375" bestFit="1" customWidth="1"/>
    <col min="4" max="4" width="7.21875" bestFit="1" customWidth="1"/>
    <col min="5" max="6" width="7.109375" bestFit="1" customWidth="1"/>
    <col min="7" max="7" width="4.109375" bestFit="1" customWidth="1"/>
    <col min="8" max="8" width="7.77734375" bestFit="1" customWidth="1"/>
    <col min="9" max="9" width="8.44140625" bestFit="1" customWidth="1"/>
    <col min="10" max="10" width="5.21875" bestFit="1" customWidth="1"/>
    <col min="11" max="11" width="5.6640625" bestFit="1" customWidth="1"/>
    <col min="12" max="12" width="9.33203125" bestFit="1" customWidth="1"/>
    <col min="13" max="13" width="9.109375" bestFit="1" customWidth="1"/>
    <col min="14" max="14" width="9.6640625" bestFit="1" customWidth="1"/>
    <col min="15" max="15" width="10.5546875" bestFit="1" customWidth="1"/>
    <col min="16" max="16" width="6.5546875" bestFit="1" customWidth="1"/>
    <col min="17" max="17" width="10.6640625" bestFit="1" customWidth="1"/>
    <col min="18" max="18" width="5.6640625" bestFit="1" customWidth="1"/>
    <col min="19" max="19" width="8.88671875" bestFit="1" customWidth="1"/>
    <col min="20" max="20" width="10.6640625" bestFit="1" customWidth="1"/>
    <col min="21" max="21" width="9.88671875" bestFit="1" customWidth="1"/>
    <col min="22" max="22" width="6.88671875" bestFit="1" customWidth="1"/>
    <col min="23" max="23" width="7.5546875" bestFit="1" customWidth="1"/>
    <col min="24" max="24" width="10.6640625" customWidth="1"/>
    <col min="25" max="26" width="12.5546875" bestFit="1" customWidth="1"/>
    <col min="27" max="27" width="9.21875" bestFit="1" customWidth="1"/>
    <col min="28" max="28" width="7.44140625" bestFit="1" customWidth="1"/>
    <col min="29" max="29" width="12.5546875" bestFit="1" customWidth="1"/>
    <col min="30" max="30" width="9.5546875" bestFit="1" customWidth="1"/>
    <col min="31" max="31" width="10.21875" bestFit="1" customWidth="1"/>
    <col min="32" max="32" width="13.21875" bestFit="1" customWidth="1"/>
    <col min="33" max="33" width="9.33203125" bestFit="1" customWidth="1"/>
    <col min="34" max="34" width="10.33203125" bestFit="1" customWidth="1"/>
  </cols>
  <sheetData>
    <row r="2" spans="1:34" ht="15" thickBot="1" x14ac:dyDescent="0.35">
      <c r="A2" t="s">
        <v>0</v>
      </c>
      <c r="B2">
        <v>1</v>
      </c>
    </row>
    <row r="3" spans="1:34" s="5" customFormat="1" ht="15.6" thickTop="1" thickBot="1" x14ac:dyDescent="0.35">
      <c r="A3" s="1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3" t="s">
        <v>7</v>
      </c>
      <c r="H3" s="3" t="s">
        <v>8</v>
      </c>
      <c r="I3" s="3" t="s">
        <v>9</v>
      </c>
      <c r="J3" s="3" t="s">
        <v>10</v>
      </c>
      <c r="K3" s="3" t="s">
        <v>11</v>
      </c>
      <c r="L3" s="4" t="s">
        <v>12</v>
      </c>
      <c r="M3" s="4" t="s">
        <v>13</v>
      </c>
      <c r="N3" s="3" t="s">
        <v>14</v>
      </c>
      <c r="O3" s="3" t="s">
        <v>15</v>
      </c>
      <c r="P3" s="3" t="s">
        <v>16</v>
      </c>
      <c r="Q3" s="3" t="s">
        <v>17</v>
      </c>
      <c r="R3" s="3" t="s">
        <v>18</v>
      </c>
      <c r="S3" s="3" t="s">
        <v>19</v>
      </c>
      <c r="T3" s="3" t="s">
        <v>20</v>
      </c>
      <c r="U3" s="3" t="s">
        <v>21</v>
      </c>
      <c r="V3" s="3" t="s">
        <v>22</v>
      </c>
      <c r="W3" s="3" t="s">
        <v>23</v>
      </c>
      <c r="X3" s="3" t="s">
        <v>24</v>
      </c>
      <c r="Y3" s="3" t="s">
        <v>25</v>
      </c>
      <c r="Z3" s="3" t="s">
        <v>26</v>
      </c>
      <c r="AA3" s="3" t="s">
        <v>27</v>
      </c>
      <c r="AB3" s="3" t="s">
        <v>28</v>
      </c>
      <c r="AC3" s="3" t="s">
        <v>29</v>
      </c>
      <c r="AD3" s="3" t="s">
        <v>30</v>
      </c>
      <c r="AE3" s="3" t="s">
        <v>31</v>
      </c>
      <c r="AF3" s="3" t="s">
        <v>32</v>
      </c>
      <c r="AG3" s="3" t="s">
        <v>33</v>
      </c>
      <c r="AH3" s="3"/>
    </row>
    <row r="4" spans="1:34" ht="15" thickTop="1" x14ac:dyDescent="0.3">
      <c r="A4" s="20" t="s">
        <v>34</v>
      </c>
      <c r="B4" s="20">
        <v>4</v>
      </c>
      <c r="C4" s="20">
        <v>-100</v>
      </c>
      <c r="D4" s="20"/>
      <c r="E4" s="20">
        <v>6</v>
      </c>
      <c r="F4" s="20">
        <v>3</v>
      </c>
      <c r="G4" s="20"/>
      <c r="H4" s="20"/>
      <c r="I4" s="20"/>
      <c r="J4" s="20">
        <v>60</v>
      </c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>
        <v>500</v>
      </c>
      <c r="Y4" s="20"/>
      <c r="Z4" s="20"/>
      <c r="AA4" s="20"/>
      <c r="AB4" s="20"/>
      <c r="AC4" s="20"/>
      <c r="AD4" s="20"/>
      <c r="AE4" s="20"/>
      <c r="AF4" s="20"/>
      <c r="AG4" s="20"/>
      <c r="AH4" s="20"/>
    </row>
    <row r="5" spans="1:34" x14ac:dyDescent="0.3">
      <c r="A5" s="23" t="s">
        <v>40</v>
      </c>
      <c r="B5" s="23">
        <v>4</v>
      </c>
      <c r="C5" s="23"/>
      <c r="D5" s="23"/>
      <c r="E5" s="23"/>
      <c r="F5" s="23">
        <v>-16</v>
      </c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</row>
    <row r="6" spans="1:34" x14ac:dyDescent="0.3">
      <c r="A6" s="23" t="s">
        <v>41</v>
      </c>
      <c r="B6" s="23">
        <v>-6</v>
      </c>
      <c r="C6" s="23"/>
      <c r="D6" s="23"/>
      <c r="E6" s="23"/>
      <c r="F6" s="23">
        <v>6</v>
      </c>
      <c r="G6" s="23"/>
      <c r="H6" s="23"/>
      <c r="I6" s="23"/>
      <c r="J6" s="23">
        <v>40</v>
      </c>
      <c r="K6" s="23"/>
      <c r="L6" s="23"/>
      <c r="M6" s="23"/>
      <c r="N6" s="23"/>
      <c r="O6" s="23"/>
      <c r="P6" s="23"/>
      <c r="Q6" s="23"/>
      <c r="R6" s="23"/>
      <c r="S6" s="23"/>
      <c r="T6" s="23">
        <v>1250</v>
      </c>
      <c r="U6" s="23">
        <v>1250</v>
      </c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</row>
    <row r="7" spans="1:34" x14ac:dyDescent="0.3">
      <c r="A7" s="20" t="s">
        <v>45</v>
      </c>
      <c r="B7" s="20">
        <v>17</v>
      </c>
      <c r="C7" s="20">
        <v>-100</v>
      </c>
      <c r="D7" s="20"/>
      <c r="E7" s="20"/>
      <c r="F7" s="20"/>
      <c r="G7" s="20"/>
      <c r="H7" s="20"/>
      <c r="I7" s="20"/>
      <c r="J7" s="20"/>
      <c r="K7" s="20" t="s">
        <v>46</v>
      </c>
      <c r="L7" s="20"/>
      <c r="M7" s="20"/>
      <c r="N7" s="20"/>
      <c r="O7" s="20"/>
      <c r="P7" s="20"/>
      <c r="Q7" s="20"/>
      <c r="R7" s="20"/>
      <c r="S7" s="20"/>
      <c r="T7" s="20"/>
      <c r="U7" s="20"/>
      <c r="V7" s="20">
        <v>900</v>
      </c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>
        <v>0.1</v>
      </c>
      <c r="AH7" s="20"/>
    </row>
    <row r="8" spans="1:34" x14ac:dyDescent="0.3">
      <c r="A8" s="21" t="s">
        <v>36</v>
      </c>
      <c r="B8" s="21">
        <v>5</v>
      </c>
      <c r="C8" s="21">
        <v>170</v>
      </c>
      <c r="D8" s="21"/>
      <c r="E8" s="21"/>
      <c r="F8" s="21">
        <v>5</v>
      </c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 t="s">
        <v>37</v>
      </c>
      <c r="Z8" s="21">
        <v>20</v>
      </c>
      <c r="AA8" s="21"/>
      <c r="AB8" s="21"/>
      <c r="AC8" s="21"/>
      <c r="AD8" s="21"/>
      <c r="AE8" s="21"/>
      <c r="AF8" s="21"/>
      <c r="AG8" s="21"/>
      <c r="AH8" s="21"/>
    </row>
    <row r="9" spans="1:34" x14ac:dyDescent="0.3">
      <c r="A9" s="8" t="s">
        <v>39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7"/>
    </row>
    <row r="10" spans="1:34" ht="15" thickBot="1" x14ac:dyDescent="0.35">
      <c r="A10" s="9"/>
      <c r="B10" s="10"/>
      <c r="C10" s="11"/>
      <c r="D10" s="11"/>
      <c r="E10" s="11"/>
      <c r="F10" s="11">
        <f>SUM(F4:F9)</f>
        <v>-2</v>
      </c>
      <c r="G10" s="11"/>
      <c r="H10" s="11"/>
      <c r="I10" s="11"/>
      <c r="J10" s="11">
        <f t="shared" ref="J10" si="0">SUM(J4:J9)</f>
        <v>100</v>
      </c>
      <c r="K10" s="11"/>
      <c r="L10" s="11"/>
      <c r="M10" s="11"/>
      <c r="N10" s="11">
        <f t="shared" ref="N10" si="1">SUM(N4:N9)</f>
        <v>0</v>
      </c>
      <c r="O10" s="11"/>
      <c r="P10" s="11"/>
      <c r="Q10" s="11"/>
      <c r="R10" s="11"/>
      <c r="S10" s="11"/>
      <c r="T10" s="11"/>
      <c r="U10" s="12"/>
      <c r="V10" s="12"/>
      <c r="W10" s="12"/>
      <c r="X10" s="12"/>
      <c r="Y10" s="12"/>
      <c r="Z10" s="12"/>
      <c r="AA10" s="12"/>
      <c r="AB10" s="12"/>
      <c r="AC10" s="13"/>
      <c r="AD10" s="13"/>
      <c r="AE10" s="13"/>
      <c r="AF10" s="13"/>
      <c r="AG10" s="13"/>
      <c r="AH10" s="14"/>
    </row>
    <row r="11" spans="1:34" x14ac:dyDescent="0.3">
      <c r="A11" s="20" t="s">
        <v>35</v>
      </c>
      <c r="B11" s="20">
        <v>3</v>
      </c>
      <c r="C11" s="20">
        <v>-80</v>
      </c>
      <c r="D11" s="20"/>
      <c r="E11" s="20">
        <v>3</v>
      </c>
      <c r="F11" s="20">
        <v>2</v>
      </c>
      <c r="G11" s="20"/>
      <c r="H11" s="20"/>
      <c r="I11" s="20"/>
      <c r="J11" s="20">
        <v>40</v>
      </c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>
        <v>300</v>
      </c>
      <c r="Y11" s="20"/>
      <c r="Z11" s="20"/>
      <c r="AA11" s="20"/>
      <c r="AB11" s="20"/>
      <c r="AC11" s="20"/>
      <c r="AD11" s="20"/>
      <c r="AE11" s="20"/>
      <c r="AF11" s="20"/>
      <c r="AG11" s="20"/>
      <c r="AH11" s="20"/>
    </row>
    <row r="12" spans="1:34" x14ac:dyDescent="0.3">
      <c r="A12" s="22" t="s">
        <v>38</v>
      </c>
      <c r="B12" s="22">
        <v>-5</v>
      </c>
      <c r="C12" s="22">
        <v>70</v>
      </c>
      <c r="D12" s="22">
        <v>20</v>
      </c>
      <c r="E12" s="22"/>
      <c r="F12" s="22">
        <v>5</v>
      </c>
      <c r="G12" s="22"/>
      <c r="H12" s="22"/>
      <c r="I12" s="22"/>
      <c r="J12" s="22"/>
      <c r="K12" s="22"/>
      <c r="L12" s="22"/>
      <c r="M12" s="22"/>
      <c r="N12" s="22"/>
      <c r="O12" s="22"/>
      <c r="P12" s="22">
        <v>500</v>
      </c>
      <c r="Q12" s="22">
        <v>150</v>
      </c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</row>
    <row r="13" spans="1:34" s="25" customFormat="1" x14ac:dyDescent="0.3">
      <c r="A13" s="24" t="s">
        <v>42</v>
      </c>
      <c r="B13" s="24">
        <v>5</v>
      </c>
      <c r="C13" s="24">
        <v>-20</v>
      </c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</row>
    <row r="14" spans="1:34" x14ac:dyDescent="0.3">
      <c r="A14" s="22" t="s">
        <v>47</v>
      </c>
      <c r="B14" s="22">
        <v>-5</v>
      </c>
      <c r="C14" s="22">
        <v>50</v>
      </c>
      <c r="D14" s="22">
        <v>7</v>
      </c>
      <c r="E14" s="22"/>
      <c r="F14" s="22">
        <v>5</v>
      </c>
      <c r="G14" s="22"/>
      <c r="H14" s="22"/>
      <c r="I14" s="22"/>
      <c r="J14" s="22"/>
      <c r="K14" s="22"/>
      <c r="L14" s="22"/>
      <c r="M14" s="22"/>
      <c r="N14" s="22"/>
      <c r="O14" s="22"/>
      <c r="P14" s="22">
        <v>1250</v>
      </c>
      <c r="Q14" s="22">
        <v>165</v>
      </c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</row>
    <row r="15" spans="1:34" x14ac:dyDescent="0.3">
      <c r="A15" s="8"/>
      <c r="B15" s="6"/>
      <c r="C15" s="6"/>
      <c r="D15" s="6"/>
      <c r="E15" s="6"/>
      <c r="F15" s="6">
        <v>-16</v>
      </c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7"/>
    </row>
    <row r="16" spans="1:34" ht="15" thickBot="1" x14ac:dyDescent="0.35">
      <c r="A16" s="9"/>
      <c r="B16" s="10"/>
      <c r="C16" s="11"/>
      <c r="D16" s="11"/>
      <c r="E16" s="11"/>
      <c r="F16" s="11">
        <f>SUM(F11:F15)</f>
        <v>-4</v>
      </c>
      <c r="G16" s="11"/>
      <c r="H16" s="11"/>
      <c r="I16" s="11"/>
      <c r="J16" s="11">
        <f t="shared" ref="J16" si="2">SUM(J11:J15)</f>
        <v>40</v>
      </c>
      <c r="K16" s="11"/>
      <c r="L16" s="11"/>
      <c r="M16" s="11"/>
      <c r="N16" s="11">
        <f t="shared" ref="N16" si="3">SUM(N11:N15)</f>
        <v>0</v>
      </c>
      <c r="O16" s="11"/>
      <c r="P16" s="11"/>
      <c r="Q16" s="11"/>
      <c r="R16" s="11"/>
      <c r="S16" s="11"/>
      <c r="T16" s="11"/>
      <c r="U16" s="12"/>
      <c r="V16" s="12"/>
      <c r="W16" s="12"/>
      <c r="X16" s="12"/>
      <c r="Y16" s="12"/>
      <c r="Z16" s="12"/>
      <c r="AA16" s="12"/>
      <c r="AB16" s="12"/>
      <c r="AC16" s="13"/>
      <c r="AD16" s="13"/>
      <c r="AE16" s="13"/>
      <c r="AF16" s="13"/>
      <c r="AG16" s="13"/>
      <c r="AH16" s="14"/>
    </row>
    <row r="17" spans="1:35" x14ac:dyDescent="0.3">
      <c r="A17" s="20" t="s">
        <v>35</v>
      </c>
      <c r="B17" s="20">
        <v>3</v>
      </c>
      <c r="C17" s="20">
        <v>-80</v>
      </c>
      <c r="D17" s="20"/>
      <c r="E17" s="20">
        <v>3</v>
      </c>
      <c r="F17" s="20">
        <v>2</v>
      </c>
      <c r="G17" s="20"/>
      <c r="H17" s="20"/>
      <c r="I17" s="20"/>
      <c r="J17" s="20">
        <v>40</v>
      </c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>
        <v>300</v>
      </c>
      <c r="Y17" s="20"/>
      <c r="Z17" s="20"/>
      <c r="AA17" s="20"/>
      <c r="AB17" s="20"/>
      <c r="AC17" s="20"/>
      <c r="AD17" s="20"/>
      <c r="AE17" s="20"/>
      <c r="AF17" s="20"/>
      <c r="AG17" s="20"/>
      <c r="AH17" s="20"/>
    </row>
    <row r="18" spans="1:35" x14ac:dyDescent="0.3">
      <c r="A18" s="22" t="s">
        <v>38</v>
      </c>
      <c r="B18" s="22">
        <v>-5</v>
      </c>
      <c r="C18" s="22">
        <v>70</v>
      </c>
      <c r="D18" s="22">
        <v>20</v>
      </c>
      <c r="E18" s="22"/>
      <c r="F18" s="22">
        <v>5</v>
      </c>
      <c r="G18" s="22"/>
      <c r="H18" s="22"/>
      <c r="I18" s="22"/>
      <c r="J18" s="22"/>
      <c r="K18" s="22"/>
      <c r="L18" s="22"/>
      <c r="M18" s="22"/>
      <c r="N18" s="22"/>
      <c r="O18" s="22"/>
      <c r="P18" s="22">
        <v>500</v>
      </c>
      <c r="Q18" s="22">
        <v>150</v>
      </c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</row>
    <row r="19" spans="1:35" s="25" customFormat="1" x14ac:dyDescent="0.3">
      <c r="A19" s="24" t="s">
        <v>42</v>
      </c>
      <c r="B19" s="24">
        <v>5</v>
      </c>
      <c r="C19" s="24">
        <v>-20</v>
      </c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</row>
    <row r="20" spans="1:35" x14ac:dyDescent="0.3">
      <c r="A20" s="26" t="s">
        <v>48</v>
      </c>
      <c r="B20" s="26">
        <v>-10</v>
      </c>
      <c r="C20" s="26"/>
      <c r="D20" s="26"/>
      <c r="E20" s="26"/>
      <c r="F20" s="26">
        <v>10</v>
      </c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>
        <v>1650</v>
      </c>
      <c r="X20" s="26"/>
      <c r="Y20" s="26"/>
      <c r="Z20" s="26"/>
      <c r="AA20" s="26">
        <v>0.15</v>
      </c>
      <c r="AB20" s="26"/>
      <c r="AC20" s="26"/>
      <c r="AD20" s="26"/>
      <c r="AE20" s="26"/>
      <c r="AF20" s="26"/>
      <c r="AG20" s="26"/>
      <c r="AH20" s="26"/>
    </row>
    <row r="21" spans="1:35" x14ac:dyDescent="0.3">
      <c r="A21" s="8"/>
      <c r="B21" s="6"/>
      <c r="C21" s="6"/>
      <c r="D21" s="6"/>
      <c r="E21" s="6"/>
      <c r="F21" s="6">
        <v>-16</v>
      </c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7"/>
    </row>
    <row r="22" spans="1:35" ht="15" thickBot="1" x14ac:dyDescent="0.35">
      <c r="A22" s="9"/>
      <c r="B22" s="10"/>
      <c r="C22" s="11"/>
      <c r="D22" s="11"/>
      <c r="E22" s="11"/>
      <c r="F22" s="11">
        <f>SUM(F17:F21)</f>
        <v>1</v>
      </c>
      <c r="G22" s="11"/>
      <c r="H22" s="11"/>
      <c r="I22" s="11"/>
      <c r="J22" s="11">
        <f t="shared" ref="J22" si="4">SUM(J17:J21)</f>
        <v>40</v>
      </c>
      <c r="K22" s="11"/>
      <c r="L22" s="11"/>
      <c r="M22" s="11"/>
      <c r="N22" s="11">
        <f t="shared" ref="N22" si="5">SUM(N17:N21)</f>
        <v>0</v>
      </c>
      <c r="O22" s="11"/>
      <c r="P22" s="11"/>
      <c r="Q22" s="11"/>
      <c r="R22" s="11"/>
      <c r="S22" s="11"/>
      <c r="T22" s="11"/>
      <c r="U22" s="12"/>
      <c r="V22" s="12"/>
      <c r="W22" s="12"/>
      <c r="X22" s="12"/>
      <c r="Y22" s="12"/>
      <c r="Z22" s="12"/>
      <c r="AA22" s="12"/>
      <c r="AB22" s="12"/>
      <c r="AC22" s="13"/>
      <c r="AD22" s="13"/>
      <c r="AE22" s="13"/>
      <c r="AF22" s="13"/>
      <c r="AG22" s="13"/>
      <c r="AH22" s="14"/>
    </row>
    <row r="23" spans="1:35" ht="15" thickBot="1" x14ac:dyDescent="0.35">
      <c r="A23" s="15"/>
      <c r="B23" s="16">
        <f>SUM(B4:B9,B11:B15,B17:B21)-10</f>
        <v>5</v>
      </c>
      <c r="C23" s="16">
        <f>SUM(C4:C9,C11:C15,C17:C21)+D23</f>
        <v>7</v>
      </c>
      <c r="D23" s="16">
        <f>SUM(D4:D9,D11:D15,D17:D21)*B2</f>
        <v>47</v>
      </c>
      <c r="E23" s="16">
        <f>SUM(E4:E9,E11:E15,E17:E21)</f>
        <v>12</v>
      </c>
      <c r="F23" s="16"/>
      <c r="G23" s="16">
        <f t="shared" ref="G23:P23" si="6">SUM(G4:G9,G11:G15,G17:G21)</f>
        <v>0</v>
      </c>
      <c r="H23" s="16">
        <f t="shared" si="6"/>
        <v>0</v>
      </c>
      <c r="I23" s="16">
        <f t="shared" si="6"/>
        <v>0</v>
      </c>
      <c r="J23" s="16"/>
      <c r="K23" s="16"/>
      <c r="L23" s="16">
        <f t="shared" si="6"/>
        <v>0</v>
      </c>
      <c r="M23" s="16">
        <f t="shared" si="6"/>
        <v>0</v>
      </c>
      <c r="N23" s="16"/>
      <c r="O23" s="16">
        <f t="shared" si="6"/>
        <v>0</v>
      </c>
      <c r="P23" s="16">
        <f t="shared" si="6"/>
        <v>2250</v>
      </c>
      <c r="Q23" s="16">
        <f>SUM(Q4:Q9,Q11:Q15,Q17:Q21)*B2</f>
        <v>465</v>
      </c>
      <c r="R23" s="16">
        <f>SUM(R4:R9,R11:R15,R17:R21)</f>
        <v>0</v>
      </c>
      <c r="S23" s="16">
        <f>SUM(S4:S9,S11:S15,S17:S21)*B2</f>
        <v>0</v>
      </c>
      <c r="T23" s="16">
        <f>SUM(T4:T9,T11:T15,T17:T21)</f>
        <v>1250</v>
      </c>
      <c r="U23" s="16">
        <f>SUM(U4:U9,U11:U15,U17:U21)</f>
        <v>1250</v>
      </c>
      <c r="V23" s="16">
        <f t="shared" ref="V23:Z23" si="7">SUM(V4:V9,V11:V15,V17:V21)</f>
        <v>900</v>
      </c>
      <c r="W23" s="16">
        <f t="shared" si="7"/>
        <v>1650</v>
      </c>
      <c r="X23" s="16">
        <f t="shared" si="7"/>
        <v>1100</v>
      </c>
      <c r="Y23" s="17"/>
      <c r="Z23" s="16">
        <f t="shared" si="7"/>
        <v>20</v>
      </c>
      <c r="AA23" s="17">
        <f>SUM(AA17:AA21,AA11:AA15,AA4:AA9)*SUM(P23:Q23)</f>
        <v>407.25</v>
      </c>
      <c r="AB23" s="17">
        <f>SUM(AB4:AB9,AB11:AB15,AB17:AB21)*SUM(R23:S23)</f>
        <v>0</v>
      </c>
      <c r="AC23" s="18">
        <f>SUM(AC17:AC21,AC11:AC15,AC4:AC9)*U23</f>
        <v>0</v>
      </c>
      <c r="AD23" s="18">
        <f>SUM(AD17:AD21,AD11:AD15,AD4:AD9)*V23</f>
        <v>0</v>
      </c>
      <c r="AE23" s="18">
        <f>SUM(AE17:AE21,AE11:AE15,AE4:AE9)*W23</f>
        <v>0</v>
      </c>
      <c r="AF23" s="18">
        <f>SUM(AF17:AF21,AF11:AF15,AF4:AF9)*X23</f>
        <v>0</v>
      </c>
      <c r="AG23" s="18">
        <f>SUM(AG17:AG21,AG11:AG15,AG4:AG9)</f>
        <v>0.1</v>
      </c>
      <c r="AH23" s="19"/>
      <c r="AI23">
        <f>SUM(P23:X23,AA23:AF23)</f>
        <v>9272.25</v>
      </c>
    </row>
    <row r="24" spans="1:35" ht="15" thickTop="1" x14ac:dyDescent="0.3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I24"/>
  <sheetViews>
    <sheetView topLeftCell="A5" workbookViewId="0">
      <selection activeCell="A5" sqref="A1:XFD1048576"/>
    </sheetView>
  </sheetViews>
  <sheetFormatPr defaultRowHeight="14.4" x14ac:dyDescent="0.3"/>
  <cols>
    <col min="1" max="1" width="16.21875" bestFit="1" customWidth="1"/>
    <col min="2" max="2" width="3.6640625" bestFit="1" customWidth="1"/>
    <col min="3" max="3" width="5.109375" bestFit="1" customWidth="1"/>
    <col min="4" max="4" width="7.21875" bestFit="1" customWidth="1"/>
    <col min="5" max="6" width="7.109375" bestFit="1" customWidth="1"/>
    <col min="7" max="7" width="4.109375" bestFit="1" customWidth="1"/>
    <col min="8" max="8" width="7.77734375" bestFit="1" customWidth="1"/>
    <col min="9" max="9" width="8.44140625" bestFit="1" customWidth="1"/>
    <col min="10" max="10" width="5.21875" bestFit="1" customWidth="1"/>
    <col min="11" max="11" width="5.6640625" bestFit="1" customWidth="1"/>
    <col min="12" max="12" width="9.33203125" bestFit="1" customWidth="1"/>
    <col min="13" max="13" width="9.109375" bestFit="1" customWidth="1"/>
    <col min="14" max="14" width="9.6640625" bestFit="1" customWidth="1"/>
    <col min="15" max="15" width="10.5546875" bestFit="1" customWidth="1"/>
    <col min="16" max="16" width="6.5546875" bestFit="1" customWidth="1"/>
    <col min="17" max="17" width="10.6640625" bestFit="1" customWidth="1"/>
    <col min="18" max="18" width="5.6640625" bestFit="1" customWidth="1"/>
    <col min="19" max="19" width="8.88671875" bestFit="1" customWidth="1"/>
    <col min="20" max="20" width="10.6640625" bestFit="1" customWidth="1"/>
    <col min="21" max="21" width="9.88671875" bestFit="1" customWidth="1"/>
    <col min="22" max="22" width="6.88671875" bestFit="1" customWidth="1"/>
    <col min="23" max="23" width="7.5546875" bestFit="1" customWidth="1"/>
    <col min="24" max="24" width="10.6640625" customWidth="1"/>
    <col min="25" max="26" width="12.5546875" bestFit="1" customWidth="1"/>
    <col min="27" max="27" width="9.21875" bestFit="1" customWidth="1"/>
    <col min="28" max="28" width="7.44140625" bestFit="1" customWidth="1"/>
    <col min="29" max="29" width="12.5546875" bestFit="1" customWidth="1"/>
    <col min="30" max="30" width="9.5546875" bestFit="1" customWidth="1"/>
    <col min="31" max="31" width="10.21875" bestFit="1" customWidth="1"/>
    <col min="32" max="32" width="13.21875" bestFit="1" customWidth="1"/>
    <col min="33" max="33" width="9.33203125" bestFit="1" customWidth="1"/>
    <col min="34" max="34" width="10.33203125" bestFit="1" customWidth="1"/>
  </cols>
  <sheetData>
    <row r="2" spans="1:34" ht="15" thickBot="1" x14ac:dyDescent="0.35">
      <c r="A2" t="s">
        <v>0</v>
      </c>
      <c r="B2">
        <v>0</v>
      </c>
    </row>
    <row r="3" spans="1:34" s="5" customFormat="1" ht="15.6" thickTop="1" thickBot="1" x14ac:dyDescent="0.35">
      <c r="A3" s="1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3" t="s">
        <v>7</v>
      </c>
      <c r="H3" s="3" t="s">
        <v>8</v>
      </c>
      <c r="I3" s="3" t="s">
        <v>9</v>
      </c>
      <c r="J3" s="3" t="s">
        <v>10</v>
      </c>
      <c r="K3" s="3" t="s">
        <v>11</v>
      </c>
      <c r="L3" s="4" t="s">
        <v>12</v>
      </c>
      <c r="M3" s="4" t="s">
        <v>13</v>
      </c>
      <c r="N3" s="3" t="s">
        <v>14</v>
      </c>
      <c r="O3" s="3" t="s">
        <v>15</v>
      </c>
      <c r="P3" s="3" t="s">
        <v>16</v>
      </c>
      <c r="Q3" s="3" t="s">
        <v>17</v>
      </c>
      <c r="R3" s="3" t="s">
        <v>18</v>
      </c>
      <c r="S3" s="3" t="s">
        <v>19</v>
      </c>
      <c r="T3" s="3" t="s">
        <v>20</v>
      </c>
      <c r="U3" s="3" t="s">
        <v>21</v>
      </c>
      <c r="V3" s="3" t="s">
        <v>22</v>
      </c>
      <c r="W3" s="3" t="s">
        <v>23</v>
      </c>
      <c r="X3" s="3" t="s">
        <v>24</v>
      </c>
      <c r="Y3" s="3" t="s">
        <v>25</v>
      </c>
      <c r="Z3" s="3" t="s">
        <v>26</v>
      </c>
      <c r="AA3" s="3" t="s">
        <v>27</v>
      </c>
      <c r="AB3" s="3" t="s">
        <v>28</v>
      </c>
      <c r="AC3" s="3" t="s">
        <v>29</v>
      </c>
      <c r="AD3" s="3" t="s">
        <v>30</v>
      </c>
      <c r="AE3" s="3" t="s">
        <v>31</v>
      </c>
      <c r="AF3" s="3" t="s">
        <v>32</v>
      </c>
      <c r="AG3" s="3" t="s">
        <v>33</v>
      </c>
      <c r="AH3" s="3"/>
    </row>
    <row r="4" spans="1:34" ht="15" thickTop="1" x14ac:dyDescent="0.3">
      <c r="A4" s="20" t="s">
        <v>34</v>
      </c>
      <c r="B4" s="20">
        <v>4</v>
      </c>
      <c r="C4" s="20">
        <v>-100</v>
      </c>
      <c r="D4" s="20"/>
      <c r="E4" s="20">
        <v>6</v>
      </c>
      <c r="F4" s="20">
        <v>3</v>
      </c>
      <c r="G4" s="20"/>
      <c r="H4" s="20"/>
      <c r="I4" s="20"/>
      <c r="J4" s="20">
        <v>60</v>
      </c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>
        <v>500</v>
      </c>
      <c r="Y4" s="20"/>
      <c r="Z4" s="20"/>
      <c r="AA4" s="20"/>
      <c r="AB4" s="20"/>
      <c r="AC4" s="20"/>
      <c r="AD4" s="20"/>
      <c r="AE4" s="20"/>
      <c r="AF4" s="20"/>
      <c r="AG4" s="20"/>
      <c r="AH4" s="20"/>
    </row>
    <row r="5" spans="1:34" x14ac:dyDescent="0.3">
      <c r="A5" s="23" t="s">
        <v>41</v>
      </c>
      <c r="B5" s="23">
        <v>-6</v>
      </c>
      <c r="C5" s="23"/>
      <c r="D5" s="23"/>
      <c r="E5" s="23"/>
      <c r="F5" s="23">
        <v>6</v>
      </c>
      <c r="G5" s="23"/>
      <c r="H5" s="23"/>
      <c r="I5" s="23"/>
      <c r="J5" s="23">
        <v>40</v>
      </c>
      <c r="K5" s="23"/>
      <c r="L5" s="23"/>
      <c r="M5" s="23"/>
      <c r="N5" s="23"/>
      <c r="O5" s="23"/>
      <c r="P5" s="23"/>
      <c r="Q5" s="23"/>
      <c r="R5" s="23"/>
      <c r="S5" s="23"/>
      <c r="T5" s="23">
        <v>1250</v>
      </c>
      <c r="U5" s="23">
        <v>1250</v>
      </c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</row>
    <row r="6" spans="1:34" x14ac:dyDescent="0.3">
      <c r="A6" s="23" t="s">
        <v>40</v>
      </c>
      <c r="B6" s="23">
        <v>4</v>
      </c>
      <c r="C6" s="23"/>
      <c r="D6" s="23"/>
      <c r="E6" s="23"/>
      <c r="F6" s="23">
        <v>-16</v>
      </c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</row>
    <row r="7" spans="1:34" x14ac:dyDescent="0.3">
      <c r="A7" s="20" t="s">
        <v>45</v>
      </c>
      <c r="B7" s="20">
        <v>17</v>
      </c>
      <c r="C7" s="20">
        <v>-100</v>
      </c>
      <c r="D7" s="20"/>
      <c r="E7" s="20"/>
      <c r="F7" s="20"/>
      <c r="G7" s="20"/>
      <c r="H7" s="20"/>
      <c r="I7" s="20"/>
      <c r="J7" s="20"/>
      <c r="K7" s="20" t="s">
        <v>46</v>
      </c>
      <c r="L7" s="20"/>
      <c r="M7" s="20"/>
      <c r="N7" s="20"/>
      <c r="O7" s="20"/>
      <c r="P7" s="20"/>
      <c r="Q7" s="20"/>
      <c r="R7" s="20"/>
      <c r="S7" s="20"/>
      <c r="T7" s="20"/>
      <c r="U7" s="20"/>
      <c r="V7" s="20">
        <v>900</v>
      </c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>
        <v>0.1</v>
      </c>
      <c r="AH7" s="20"/>
    </row>
    <row r="8" spans="1:34" x14ac:dyDescent="0.3">
      <c r="A8" s="20" t="s">
        <v>43</v>
      </c>
      <c r="B8" s="20">
        <v>-4</v>
      </c>
      <c r="C8" s="20"/>
      <c r="D8" s="20"/>
      <c r="E8" s="20"/>
      <c r="F8" s="20">
        <v>6</v>
      </c>
      <c r="G8" s="20"/>
      <c r="H8" s="20"/>
      <c r="I8" s="20"/>
      <c r="J8" s="20">
        <v>25</v>
      </c>
      <c r="K8" s="20" t="s">
        <v>44</v>
      </c>
      <c r="L8" s="20"/>
      <c r="M8" s="20"/>
      <c r="N8" s="20"/>
      <c r="O8" s="20"/>
      <c r="P8" s="20"/>
      <c r="Q8" s="20"/>
      <c r="R8" s="20"/>
      <c r="S8" s="20"/>
      <c r="T8" s="20"/>
      <c r="U8" s="20">
        <v>2000</v>
      </c>
      <c r="V8" s="20"/>
      <c r="W8" s="20"/>
      <c r="X8" s="20"/>
      <c r="Y8" s="20"/>
      <c r="Z8" s="20"/>
      <c r="AA8" s="20"/>
      <c r="AB8" s="20"/>
      <c r="AC8" s="20"/>
      <c r="AD8" s="20">
        <v>0.15</v>
      </c>
      <c r="AE8" s="20"/>
      <c r="AF8" s="20"/>
      <c r="AG8" s="20"/>
      <c r="AH8" s="20"/>
    </row>
    <row r="9" spans="1:34" x14ac:dyDescent="0.3">
      <c r="A9" s="20" t="s">
        <v>50</v>
      </c>
      <c r="B9" s="20"/>
      <c r="C9" s="20">
        <v>-80</v>
      </c>
      <c r="D9" s="20"/>
      <c r="E9" s="20"/>
      <c r="F9" s="20"/>
      <c r="G9" s="20"/>
      <c r="H9" s="20"/>
      <c r="I9" s="20">
        <v>20</v>
      </c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>
        <v>1250</v>
      </c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</row>
    <row r="10" spans="1:34" ht="15" thickBot="1" x14ac:dyDescent="0.35">
      <c r="A10" s="9"/>
      <c r="B10" s="10"/>
      <c r="C10" s="11"/>
      <c r="D10" s="11"/>
      <c r="E10" s="11"/>
      <c r="F10" s="11">
        <f>SUM(F4:F9)</f>
        <v>-1</v>
      </c>
      <c r="G10" s="11"/>
      <c r="H10" s="11"/>
      <c r="I10" s="11"/>
      <c r="J10" s="11">
        <f t="shared" ref="J10" si="0">SUM(J4:J9)</f>
        <v>125</v>
      </c>
      <c r="K10" s="11"/>
      <c r="L10" s="11"/>
      <c r="M10" s="11"/>
      <c r="N10" s="11">
        <f t="shared" ref="N10" si="1">SUM(N4:N9)</f>
        <v>0</v>
      </c>
      <c r="O10" s="11"/>
      <c r="P10" s="11"/>
      <c r="Q10" s="11"/>
      <c r="R10" s="11"/>
      <c r="S10" s="11"/>
      <c r="T10" s="11"/>
      <c r="U10" s="12"/>
      <c r="V10" s="12"/>
      <c r="W10" s="12"/>
      <c r="X10" s="12"/>
      <c r="Y10" s="12"/>
      <c r="Z10" s="12"/>
      <c r="AA10" s="12"/>
      <c r="AB10" s="12"/>
      <c r="AC10" s="13"/>
      <c r="AD10" s="13"/>
      <c r="AE10" s="13"/>
      <c r="AF10" s="13"/>
      <c r="AG10" s="13"/>
      <c r="AH10" s="14"/>
    </row>
    <row r="11" spans="1:34" x14ac:dyDescent="0.3">
      <c r="A11" s="20" t="s">
        <v>49</v>
      </c>
      <c r="B11" s="20">
        <v>2</v>
      </c>
      <c r="C11" s="20">
        <v>-40</v>
      </c>
      <c r="D11" s="20"/>
      <c r="E11" s="20">
        <v>2</v>
      </c>
      <c r="F11" s="20">
        <v>1</v>
      </c>
      <c r="G11" s="20"/>
      <c r="H11" s="20"/>
      <c r="I11" s="20"/>
      <c r="J11" s="20">
        <v>30</v>
      </c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>
        <v>250</v>
      </c>
      <c r="Y11" s="20"/>
      <c r="Z11" s="20"/>
      <c r="AA11" s="20"/>
      <c r="AB11" s="20"/>
      <c r="AC11" s="20"/>
      <c r="AD11" s="20"/>
      <c r="AE11" s="20"/>
      <c r="AF11" s="20"/>
      <c r="AG11" s="20"/>
      <c r="AH11" s="20"/>
    </row>
    <row r="12" spans="1:34" x14ac:dyDescent="0.3">
      <c r="A12" s="21" t="s">
        <v>36</v>
      </c>
      <c r="B12" s="21">
        <v>5</v>
      </c>
      <c r="C12" s="21">
        <v>170</v>
      </c>
      <c r="D12" s="21"/>
      <c r="E12" s="21"/>
      <c r="F12" s="21">
        <v>5</v>
      </c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 t="s">
        <v>37</v>
      </c>
      <c r="Z12" s="21">
        <v>20</v>
      </c>
      <c r="AA12" s="21"/>
      <c r="AB12" s="21"/>
      <c r="AC12" s="21"/>
      <c r="AD12" s="21"/>
      <c r="AE12" s="21"/>
      <c r="AF12" s="21"/>
      <c r="AG12" s="21"/>
      <c r="AH12" s="21"/>
    </row>
    <row r="13" spans="1:34" x14ac:dyDescent="0.3">
      <c r="A13" s="23" t="s">
        <v>41</v>
      </c>
      <c r="B13" s="23">
        <v>-6</v>
      </c>
      <c r="C13" s="23"/>
      <c r="D13" s="23"/>
      <c r="E13" s="23"/>
      <c r="F13" s="23">
        <v>6</v>
      </c>
      <c r="G13" s="23"/>
      <c r="H13" s="23"/>
      <c r="I13" s="23"/>
      <c r="J13" s="23">
        <v>40</v>
      </c>
      <c r="K13" s="23"/>
      <c r="L13" s="23"/>
      <c r="M13" s="23"/>
      <c r="N13" s="23"/>
      <c r="O13" s="23"/>
      <c r="P13" s="23"/>
      <c r="Q13" s="23"/>
      <c r="R13" s="23"/>
      <c r="S13" s="23"/>
      <c r="T13" s="23">
        <v>1250</v>
      </c>
      <c r="U13" s="23">
        <v>1250</v>
      </c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</row>
    <row r="14" spans="1:34" x14ac:dyDescent="0.3">
      <c r="A14" s="22" t="s">
        <v>38</v>
      </c>
      <c r="B14" s="22">
        <v>-5</v>
      </c>
      <c r="C14" s="22">
        <v>70</v>
      </c>
      <c r="D14" s="22">
        <v>20</v>
      </c>
      <c r="E14" s="22"/>
      <c r="F14" s="22">
        <v>5</v>
      </c>
      <c r="G14" s="22"/>
      <c r="H14" s="22"/>
      <c r="I14" s="22"/>
      <c r="J14" s="22"/>
      <c r="K14" s="22"/>
      <c r="L14" s="22"/>
      <c r="M14" s="22"/>
      <c r="N14" s="22"/>
      <c r="O14" s="22"/>
      <c r="P14" s="22">
        <v>500</v>
      </c>
      <c r="Q14" s="22">
        <v>150</v>
      </c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</row>
    <row r="15" spans="1:34" x14ac:dyDescent="0.3">
      <c r="A15" s="8"/>
      <c r="B15" s="6"/>
      <c r="C15" s="6"/>
      <c r="D15" s="6"/>
      <c r="E15" s="6"/>
      <c r="F15" s="6">
        <v>-16</v>
      </c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7"/>
    </row>
    <row r="16" spans="1:34" ht="15" thickBot="1" x14ac:dyDescent="0.35">
      <c r="A16" s="9"/>
      <c r="B16" s="10"/>
      <c r="C16" s="11"/>
      <c r="D16" s="11"/>
      <c r="E16" s="11"/>
      <c r="F16" s="11">
        <f>SUM(F11:F15)</f>
        <v>1</v>
      </c>
      <c r="G16" s="11"/>
      <c r="H16" s="11"/>
      <c r="I16" s="11"/>
      <c r="J16" s="11">
        <f t="shared" ref="J16" si="2">SUM(J11:J15)</f>
        <v>70</v>
      </c>
      <c r="K16" s="11"/>
      <c r="L16" s="11"/>
      <c r="M16" s="11"/>
      <c r="N16" s="11">
        <f t="shared" ref="N16" si="3">SUM(N11:N15)</f>
        <v>0</v>
      </c>
      <c r="O16" s="11"/>
      <c r="P16" s="11"/>
      <c r="Q16" s="11"/>
      <c r="R16" s="11"/>
      <c r="S16" s="11"/>
      <c r="T16" s="11"/>
      <c r="U16" s="12"/>
      <c r="V16" s="12"/>
      <c r="W16" s="12"/>
      <c r="X16" s="12"/>
      <c r="Y16" s="12"/>
      <c r="Z16" s="12"/>
      <c r="AA16" s="12"/>
      <c r="AB16" s="12"/>
      <c r="AC16" s="13"/>
      <c r="AD16" s="13"/>
      <c r="AE16" s="13"/>
      <c r="AF16" s="13"/>
      <c r="AG16" s="13"/>
      <c r="AH16" s="14"/>
    </row>
    <row r="17" spans="1:35" x14ac:dyDescent="0.3">
      <c r="A17" s="20" t="s">
        <v>49</v>
      </c>
      <c r="B17" s="20">
        <v>2</v>
      </c>
      <c r="C17" s="20">
        <v>-40</v>
      </c>
      <c r="D17" s="20"/>
      <c r="E17" s="20">
        <v>2</v>
      </c>
      <c r="F17" s="20">
        <v>1</v>
      </c>
      <c r="G17" s="20"/>
      <c r="H17" s="20"/>
      <c r="I17" s="20"/>
      <c r="J17" s="20">
        <v>30</v>
      </c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>
        <v>250</v>
      </c>
      <c r="Y17" s="20"/>
      <c r="Z17" s="20"/>
      <c r="AA17" s="20"/>
      <c r="AB17" s="20"/>
      <c r="AC17" s="20"/>
      <c r="AD17" s="20"/>
      <c r="AE17" s="20"/>
      <c r="AF17" s="20"/>
      <c r="AG17" s="20"/>
      <c r="AH17" s="20"/>
    </row>
    <row r="18" spans="1:35" x14ac:dyDescent="0.3">
      <c r="A18" s="23" t="s">
        <v>51</v>
      </c>
      <c r="B18" s="23">
        <v>-6</v>
      </c>
      <c r="C18" s="23">
        <v>90</v>
      </c>
      <c r="D18" s="23"/>
      <c r="E18" s="23"/>
      <c r="F18" s="23">
        <v>6</v>
      </c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>
        <v>1250</v>
      </c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</row>
    <row r="19" spans="1:35" x14ac:dyDescent="0.3">
      <c r="A19" s="22" t="s">
        <v>38</v>
      </c>
      <c r="B19" s="22">
        <v>-5</v>
      </c>
      <c r="C19" s="22">
        <v>70</v>
      </c>
      <c r="D19" s="22">
        <v>20</v>
      </c>
      <c r="E19" s="22"/>
      <c r="F19" s="22">
        <v>5</v>
      </c>
      <c r="G19" s="22"/>
      <c r="H19" s="22"/>
      <c r="I19" s="22"/>
      <c r="J19" s="22"/>
      <c r="K19" s="22"/>
      <c r="L19" s="22"/>
      <c r="M19" s="22"/>
      <c r="N19" s="22"/>
      <c r="O19" s="22"/>
      <c r="P19" s="22">
        <v>500</v>
      </c>
      <c r="Q19" s="22">
        <v>150</v>
      </c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</row>
    <row r="20" spans="1:35" x14ac:dyDescent="0.3">
      <c r="A20" s="23" t="s">
        <v>52</v>
      </c>
      <c r="B20" s="23">
        <v>4</v>
      </c>
      <c r="C20" s="23">
        <v>-40</v>
      </c>
      <c r="D20" s="23"/>
      <c r="E20" s="23"/>
      <c r="F20" s="23">
        <v>-6</v>
      </c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>
        <v>825</v>
      </c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</row>
    <row r="21" spans="1:35" x14ac:dyDescent="0.3">
      <c r="A21" s="8"/>
      <c r="B21" s="6"/>
      <c r="C21" s="6"/>
      <c r="D21" s="6"/>
      <c r="E21" s="6"/>
      <c r="F21" s="6">
        <v>-16</v>
      </c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7"/>
    </row>
    <row r="22" spans="1:35" ht="15" thickBot="1" x14ac:dyDescent="0.35">
      <c r="A22" s="9"/>
      <c r="B22" s="10"/>
      <c r="C22" s="11"/>
      <c r="D22" s="11"/>
      <c r="E22" s="11"/>
      <c r="F22" s="11">
        <f>SUM(F17:F21)</f>
        <v>-10</v>
      </c>
      <c r="G22" s="11"/>
      <c r="H22" s="11"/>
      <c r="I22" s="11"/>
      <c r="J22" s="11">
        <f t="shared" ref="J22" si="4">SUM(J17:J21)</f>
        <v>30</v>
      </c>
      <c r="K22" s="11"/>
      <c r="L22" s="11"/>
      <c r="M22" s="11"/>
      <c r="N22" s="11">
        <f t="shared" ref="N22" si="5">SUM(N17:N21)</f>
        <v>0</v>
      </c>
      <c r="O22" s="11"/>
      <c r="P22" s="11"/>
      <c r="Q22" s="11"/>
      <c r="R22" s="11"/>
      <c r="S22" s="11"/>
      <c r="T22" s="11"/>
      <c r="U22" s="12"/>
      <c r="V22" s="12"/>
      <c r="W22" s="12"/>
      <c r="X22" s="12"/>
      <c r="Y22" s="12"/>
      <c r="Z22" s="12"/>
      <c r="AA22" s="12"/>
      <c r="AB22" s="12"/>
      <c r="AC22" s="13"/>
      <c r="AD22" s="13"/>
      <c r="AE22" s="13"/>
      <c r="AF22" s="13"/>
      <c r="AG22" s="13"/>
      <c r="AH22" s="14"/>
    </row>
    <row r="23" spans="1:35" ht="15" thickBot="1" x14ac:dyDescent="0.35">
      <c r="A23" s="15"/>
      <c r="B23" s="16">
        <f>SUM(B4:B9,B11:B15,B17:B21)-10</f>
        <v>-4</v>
      </c>
      <c r="C23" s="16">
        <f>SUM(C4:C9,C11:C15,C17:C21)+D23</f>
        <v>0</v>
      </c>
      <c r="D23" s="16">
        <f>SUM(D4:D9,D11:D15,D17:D21)*B2</f>
        <v>0</v>
      </c>
      <c r="E23" s="16">
        <f>SUM(E4:E9,E11:E15,E17:E21)</f>
        <v>10</v>
      </c>
      <c r="F23" s="16"/>
      <c r="G23" s="16">
        <f t="shared" ref="G23:P23" si="6">SUM(G4:G9,G11:G15,G17:G21)</f>
        <v>0</v>
      </c>
      <c r="H23" s="16">
        <f t="shared" si="6"/>
        <v>0</v>
      </c>
      <c r="I23" s="16">
        <f t="shared" si="6"/>
        <v>20</v>
      </c>
      <c r="J23" s="16"/>
      <c r="K23" s="16"/>
      <c r="L23" s="16">
        <f t="shared" si="6"/>
        <v>0</v>
      </c>
      <c r="M23" s="16">
        <f t="shared" si="6"/>
        <v>0</v>
      </c>
      <c r="N23" s="16"/>
      <c r="O23" s="16">
        <f t="shared" si="6"/>
        <v>0</v>
      </c>
      <c r="P23" s="16">
        <f t="shared" si="6"/>
        <v>1000</v>
      </c>
      <c r="Q23" s="16">
        <f>SUM(Q4:Q9,Q11:Q15,Q17:Q21)*B2</f>
        <v>0</v>
      </c>
      <c r="R23" s="16">
        <f>SUM(R4:R9,R11:R15,R17:R21)</f>
        <v>0</v>
      </c>
      <c r="S23" s="16">
        <f>SUM(S4:S9,S11:S15,S17:S21)*B2</f>
        <v>0</v>
      </c>
      <c r="T23" s="16">
        <f>SUM(T4:T9,T11:T15,T17:T21)</f>
        <v>3750</v>
      </c>
      <c r="U23" s="16">
        <f>SUM(U4:U9,U11:U15,U17:U21)</f>
        <v>4500</v>
      </c>
      <c r="V23" s="16">
        <f t="shared" ref="V23:Z23" si="7">SUM(V4:V9,V11:V15,V17:V21)</f>
        <v>2975</v>
      </c>
      <c r="W23" s="16">
        <f t="shared" si="7"/>
        <v>0</v>
      </c>
      <c r="X23" s="16">
        <f t="shared" si="7"/>
        <v>1000</v>
      </c>
      <c r="Y23" s="17"/>
      <c r="Z23" s="16">
        <f t="shared" si="7"/>
        <v>20</v>
      </c>
      <c r="AA23" s="17">
        <f>SUM(AA17:AA21,AA11:AA15,AA4:AA9)*SUM(P23:Q23)</f>
        <v>0</v>
      </c>
      <c r="AB23" s="17">
        <f>SUM(AB4:AB9,AB11:AB15,AB17:AB21)*SUM(R23:S23)</f>
        <v>0</v>
      </c>
      <c r="AC23" s="18">
        <f>SUM(AC17:AC21,AC11:AC15,AC4:AC9)*U23</f>
        <v>0</v>
      </c>
      <c r="AD23" s="18">
        <f>SUM(AD17:AD21,AD11:AD15,AD4:AD9)*V23</f>
        <v>446.25</v>
      </c>
      <c r="AE23" s="18">
        <f>SUM(AE17:AE21,AE11:AE15,AE4:AE9)*W23</f>
        <v>0</v>
      </c>
      <c r="AF23" s="18">
        <f>SUM(AF17:AF21,AF11:AF15,AF4:AF9)*X23</f>
        <v>0</v>
      </c>
      <c r="AG23" s="18">
        <f>SUM(AG17:AG21,AG11:AG15,AG4:AG9)</f>
        <v>0.1</v>
      </c>
      <c r="AH23" s="19"/>
      <c r="AI23">
        <f>SUM(P23:X23,AA23:AF23)</f>
        <v>13671.25</v>
      </c>
    </row>
    <row r="24" spans="1:35" ht="15" thickTop="1" x14ac:dyDescent="0.3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I24"/>
  <sheetViews>
    <sheetView tabSelected="1" topLeftCell="A4" workbookViewId="0">
      <selection activeCell="A13" sqref="A13:XFD13"/>
    </sheetView>
  </sheetViews>
  <sheetFormatPr defaultRowHeight="14.4" x14ac:dyDescent="0.3"/>
  <cols>
    <col min="1" max="1" width="16.21875" bestFit="1" customWidth="1"/>
    <col min="2" max="2" width="3.6640625" bestFit="1" customWidth="1"/>
    <col min="3" max="3" width="5.109375" bestFit="1" customWidth="1"/>
    <col min="4" max="4" width="7.21875" bestFit="1" customWidth="1"/>
    <col min="5" max="6" width="7.109375" bestFit="1" customWidth="1"/>
    <col min="7" max="7" width="4.109375" bestFit="1" customWidth="1"/>
    <col min="8" max="8" width="7.77734375" bestFit="1" customWidth="1"/>
    <col min="9" max="9" width="8.44140625" bestFit="1" customWidth="1"/>
    <col min="10" max="10" width="5.21875" bestFit="1" customWidth="1"/>
    <col min="11" max="11" width="5.6640625" bestFit="1" customWidth="1"/>
    <col min="12" max="12" width="9.33203125" bestFit="1" customWidth="1"/>
    <col min="13" max="13" width="9.109375" bestFit="1" customWidth="1"/>
    <col min="14" max="14" width="9.6640625" bestFit="1" customWidth="1"/>
    <col min="15" max="15" width="10.5546875" bestFit="1" customWidth="1"/>
    <col min="16" max="16" width="6.5546875" bestFit="1" customWidth="1"/>
    <col min="17" max="17" width="10.6640625" bestFit="1" customWidth="1"/>
    <col min="18" max="18" width="5.6640625" bestFit="1" customWidth="1"/>
    <col min="19" max="19" width="8.88671875" bestFit="1" customWidth="1"/>
    <col min="20" max="20" width="10.6640625" bestFit="1" customWidth="1"/>
    <col min="21" max="21" width="9.88671875" bestFit="1" customWidth="1"/>
    <col min="22" max="22" width="6.88671875" bestFit="1" customWidth="1"/>
    <col min="23" max="23" width="7.5546875" bestFit="1" customWidth="1"/>
    <col min="24" max="24" width="10.6640625" customWidth="1"/>
    <col min="25" max="26" width="12.5546875" bestFit="1" customWidth="1"/>
    <col min="27" max="27" width="9.21875" bestFit="1" customWidth="1"/>
    <col min="28" max="28" width="7.44140625" bestFit="1" customWidth="1"/>
    <col min="29" max="29" width="12.5546875" bestFit="1" customWidth="1"/>
    <col min="30" max="30" width="9.5546875" bestFit="1" customWidth="1"/>
    <col min="31" max="31" width="10.21875" bestFit="1" customWidth="1"/>
    <col min="32" max="32" width="13.21875" bestFit="1" customWidth="1"/>
    <col min="33" max="33" width="9.33203125" bestFit="1" customWidth="1"/>
    <col min="34" max="34" width="10.33203125" bestFit="1" customWidth="1"/>
  </cols>
  <sheetData>
    <row r="2" spans="1:34" ht="15" thickBot="1" x14ac:dyDescent="0.35">
      <c r="A2" t="s">
        <v>0</v>
      </c>
      <c r="B2">
        <v>1</v>
      </c>
    </row>
    <row r="3" spans="1:34" s="5" customFormat="1" ht="15.6" thickTop="1" thickBot="1" x14ac:dyDescent="0.35">
      <c r="A3" s="1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3" t="s">
        <v>7</v>
      </c>
      <c r="H3" s="3" t="s">
        <v>8</v>
      </c>
      <c r="I3" s="3" t="s">
        <v>9</v>
      </c>
      <c r="J3" s="3" t="s">
        <v>10</v>
      </c>
      <c r="K3" s="3" t="s">
        <v>11</v>
      </c>
      <c r="L3" s="4" t="s">
        <v>12</v>
      </c>
      <c r="M3" s="4" t="s">
        <v>13</v>
      </c>
      <c r="N3" s="3" t="s">
        <v>14</v>
      </c>
      <c r="O3" s="3" t="s">
        <v>15</v>
      </c>
      <c r="P3" s="3" t="s">
        <v>16</v>
      </c>
      <c r="Q3" s="3" t="s">
        <v>17</v>
      </c>
      <c r="R3" s="3" t="s">
        <v>18</v>
      </c>
      <c r="S3" s="3" t="s">
        <v>19</v>
      </c>
      <c r="T3" s="3" t="s">
        <v>20</v>
      </c>
      <c r="U3" s="3" t="s">
        <v>21</v>
      </c>
      <c r="V3" s="3" t="s">
        <v>22</v>
      </c>
      <c r="W3" s="3" t="s">
        <v>23</v>
      </c>
      <c r="X3" s="3" t="s">
        <v>24</v>
      </c>
      <c r="Y3" s="3" t="s">
        <v>25</v>
      </c>
      <c r="Z3" s="3" t="s">
        <v>26</v>
      </c>
      <c r="AA3" s="3" t="s">
        <v>27</v>
      </c>
      <c r="AB3" s="3" t="s">
        <v>28</v>
      </c>
      <c r="AC3" s="3" t="s">
        <v>29</v>
      </c>
      <c r="AD3" s="3" t="s">
        <v>30</v>
      </c>
      <c r="AE3" s="3" t="s">
        <v>31</v>
      </c>
      <c r="AF3" s="3" t="s">
        <v>32</v>
      </c>
      <c r="AG3" s="3" t="s">
        <v>33</v>
      </c>
      <c r="AH3" s="3"/>
    </row>
    <row r="4" spans="1:34" ht="15" thickTop="1" x14ac:dyDescent="0.3">
      <c r="A4" s="20" t="s">
        <v>34</v>
      </c>
      <c r="B4" s="20">
        <v>4</v>
      </c>
      <c r="C4" s="20">
        <v>-100</v>
      </c>
      <c r="D4" s="20"/>
      <c r="E4" s="20">
        <v>6</v>
      </c>
      <c r="F4" s="20">
        <v>3</v>
      </c>
      <c r="G4" s="20"/>
      <c r="H4" s="20"/>
      <c r="I4" s="20"/>
      <c r="J4" s="20">
        <v>60</v>
      </c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>
        <v>500</v>
      </c>
      <c r="Y4" s="20"/>
      <c r="Z4" s="20"/>
      <c r="AA4" s="20"/>
      <c r="AB4" s="20"/>
      <c r="AC4" s="20"/>
      <c r="AD4" s="20"/>
      <c r="AE4" s="20"/>
      <c r="AF4" s="20"/>
      <c r="AG4" s="20"/>
      <c r="AH4" s="20"/>
    </row>
    <row r="5" spans="1:34" x14ac:dyDescent="0.3">
      <c r="A5" s="20" t="s">
        <v>43</v>
      </c>
      <c r="B5" s="20">
        <v>-4</v>
      </c>
      <c r="C5" s="20"/>
      <c r="D5" s="20"/>
      <c r="E5" s="20"/>
      <c r="F5" s="20">
        <v>6</v>
      </c>
      <c r="G5" s="20"/>
      <c r="H5" s="20"/>
      <c r="I5" s="20"/>
      <c r="J5" s="20">
        <v>25</v>
      </c>
      <c r="K5" s="20" t="s">
        <v>44</v>
      </c>
      <c r="L5" s="20"/>
      <c r="M5" s="20"/>
      <c r="N5" s="20"/>
      <c r="O5" s="20"/>
      <c r="P5" s="20"/>
      <c r="Q5" s="20"/>
      <c r="R5" s="20"/>
      <c r="S5" s="20"/>
      <c r="T5" s="20"/>
      <c r="U5" s="20">
        <v>2000</v>
      </c>
      <c r="V5" s="20"/>
      <c r="W5" s="20"/>
      <c r="X5" s="20"/>
      <c r="Y5" s="20"/>
      <c r="Z5" s="20"/>
      <c r="AA5" s="20"/>
      <c r="AB5" s="20"/>
      <c r="AC5" s="20"/>
      <c r="AD5" s="20">
        <v>0.15</v>
      </c>
      <c r="AE5" s="20"/>
      <c r="AF5" s="20"/>
      <c r="AG5" s="20"/>
      <c r="AH5" s="20"/>
    </row>
    <row r="6" spans="1:34" x14ac:dyDescent="0.3">
      <c r="A6" s="23" t="s">
        <v>40</v>
      </c>
      <c r="B6" s="23">
        <v>4</v>
      </c>
      <c r="C6" s="23"/>
      <c r="D6" s="23"/>
      <c r="E6" s="23"/>
      <c r="F6" s="23">
        <v>-16</v>
      </c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</row>
    <row r="7" spans="1:34" x14ac:dyDescent="0.3">
      <c r="A7" s="20" t="s">
        <v>45</v>
      </c>
      <c r="B7" s="20">
        <v>17</v>
      </c>
      <c r="C7" s="20">
        <v>-100</v>
      </c>
      <c r="D7" s="20"/>
      <c r="E7" s="20"/>
      <c r="F7" s="20"/>
      <c r="G7" s="20"/>
      <c r="H7" s="20"/>
      <c r="I7" s="20"/>
      <c r="J7" s="20"/>
      <c r="K7" s="20" t="s">
        <v>46</v>
      </c>
      <c r="L7" s="20"/>
      <c r="M7" s="20"/>
      <c r="N7" s="20"/>
      <c r="O7" s="20"/>
      <c r="P7" s="20"/>
      <c r="Q7" s="20"/>
      <c r="R7" s="20"/>
      <c r="S7" s="20"/>
      <c r="T7" s="20"/>
      <c r="U7" s="20"/>
      <c r="V7" s="20">
        <v>900</v>
      </c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>
        <v>0.1</v>
      </c>
      <c r="AH7" s="20"/>
    </row>
    <row r="8" spans="1:34" x14ac:dyDescent="0.3">
      <c r="A8" s="20" t="s">
        <v>54</v>
      </c>
      <c r="B8" s="20">
        <v>9</v>
      </c>
      <c r="C8" s="20"/>
      <c r="D8" s="20"/>
      <c r="E8" s="20"/>
      <c r="F8" s="20"/>
      <c r="G8" s="20"/>
      <c r="H8" s="20"/>
      <c r="I8" s="20"/>
      <c r="J8" s="20"/>
      <c r="K8" s="20"/>
      <c r="L8" s="20"/>
      <c r="M8" s="20">
        <v>3</v>
      </c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</row>
    <row r="9" spans="1:34" x14ac:dyDescent="0.3">
      <c r="A9" s="20" t="s">
        <v>53</v>
      </c>
      <c r="B9" s="20">
        <v>-15</v>
      </c>
      <c r="C9" s="20"/>
      <c r="D9" s="20"/>
      <c r="E9" s="20"/>
      <c r="F9" s="20">
        <v>10</v>
      </c>
      <c r="G9" s="20"/>
      <c r="H9" s="20"/>
      <c r="I9" s="20"/>
      <c r="J9" s="20"/>
      <c r="K9" s="20"/>
      <c r="L9" s="20"/>
      <c r="M9" s="20"/>
      <c r="N9" s="20"/>
      <c r="O9" s="20">
        <v>0.15</v>
      </c>
      <c r="P9" s="20"/>
      <c r="Q9" s="20"/>
      <c r="R9" s="20"/>
      <c r="S9" s="20"/>
      <c r="T9" s="20"/>
      <c r="U9" s="20">
        <v>3000</v>
      </c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</row>
    <row r="10" spans="1:34" ht="15" thickBot="1" x14ac:dyDescent="0.35">
      <c r="A10" s="9"/>
      <c r="B10" s="10"/>
      <c r="C10" s="11"/>
      <c r="D10" s="11"/>
      <c r="E10" s="11"/>
      <c r="F10" s="11">
        <f>SUM(F4:F9)</f>
        <v>3</v>
      </c>
      <c r="G10" s="11"/>
      <c r="H10" s="11"/>
      <c r="I10" s="11"/>
      <c r="J10" s="11">
        <f t="shared" ref="J10" si="0">SUM(J4:J9)</f>
        <v>85</v>
      </c>
      <c r="K10" s="11"/>
      <c r="L10" s="11"/>
      <c r="M10" s="11"/>
      <c r="N10" s="11">
        <f t="shared" ref="N10" si="1">SUM(N4:N9)</f>
        <v>0</v>
      </c>
      <c r="O10" s="11"/>
      <c r="P10" s="11"/>
      <c r="Q10" s="11"/>
      <c r="R10" s="11"/>
      <c r="S10" s="11"/>
      <c r="T10" s="11"/>
      <c r="U10" s="12"/>
      <c r="V10" s="12"/>
      <c r="W10" s="12"/>
      <c r="X10" s="12"/>
      <c r="Y10" s="12"/>
      <c r="Z10" s="12"/>
      <c r="AA10" s="12"/>
      <c r="AB10" s="12"/>
      <c r="AC10" s="13"/>
      <c r="AD10" s="13"/>
      <c r="AE10" s="13"/>
      <c r="AF10" s="13"/>
      <c r="AG10" s="13"/>
      <c r="AH10" s="14"/>
    </row>
    <row r="11" spans="1:34" x14ac:dyDescent="0.3">
      <c r="A11" s="20" t="s">
        <v>49</v>
      </c>
      <c r="B11" s="20">
        <v>2</v>
      </c>
      <c r="C11" s="20">
        <v>-40</v>
      </c>
      <c r="D11" s="20"/>
      <c r="E11" s="20">
        <v>2</v>
      </c>
      <c r="F11" s="20">
        <v>1</v>
      </c>
      <c r="G11" s="20"/>
      <c r="H11" s="20"/>
      <c r="I11" s="20"/>
      <c r="J11" s="20">
        <v>30</v>
      </c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>
        <v>250</v>
      </c>
      <c r="Y11" s="20"/>
      <c r="Z11" s="20"/>
      <c r="AA11" s="20"/>
      <c r="AB11" s="20"/>
      <c r="AC11" s="20"/>
      <c r="AD11" s="20"/>
      <c r="AE11" s="20"/>
      <c r="AF11" s="20"/>
      <c r="AG11" s="20"/>
      <c r="AH11" s="20"/>
    </row>
    <row r="12" spans="1:34" x14ac:dyDescent="0.3">
      <c r="A12" s="22" t="s">
        <v>47</v>
      </c>
      <c r="B12" s="22">
        <v>-5</v>
      </c>
      <c r="C12" s="22">
        <v>50</v>
      </c>
      <c r="D12" s="22">
        <v>7</v>
      </c>
      <c r="E12" s="22"/>
      <c r="F12" s="22">
        <v>5</v>
      </c>
      <c r="G12" s="22"/>
      <c r="H12" s="22"/>
      <c r="I12" s="22"/>
      <c r="J12" s="22"/>
      <c r="K12" s="22"/>
      <c r="L12" s="22"/>
      <c r="M12" s="22"/>
      <c r="N12" s="22"/>
      <c r="O12" s="22"/>
      <c r="P12" s="22">
        <v>1250</v>
      </c>
      <c r="Q12" s="22">
        <v>165</v>
      </c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</row>
    <row r="13" spans="1:34" x14ac:dyDescent="0.3">
      <c r="A13" s="23" t="s">
        <v>55</v>
      </c>
      <c r="B13" s="23">
        <v>2</v>
      </c>
      <c r="C13" s="23">
        <v>-20</v>
      </c>
      <c r="D13" s="23"/>
      <c r="E13" s="23"/>
      <c r="F13" s="23">
        <v>-3</v>
      </c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>
        <v>300</v>
      </c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</row>
    <row r="14" spans="1:34" x14ac:dyDescent="0.3">
      <c r="A14" s="22" t="s">
        <v>38</v>
      </c>
      <c r="B14" s="22">
        <v>-5</v>
      </c>
      <c r="C14" s="22">
        <v>70</v>
      </c>
      <c r="D14" s="22">
        <v>20</v>
      </c>
      <c r="E14" s="22"/>
      <c r="F14" s="22">
        <v>5</v>
      </c>
      <c r="G14" s="22"/>
      <c r="H14" s="22"/>
      <c r="I14" s="22"/>
      <c r="J14" s="22"/>
      <c r="K14" s="22"/>
      <c r="L14" s="22"/>
      <c r="M14" s="22"/>
      <c r="N14" s="22"/>
      <c r="O14" s="22"/>
      <c r="P14" s="22">
        <v>500</v>
      </c>
      <c r="Q14" s="22">
        <v>150</v>
      </c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</row>
    <row r="15" spans="1:34" x14ac:dyDescent="0.3">
      <c r="A15" s="8"/>
      <c r="B15" s="6"/>
      <c r="C15" s="6"/>
      <c r="D15" s="6"/>
      <c r="E15" s="6"/>
      <c r="F15" s="6">
        <v>-16</v>
      </c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7"/>
    </row>
    <row r="16" spans="1:34" ht="15" thickBot="1" x14ac:dyDescent="0.35">
      <c r="A16" s="9"/>
      <c r="B16" s="10"/>
      <c r="C16" s="11"/>
      <c r="D16" s="11"/>
      <c r="E16" s="11"/>
      <c r="F16" s="11">
        <f>SUM(F11:F15)</f>
        <v>-8</v>
      </c>
      <c r="G16" s="11"/>
      <c r="H16" s="11"/>
      <c r="I16" s="11"/>
      <c r="J16" s="11">
        <f t="shared" ref="J16" si="2">SUM(J11:J15)</f>
        <v>30</v>
      </c>
      <c r="K16" s="11"/>
      <c r="L16" s="11"/>
      <c r="M16" s="11"/>
      <c r="N16" s="11">
        <f t="shared" ref="N16" si="3">SUM(N11:N15)</f>
        <v>0</v>
      </c>
      <c r="O16" s="11"/>
      <c r="P16" s="11"/>
      <c r="Q16" s="11"/>
      <c r="R16" s="11"/>
      <c r="S16" s="11"/>
      <c r="T16" s="11"/>
      <c r="U16" s="12"/>
      <c r="V16" s="12"/>
      <c r="W16" s="12"/>
      <c r="X16" s="12"/>
      <c r="Y16" s="12"/>
      <c r="Z16" s="12"/>
      <c r="AA16" s="12"/>
      <c r="AB16" s="12"/>
      <c r="AC16" s="13"/>
      <c r="AD16" s="13"/>
      <c r="AE16" s="13"/>
      <c r="AF16" s="13"/>
      <c r="AG16" s="13"/>
      <c r="AH16" s="14"/>
    </row>
    <row r="17" spans="1:35" x14ac:dyDescent="0.3">
      <c r="A17" s="20" t="s">
        <v>49</v>
      </c>
      <c r="B17" s="20">
        <v>2</v>
      </c>
      <c r="C17" s="20">
        <v>-40</v>
      </c>
      <c r="D17" s="20"/>
      <c r="E17" s="20">
        <v>2</v>
      </c>
      <c r="F17" s="20">
        <v>1</v>
      </c>
      <c r="G17" s="20"/>
      <c r="H17" s="20"/>
      <c r="I17" s="20"/>
      <c r="J17" s="20">
        <v>30</v>
      </c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>
        <v>250</v>
      </c>
      <c r="Y17" s="20"/>
      <c r="Z17" s="20"/>
      <c r="AA17" s="20"/>
      <c r="AB17" s="20"/>
      <c r="AC17" s="20"/>
      <c r="AD17" s="20"/>
      <c r="AE17" s="20"/>
      <c r="AF17" s="20"/>
      <c r="AG17" s="20"/>
      <c r="AH17" s="20"/>
    </row>
    <row r="18" spans="1:35" x14ac:dyDescent="0.3">
      <c r="A18" s="23" t="s">
        <v>51</v>
      </c>
      <c r="B18" s="23">
        <v>-6</v>
      </c>
      <c r="C18" s="23">
        <v>90</v>
      </c>
      <c r="D18" s="23"/>
      <c r="E18" s="23"/>
      <c r="F18" s="23">
        <v>6</v>
      </c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>
        <v>1250</v>
      </c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</row>
    <row r="19" spans="1:35" x14ac:dyDescent="0.3">
      <c r="A19" s="22" t="s">
        <v>38</v>
      </c>
      <c r="B19" s="22">
        <v>-5</v>
      </c>
      <c r="C19" s="22">
        <v>70</v>
      </c>
      <c r="D19" s="22">
        <v>20</v>
      </c>
      <c r="E19" s="22"/>
      <c r="F19" s="22">
        <v>5</v>
      </c>
      <c r="G19" s="22"/>
      <c r="H19" s="22"/>
      <c r="I19" s="22"/>
      <c r="J19" s="22"/>
      <c r="K19" s="22"/>
      <c r="L19" s="22"/>
      <c r="M19" s="22"/>
      <c r="N19" s="22"/>
      <c r="O19" s="22"/>
      <c r="P19" s="22">
        <v>500</v>
      </c>
      <c r="Q19" s="22">
        <v>150</v>
      </c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</row>
    <row r="20" spans="1:35" s="25" customFormat="1" x14ac:dyDescent="0.3">
      <c r="A20" s="24" t="s">
        <v>42</v>
      </c>
      <c r="B20" s="24">
        <v>5</v>
      </c>
      <c r="C20" s="24">
        <v>-20</v>
      </c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</row>
    <row r="21" spans="1:35" x14ac:dyDescent="0.3">
      <c r="A21" s="8"/>
      <c r="B21" s="6"/>
      <c r="C21" s="6"/>
      <c r="D21" s="6"/>
      <c r="E21" s="6"/>
      <c r="F21" s="6">
        <v>-16</v>
      </c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7"/>
    </row>
    <row r="22" spans="1:35" ht="15" thickBot="1" x14ac:dyDescent="0.35">
      <c r="A22" s="9"/>
      <c r="B22" s="10"/>
      <c r="C22" s="11"/>
      <c r="D22" s="11"/>
      <c r="E22" s="11"/>
      <c r="F22" s="11">
        <f>SUM(F17:F21)</f>
        <v>-4</v>
      </c>
      <c r="G22" s="11"/>
      <c r="H22" s="11"/>
      <c r="I22" s="11"/>
      <c r="J22" s="11">
        <f t="shared" ref="J22" si="4">SUM(J17:J21)</f>
        <v>30</v>
      </c>
      <c r="K22" s="11"/>
      <c r="L22" s="11"/>
      <c r="M22" s="11"/>
      <c r="N22" s="11">
        <f t="shared" ref="N22" si="5">SUM(N17:N21)</f>
        <v>0</v>
      </c>
      <c r="O22" s="11"/>
      <c r="P22" s="11"/>
      <c r="Q22" s="11"/>
      <c r="R22" s="11"/>
      <c r="S22" s="11"/>
      <c r="T22" s="11"/>
      <c r="U22" s="12"/>
      <c r="V22" s="12"/>
      <c r="W22" s="12"/>
      <c r="X22" s="12"/>
      <c r="Y22" s="12"/>
      <c r="Z22" s="12"/>
      <c r="AA22" s="12"/>
      <c r="AB22" s="12"/>
      <c r="AC22" s="13"/>
      <c r="AD22" s="13"/>
      <c r="AE22" s="13"/>
      <c r="AF22" s="13"/>
      <c r="AG22" s="13"/>
      <c r="AH22" s="14"/>
    </row>
    <row r="23" spans="1:35" ht="15" thickBot="1" x14ac:dyDescent="0.35">
      <c r="A23" s="15"/>
      <c r="B23" s="16">
        <f>SUM(B4:B9,B11:B15,B17:B21)-10</f>
        <v>-5</v>
      </c>
      <c r="C23" s="16">
        <f>SUM(C4:C9,C11:C15,C17:C21)+D23</f>
        <v>7</v>
      </c>
      <c r="D23" s="16">
        <f>SUM(D4:D9,D11:D15,D17:D21)*B2</f>
        <v>47</v>
      </c>
      <c r="E23" s="16">
        <f>SUM(E4:E9,E11:E15,E17:E21)</f>
        <v>10</v>
      </c>
      <c r="F23" s="16"/>
      <c r="G23" s="16">
        <f t="shared" ref="G23:P23" si="6">SUM(G4:G9,G11:G15,G17:G21)</f>
        <v>0</v>
      </c>
      <c r="H23" s="16">
        <f t="shared" si="6"/>
        <v>0</v>
      </c>
      <c r="I23" s="16">
        <f t="shared" si="6"/>
        <v>0</v>
      </c>
      <c r="J23" s="16"/>
      <c r="K23" s="16"/>
      <c r="L23" s="16">
        <f t="shared" si="6"/>
        <v>0</v>
      </c>
      <c r="M23" s="16">
        <f t="shared" si="6"/>
        <v>3</v>
      </c>
      <c r="N23" s="16"/>
      <c r="O23" s="16">
        <f t="shared" si="6"/>
        <v>0.15</v>
      </c>
      <c r="P23" s="16">
        <f t="shared" si="6"/>
        <v>2250</v>
      </c>
      <c r="Q23" s="16">
        <f>SUM(Q4:Q9,Q11:Q15,Q17:Q21)*B2</f>
        <v>465</v>
      </c>
      <c r="R23" s="16">
        <f>SUM(R4:R9,R11:R15,R17:R21)</f>
        <v>0</v>
      </c>
      <c r="S23" s="16">
        <f>SUM(S4:S9,S11:S15,S17:S21)*B2</f>
        <v>0</v>
      </c>
      <c r="T23" s="16">
        <f>SUM(T4:T9,T11:T15,T17:T21)</f>
        <v>1250</v>
      </c>
      <c r="U23" s="16">
        <f>SUM(U4:U9,U11:U15,U17:U21)</f>
        <v>5000</v>
      </c>
      <c r="V23" s="16">
        <f t="shared" ref="V23:Z23" si="7">SUM(V4:V9,V11:V15,V17:V21)</f>
        <v>1200</v>
      </c>
      <c r="W23" s="16">
        <f t="shared" si="7"/>
        <v>0</v>
      </c>
      <c r="X23" s="16">
        <f t="shared" si="7"/>
        <v>1000</v>
      </c>
      <c r="Y23" s="17"/>
      <c r="Z23" s="16">
        <f t="shared" si="7"/>
        <v>0</v>
      </c>
      <c r="AA23" s="17">
        <f>SUM(AA17:AA21,AA11:AA15,AA4:AA9)*SUM(P23:Q23)</f>
        <v>0</v>
      </c>
      <c r="AB23" s="17">
        <f>SUM(AB4:AB9,AB11:AB15,AB17:AB21)*SUM(R23:S23)</f>
        <v>0</v>
      </c>
      <c r="AC23" s="18">
        <f>SUM(AC17:AC21,AC11:AC15,AC4:AC9)*U23</f>
        <v>0</v>
      </c>
      <c r="AD23" s="18">
        <f>SUM(AD17:AD21,AD11:AD15,AD4:AD9)*V23</f>
        <v>180</v>
      </c>
      <c r="AE23" s="18">
        <f>SUM(AE17:AE21,AE11:AE15,AE4:AE9)*W23</f>
        <v>0</v>
      </c>
      <c r="AF23" s="18">
        <f>SUM(AF17:AF21,AF11:AF15,AF4:AF9)*X23</f>
        <v>0</v>
      </c>
      <c r="AG23" s="18">
        <f>SUM(AG17:AG21,AG11:AG15,AG4:AG9)</f>
        <v>0.1</v>
      </c>
      <c r="AH23" s="19"/>
      <c r="AI23">
        <f>SUM(P23:X23,AA23:AF23)</f>
        <v>11345</v>
      </c>
    </row>
    <row r="24" spans="1:35" ht="15" thickTop="1" x14ac:dyDescent="0.3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Dalmatia Full</vt:lpstr>
      <vt:lpstr>Magna Graecia</vt:lpstr>
      <vt:lpstr>Gallaecia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Hutáš</dc:creator>
  <cp:lastModifiedBy>Peter Hutáš</cp:lastModifiedBy>
  <dcterms:created xsi:type="dcterms:W3CDTF">2016-11-04T13:45:29Z</dcterms:created>
  <dcterms:modified xsi:type="dcterms:W3CDTF">2016-11-04T14:56:37Z</dcterms:modified>
</cp:coreProperties>
</file>