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8E069AF-9A7D-4B97-BE30-17A58DB7C0FB}"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763" i="10" l="1"/>
  <c r="W1763" i="10"/>
  <c r="V1763" i="10"/>
  <c r="U1763" i="10"/>
  <c r="I1763" i="10"/>
  <c r="J1763" i="10" s="1"/>
  <c r="K1763" i="10" s="1"/>
  <c r="H1763" i="10"/>
  <c r="G1763" i="10"/>
  <c r="AR1762" i="10"/>
  <c r="W1762" i="10"/>
  <c r="V1762" i="10"/>
  <c r="U1762" i="10"/>
  <c r="J1762" i="10"/>
  <c r="K1762" i="10" s="1"/>
  <c r="I1762" i="10"/>
  <c r="H1762" i="10"/>
  <c r="G1762" i="10"/>
  <c r="AR1761" i="10"/>
  <c r="W1761" i="10"/>
  <c r="V1761" i="10"/>
  <c r="U1761" i="10"/>
  <c r="I1761" i="10" s="1"/>
  <c r="J1761" i="10" s="1"/>
  <c r="K1761" i="10" s="1"/>
  <c r="H1761" i="10"/>
  <c r="G1761" i="10"/>
  <c r="AR1760" i="10"/>
  <c r="W1760" i="10"/>
  <c r="V1760" i="10"/>
  <c r="U1760" i="10"/>
  <c r="I1760" i="10" s="1"/>
  <c r="J1760" i="10" s="1"/>
  <c r="K1760" i="10" s="1"/>
  <c r="H1760" i="10"/>
  <c r="G1760" i="10"/>
  <c r="AR1759" i="10"/>
  <c r="W1759" i="10"/>
  <c r="V1759" i="10"/>
  <c r="U1759" i="10"/>
  <c r="I1759" i="10" s="1"/>
  <c r="J1759" i="10" s="1"/>
  <c r="K1759" i="10" s="1"/>
  <c r="H1759" i="10"/>
  <c r="G1759" i="10"/>
  <c r="AR1758" i="10"/>
  <c r="W1758" i="10"/>
  <c r="V1758" i="10"/>
  <c r="U1758" i="10"/>
  <c r="I1758" i="10"/>
  <c r="J1758" i="10" s="1"/>
  <c r="K1758" i="10" s="1"/>
  <c r="H1758" i="10"/>
  <c r="G1758" i="10"/>
  <c r="AR1757" i="10"/>
  <c r="W1757" i="10"/>
  <c r="V1757" i="10"/>
  <c r="U1757" i="10"/>
  <c r="J1757" i="10"/>
  <c r="K1757" i="10" s="1"/>
  <c r="I1757" i="10"/>
  <c r="H1757" i="10"/>
  <c r="G1757" i="10"/>
  <c r="AR1756" i="10"/>
  <c r="W1756" i="10"/>
  <c r="V1756" i="10"/>
  <c r="U1756" i="10"/>
  <c r="I1756" i="10" s="1"/>
  <c r="J1756" i="10" s="1"/>
  <c r="K1756" i="10" s="1"/>
  <c r="H1756" i="10"/>
  <c r="G1756" i="10"/>
  <c r="AR1755" i="10"/>
  <c r="W1755" i="10"/>
  <c r="V1755" i="10"/>
  <c r="U1755" i="10"/>
  <c r="I1755" i="10"/>
  <c r="J1755" i="10" s="1"/>
  <c r="K1755" i="10" s="1"/>
  <c r="H1755" i="10"/>
  <c r="G1755" i="10"/>
  <c r="AR1754" i="10"/>
  <c r="W1754" i="10"/>
  <c r="V1754" i="10"/>
  <c r="U1754" i="10"/>
  <c r="J1754" i="10"/>
  <c r="K1754" i="10" s="1"/>
  <c r="I1754" i="10"/>
  <c r="H1754" i="10"/>
  <c r="G1754" i="10"/>
  <c r="AR1753" i="10"/>
  <c r="W1753" i="10"/>
  <c r="V1753" i="10"/>
  <c r="U1753" i="10"/>
  <c r="I1753" i="10" s="1"/>
  <c r="J1753" i="10" s="1"/>
  <c r="K1753" i="10" s="1"/>
  <c r="H1753" i="10"/>
  <c r="G1753" i="10"/>
  <c r="AR1752" i="10"/>
  <c r="W1752" i="10"/>
  <c r="V1752" i="10"/>
  <c r="U1752" i="10"/>
  <c r="I1752" i="10" s="1"/>
  <c r="J1752" i="10" s="1"/>
  <c r="K1752" i="10" s="1"/>
  <c r="H1752" i="10"/>
  <c r="G1752" i="10"/>
  <c r="AM1751" i="10"/>
  <c r="AL1751" i="10" s="1"/>
  <c r="AK1751" i="10"/>
  <c r="V1751" i="10"/>
  <c r="U1751" i="10"/>
  <c r="H1751" i="10"/>
  <c r="G1751" i="10"/>
  <c r="F1751" i="10"/>
  <c r="I1751" i="10" s="1"/>
  <c r="J1751" i="10" s="1"/>
  <c r="K1751" i="10" s="1"/>
  <c r="AM1750" i="10"/>
  <c r="AL1750" i="10" s="1"/>
  <c r="V1750" i="10"/>
  <c r="U1750" i="10"/>
  <c r="I1750" i="10"/>
  <c r="J1750" i="10" s="1"/>
  <c r="K1750" i="10" s="1"/>
  <c r="H1750" i="10"/>
  <c r="G1750" i="10"/>
  <c r="F1750" i="10"/>
  <c r="AM1749" i="10"/>
  <c r="AK1749" i="10" s="1"/>
  <c r="AL1749" i="10"/>
  <c r="V1749" i="10"/>
  <c r="U1749" i="10"/>
  <c r="H1749" i="10"/>
  <c r="G1749" i="10"/>
  <c r="F1749" i="10"/>
  <c r="I1749" i="10" s="1"/>
  <c r="J1749" i="10" s="1"/>
  <c r="K1749" i="10" s="1"/>
  <c r="AM1748" i="10"/>
  <c r="AK1748" i="10" s="1"/>
  <c r="AL1748" i="10"/>
  <c r="V1748" i="10"/>
  <c r="U1748" i="10"/>
  <c r="H1748" i="10"/>
  <c r="G1748" i="10"/>
  <c r="F1748" i="10"/>
  <c r="I1748" i="10" s="1"/>
  <c r="J1748" i="10" s="1"/>
  <c r="K1748" i="10" s="1"/>
  <c r="AM1747" i="10"/>
  <c r="AL1747" i="10" s="1"/>
  <c r="AK1747" i="10"/>
  <c r="V1747" i="10"/>
  <c r="U1747" i="10"/>
  <c r="J1747" i="10"/>
  <c r="K1747" i="10" s="1"/>
  <c r="I1747" i="10"/>
  <c r="H1747" i="10"/>
  <c r="G1747" i="10"/>
  <c r="F1747" i="10"/>
  <c r="AM1746" i="10"/>
  <c r="AL1746" i="10" s="1"/>
  <c r="V1746" i="10"/>
  <c r="U1746" i="10"/>
  <c r="H1746" i="10"/>
  <c r="G1746" i="10"/>
  <c r="F1746" i="10"/>
  <c r="I1746" i="10" s="1"/>
  <c r="J1746" i="10" s="1"/>
  <c r="K1746" i="10" s="1"/>
  <c r="AM1745" i="10"/>
  <c r="AK1745" i="10" s="1"/>
  <c r="V1745" i="10"/>
  <c r="U1745" i="10"/>
  <c r="I1745" i="10"/>
  <c r="J1745" i="10" s="1"/>
  <c r="K1745" i="10" s="1"/>
  <c r="H1745" i="10"/>
  <c r="G1745" i="10"/>
  <c r="F1745" i="10"/>
  <c r="AM1744" i="10"/>
  <c r="AL1744" i="10"/>
  <c r="AK1744" i="10"/>
  <c r="V1744" i="10"/>
  <c r="U1744" i="10"/>
  <c r="H1744" i="10"/>
  <c r="G1744" i="10"/>
  <c r="F1744" i="10"/>
  <c r="I1744" i="10" s="1"/>
  <c r="J1744" i="10" s="1"/>
  <c r="K1744" i="10" s="1"/>
  <c r="AM1743" i="10"/>
  <c r="AL1743" i="10"/>
  <c r="AK1743" i="10"/>
  <c r="V1743" i="10"/>
  <c r="U1743" i="10"/>
  <c r="H1743" i="10"/>
  <c r="G1743" i="10"/>
  <c r="F1743" i="10"/>
  <c r="I1743" i="10" s="1"/>
  <c r="J1743" i="10" s="1"/>
  <c r="K1743" i="10" s="1"/>
  <c r="AM1742" i="10"/>
  <c r="AL1742" i="10" s="1"/>
  <c r="V1742" i="10"/>
  <c r="U1742" i="10"/>
  <c r="I1742" i="10"/>
  <c r="J1742" i="10" s="1"/>
  <c r="K1742" i="10" s="1"/>
  <c r="H1742" i="10"/>
  <c r="G1742" i="10"/>
  <c r="F1742" i="10"/>
  <c r="AM1741" i="10"/>
  <c r="AK1741" i="10" s="1"/>
  <c r="AL1741" i="10"/>
  <c r="V1741" i="10"/>
  <c r="U1741" i="10"/>
  <c r="H1741" i="10"/>
  <c r="G1741" i="10"/>
  <c r="F1741" i="10"/>
  <c r="I1741" i="10" s="1"/>
  <c r="J1741" i="10" s="1"/>
  <c r="K1741" i="10" s="1"/>
  <c r="AM1740" i="10"/>
  <c r="AK1740" i="10" s="1"/>
  <c r="AL1740" i="10"/>
  <c r="V1740" i="10"/>
  <c r="U1740" i="10"/>
  <c r="H1740" i="10"/>
  <c r="G1740" i="10"/>
  <c r="F1740" i="10"/>
  <c r="I1740" i="10" s="1"/>
  <c r="J1740" i="10" s="1"/>
  <c r="K1740" i="10" s="1"/>
  <c r="AR1739" i="10"/>
  <c r="AM1739" i="10"/>
  <c r="AL1739" i="10"/>
  <c r="AK1739" i="10"/>
  <c r="X1739" i="10"/>
  <c r="V1739" i="10"/>
  <c r="U1739" i="10"/>
  <c r="H1739" i="10"/>
  <c r="G1739" i="10"/>
  <c r="F1739" i="10"/>
  <c r="I1739" i="10" s="1"/>
  <c r="J1739" i="10" s="1"/>
  <c r="K1739" i="10" s="1"/>
  <c r="AR1738" i="10"/>
  <c r="AM1738" i="10"/>
  <c r="AK1738" i="10" s="1"/>
  <c r="X1738" i="10"/>
  <c r="V1738" i="10"/>
  <c r="U1738" i="10"/>
  <c r="I1738" i="10"/>
  <c r="J1738" i="10" s="1"/>
  <c r="K1738" i="10" s="1"/>
  <c r="H1738" i="10"/>
  <c r="G1738" i="10"/>
  <c r="F1738" i="10"/>
  <c r="AR1737" i="10"/>
  <c r="AM1737" i="10"/>
  <c r="AL1737" i="10" s="1"/>
  <c r="AK1737" i="10"/>
  <c r="X1737" i="10"/>
  <c r="V1737" i="10"/>
  <c r="U1737" i="10"/>
  <c r="H1737" i="10"/>
  <c r="G1737" i="10"/>
  <c r="F1737" i="10"/>
  <c r="I1737" i="10" s="1"/>
  <c r="J1737" i="10" s="1"/>
  <c r="K1737" i="10" s="1"/>
  <c r="AR1736" i="10"/>
  <c r="AM1736" i="10"/>
  <c r="AL1736" i="10" s="1"/>
  <c r="AK1736" i="10"/>
  <c r="X1736" i="10"/>
  <c r="V1736" i="10"/>
  <c r="U1736" i="10"/>
  <c r="H1736" i="10"/>
  <c r="G1736" i="10"/>
  <c r="F1736" i="10"/>
  <c r="I1736" i="10" s="1"/>
  <c r="J1736" i="10" s="1"/>
  <c r="K1736" i="10" s="1"/>
  <c r="AR1735" i="10"/>
  <c r="AM1735" i="10"/>
  <c r="AK1735" i="10" s="1"/>
  <c r="AL1735" i="10"/>
  <c r="X1735" i="10"/>
  <c r="V1735" i="10"/>
  <c r="U1735" i="10"/>
  <c r="I1735" i="10"/>
  <c r="J1735" i="10" s="1"/>
  <c r="K1735" i="10" s="1"/>
  <c r="H1735" i="10"/>
  <c r="G1735" i="10"/>
  <c r="F1735" i="10"/>
  <c r="AR1734" i="10"/>
  <c r="AM1734" i="10"/>
  <c r="AL1734" i="10" s="1"/>
  <c r="X1734" i="10"/>
  <c r="V1734" i="10"/>
  <c r="U1734" i="10"/>
  <c r="H1734" i="10"/>
  <c r="G1734" i="10"/>
  <c r="F1734" i="10"/>
  <c r="I1734" i="10" s="1"/>
  <c r="J1734" i="10" s="1"/>
  <c r="K1734" i="10" s="1"/>
  <c r="AR1733" i="10"/>
  <c r="AM1733" i="10"/>
  <c r="AL1733" i="10" s="1"/>
  <c r="X1733" i="10"/>
  <c r="V1733" i="10"/>
  <c r="U1733" i="10"/>
  <c r="J1733" i="10"/>
  <c r="K1733" i="10" s="1"/>
  <c r="I1733" i="10"/>
  <c r="H1733" i="10"/>
  <c r="G1733" i="10"/>
  <c r="F1733" i="10"/>
  <c r="AR1732" i="10"/>
  <c r="AM1732" i="10"/>
  <c r="AL1732" i="10"/>
  <c r="AK1732" i="10"/>
  <c r="X1732" i="10"/>
  <c r="V1732" i="10"/>
  <c r="U1732" i="10"/>
  <c r="H1732" i="10"/>
  <c r="G1732" i="10"/>
  <c r="F1732" i="10"/>
  <c r="I1732" i="10" s="1"/>
  <c r="J1732" i="10" s="1"/>
  <c r="K1732" i="10" s="1"/>
  <c r="AM1731" i="10"/>
  <c r="AL1731" i="10" s="1"/>
  <c r="AK1731" i="10"/>
  <c r="X1731" i="10"/>
  <c r="V1731" i="10"/>
  <c r="U1731" i="10"/>
  <c r="H1731" i="10"/>
  <c r="G1731" i="10"/>
  <c r="F1731" i="10"/>
  <c r="I1731" i="10" s="1"/>
  <c r="J1731" i="10" s="1"/>
  <c r="K1731" i="10" s="1"/>
  <c r="AM1730" i="10"/>
  <c r="AL1730" i="10"/>
  <c r="AK1730" i="10"/>
  <c r="X1730" i="10"/>
  <c r="V1730" i="10"/>
  <c r="U1730" i="10"/>
  <c r="H1730" i="10"/>
  <c r="G1730" i="10"/>
  <c r="F1730" i="10"/>
  <c r="I1730" i="10" s="1"/>
  <c r="J1730" i="10" s="1"/>
  <c r="K1730" i="10" s="1"/>
  <c r="AM1729" i="10"/>
  <c r="AL1729" i="10" s="1"/>
  <c r="X1729" i="10"/>
  <c r="V1729" i="10"/>
  <c r="U1729" i="10"/>
  <c r="H1729" i="10"/>
  <c r="G1729" i="10"/>
  <c r="F1729" i="10"/>
  <c r="I1729" i="10" s="1"/>
  <c r="J1729" i="10" s="1"/>
  <c r="K1729" i="10" s="1"/>
  <c r="AM1728" i="10"/>
  <c r="AL1728" i="10" s="1"/>
  <c r="AK1728" i="10"/>
  <c r="X1728" i="10"/>
  <c r="V1728" i="10"/>
  <c r="U1728" i="10"/>
  <c r="I1728" i="10"/>
  <c r="J1728" i="10" s="1"/>
  <c r="K1728" i="10" s="1"/>
  <c r="H1728" i="10"/>
  <c r="G1728" i="10"/>
  <c r="F1728" i="10"/>
  <c r="AM1727" i="10"/>
  <c r="AL1727" i="10" s="1"/>
  <c r="X1727" i="10"/>
  <c r="V1727" i="10"/>
  <c r="U1727" i="10"/>
  <c r="I1727" i="10"/>
  <c r="J1727" i="10" s="1"/>
  <c r="K1727" i="10" s="1"/>
  <c r="H1727" i="10"/>
  <c r="G1727" i="10"/>
  <c r="F1727" i="10"/>
  <c r="AM1726" i="10"/>
  <c r="AL1726" i="10" s="1"/>
  <c r="AK1726" i="10"/>
  <c r="X1726" i="10"/>
  <c r="V1726" i="10"/>
  <c r="U1726" i="10"/>
  <c r="I1726" i="10"/>
  <c r="J1726" i="10" s="1"/>
  <c r="K1726" i="10" s="1"/>
  <c r="H1726" i="10"/>
  <c r="G1726" i="10"/>
  <c r="F1726" i="10"/>
  <c r="AM1725" i="10"/>
  <c r="AL1725" i="10" s="1"/>
  <c r="X1725" i="10"/>
  <c r="V1725" i="10"/>
  <c r="U1725" i="10"/>
  <c r="I1725" i="10"/>
  <c r="J1725" i="10" s="1"/>
  <c r="K1725" i="10" s="1"/>
  <c r="H1725" i="10"/>
  <c r="G1725" i="10"/>
  <c r="F1725" i="10"/>
  <c r="AM1724" i="10"/>
  <c r="AL1724" i="10" s="1"/>
  <c r="AK1724" i="10"/>
  <c r="X1724" i="10"/>
  <c r="V1724" i="10"/>
  <c r="U1724" i="10"/>
  <c r="I1724" i="10"/>
  <c r="J1724" i="10" s="1"/>
  <c r="K1724" i="10" s="1"/>
  <c r="H1724" i="10"/>
  <c r="G1724" i="10"/>
  <c r="F1724" i="10"/>
  <c r="AM1723" i="10"/>
  <c r="AL1723" i="10" s="1"/>
  <c r="X1723" i="10"/>
  <c r="V1723" i="10"/>
  <c r="U1723" i="10"/>
  <c r="I1723" i="10"/>
  <c r="J1723" i="10" s="1"/>
  <c r="K1723" i="10" s="1"/>
  <c r="H1723" i="10"/>
  <c r="G1723" i="10"/>
  <c r="F1723" i="10"/>
  <c r="AM1722" i="10"/>
  <c r="AL1722" i="10" s="1"/>
  <c r="AK1722" i="10"/>
  <c r="X1722" i="10"/>
  <c r="V1722" i="10"/>
  <c r="U1722" i="10"/>
  <c r="I1722" i="10"/>
  <c r="J1722" i="10" s="1"/>
  <c r="K1722" i="10" s="1"/>
  <c r="H1722" i="10"/>
  <c r="G1722" i="10"/>
  <c r="F1722" i="10"/>
  <c r="AM1721" i="10"/>
  <c r="AL1721" i="10" s="1"/>
  <c r="X1721" i="10"/>
  <c r="V1721" i="10"/>
  <c r="U1721" i="10"/>
  <c r="I1721" i="10"/>
  <c r="J1721" i="10" s="1"/>
  <c r="K1721" i="10" s="1"/>
  <c r="H1721" i="10"/>
  <c r="G1721" i="10"/>
  <c r="F1721" i="10"/>
  <c r="AM1720" i="10"/>
  <c r="AL1720" i="10" s="1"/>
  <c r="AK1720" i="10"/>
  <c r="X1720" i="10"/>
  <c r="V1720" i="10"/>
  <c r="U1720" i="10"/>
  <c r="I1720" i="10"/>
  <c r="J1720" i="10" s="1"/>
  <c r="K1720" i="10" s="1"/>
  <c r="H1720" i="10"/>
  <c r="G1720" i="10"/>
  <c r="F1720" i="10"/>
  <c r="AM1719" i="10"/>
  <c r="AL1719" i="10" s="1"/>
  <c r="X1719" i="10"/>
  <c r="V1719" i="10"/>
  <c r="U1719" i="10"/>
  <c r="I1719" i="10"/>
  <c r="J1719" i="10" s="1"/>
  <c r="K1719" i="10" s="1"/>
  <c r="H1719" i="10"/>
  <c r="G1719" i="10"/>
  <c r="F1719" i="10"/>
  <c r="AM1718" i="10"/>
  <c r="AL1718" i="10" s="1"/>
  <c r="X1718" i="10"/>
  <c r="V1718" i="10"/>
  <c r="U1718" i="10"/>
  <c r="I1718" i="10"/>
  <c r="J1718" i="10" s="1"/>
  <c r="K1718" i="10" s="1"/>
  <c r="H1718" i="10"/>
  <c r="G1718" i="10"/>
  <c r="F1718" i="10"/>
  <c r="AM1717" i="10"/>
  <c r="AL1717" i="10" s="1"/>
  <c r="X1717" i="10"/>
  <c r="V1717" i="10"/>
  <c r="U1717" i="10"/>
  <c r="I1717" i="10"/>
  <c r="J1717" i="10" s="1"/>
  <c r="K1717" i="10" s="1"/>
  <c r="H1717" i="10"/>
  <c r="G1717" i="10"/>
  <c r="F1717" i="10"/>
  <c r="AM1716" i="10"/>
  <c r="AL1716" i="10" s="1"/>
  <c r="X1716" i="10"/>
  <c r="V1716" i="10"/>
  <c r="U1716" i="10"/>
  <c r="I1716" i="10"/>
  <c r="J1716" i="10" s="1"/>
  <c r="K1716" i="10" s="1"/>
  <c r="H1716" i="10"/>
  <c r="G1716" i="10"/>
  <c r="F1716" i="10"/>
  <c r="AM1715" i="10"/>
  <c r="AL1715" i="10" s="1"/>
  <c r="X1715" i="10"/>
  <c r="V1715" i="10"/>
  <c r="U1715" i="10"/>
  <c r="I1715" i="10"/>
  <c r="J1715" i="10" s="1"/>
  <c r="K1715" i="10" s="1"/>
  <c r="H1715" i="10"/>
  <c r="G1715" i="10"/>
  <c r="F1715" i="10"/>
  <c r="AM1714" i="10"/>
  <c r="AL1714" i="10" s="1"/>
  <c r="X1714" i="10"/>
  <c r="V1714" i="10"/>
  <c r="U1714" i="10"/>
  <c r="I1714" i="10"/>
  <c r="J1714" i="10" s="1"/>
  <c r="K1714" i="10" s="1"/>
  <c r="H1714" i="10"/>
  <c r="G1714" i="10"/>
  <c r="F1714" i="10"/>
  <c r="AM1713" i="10"/>
  <c r="AL1713" i="10" s="1"/>
  <c r="X1713" i="10"/>
  <c r="V1713" i="10"/>
  <c r="U1713" i="10"/>
  <c r="I1713" i="10"/>
  <c r="J1713" i="10" s="1"/>
  <c r="K1713" i="10" s="1"/>
  <c r="H1713" i="10"/>
  <c r="G1713" i="10"/>
  <c r="F1713" i="10"/>
  <c r="AM1712" i="10"/>
  <c r="AL1712" i="10" s="1"/>
  <c r="X1712" i="10"/>
  <c r="V1712" i="10"/>
  <c r="U1712" i="10"/>
  <c r="I1712" i="10"/>
  <c r="J1712" i="10" s="1"/>
  <c r="K1712" i="10" s="1"/>
  <c r="H1712" i="10"/>
  <c r="G1712" i="10"/>
  <c r="F1712" i="10"/>
  <c r="AM1711" i="10"/>
  <c r="AL1711" i="10" s="1"/>
  <c r="X1711" i="10"/>
  <c r="V1711" i="10"/>
  <c r="U1711" i="10"/>
  <c r="I1711" i="10"/>
  <c r="J1711" i="10" s="1"/>
  <c r="K1711" i="10" s="1"/>
  <c r="H1711" i="10"/>
  <c r="G1711" i="10"/>
  <c r="F1711" i="10"/>
  <c r="AM1710" i="10"/>
  <c r="AL1710" i="10" s="1"/>
  <c r="X1710" i="10"/>
  <c r="V1710" i="10"/>
  <c r="U1710" i="10"/>
  <c r="I1710" i="10"/>
  <c r="J1710" i="10" s="1"/>
  <c r="K1710" i="10" s="1"/>
  <c r="H1710" i="10"/>
  <c r="G1710" i="10"/>
  <c r="F1710" i="10"/>
  <c r="AM1709" i="10"/>
  <c r="AL1709" i="10" s="1"/>
  <c r="X1709" i="10"/>
  <c r="V1709" i="10"/>
  <c r="U1709" i="10"/>
  <c r="I1709" i="10"/>
  <c r="J1709" i="10" s="1"/>
  <c r="K1709" i="10" s="1"/>
  <c r="H1709" i="10"/>
  <c r="G1709" i="10"/>
  <c r="F1709" i="10"/>
  <c r="AM1708" i="10"/>
  <c r="AL1708" i="10" s="1"/>
  <c r="X1708" i="10"/>
  <c r="V1708" i="10"/>
  <c r="U1708" i="10"/>
  <c r="I1708" i="10"/>
  <c r="J1708" i="10" s="1"/>
  <c r="K1708" i="10" s="1"/>
  <c r="H1708" i="10"/>
  <c r="G1708" i="10"/>
  <c r="F1708" i="10"/>
  <c r="AM1707" i="10"/>
  <c r="AL1707" i="10" s="1"/>
  <c r="X1707" i="10"/>
  <c r="V1707" i="10"/>
  <c r="U1707" i="10"/>
  <c r="I1707" i="10"/>
  <c r="J1707" i="10" s="1"/>
  <c r="K1707" i="10" s="1"/>
  <c r="H1707" i="10"/>
  <c r="G1707" i="10"/>
  <c r="F1707" i="10"/>
  <c r="AM1706" i="10"/>
  <c r="X1706" i="10"/>
  <c r="V1706" i="10"/>
  <c r="U1706" i="10"/>
  <c r="I1706" i="10"/>
  <c r="J1706" i="10" s="1"/>
  <c r="K1706" i="10" s="1"/>
  <c r="H1706" i="10"/>
  <c r="G1706" i="10"/>
  <c r="F1706" i="10"/>
  <c r="AM1705" i="10"/>
  <c r="X1705" i="10"/>
  <c r="V1705" i="10"/>
  <c r="U1705" i="10"/>
  <c r="I1705" i="10"/>
  <c r="J1705" i="10" s="1"/>
  <c r="K1705" i="10" s="1"/>
  <c r="H1705" i="10"/>
  <c r="G1705" i="10"/>
  <c r="F1705" i="10"/>
  <c r="AM1704" i="10"/>
  <c r="X1704" i="10"/>
  <c r="V1704" i="10"/>
  <c r="U1704" i="10"/>
  <c r="I1704" i="10"/>
  <c r="J1704" i="10" s="1"/>
  <c r="K1704" i="10" s="1"/>
  <c r="H1704" i="10"/>
  <c r="G1704" i="10"/>
  <c r="F1704" i="10"/>
  <c r="AM1703" i="10"/>
  <c r="X1703" i="10"/>
  <c r="V1703" i="10"/>
  <c r="U1703" i="10"/>
  <c r="I1703" i="10"/>
  <c r="J1703" i="10" s="1"/>
  <c r="K1703" i="10" s="1"/>
  <c r="H1703" i="10"/>
  <c r="G1703" i="10"/>
  <c r="F1703" i="10"/>
  <c r="AM1702" i="10"/>
  <c r="X1702" i="10"/>
  <c r="V1702" i="10"/>
  <c r="U1702" i="10"/>
  <c r="I1702" i="10"/>
  <c r="J1702" i="10" s="1"/>
  <c r="K1702" i="10" s="1"/>
  <c r="H1702" i="10"/>
  <c r="G1702" i="10"/>
  <c r="F1702" i="10"/>
  <c r="AM1701" i="10"/>
  <c r="X1701" i="10"/>
  <c r="V1701" i="10"/>
  <c r="U1701" i="10"/>
  <c r="I1701" i="10"/>
  <c r="J1701" i="10" s="1"/>
  <c r="K1701" i="10" s="1"/>
  <c r="H1701" i="10"/>
  <c r="G1701" i="10"/>
  <c r="F1701" i="10"/>
  <c r="AM1700" i="10"/>
  <c r="X1700" i="10"/>
  <c r="V1700" i="10"/>
  <c r="U1700" i="10"/>
  <c r="I1700" i="10"/>
  <c r="J1700" i="10" s="1"/>
  <c r="K1700" i="10" s="1"/>
  <c r="H1700" i="10"/>
  <c r="G1700" i="10"/>
  <c r="F1700" i="10"/>
  <c r="BL1699" i="10"/>
  <c r="V1699" i="10"/>
  <c r="U1699" i="10"/>
  <c r="H1699" i="10"/>
  <c r="G1699" i="10"/>
  <c r="F1699" i="10"/>
  <c r="I1699" i="10" s="1"/>
  <c r="J1699" i="10" s="1"/>
  <c r="K1699" i="10" s="1"/>
  <c r="BL1698" i="10"/>
  <c r="V1698" i="10"/>
  <c r="U1698" i="10"/>
  <c r="K1698" i="10"/>
  <c r="I1698" i="10"/>
  <c r="J1698" i="10" s="1"/>
  <c r="H1698" i="10"/>
  <c r="G1698" i="10"/>
  <c r="F1698" i="10"/>
  <c r="BL1697" i="10"/>
  <c r="V1697" i="10"/>
  <c r="U1697" i="10"/>
  <c r="H1697" i="10"/>
  <c r="G1697" i="10"/>
  <c r="F1697" i="10"/>
  <c r="I1697" i="10" s="1"/>
  <c r="J1697" i="10" s="1"/>
  <c r="K1697" i="10" s="1"/>
  <c r="BL1696" i="10"/>
  <c r="V1696" i="10"/>
  <c r="U1696" i="10"/>
  <c r="I1696" i="10"/>
  <c r="J1696" i="10" s="1"/>
  <c r="K1696" i="10" s="1"/>
  <c r="H1696" i="10"/>
  <c r="G1696" i="10"/>
  <c r="F1696" i="10"/>
  <c r="AM1695" i="10"/>
  <c r="AL1695" i="10"/>
  <c r="AK1695" i="10"/>
  <c r="V1695" i="10"/>
  <c r="U1695" i="10"/>
  <c r="I1695" i="10" s="1"/>
  <c r="J1695" i="10" s="1"/>
  <c r="K1695" i="10" s="1"/>
  <c r="H1695" i="10"/>
  <c r="E1695" i="10"/>
  <c r="G1695" i="10" s="1"/>
  <c r="AM1694" i="10"/>
  <c r="AL1694" i="10"/>
  <c r="AK1694" i="10"/>
  <c r="V1694" i="10"/>
  <c r="U1694" i="10"/>
  <c r="K1694" i="10"/>
  <c r="I1694" i="10"/>
  <c r="J1694" i="10" s="1"/>
  <c r="H1694" i="10"/>
  <c r="G1694" i="10"/>
  <c r="E1694" i="10"/>
  <c r="AM1693" i="10"/>
  <c r="AL1693" i="10"/>
  <c r="AK1693" i="10"/>
  <c r="V1693" i="10"/>
  <c r="U1693" i="10"/>
  <c r="I1693" i="10" s="1"/>
  <c r="J1693" i="10"/>
  <c r="K1693" i="10" s="1"/>
  <c r="E1693" i="10"/>
  <c r="V1692" i="10"/>
  <c r="U1692" i="10"/>
  <c r="J1692" i="10"/>
  <c r="K1692" i="10" s="1"/>
  <c r="H1692" i="10"/>
  <c r="G1692" i="10"/>
  <c r="F1692" i="10"/>
  <c r="I1692" i="10" s="1"/>
  <c r="V1691" i="10"/>
  <c r="U1691" i="10"/>
  <c r="J1691" i="10"/>
  <c r="K1691" i="10" s="1"/>
  <c r="H1691" i="10"/>
  <c r="G1691" i="10"/>
  <c r="F1691" i="10"/>
  <c r="I1691" i="10" s="1"/>
  <c r="BL1690" i="10"/>
  <c r="AO1690" i="10"/>
  <c r="AK1690" i="10"/>
  <c r="V1690" i="10"/>
  <c r="U1690" i="10"/>
  <c r="I1690" i="10"/>
  <c r="J1690" i="10" s="1"/>
  <c r="K1690" i="10" s="1"/>
  <c r="H1690" i="10"/>
  <c r="G1690" i="10"/>
  <c r="F1690" i="10"/>
  <c r="BL1689" i="10"/>
  <c r="AO1689" i="10"/>
  <c r="AK1689" i="10"/>
  <c r="V1689" i="10"/>
  <c r="U1689" i="10"/>
  <c r="H1689" i="10"/>
  <c r="G1689" i="10"/>
  <c r="F1689" i="10"/>
  <c r="I1689" i="10" s="1"/>
  <c r="J1689" i="10" s="1"/>
  <c r="K1689" i="10" s="1"/>
  <c r="BL1688" i="10"/>
  <c r="AO1688" i="10"/>
  <c r="AK1688" i="10"/>
  <c r="V1688" i="10"/>
  <c r="U1688" i="10"/>
  <c r="K1688" i="10"/>
  <c r="H1688" i="10"/>
  <c r="G1688" i="10"/>
  <c r="F1688" i="10"/>
  <c r="I1688" i="10" s="1"/>
  <c r="J1688" i="10" s="1"/>
  <c r="BL1687" i="10"/>
  <c r="AO1687" i="10"/>
  <c r="AK1687" i="10"/>
  <c r="V1687" i="10"/>
  <c r="U1687" i="10"/>
  <c r="H1687" i="10"/>
  <c r="G1687" i="10"/>
  <c r="F1687" i="10"/>
  <c r="I1687" i="10" s="1"/>
  <c r="J1687" i="10" s="1"/>
  <c r="K1687" i="10" s="1"/>
  <c r="BL1686" i="10"/>
  <c r="AO1686" i="10"/>
  <c r="AK1686" i="10"/>
  <c r="V1686" i="10"/>
  <c r="U1686" i="10"/>
  <c r="I1686" i="10"/>
  <c r="J1686" i="10" s="1"/>
  <c r="K1686" i="10" s="1"/>
  <c r="H1686" i="10"/>
  <c r="G1686" i="10"/>
  <c r="F1686" i="10"/>
  <c r="BL1685" i="10"/>
  <c r="AO1685" i="10"/>
  <c r="AK1685" i="10"/>
  <c r="V1685" i="10"/>
  <c r="U1685" i="10"/>
  <c r="H1685" i="10"/>
  <c r="G1685" i="10"/>
  <c r="F1685" i="10"/>
  <c r="I1685" i="10" s="1"/>
  <c r="J1685" i="10" s="1"/>
  <c r="K1685" i="10" s="1"/>
  <c r="BL1684" i="10"/>
  <c r="AO1684" i="10"/>
  <c r="AK1684" i="10"/>
  <c r="V1684" i="10"/>
  <c r="U1684" i="10"/>
  <c r="K1684" i="10"/>
  <c r="J1684" i="10"/>
  <c r="I1684" i="10"/>
  <c r="H1684" i="10"/>
  <c r="G1684" i="10"/>
  <c r="F1684" i="10"/>
  <c r="BL1683" i="10"/>
  <c r="AM1683" i="10"/>
  <c r="AL1683" i="10"/>
  <c r="AK1683" i="10"/>
  <c r="V1683" i="10"/>
  <c r="U1683" i="10"/>
  <c r="H1683" i="10"/>
  <c r="G1683" i="10"/>
  <c r="F1683" i="10"/>
  <c r="I1683" i="10" s="1"/>
  <c r="J1683" i="10" s="1"/>
  <c r="K1683" i="10" s="1"/>
  <c r="BL1682" i="10"/>
  <c r="AM1682" i="10"/>
  <c r="AL1682" i="10"/>
  <c r="AK1682" i="10"/>
  <c r="V1682" i="10"/>
  <c r="U1682" i="10"/>
  <c r="I1682" i="10"/>
  <c r="J1682" i="10" s="1"/>
  <c r="K1682" i="10" s="1"/>
  <c r="H1682" i="10"/>
  <c r="G1682" i="10"/>
  <c r="F1682" i="10"/>
  <c r="BL1681" i="10"/>
  <c r="AM1681" i="10"/>
  <c r="AL1681" i="10"/>
  <c r="AK1681" i="10"/>
  <c r="V1681" i="10"/>
  <c r="U1681" i="10"/>
  <c r="K1681" i="10"/>
  <c r="H1681" i="10"/>
  <c r="G1681" i="10"/>
  <c r="F1681" i="10"/>
  <c r="I1681" i="10" s="1"/>
  <c r="J1681" i="10" s="1"/>
  <c r="BL1680" i="10"/>
  <c r="AM1680" i="10"/>
  <c r="AL1680" i="10"/>
  <c r="AK1680" i="10"/>
  <c r="V1680" i="10"/>
  <c r="U1680" i="10"/>
  <c r="K1680" i="10"/>
  <c r="I1680" i="10"/>
  <c r="J1680" i="10" s="1"/>
  <c r="H1680" i="10"/>
  <c r="G1680" i="10"/>
  <c r="F1680" i="10"/>
  <c r="BL1679" i="10"/>
  <c r="AM1679" i="10"/>
  <c r="AL1679" i="10"/>
  <c r="AK1679" i="10"/>
  <c r="V1679" i="10"/>
  <c r="U1679" i="10"/>
  <c r="H1679" i="10"/>
  <c r="G1679" i="10"/>
  <c r="F1679" i="10"/>
  <c r="I1679" i="10" s="1"/>
  <c r="J1679" i="10" s="1"/>
  <c r="K1679" i="10" s="1"/>
  <c r="BL1678" i="10"/>
  <c r="AM1678" i="10"/>
  <c r="AL1678" i="10"/>
  <c r="AK1678" i="10"/>
  <c r="V1678" i="10"/>
  <c r="U1678" i="10"/>
  <c r="I1678" i="10"/>
  <c r="J1678" i="10" s="1"/>
  <c r="K1678" i="10" s="1"/>
  <c r="H1678" i="10"/>
  <c r="G1678" i="10"/>
  <c r="F1678" i="10"/>
  <c r="BL1677" i="10"/>
  <c r="AM1677" i="10"/>
  <c r="AL1677" i="10"/>
  <c r="AK1677" i="10"/>
  <c r="V1677" i="10"/>
  <c r="U1677" i="10"/>
  <c r="K1677" i="10"/>
  <c r="H1677" i="10"/>
  <c r="G1677" i="10"/>
  <c r="F1677" i="10"/>
  <c r="I1677" i="10" s="1"/>
  <c r="J1677" i="10" s="1"/>
  <c r="BL1676" i="10"/>
  <c r="AM1676" i="10"/>
  <c r="AL1676" i="10"/>
  <c r="AK1676" i="10"/>
  <c r="V1676" i="10"/>
  <c r="U1676" i="10"/>
  <c r="K1676" i="10"/>
  <c r="I1676" i="10"/>
  <c r="J1676" i="10" s="1"/>
  <c r="H1676" i="10"/>
  <c r="G1676" i="10"/>
  <c r="F1676" i="10"/>
  <c r="BL1675" i="10"/>
  <c r="AM1675" i="10"/>
  <c r="AL1675" i="10"/>
  <c r="AK1675" i="10"/>
  <c r="V1675" i="10"/>
  <c r="U1675" i="10"/>
  <c r="H1675" i="10"/>
  <c r="G1675" i="10"/>
  <c r="F1675" i="10"/>
  <c r="I1675" i="10" s="1"/>
  <c r="J1675" i="10" s="1"/>
  <c r="K1675" i="10" s="1"/>
  <c r="BL1674" i="10"/>
  <c r="AM1674" i="10"/>
  <c r="AL1674" i="10"/>
  <c r="AK1674" i="10"/>
  <c r="V1674" i="10"/>
  <c r="U1674" i="10"/>
  <c r="K1674" i="10"/>
  <c r="I1674" i="10"/>
  <c r="J1674" i="10" s="1"/>
  <c r="H1674" i="10"/>
  <c r="G1674" i="10"/>
  <c r="F1674" i="10"/>
  <c r="BL1673" i="10"/>
  <c r="AM1673" i="10"/>
  <c r="AL1673" i="10"/>
  <c r="AK1673" i="10"/>
  <c r="V1673" i="10"/>
  <c r="U1673" i="10"/>
  <c r="K1673" i="10"/>
  <c r="H1673" i="10"/>
  <c r="G1673" i="10"/>
  <c r="F1673" i="10"/>
  <c r="I1673" i="10" s="1"/>
  <c r="J1673" i="10" s="1"/>
  <c r="BL1672" i="10"/>
  <c r="AM1672" i="10"/>
  <c r="AL1672" i="10"/>
  <c r="AK1672" i="10"/>
  <c r="V1672" i="10"/>
  <c r="U1672" i="10"/>
  <c r="K1672" i="10"/>
  <c r="I1672" i="10"/>
  <c r="J1672" i="10" s="1"/>
  <c r="H1672" i="10"/>
  <c r="G1672" i="10"/>
  <c r="F1672" i="10"/>
  <c r="BL1671" i="10"/>
  <c r="AM1671" i="10"/>
  <c r="AL1671" i="10"/>
  <c r="AK1671" i="10"/>
  <c r="V1671" i="10"/>
  <c r="U1671" i="10"/>
  <c r="I1671" i="10"/>
  <c r="J1671" i="10" s="1"/>
  <c r="K1671" i="10" s="1"/>
  <c r="H1671" i="10"/>
  <c r="G1671" i="10"/>
  <c r="F1671" i="10"/>
  <c r="BL1670" i="10"/>
  <c r="AM1670" i="10"/>
  <c r="AL1670" i="10"/>
  <c r="AK1670" i="10"/>
  <c r="V1670" i="10"/>
  <c r="U1670" i="10"/>
  <c r="K1670" i="10"/>
  <c r="I1670" i="10"/>
  <c r="J1670" i="10" s="1"/>
  <c r="H1670" i="10"/>
  <c r="G1670" i="10"/>
  <c r="F1670" i="10"/>
  <c r="BL1669" i="10"/>
  <c r="AM1669" i="10"/>
  <c r="AL1669" i="10"/>
  <c r="AK1669" i="10"/>
  <c r="V1669" i="10"/>
  <c r="U1669" i="10"/>
  <c r="I1669" i="10"/>
  <c r="J1669" i="10" s="1"/>
  <c r="K1669" i="10" s="1"/>
  <c r="H1669" i="10"/>
  <c r="G1669" i="10"/>
  <c r="F1669" i="10"/>
  <c r="BL1668" i="10"/>
  <c r="AM1668" i="10"/>
  <c r="AL1668" i="10"/>
  <c r="AK1668" i="10"/>
  <c r="V1668" i="10"/>
  <c r="U1668" i="10"/>
  <c r="K1668" i="10"/>
  <c r="I1668" i="10"/>
  <c r="J1668" i="10" s="1"/>
  <c r="H1668" i="10"/>
  <c r="G1668" i="10"/>
  <c r="F1668" i="10"/>
  <c r="BL1667" i="10"/>
  <c r="V1667" i="10"/>
  <c r="U1667" i="10"/>
  <c r="I1667" i="10" s="1"/>
  <c r="J1667" i="10"/>
  <c r="K1667" i="10" s="1"/>
  <c r="H1667" i="10"/>
  <c r="G1667" i="10"/>
  <c r="BL1666" i="10"/>
  <c r="V1666" i="10"/>
  <c r="U1666" i="10"/>
  <c r="I1666" i="10" s="1"/>
  <c r="J1666" i="10"/>
  <c r="K1666" i="10" s="1"/>
  <c r="H1666" i="10"/>
  <c r="G1666" i="10"/>
  <c r="BL1665" i="10"/>
  <c r="V1665" i="10"/>
  <c r="U1665" i="10"/>
  <c r="I1665" i="10" s="1"/>
  <c r="J1665" i="10" s="1"/>
  <c r="K1665" i="10" s="1"/>
  <c r="H1665" i="10"/>
  <c r="G1665" i="10"/>
  <c r="BL1664" i="10"/>
  <c r="V1664" i="10"/>
  <c r="U1664" i="10"/>
  <c r="I1664" i="10" s="1"/>
  <c r="J1664" i="10"/>
  <c r="K1664" i="10" s="1"/>
  <c r="H1664" i="10"/>
  <c r="G1664" i="10"/>
  <c r="BL1663" i="10"/>
  <c r="V1663" i="10"/>
  <c r="U1663" i="10"/>
  <c r="I1663" i="10" s="1"/>
  <c r="J1663" i="10"/>
  <c r="K1663" i="10" s="1"/>
  <c r="H1663" i="10"/>
  <c r="G1663" i="10"/>
  <c r="BL1662" i="10"/>
  <c r="V1662" i="10"/>
  <c r="U1662" i="10"/>
  <c r="I1662" i="10" s="1"/>
  <c r="J1662" i="10"/>
  <c r="K1662" i="10" s="1"/>
  <c r="H1662" i="10"/>
  <c r="G1662" i="10"/>
  <c r="BL1661" i="10"/>
  <c r="V1661" i="10"/>
  <c r="U1661" i="10"/>
  <c r="I1661" i="10" s="1"/>
  <c r="J1661" i="10"/>
  <c r="K1661" i="10" s="1"/>
  <c r="H1661" i="10"/>
  <c r="G1661" i="10"/>
  <c r="BL1660" i="10"/>
  <c r="V1660" i="10"/>
  <c r="U1660" i="10"/>
  <c r="I1660" i="10" s="1"/>
  <c r="J1660" i="10"/>
  <c r="K1660" i="10" s="1"/>
  <c r="H1660" i="10"/>
  <c r="G1660" i="10"/>
  <c r="BL1659" i="10"/>
  <c r="V1659" i="10"/>
  <c r="U1659" i="10"/>
  <c r="I1659" i="10" s="1"/>
  <c r="J1659" i="10"/>
  <c r="K1659" i="10" s="1"/>
  <c r="H1659" i="10"/>
  <c r="G1659" i="10"/>
  <c r="BL1658" i="10"/>
  <c r="V1658" i="10"/>
  <c r="U1658" i="10"/>
  <c r="I1658" i="10" s="1"/>
  <c r="J1658" i="10"/>
  <c r="K1658" i="10" s="1"/>
  <c r="H1658" i="10"/>
  <c r="G1658" i="10"/>
  <c r="AM1657" i="10"/>
  <c r="AL1657" i="10"/>
  <c r="AK1657" i="10"/>
  <c r="X1657" i="10"/>
  <c r="V1657" i="10"/>
  <c r="U1657" i="10"/>
  <c r="I1657" i="10"/>
  <c r="J1657" i="10" s="1"/>
  <c r="K1657" i="10" s="1"/>
  <c r="H1657" i="10"/>
  <c r="G1657" i="10"/>
  <c r="F1657" i="10"/>
  <c r="AM1656" i="10"/>
  <c r="AL1656" i="10"/>
  <c r="AK1656" i="10"/>
  <c r="X1656" i="10"/>
  <c r="V1656" i="10"/>
  <c r="U1656" i="10"/>
  <c r="K1656" i="10"/>
  <c r="I1656" i="10"/>
  <c r="J1656" i="10" s="1"/>
  <c r="H1656" i="10"/>
  <c r="G1656" i="10"/>
  <c r="F1656" i="10"/>
  <c r="AM1655" i="10"/>
  <c r="AL1655" i="10"/>
  <c r="AK1655" i="10"/>
  <c r="X1655" i="10"/>
  <c r="V1655" i="10"/>
  <c r="U1655" i="10"/>
  <c r="I1655" i="10"/>
  <c r="J1655" i="10" s="1"/>
  <c r="K1655" i="10" s="1"/>
  <c r="H1655" i="10"/>
  <c r="G1655" i="10"/>
  <c r="F1655" i="10"/>
  <c r="AM1654" i="10"/>
  <c r="AL1654" i="10"/>
  <c r="AK1654" i="10"/>
  <c r="X1654" i="10"/>
  <c r="V1654" i="10"/>
  <c r="U1654" i="10"/>
  <c r="I1654" i="10" s="1"/>
  <c r="J1654" i="10" s="1"/>
  <c r="K1654" i="10" s="1"/>
  <c r="H1654" i="10"/>
  <c r="G1654" i="10"/>
  <c r="F1654" i="10"/>
  <c r="AM1653" i="10"/>
  <c r="AL1653" i="10"/>
  <c r="AK1653" i="10"/>
  <c r="X1653" i="10"/>
  <c r="V1653" i="10"/>
  <c r="U1653" i="10"/>
  <c r="K1653" i="10"/>
  <c r="I1653" i="10"/>
  <c r="J1653" i="10" s="1"/>
  <c r="H1653" i="10"/>
  <c r="G1653" i="10"/>
  <c r="F1653" i="10"/>
  <c r="AM1652" i="10"/>
  <c r="AL1652" i="10"/>
  <c r="AK1652" i="10"/>
  <c r="X1652" i="10"/>
  <c r="V1652" i="10"/>
  <c r="U1652" i="10"/>
  <c r="I1652" i="10" s="1"/>
  <c r="J1652" i="10" s="1"/>
  <c r="K1652" i="10" s="1"/>
  <c r="H1652" i="10"/>
  <c r="G1652" i="10"/>
  <c r="F1652" i="10"/>
  <c r="AM1651" i="10"/>
  <c r="AL1651" i="10"/>
  <c r="AK1651" i="10"/>
  <c r="X1651" i="10"/>
  <c r="V1651" i="10"/>
  <c r="U1651" i="10"/>
  <c r="I1651" i="10"/>
  <c r="J1651" i="10" s="1"/>
  <c r="K1651" i="10" s="1"/>
  <c r="H1651" i="10"/>
  <c r="G1651" i="10"/>
  <c r="F1651" i="10"/>
  <c r="AM1650" i="10"/>
  <c r="AL1650" i="10"/>
  <c r="AK1650" i="10"/>
  <c r="X1650" i="10"/>
  <c r="V1650" i="10"/>
  <c r="U1650" i="10"/>
  <c r="I1650" i="10" s="1"/>
  <c r="J1650" i="10" s="1"/>
  <c r="K1650" i="10" s="1"/>
  <c r="H1650" i="10"/>
  <c r="G1650" i="10"/>
  <c r="F1650" i="10"/>
  <c r="AM1649" i="10"/>
  <c r="AL1649" i="10"/>
  <c r="AK1649" i="10"/>
  <c r="X1649" i="10"/>
  <c r="V1649" i="10"/>
  <c r="U1649" i="10"/>
  <c r="I1649" i="10"/>
  <c r="J1649" i="10" s="1"/>
  <c r="K1649" i="10" s="1"/>
  <c r="H1649" i="10"/>
  <c r="G1649" i="10"/>
  <c r="F1649" i="10"/>
  <c r="AM1648" i="10"/>
  <c r="AL1648" i="10"/>
  <c r="AK1648" i="10"/>
  <c r="X1648" i="10"/>
  <c r="V1648" i="10"/>
  <c r="U1648" i="10"/>
  <c r="K1648" i="10"/>
  <c r="I1648" i="10"/>
  <c r="J1648" i="10" s="1"/>
  <c r="H1648" i="10"/>
  <c r="G1648" i="10"/>
  <c r="F1648" i="10"/>
  <c r="AM1647" i="10"/>
  <c r="AL1647" i="10"/>
  <c r="AK1647" i="10"/>
  <c r="X1647" i="10"/>
  <c r="V1647" i="10"/>
  <c r="U1647" i="10"/>
  <c r="I1647" i="10"/>
  <c r="J1647" i="10" s="1"/>
  <c r="K1647" i="10" s="1"/>
  <c r="H1647" i="10"/>
  <c r="G1647" i="10"/>
  <c r="F1647" i="10"/>
  <c r="AM1646" i="10"/>
  <c r="AL1646" i="10"/>
  <c r="AK1646" i="10"/>
  <c r="X1646" i="10"/>
  <c r="V1646" i="10"/>
  <c r="U1646" i="10"/>
  <c r="I1646" i="10" s="1"/>
  <c r="J1646" i="10" s="1"/>
  <c r="K1646" i="10" s="1"/>
  <c r="H1646" i="10"/>
  <c r="G1646" i="10"/>
  <c r="F1646" i="10"/>
  <c r="X1645" i="10"/>
  <c r="V1645" i="10"/>
  <c r="U1645" i="10"/>
  <c r="H1645" i="10"/>
  <c r="G1645" i="10"/>
  <c r="F1645" i="10"/>
  <c r="I1645" i="10" s="1"/>
  <c r="J1645" i="10" s="1"/>
  <c r="K1645" i="10" s="1"/>
  <c r="X1644" i="10"/>
  <c r="V1644" i="10"/>
  <c r="U1644" i="10"/>
  <c r="H1644" i="10"/>
  <c r="G1644" i="10"/>
  <c r="F1644" i="10"/>
  <c r="I1644" i="10" s="1"/>
  <c r="J1644" i="10" s="1"/>
  <c r="K1644" i="10" s="1"/>
  <c r="X1643" i="10"/>
  <c r="V1643" i="10"/>
  <c r="U1643" i="10"/>
  <c r="H1643" i="10"/>
  <c r="G1643" i="10"/>
  <c r="F1643" i="10"/>
  <c r="X1642" i="10"/>
  <c r="V1642" i="10"/>
  <c r="U1642" i="10"/>
  <c r="K1642" i="10"/>
  <c r="I1642" i="10"/>
  <c r="J1642" i="10" s="1"/>
  <c r="H1642" i="10"/>
  <c r="G1642" i="10"/>
  <c r="F1642" i="10"/>
  <c r="X1641" i="10"/>
  <c r="V1641" i="10"/>
  <c r="U1641" i="10"/>
  <c r="H1641" i="10"/>
  <c r="G1641" i="10"/>
  <c r="F1641" i="10"/>
  <c r="I1641" i="10" s="1"/>
  <c r="J1641" i="10" s="1"/>
  <c r="K1641" i="10" s="1"/>
  <c r="X1640" i="10"/>
  <c r="V1640" i="10"/>
  <c r="U1640" i="10"/>
  <c r="I1640" i="10"/>
  <c r="J1640" i="10" s="1"/>
  <c r="K1640" i="10" s="1"/>
  <c r="H1640" i="10"/>
  <c r="G1640" i="10"/>
  <c r="F1640" i="10"/>
  <c r="X1639" i="10"/>
  <c r="V1639" i="10"/>
  <c r="U1639" i="10"/>
  <c r="H1639" i="10"/>
  <c r="G1639" i="10"/>
  <c r="F1639" i="10"/>
  <c r="X1638" i="10"/>
  <c r="V1638" i="10"/>
  <c r="U1638" i="10"/>
  <c r="I1638" i="10" s="1"/>
  <c r="J1638" i="10" s="1"/>
  <c r="K1638" i="10" s="1"/>
  <c r="H1638" i="10"/>
  <c r="G1638" i="10"/>
  <c r="F1638" i="10"/>
  <c r="X1637" i="10"/>
  <c r="V1637" i="10"/>
  <c r="U1637" i="10"/>
  <c r="H1637" i="10"/>
  <c r="G1637" i="10"/>
  <c r="F1637" i="10"/>
  <c r="X1636" i="10"/>
  <c r="V1636" i="10"/>
  <c r="U1636" i="10"/>
  <c r="H1636" i="10"/>
  <c r="G1636" i="10"/>
  <c r="F1636" i="10"/>
  <c r="I1636" i="10" s="1"/>
  <c r="J1636" i="10" s="1"/>
  <c r="K1636" i="10" s="1"/>
  <c r="X1635" i="10"/>
  <c r="V1635" i="10"/>
  <c r="U1635" i="10"/>
  <c r="H1635" i="10"/>
  <c r="G1635" i="10"/>
  <c r="F1635" i="10"/>
  <c r="X1634" i="10"/>
  <c r="V1634" i="10"/>
  <c r="U1634" i="10"/>
  <c r="I1634" i="10"/>
  <c r="J1634" i="10" s="1"/>
  <c r="K1634" i="10" s="1"/>
  <c r="H1634" i="10"/>
  <c r="G1634" i="10"/>
  <c r="F1634" i="10"/>
  <c r="X1633" i="10"/>
  <c r="V1633" i="10"/>
  <c r="U1633" i="10"/>
  <c r="I1633" i="10"/>
  <c r="J1633" i="10" s="1"/>
  <c r="K1633" i="10" s="1"/>
  <c r="H1633" i="10"/>
  <c r="G1633" i="10"/>
  <c r="F1633" i="10"/>
  <c r="X1632" i="10"/>
  <c r="V1632" i="10"/>
  <c r="U1632" i="10"/>
  <c r="J1632" i="10"/>
  <c r="K1632" i="10" s="1"/>
  <c r="I1632" i="10"/>
  <c r="H1632" i="10"/>
  <c r="G1632" i="10"/>
  <c r="F1632" i="10"/>
  <c r="X1631" i="10"/>
  <c r="V1631" i="10"/>
  <c r="U1631" i="10"/>
  <c r="H1631" i="10"/>
  <c r="G1631" i="10"/>
  <c r="F1631" i="10"/>
  <c r="I1631" i="10" s="1"/>
  <c r="J1631" i="10" s="1"/>
  <c r="K1631" i="10" s="1"/>
  <c r="X1630" i="10"/>
  <c r="V1630" i="10"/>
  <c r="U1630" i="10"/>
  <c r="I1630" i="10" s="1"/>
  <c r="J1630" i="10" s="1"/>
  <c r="K1630" i="10" s="1"/>
  <c r="H1630" i="10"/>
  <c r="G1630" i="10"/>
  <c r="F1630" i="10"/>
  <c r="X1629" i="10"/>
  <c r="V1629" i="10"/>
  <c r="U1629" i="10"/>
  <c r="H1629" i="10"/>
  <c r="G1629" i="10"/>
  <c r="F1629" i="10"/>
  <c r="BL1628" i="10"/>
  <c r="AN1628" i="10"/>
  <c r="V1628" i="10"/>
  <c r="U1628" i="10"/>
  <c r="I1628" i="10" s="1"/>
  <c r="J1628" i="10"/>
  <c r="K1628" i="10" s="1"/>
  <c r="H1628" i="10"/>
  <c r="G1628" i="10"/>
  <c r="E1628" i="10"/>
  <c r="BL1627" i="10"/>
  <c r="AN1627" i="10"/>
  <c r="V1627" i="10"/>
  <c r="U1627" i="10"/>
  <c r="I1627" i="10" s="1"/>
  <c r="J1627" i="10" s="1"/>
  <c r="K1627" i="10" s="1"/>
  <c r="H1627" i="10"/>
  <c r="E1627" i="10"/>
  <c r="G1627" i="10" s="1"/>
  <c r="BL1626" i="10"/>
  <c r="AN1626" i="10"/>
  <c r="V1626" i="10"/>
  <c r="U1626" i="10"/>
  <c r="I1626" i="10" s="1"/>
  <c r="J1626" i="10" s="1"/>
  <c r="K1626" i="10" s="1"/>
  <c r="H1626" i="10"/>
  <c r="E1626" i="10"/>
  <c r="G1626" i="10" s="1"/>
  <c r="BL1625" i="10"/>
  <c r="AN1625" i="10"/>
  <c r="V1625" i="10"/>
  <c r="U1625" i="10"/>
  <c r="I1625" i="10" s="1"/>
  <c r="J1625" i="10"/>
  <c r="K1625" i="10" s="1"/>
  <c r="E1625" i="10"/>
  <c r="G1625" i="10" s="1"/>
  <c r="BL1624" i="10"/>
  <c r="AN1624" i="10"/>
  <c r="V1624" i="10"/>
  <c r="U1624" i="10"/>
  <c r="I1624" i="10" s="1"/>
  <c r="J1624" i="10" s="1"/>
  <c r="K1624" i="10" s="1"/>
  <c r="H1624" i="10"/>
  <c r="E1624" i="10"/>
  <c r="G1624" i="10" s="1"/>
  <c r="BL1623" i="10"/>
  <c r="AN1623" i="10"/>
  <c r="V1623" i="10"/>
  <c r="U1623" i="10"/>
  <c r="I1623" i="10" s="1"/>
  <c r="J1623" i="10" s="1"/>
  <c r="K1623" i="10" s="1"/>
  <c r="H1623" i="10"/>
  <c r="G1623" i="10"/>
  <c r="E1623" i="10"/>
  <c r="BL1622" i="10"/>
  <c r="AN1622" i="10"/>
  <c r="V1622" i="10"/>
  <c r="U1622" i="10"/>
  <c r="I1622" i="10" s="1"/>
  <c r="J1622" i="10" s="1"/>
  <c r="K1622" i="10" s="1"/>
  <c r="E1622" i="10"/>
  <c r="G1622" i="10" s="1"/>
  <c r="BL1621" i="10"/>
  <c r="AN1621" i="10"/>
  <c r="V1621" i="10"/>
  <c r="U1621" i="10"/>
  <c r="I1621" i="10" s="1"/>
  <c r="J1621" i="10" s="1"/>
  <c r="K1621" i="10" s="1"/>
  <c r="E1621" i="10"/>
  <c r="G1621" i="10" s="1"/>
  <c r="AS1620" i="10"/>
  <c r="W1620" i="10"/>
  <c r="V1620" i="10"/>
  <c r="U1620" i="10"/>
  <c r="I1620" i="10" s="1"/>
  <c r="J1620" i="10" s="1"/>
  <c r="K1620" i="10" s="1"/>
  <c r="H1620" i="10"/>
  <c r="G1620" i="10"/>
  <c r="AS1619" i="10"/>
  <c r="W1619" i="10"/>
  <c r="V1619" i="10"/>
  <c r="U1619" i="10"/>
  <c r="K1619" i="10"/>
  <c r="I1619" i="10"/>
  <c r="J1619" i="10" s="1"/>
  <c r="H1619" i="10"/>
  <c r="G1619" i="10"/>
  <c r="AS1618" i="10"/>
  <c r="W1618" i="10"/>
  <c r="V1618" i="10"/>
  <c r="U1618" i="10"/>
  <c r="I1618" i="10" s="1"/>
  <c r="J1618" i="10" s="1"/>
  <c r="K1618" i="10" s="1"/>
  <c r="H1618" i="10"/>
  <c r="G1618" i="10"/>
  <c r="AS1617" i="10"/>
  <c r="W1617" i="10"/>
  <c r="V1617" i="10"/>
  <c r="U1617" i="10"/>
  <c r="I1617" i="10"/>
  <c r="J1617" i="10" s="1"/>
  <c r="K1617" i="10" s="1"/>
  <c r="H1617" i="10"/>
  <c r="G1617" i="10"/>
  <c r="AS1616" i="10"/>
  <c r="W1616" i="10"/>
  <c r="V1616" i="10"/>
  <c r="U1616" i="10"/>
  <c r="I1616" i="10" s="1"/>
  <c r="J1616" i="10" s="1"/>
  <c r="K1616" i="10" s="1"/>
  <c r="H1616" i="10"/>
  <c r="G1616" i="10"/>
  <c r="AS1615" i="10"/>
  <c r="W1615" i="10"/>
  <c r="V1615" i="10"/>
  <c r="U1615" i="10"/>
  <c r="I1615" i="10"/>
  <c r="J1615" i="10" s="1"/>
  <c r="K1615" i="10" s="1"/>
  <c r="H1615" i="10"/>
  <c r="G1615" i="10"/>
  <c r="AS1614" i="10"/>
  <c r="W1614" i="10"/>
  <c r="V1614" i="10"/>
  <c r="U1614" i="10"/>
  <c r="I1614" i="10" s="1"/>
  <c r="J1614" i="10"/>
  <c r="K1614" i="10" s="1"/>
  <c r="H1614" i="10"/>
  <c r="G1614" i="10"/>
  <c r="AS1613" i="10"/>
  <c r="W1613" i="10"/>
  <c r="V1613" i="10"/>
  <c r="U1613" i="10"/>
  <c r="I1613" i="10"/>
  <c r="J1613" i="10" s="1"/>
  <c r="K1613" i="10" s="1"/>
  <c r="H1613" i="10"/>
  <c r="G1613" i="10"/>
  <c r="AS1612" i="10"/>
  <c r="W1612" i="10"/>
  <c r="V1612" i="10"/>
  <c r="U1612" i="10"/>
  <c r="I1612" i="10" s="1"/>
  <c r="J1612" i="10" s="1"/>
  <c r="K1612" i="10" s="1"/>
  <c r="H1612" i="10"/>
  <c r="G1612" i="10"/>
  <c r="AS1611" i="10"/>
  <c r="W1611" i="10"/>
  <c r="V1611" i="10"/>
  <c r="U1611" i="10"/>
  <c r="K1611" i="10"/>
  <c r="I1611" i="10"/>
  <c r="J1611" i="10" s="1"/>
  <c r="H1611" i="10"/>
  <c r="G1611" i="10"/>
  <c r="AS1610" i="10"/>
  <c r="W1610" i="10"/>
  <c r="V1610" i="10"/>
  <c r="U1610" i="10"/>
  <c r="I1610" i="10" s="1"/>
  <c r="J1610" i="10" s="1"/>
  <c r="K1610" i="10" s="1"/>
  <c r="H1610" i="10"/>
  <c r="G1610" i="10"/>
  <c r="AS1609" i="10"/>
  <c r="W1609" i="10"/>
  <c r="V1609" i="10"/>
  <c r="U1609" i="10"/>
  <c r="I1609" i="10"/>
  <c r="J1609" i="10" s="1"/>
  <c r="K1609" i="10" s="1"/>
  <c r="H1609" i="10"/>
  <c r="G1609" i="10"/>
  <c r="AS1608" i="10"/>
  <c r="W1608" i="10"/>
  <c r="V1608" i="10"/>
  <c r="U1608" i="10"/>
  <c r="I1608" i="10"/>
  <c r="J1608" i="10" s="1"/>
  <c r="K1608" i="10" s="1"/>
  <c r="H1608" i="10"/>
  <c r="G1608" i="10"/>
  <c r="AS1607" i="10"/>
  <c r="W1607" i="10"/>
  <c r="V1607" i="10"/>
  <c r="U1607" i="10"/>
  <c r="I1607" i="10"/>
  <c r="J1607" i="10" s="1"/>
  <c r="K1607" i="10" s="1"/>
  <c r="H1607" i="10"/>
  <c r="G1607" i="10"/>
  <c r="AS1606" i="10"/>
  <c r="W1606" i="10"/>
  <c r="V1606" i="10"/>
  <c r="U1606" i="10"/>
  <c r="I1606" i="10" s="1"/>
  <c r="J1606" i="10"/>
  <c r="K1606" i="10" s="1"/>
  <c r="H1606" i="10"/>
  <c r="G1606" i="10"/>
  <c r="AS1605" i="10"/>
  <c r="W1605" i="10"/>
  <c r="V1605" i="10"/>
  <c r="U1605" i="10"/>
  <c r="I1605" i="10"/>
  <c r="J1605" i="10" s="1"/>
  <c r="K1605" i="10" s="1"/>
  <c r="H1605" i="10"/>
  <c r="G1605" i="10"/>
  <c r="AS1604" i="10"/>
  <c r="W1604" i="10"/>
  <c r="V1604" i="10"/>
  <c r="U1604" i="10"/>
  <c r="I1604" i="10" s="1"/>
  <c r="J1604" i="10"/>
  <c r="K1604" i="10" s="1"/>
  <c r="H1604" i="10"/>
  <c r="G1604" i="10"/>
  <c r="AS1603" i="10"/>
  <c r="W1603" i="10"/>
  <c r="V1603" i="10"/>
  <c r="U1603" i="10"/>
  <c r="I1603" i="10"/>
  <c r="J1603" i="10" s="1"/>
  <c r="K1603" i="10" s="1"/>
  <c r="H1603" i="10"/>
  <c r="G1603" i="10"/>
  <c r="AS1602" i="10"/>
  <c r="W1602" i="10"/>
  <c r="V1602" i="10"/>
  <c r="U1602" i="10"/>
  <c r="I1602" i="10"/>
  <c r="J1602" i="10" s="1"/>
  <c r="K1602" i="10" s="1"/>
  <c r="H1602" i="10"/>
  <c r="G1602" i="10"/>
  <c r="AS1601" i="10"/>
  <c r="W1601" i="10"/>
  <c r="V1601" i="10"/>
  <c r="U1601" i="10"/>
  <c r="I1601" i="10"/>
  <c r="J1601" i="10" s="1"/>
  <c r="K1601" i="10" s="1"/>
  <c r="H1601" i="10"/>
  <c r="G1601" i="10"/>
  <c r="AS1600" i="10"/>
  <c r="W1600" i="10"/>
  <c r="V1600" i="10"/>
  <c r="U1600" i="10"/>
  <c r="I1600" i="10" s="1"/>
  <c r="J1600" i="10" s="1"/>
  <c r="K1600" i="10" s="1"/>
  <c r="H1600" i="10"/>
  <c r="G1600" i="10"/>
  <c r="AS1599" i="10"/>
  <c r="W1599" i="10"/>
  <c r="V1599" i="10"/>
  <c r="U1599" i="10"/>
  <c r="I1599" i="10"/>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I1579" i="10" s="1"/>
  <c r="J1579" i="10" s="1"/>
  <c r="K1579" i="10" s="1"/>
  <c r="V1578" i="10"/>
  <c r="U1578" i="10"/>
  <c r="H1578" i="10"/>
  <c r="G1578" i="10"/>
  <c r="F1578" i="10"/>
  <c r="V1577" i="10"/>
  <c r="U1577" i="10"/>
  <c r="H1577" i="10"/>
  <c r="G1577" i="10"/>
  <c r="F1577" i="10"/>
  <c r="I1577" i="10" s="1"/>
  <c r="J1577" i="10" s="1"/>
  <c r="K1577" i="10" s="1"/>
  <c r="BL1576" i="10"/>
  <c r="AK1576" i="10"/>
  <c r="V1576" i="10"/>
  <c r="U1576" i="10"/>
  <c r="H1576" i="10"/>
  <c r="G1576" i="10"/>
  <c r="F1576" i="10"/>
  <c r="I1576" i="10" s="1"/>
  <c r="J1576" i="10" s="1"/>
  <c r="K1576" i="10" s="1"/>
  <c r="BL1575" i="10"/>
  <c r="AK1575" i="10"/>
  <c r="V1575" i="10"/>
  <c r="U1575" i="10"/>
  <c r="H1575" i="10"/>
  <c r="G1575" i="10"/>
  <c r="F1575" i="10"/>
  <c r="I1575" i="10" s="1"/>
  <c r="J1575" i="10" s="1"/>
  <c r="K1575" i="10" s="1"/>
  <c r="BL1574" i="10"/>
  <c r="AK1574" i="10"/>
  <c r="V1574" i="10"/>
  <c r="U1574" i="10"/>
  <c r="I1574" i="10"/>
  <c r="J1574" i="10" s="1"/>
  <c r="K1574" i="10" s="1"/>
  <c r="H1574" i="10"/>
  <c r="G1574" i="10"/>
  <c r="F1574" i="10"/>
  <c r="BL1573" i="10"/>
  <c r="AK1573" i="10"/>
  <c r="V1573" i="10"/>
  <c r="U1573" i="10"/>
  <c r="J1573" i="10"/>
  <c r="K1573" i="10" s="1"/>
  <c r="I1573" i="10"/>
  <c r="H1573" i="10"/>
  <c r="G1573" i="10"/>
  <c r="F1573" i="10"/>
  <c r="BL1572" i="10"/>
  <c r="AK1572" i="10"/>
  <c r="V1572" i="10"/>
  <c r="U1572" i="10"/>
  <c r="H1572" i="10"/>
  <c r="G1572" i="10"/>
  <c r="F1572" i="10"/>
  <c r="X1571" i="10"/>
  <c r="V1571" i="10"/>
  <c r="U1571" i="10"/>
  <c r="I1571" i="10" s="1"/>
  <c r="J1571" i="10" s="1"/>
  <c r="K1571" i="10" s="1"/>
  <c r="H1571" i="10"/>
  <c r="G1571" i="10"/>
  <c r="F1571" i="10"/>
  <c r="X1570" i="10"/>
  <c r="V1570" i="10"/>
  <c r="U1570" i="10"/>
  <c r="I1570" i="10" s="1"/>
  <c r="J1570" i="10" s="1"/>
  <c r="K1570" i="10" s="1"/>
  <c r="H1570" i="10"/>
  <c r="G1570" i="10"/>
  <c r="F1570" i="10"/>
  <c r="X1569" i="10"/>
  <c r="V1569" i="10"/>
  <c r="U1569" i="10"/>
  <c r="H1569" i="10"/>
  <c r="G1569" i="10"/>
  <c r="F1569" i="10"/>
  <c r="I1569" i="10" s="1"/>
  <c r="J1569" i="10" s="1"/>
  <c r="K1569" i="10" s="1"/>
  <c r="X1568" i="10"/>
  <c r="V1568" i="10"/>
  <c r="U1568" i="10"/>
  <c r="H1568" i="10"/>
  <c r="G1568" i="10"/>
  <c r="F1568" i="10"/>
  <c r="I1568" i="10" s="1"/>
  <c r="J1568" i="10" s="1"/>
  <c r="K1568" i="10" s="1"/>
  <c r="X1567" i="10"/>
  <c r="V1567" i="10"/>
  <c r="U1567" i="10"/>
  <c r="I1567" i="10" s="1"/>
  <c r="J1567" i="10" s="1"/>
  <c r="K1567" i="10" s="1"/>
  <c r="H1567" i="10"/>
  <c r="G1567" i="10"/>
  <c r="F1567" i="10"/>
  <c r="X1566" i="10"/>
  <c r="V1566" i="10"/>
  <c r="U1566" i="10"/>
  <c r="H1566" i="10"/>
  <c r="G1566" i="10"/>
  <c r="F1566" i="10"/>
  <c r="I1566" i="10" s="1"/>
  <c r="J1566" i="10" s="1"/>
  <c r="K1566" i="10" s="1"/>
  <c r="X1565" i="10"/>
  <c r="V1565" i="10"/>
  <c r="U1565" i="10"/>
  <c r="I1565" i="10"/>
  <c r="J1565" i="10" s="1"/>
  <c r="K1565" i="10" s="1"/>
  <c r="H1565" i="10"/>
  <c r="G1565" i="10"/>
  <c r="F1565" i="10"/>
  <c r="X1564" i="10"/>
  <c r="V1564" i="10"/>
  <c r="U1564" i="10"/>
  <c r="H1564" i="10"/>
  <c r="G1564" i="10"/>
  <c r="F1564" i="10"/>
  <c r="I1564" i="10" s="1"/>
  <c r="J1564" i="10" s="1"/>
  <c r="K1564" i="10" s="1"/>
  <c r="X1563" i="10"/>
  <c r="V1563" i="10"/>
  <c r="U1563" i="10"/>
  <c r="I1563" i="10"/>
  <c r="J1563" i="10" s="1"/>
  <c r="K1563" i="10" s="1"/>
  <c r="H1563" i="10"/>
  <c r="G1563" i="10"/>
  <c r="F1563" i="10"/>
  <c r="X1562" i="10"/>
  <c r="V1562" i="10"/>
  <c r="U1562" i="10"/>
  <c r="H1562" i="10"/>
  <c r="G1562" i="10"/>
  <c r="F1562" i="10"/>
  <c r="I1562" i="10" s="1"/>
  <c r="J1562" i="10" s="1"/>
  <c r="K1562" i="10" s="1"/>
  <c r="X1561" i="10"/>
  <c r="V1561" i="10"/>
  <c r="U1561" i="10"/>
  <c r="J1561" i="10"/>
  <c r="K1561" i="10" s="1"/>
  <c r="I1561" i="10"/>
  <c r="H1561" i="10"/>
  <c r="G1561" i="10"/>
  <c r="F1561" i="10"/>
  <c r="V1560" i="10"/>
  <c r="U1560" i="10"/>
  <c r="I1560" i="10"/>
  <c r="J1560" i="10" s="1"/>
  <c r="K1560" i="10" s="1"/>
  <c r="H1560" i="10"/>
  <c r="G1560" i="10"/>
  <c r="F1560" i="10"/>
  <c r="V1559" i="10"/>
  <c r="U1559" i="10"/>
  <c r="J1559" i="10"/>
  <c r="K1559" i="10" s="1"/>
  <c r="I1559" i="10"/>
  <c r="H1559" i="10"/>
  <c r="G1559" i="10"/>
  <c r="F1559" i="10"/>
  <c r="V1558" i="10"/>
  <c r="U1558" i="10"/>
  <c r="I1558" i="10"/>
  <c r="J1558" i="10" s="1"/>
  <c r="K1558" i="10" s="1"/>
  <c r="H1558" i="10"/>
  <c r="G1558" i="10"/>
  <c r="F1558" i="10"/>
  <c r="V1557" i="10"/>
  <c r="U1557" i="10"/>
  <c r="J1557" i="10"/>
  <c r="K1557" i="10" s="1"/>
  <c r="I1557" i="10"/>
  <c r="H1557" i="10"/>
  <c r="G1557" i="10"/>
  <c r="F1557" i="10"/>
  <c r="V1556" i="10"/>
  <c r="U1556" i="10"/>
  <c r="I1556" i="10"/>
  <c r="J1556" i="10" s="1"/>
  <c r="K1556" i="10" s="1"/>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J1551" i="10"/>
  <c r="K1551" i="10" s="1"/>
  <c r="I1551" i="10"/>
  <c r="H1551" i="10"/>
  <c r="G1551" i="10"/>
  <c r="AQ1550" i="10"/>
  <c r="AM1550" i="10"/>
  <c r="X1550" i="10"/>
  <c r="V1550" i="10"/>
  <c r="U1550" i="10"/>
  <c r="I1550" i="10" s="1"/>
  <c r="J1550" i="10" s="1"/>
  <c r="K1550" i="10" s="1"/>
  <c r="H1550" i="10"/>
  <c r="G1550" i="10"/>
  <c r="AQ1549" i="10"/>
  <c r="AM1549" i="10"/>
  <c r="X1549" i="10"/>
  <c r="V1549" i="10"/>
  <c r="U1549" i="10"/>
  <c r="I1549" i="10"/>
  <c r="J1549" i="10" s="1"/>
  <c r="K1549" i="10" s="1"/>
  <c r="H1549" i="10"/>
  <c r="G1549" i="10"/>
  <c r="AQ1548" i="10"/>
  <c r="AM1548" i="10"/>
  <c r="X1548" i="10"/>
  <c r="V1548" i="10"/>
  <c r="U1548" i="10"/>
  <c r="K1548" i="10"/>
  <c r="I1548" i="10"/>
  <c r="J1548" i="10" s="1"/>
  <c r="H1548" i="10"/>
  <c r="G1548" i="10"/>
  <c r="AQ1547" i="10"/>
  <c r="AM1547" i="10"/>
  <c r="X1547" i="10"/>
  <c r="V1547" i="10"/>
  <c r="U1547" i="10"/>
  <c r="I1547" i="10"/>
  <c r="J1547" i="10" s="1"/>
  <c r="K1547" i="10" s="1"/>
  <c r="H1547" i="10"/>
  <c r="G1547" i="10"/>
  <c r="AQ1546" i="10"/>
  <c r="AM1546" i="10"/>
  <c r="X1546" i="10"/>
  <c r="V1546" i="10"/>
  <c r="U1546" i="10"/>
  <c r="K1546" i="10"/>
  <c r="I1546" i="10"/>
  <c r="J1546" i="10" s="1"/>
  <c r="H1546" i="10"/>
  <c r="G1546" i="10"/>
  <c r="AQ1545" i="10"/>
  <c r="AM1545" i="10"/>
  <c r="X1545" i="10"/>
  <c r="V1545" i="10"/>
  <c r="U1545" i="10"/>
  <c r="K1545" i="10"/>
  <c r="I1545" i="10"/>
  <c r="J1545" i="10" s="1"/>
  <c r="H1545" i="10"/>
  <c r="G1545" i="10"/>
  <c r="AQ1544" i="10"/>
  <c r="AM1544" i="10"/>
  <c r="X1544" i="10"/>
  <c r="V1544" i="10"/>
  <c r="U1544" i="10"/>
  <c r="I1544" i="10"/>
  <c r="J1544" i="10" s="1"/>
  <c r="K1544" i="10" s="1"/>
  <c r="H1544" i="10"/>
  <c r="G1544" i="10"/>
  <c r="AQ1543" i="10"/>
  <c r="AM1543" i="10"/>
  <c r="X1543" i="10"/>
  <c r="V1543" i="10"/>
  <c r="U1543" i="10"/>
  <c r="I1543" i="10"/>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c r="J1541" i="10" s="1"/>
  <c r="K1541" i="10" s="1"/>
  <c r="H1541" i="10"/>
  <c r="G1541" i="10"/>
  <c r="AQ1540" i="10"/>
  <c r="AM1540" i="10"/>
  <c r="X1540" i="10"/>
  <c r="V1540" i="10"/>
  <c r="U1540" i="10"/>
  <c r="K1540" i="10"/>
  <c r="I1540" i="10"/>
  <c r="J1540" i="10" s="1"/>
  <c r="H1540" i="10"/>
  <c r="G1540" i="10"/>
  <c r="AQ1539" i="10"/>
  <c r="AM1539" i="10"/>
  <c r="X1539" i="10"/>
  <c r="V1539" i="10"/>
  <c r="U1539" i="10"/>
  <c r="I1539" i="10"/>
  <c r="J1539" i="10" s="1"/>
  <c r="K1539" i="10" s="1"/>
  <c r="H1539" i="10"/>
  <c r="G1539" i="10"/>
  <c r="AQ1538" i="10"/>
  <c r="AM1538" i="10"/>
  <c r="X1538" i="10"/>
  <c r="V1538" i="10"/>
  <c r="U1538" i="10"/>
  <c r="K1538" i="10"/>
  <c r="I1538" i="10"/>
  <c r="J1538" i="10" s="1"/>
  <c r="H1538" i="10"/>
  <c r="G1538" i="10"/>
  <c r="AQ1537" i="10"/>
  <c r="AM1537" i="10"/>
  <c r="X1537" i="10"/>
  <c r="V1537" i="10"/>
  <c r="U1537" i="10"/>
  <c r="K1537" i="10"/>
  <c r="I1537" i="10"/>
  <c r="J1537" i="10" s="1"/>
  <c r="H1537" i="10"/>
  <c r="G1537" i="10"/>
  <c r="AQ1536" i="10"/>
  <c r="AM1536" i="10"/>
  <c r="X1536" i="10"/>
  <c r="V1536" i="10"/>
  <c r="U1536" i="10"/>
  <c r="I1536" i="10"/>
  <c r="J1536" i="10" s="1"/>
  <c r="K1536" i="10" s="1"/>
  <c r="H1536" i="10"/>
  <c r="G1536" i="10"/>
  <c r="AT1535" i="10"/>
  <c r="AR1535" i="10"/>
  <c r="AP1535" i="10"/>
  <c r="V1535" i="10"/>
  <c r="U1535" i="10"/>
  <c r="I1535" i="10"/>
  <c r="J1535" i="10" s="1"/>
  <c r="K1535" i="10" s="1"/>
  <c r="H1535" i="10"/>
  <c r="G1535" i="10"/>
  <c r="F1535" i="10"/>
  <c r="AT1534" i="10"/>
  <c r="AR1534" i="10"/>
  <c r="AP1534" i="10"/>
  <c r="V1534" i="10"/>
  <c r="U1534" i="10"/>
  <c r="H1534" i="10"/>
  <c r="G1534" i="10"/>
  <c r="F1534" i="10"/>
  <c r="I1534" i="10" s="1"/>
  <c r="J1534" i="10" s="1"/>
  <c r="K1534" i="10" s="1"/>
  <c r="AT1533" i="10"/>
  <c r="AR1533" i="10"/>
  <c r="AP1533" i="10"/>
  <c r="V1533" i="10"/>
  <c r="U1533" i="10"/>
  <c r="K1533" i="10"/>
  <c r="I1533" i="10"/>
  <c r="J1533" i="10" s="1"/>
  <c r="H1533" i="10"/>
  <c r="G1533" i="10"/>
  <c r="F1533" i="10"/>
  <c r="AT1532" i="10"/>
  <c r="AR1532" i="10"/>
  <c r="AP1532" i="10"/>
  <c r="V1532" i="10"/>
  <c r="U1532" i="10"/>
  <c r="H1532" i="10"/>
  <c r="G1532" i="10"/>
  <c r="F1532" i="10"/>
  <c r="I1532" i="10" s="1"/>
  <c r="J1532" i="10" s="1"/>
  <c r="K1532" i="10" s="1"/>
  <c r="AT1531" i="10"/>
  <c r="AR1531" i="10"/>
  <c r="AP1531" i="10"/>
  <c r="V1531" i="10"/>
  <c r="U1531" i="10"/>
  <c r="H1531" i="10"/>
  <c r="G1531" i="10"/>
  <c r="F1531" i="10"/>
  <c r="I1531" i="10" s="1"/>
  <c r="J1531" i="10" s="1"/>
  <c r="K1531" i="10" s="1"/>
  <c r="AT1530" i="10"/>
  <c r="AR1530" i="10"/>
  <c r="AP1530" i="10"/>
  <c r="V1530" i="10"/>
  <c r="U1530" i="10"/>
  <c r="I1530" i="10"/>
  <c r="J1530" i="10" s="1"/>
  <c r="K1530" i="10" s="1"/>
  <c r="H1530" i="10"/>
  <c r="G1530" i="10"/>
  <c r="F1530" i="10"/>
  <c r="AT1529" i="10"/>
  <c r="AR1529" i="10"/>
  <c r="AP1529" i="10"/>
  <c r="V1529" i="10"/>
  <c r="U1529" i="10"/>
  <c r="I1529" i="10"/>
  <c r="J1529" i="10" s="1"/>
  <c r="K1529" i="10" s="1"/>
  <c r="H1529" i="10"/>
  <c r="G1529" i="10"/>
  <c r="F1529" i="10"/>
  <c r="AT1528" i="10"/>
  <c r="AR1528" i="10"/>
  <c r="AP1528" i="10"/>
  <c r="V1528" i="10"/>
  <c r="U1528" i="10"/>
  <c r="H1528" i="10"/>
  <c r="G1528" i="10"/>
  <c r="F1528" i="10"/>
  <c r="AT1527" i="10"/>
  <c r="AR1527" i="10"/>
  <c r="AP1527" i="10"/>
  <c r="V1527" i="10"/>
  <c r="U1527" i="10"/>
  <c r="K1527" i="10"/>
  <c r="J1527" i="10"/>
  <c r="I1527" i="10"/>
  <c r="H1527" i="10"/>
  <c r="G1527" i="10"/>
  <c r="F1527" i="10"/>
  <c r="AT1526" i="10"/>
  <c r="AR1526" i="10"/>
  <c r="AP1526" i="10"/>
  <c r="V1526" i="10"/>
  <c r="U1526" i="10"/>
  <c r="H1526" i="10"/>
  <c r="G1526" i="10"/>
  <c r="F1526" i="10"/>
  <c r="I1526" i="10" s="1"/>
  <c r="J1526" i="10" s="1"/>
  <c r="K1526" i="10" s="1"/>
  <c r="AT1525" i="10"/>
  <c r="AR1525" i="10"/>
  <c r="AP1525" i="10"/>
  <c r="V1525" i="10"/>
  <c r="U1525" i="10"/>
  <c r="K1525" i="10"/>
  <c r="I1525" i="10"/>
  <c r="J1525" i="10" s="1"/>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I1522" i="10" s="1"/>
  <c r="J1522" i="10" s="1"/>
  <c r="K1522" i="10" s="1"/>
  <c r="AR1521" i="10"/>
  <c r="AM1521" i="10"/>
  <c r="W1521" i="10" s="1"/>
  <c r="X1521" i="10" s="1"/>
  <c r="V1521" i="10"/>
  <c r="U1521" i="10"/>
  <c r="H1521" i="10"/>
  <c r="G1521" i="10"/>
  <c r="F1521" i="10"/>
  <c r="I1521" i="10" s="1"/>
  <c r="J1521" i="10" s="1"/>
  <c r="K1521" i="10" s="1"/>
  <c r="AR1520" i="10"/>
  <c r="AM1520" i="10"/>
  <c r="W1520" i="10"/>
  <c r="X1520" i="10" s="1"/>
  <c r="V1520" i="10"/>
  <c r="U1520" i="10"/>
  <c r="I1520" i="10"/>
  <c r="J1520" i="10" s="1"/>
  <c r="K1520" i="10" s="1"/>
  <c r="H1520" i="10"/>
  <c r="G1520" i="10"/>
  <c r="F1520" i="10"/>
  <c r="AR1519" i="10"/>
  <c r="AP1519" i="10"/>
  <c r="AM1519" i="10"/>
  <c r="W1519" i="10" s="1"/>
  <c r="X1519" i="10" s="1"/>
  <c r="V1519" i="10"/>
  <c r="U1519" i="10"/>
  <c r="I1519" i="10"/>
  <c r="J1519" i="10" s="1"/>
  <c r="K1519" i="10" s="1"/>
  <c r="H1519" i="10"/>
  <c r="G1519" i="10"/>
  <c r="F1519" i="10"/>
  <c r="AR1518" i="10"/>
  <c r="AP1518" i="10"/>
  <c r="AM1518" i="10"/>
  <c r="W1518" i="10"/>
  <c r="X1518" i="10" s="1"/>
  <c r="V1518" i="10"/>
  <c r="U1518" i="10"/>
  <c r="H1518" i="10"/>
  <c r="G1518" i="10"/>
  <c r="F1518" i="10"/>
  <c r="AR1517" i="10"/>
  <c r="AP1517" i="10"/>
  <c r="AM1517" i="10"/>
  <c r="W1517" i="10" s="1"/>
  <c r="X1517" i="10"/>
  <c r="V1517" i="10"/>
  <c r="U1517" i="10"/>
  <c r="I1517" i="10"/>
  <c r="J1517" i="10" s="1"/>
  <c r="K1517" i="10" s="1"/>
  <c r="H1517" i="10"/>
  <c r="G1517" i="10"/>
  <c r="F1517" i="10"/>
  <c r="AR1516" i="10"/>
  <c r="AP1516" i="10"/>
  <c r="AM1516" i="10"/>
  <c r="W1516" i="10" s="1"/>
  <c r="X1516" i="10" s="1"/>
  <c r="V1516" i="10"/>
  <c r="U1516" i="10"/>
  <c r="J1516" i="10"/>
  <c r="K1516" i="10" s="1"/>
  <c r="H1516" i="10"/>
  <c r="G1516" i="10"/>
  <c r="F1516" i="10"/>
  <c r="I1516" i="10" s="1"/>
  <c r="AR1515" i="10"/>
  <c r="AP1515" i="10"/>
  <c r="AM1515" i="10"/>
  <c r="X1515" i="10"/>
  <c r="W1515" i="10"/>
  <c r="V1515" i="10"/>
  <c r="U1515" i="10"/>
  <c r="I1515" i="10" s="1"/>
  <c r="J1515" i="10" s="1"/>
  <c r="K1515" i="10" s="1"/>
  <c r="H1515" i="10"/>
  <c r="G1515" i="10"/>
  <c r="F1515" i="10"/>
  <c r="AR1514" i="10"/>
  <c r="AP1514" i="10"/>
  <c r="AM1514" i="10"/>
  <c r="W1514" i="10" s="1"/>
  <c r="X1514" i="10" s="1"/>
  <c r="V1514" i="10"/>
  <c r="U1514" i="10"/>
  <c r="J1514" i="10"/>
  <c r="K1514" i="10" s="1"/>
  <c r="I1514" i="10"/>
  <c r="H1514" i="10"/>
  <c r="G1514" i="10"/>
  <c r="F1514" i="10"/>
  <c r="AR1513" i="10"/>
  <c r="AP1513" i="10"/>
  <c r="AM1513" i="10"/>
  <c r="X1513" i="10"/>
  <c r="W1513" i="10"/>
  <c r="V1513" i="10"/>
  <c r="U1513" i="10"/>
  <c r="H1513" i="10"/>
  <c r="G1513" i="10"/>
  <c r="F1513" i="10"/>
  <c r="I1513" i="10" s="1"/>
  <c r="J1513" i="10" s="1"/>
  <c r="K1513" i="10" s="1"/>
  <c r="AR1512" i="10"/>
  <c r="AP1512" i="10"/>
  <c r="AM1512" i="10"/>
  <c r="W1512" i="10" s="1"/>
  <c r="X1512" i="10" s="1"/>
  <c r="V1512" i="10"/>
  <c r="U1512" i="10"/>
  <c r="I1512" i="10" s="1"/>
  <c r="J1512" i="10" s="1"/>
  <c r="K1512" i="10" s="1"/>
  <c r="H1512" i="10"/>
  <c r="G1512" i="10"/>
  <c r="F1512" i="10"/>
  <c r="AP1511" i="10"/>
  <c r="AM1511" i="10"/>
  <c r="W1511" i="10"/>
  <c r="X1511" i="10" s="1"/>
  <c r="V1511" i="10"/>
  <c r="U1511" i="10"/>
  <c r="H1511" i="10"/>
  <c r="G1511" i="10"/>
  <c r="F1511" i="10"/>
  <c r="AP1510" i="10"/>
  <c r="AM1510" i="10"/>
  <c r="W1510" i="10" s="1"/>
  <c r="X1510" i="10" s="1"/>
  <c r="V1510" i="10"/>
  <c r="U1510" i="10"/>
  <c r="I1510" i="10"/>
  <c r="J1510" i="10" s="1"/>
  <c r="K1510" i="10" s="1"/>
  <c r="H1510" i="10"/>
  <c r="G1510" i="10"/>
  <c r="F1510" i="10"/>
  <c r="AP1509" i="10"/>
  <c r="AM1509" i="10"/>
  <c r="W1509" i="10" s="1"/>
  <c r="X1509" i="10" s="1"/>
  <c r="V1509" i="10"/>
  <c r="U1509" i="10"/>
  <c r="J1509" i="10"/>
  <c r="K1509" i="10" s="1"/>
  <c r="H1509" i="10"/>
  <c r="G1509" i="10"/>
  <c r="F1509" i="10"/>
  <c r="I1509" i="10" s="1"/>
  <c r="AP1508" i="10"/>
  <c r="AM1508" i="10"/>
  <c r="W1508" i="10"/>
  <c r="X1508" i="10" s="1"/>
  <c r="V1508" i="10"/>
  <c r="U1508" i="10"/>
  <c r="H1508" i="10"/>
  <c r="G1508" i="10"/>
  <c r="F1508" i="10"/>
  <c r="I1508" i="10" s="1"/>
  <c r="J1508" i="10" s="1"/>
  <c r="K1508" i="10" s="1"/>
  <c r="AL1507" i="10"/>
  <c r="X1507" i="10"/>
  <c r="V1507" i="10"/>
  <c r="U1507" i="10"/>
  <c r="H1507" i="10"/>
  <c r="G1507" i="10"/>
  <c r="F1507" i="10"/>
  <c r="AL1506" i="10"/>
  <c r="X1506" i="10"/>
  <c r="V1506" i="10"/>
  <c r="U1506" i="10"/>
  <c r="H1506" i="10"/>
  <c r="G1506" i="10"/>
  <c r="F1506" i="10"/>
  <c r="I1506" i="10" s="1"/>
  <c r="J1506" i="10" s="1"/>
  <c r="K1506" i="10" s="1"/>
  <c r="AL1505" i="10"/>
  <c r="X1505" i="10"/>
  <c r="V1505" i="10"/>
  <c r="U1505" i="10"/>
  <c r="H1505" i="10"/>
  <c r="G1505" i="10"/>
  <c r="F1505" i="10"/>
  <c r="I1505" i="10" s="1"/>
  <c r="J1505" i="10" s="1"/>
  <c r="K1505" i="10" s="1"/>
  <c r="AL1504" i="10"/>
  <c r="X1504" i="10"/>
  <c r="V1504" i="10"/>
  <c r="U1504" i="10"/>
  <c r="I1504" i="10" s="1"/>
  <c r="J1504" i="10" s="1"/>
  <c r="K1504" i="10" s="1"/>
  <c r="H1504" i="10"/>
  <c r="G1504" i="10"/>
  <c r="F1504" i="10"/>
  <c r="AL1503" i="10"/>
  <c r="X1503" i="10"/>
  <c r="V1503" i="10"/>
  <c r="U1503" i="10"/>
  <c r="H1503" i="10"/>
  <c r="G1503" i="10"/>
  <c r="F1503" i="10"/>
  <c r="AL1502" i="10"/>
  <c r="X1502" i="10"/>
  <c r="V1502" i="10"/>
  <c r="U1502" i="10"/>
  <c r="H1502" i="10"/>
  <c r="G1502" i="10"/>
  <c r="F1502" i="10"/>
  <c r="I1502" i="10" s="1"/>
  <c r="J1502" i="10" s="1"/>
  <c r="K1502" i="10" s="1"/>
  <c r="AL1501" i="10"/>
  <c r="X1501" i="10"/>
  <c r="V1501" i="10"/>
  <c r="U1501" i="10"/>
  <c r="H1501" i="10"/>
  <c r="G1501" i="10"/>
  <c r="F1501" i="10"/>
  <c r="I1501" i="10" s="1"/>
  <c r="J1501" i="10" s="1"/>
  <c r="K1501" i="10" s="1"/>
  <c r="AL1500" i="10"/>
  <c r="X1500" i="10"/>
  <c r="V1500" i="10"/>
  <c r="U1500" i="10"/>
  <c r="H1500" i="10"/>
  <c r="G1500" i="10"/>
  <c r="F1500" i="10"/>
  <c r="I1500" i="10" s="1"/>
  <c r="J1500" i="10" s="1"/>
  <c r="K1500" i="10" s="1"/>
  <c r="X1499" i="10"/>
  <c r="V1499" i="10"/>
  <c r="U1499" i="10"/>
  <c r="I1499" i="10"/>
  <c r="J1499" i="10" s="1"/>
  <c r="K1499" i="10" s="1"/>
  <c r="H1499" i="10"/>
  <c r="G1499" i="10"/>
  <c r="F1499" i="10"/>
  <c r="X1498" i="10"/>
  <c r="V1498" i="10"/>
  <c r="U1498" i="10"/>
  <c r="H1498" i="10"/>
  <c r="G1498" i="10"/>
  <c r="F1498" i="10"/>
  <c r="X1497" i="10"/>
  <c r="V1497" i="10"/>
  <c r="U1497" i="10"/>
  <c r="I1497" i="10"/>
  <c r="J1497" i="10" s="1"/>
  <c r="K1497" i="10" s="1"/>
  <c r="H1497" i="10"/>
  <c r="G1497" i="10"/>
  <c r="F1497" i="10"/>
  <c r="AR1496" i="10"/>
  <c r="X1496" i="10"/>
  <c r="V1496" i="10"/>
  <c r="U1496" i="10"/>
  <c r="I1496" i="10"/>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c r="J1492" i="10" s="1"/>
  <c r="K1492" i="10" s="1"/>
  <c r="H1492" i="10"/>
  <c r="G1492" i="10"/>
  <c r="AR1491" i="10"/>
  <c r="X1491" i="10"/>
  <c r="V1491" i="10"/>
  <c r="U1491" i="10"/>
  <c r="I1491" i="10" s="1"/>
  <c r="J1491" i="10"/>
  <c r="K1491" i="10" s="1"/>
  <c r="H1491" i="10"/>
  <c r="G1491" i="10"/>
  <c r="AR1490" i="10"/>
  <c r="X1490" i="10"/>
  <c r="V1490" i="10"/>
  <c r="U1490" i="10"/>
  <c r="I1490" i="10"/>
  <c r="J1490" i="10" s="1"/>
  <c r="K1490" i="10" s="1"/>
  <c r="H1490" i="10"/>
  <c r="G1490" i="10"/>
  <c r="AR1489" i="10"/>
  <c r="X1489" i="10"/>
  <c r="V1489" i="10"/>
  <c r="U1489" i="10"/>
  <c r="I1489" i="10"/>
  <c r="J1489" i="10" s="1"/>
  <c r="K1489" i="10" s="1"/>
  <c r="H1489" i="10"/>
  <c r="G1489" i="10"/>
  <c r="AR1488" i="10"/>
  <c r="X1488" i="10"/>
  <c r="V1488" i="10"/>
  <c r="U1488" i="10"/>
  <c r="J1488" i="10"/>
  <c r="K1488" i="10" s="1"/>
  <c r="I1488" i="10"/>
  <c r="H1488" i="10"/>
  <c r="G1488" i="10"/>
  <c r="AR1487" i="10"/>
  <c r="X1487" i="10"/>
  <c r="V1487" i="10"/>
  <c r="U1487" i="10"/>
  <c r="I1487" i="10"/>
  <c r="J1487" i="10" s="1"/>
  <c r="K1487" i="10" s="1"/>
  <c r="H1487" i="10"/>
  <c r="G1487" i="10"/>
  <c r="AR1486" i="10"/>
  <c r="X1486" i="10"/>
  <c r="V1486" i="10"/>
  <c r="U1486" i="10"/>
  <c r="I1486" i="10" s="1"/>
  <c r="J1486" i="10" s="1"/>
  <c r="K1486" i="10" s="1"/>
  <c r="H1486" i="10"/>
  <c r="G1486" i="10"/>
  <c r="AR1485" i="10"/>
  <c r="X1485" i="10"/>
  <c r="V1485" i="10"/>
  <c r="U1485" i="10"/>
  <c r="I1485" i="10"/>
  <c r="J1485" i="10" s="1"/>
  <c r="K1485" i="10" s="1"/>
  <c r="H1485" i="10"/>
  <c r="G1485" i="10"/>
  <c r="AR1484" i="10"/>
  <c r="X1484" i="10"/>
  <c r="V1484" i="10"/>
  <c r="U1484" i="10"/>
  <c r="I1484" i="10" s="1"/>
  <c r="J1484" i="10" s="1"/>
  <c r="K1484" i="10" s="1"/>
  <c r="H1484" i="10"/>
  <c r="G1484" i="10"/>
  <c r="AR1483" i="10"/>
  <c r="X1483" i="10"/>
  <c r="V1483" i="10"/>
  <c r="U1483" i="10"/>
  <c r="I1483" i="10" s="1"/>
  <c r="K1483" i="10"/>
  <c r="J1483" i="10"/>
  <c r="H1483" i="10"/>
  <c r="G1483" i="10"/>
  <c r="AR1482" i="10"/>
  <c r="X1482" i="10"/>
  <c r="V1482" i="10"/>
  <c r="U1482" i="10"/>
  <c r="K1482" i="10"/>
  <c r="I1482" i="10"/>
  <c r="J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J1478" i="10"/>
  <c r="K1478" i="10" s="1"/>
  <c r="I1478" i="10"/>
  <c r="H1478" i="10"/>
  <c r="G1478" i="10"/>
  <c r="AR1477" i="10"/>
  <c r="X1477" i="10"/>
  <c r="V1477" i="10"/>
  <c r="U1477" i="10"/>
  <c r="I1477" i="10"/>
  <c r="J1477" i="10" s="1"/>
  <c r="K1477" i="10" s="1"/>
  <c r="H1477" i="10"/>
  <c r="G1477" i="10"/>
  <c r="BL1476" i="10"/>
  <c r="AT1476" i="10"/>
  <c r="AQ1476" i="10"/>
  <c r="AO1476" i="10"/>
  <c r="V1476" i="10"/>
  <c r="U1476" i="10"/>
  <c r="I1476" i="10" s="1"/>
  <c r="J1476" i="10" s="1"/>
  <c r="K1476" i="10" s="1"/>
  <c r="H1476" i="10"/>
  <c r="G1476" i="10"/>
  <c r="F1476" i="10"/>
  <c r="BL1475" i="10"/>
  <c r="AT1475" i="10"/>
  <c r="AQ1475" i="10"/>
  <c r="AO1475" i="10"/>
  <c r="V1475" i="10"/>
  <c r="U1475" i="10"/>
  <c r="H1475" i="10"/>
  <c r="G1475" i="10"/>
  <c r="F1475" i="10"/>
  <c r="I1475" i="10" s="1"/>
  <c r="J1475" i="10" s="1"/>
  <c r="K1475" i="10" s="1"/>
  <c r="BL1474" i="10"/>
  <c r="AT1474" i="10"/>
  <c r="AQ1474" i="10"/>
  <c r="AO1474" i="10"/>
  <c r="V1474" i="10"/>
  <c r="U1474" i="10"/>
  <c r="I1474" i="10" s="1"/>
  <c r="J1474" i="10" s="1"/>
  <c r="K1474" i="10" s="1"/>
  <c r="H1474" i="10"/>
  <c r="G1474" i="10"/>
  <c r="F1474" i="10"/>
  <c r="BL1473" i="10"/>
  <c r="AT1473" i="10"/>
  <c r="AQ1473" i="10"/>
  <c r="AO1473" i="10"/>
  <c r="V1473" i="10"/>
  <c r="U1473" i="10"/>
  <c r="H1473" i="10"/>
  <c r="G1473" i="10"/>
  <c r="F1473" i="10"/>
  <c r="I1473" i="10" s="1"/>
  <c r="J1473" i="10" s="1"/>
  <c r="K1473" i="10" s="1"/>
  <c r="BL1472" i="10"/>
  <c r="AT1472" i="10"/>
  <c r="AQ1472" i="10"/>
  <c r="AO1472" i="10"/>
  <c r="V1472" i="10"/>
  <c r="U1472" i="10"/>
  <c r="I1472" i="10" s="1"/>
  <c r="J1472" i="10" s="1"/>
  <c r="K1472" i="10" s="1"/>
  <c r="H1472" i="10"/>
  <c r="G1472" i="10"/>
  <c r="F1472" i="10"/>
  <c r="BL1471" i="10"/>
  <c r="AT1471" i="10"/>
  <c r="AQ1471" i="10"/>
  <c r="AO1471" i="10"/>
  <c r="V1471" i="10"/>
  <c r="U1471" i="10"/>
  <c r="H1471" i="10"/>
  <c r="G1471" i="10"/>
  <c r="F1471" i="10"/>
  <c r="I1471" i="10" s="1"/>
  <c r="J1471" i="10" s="1"/>
  <c r="K1471" i="10" s="1"/>
  <c r="BL1470" i="10"/>
  <c r="AT1470" i="10"/>
  <c r="AQ1470" i="10"/>
  <c r="AO1470" i="10"/>
  <c r="V1470" i="10"/>
  <c r="U1470" i="10"/>
  <c r="I1470" i="10" s="1"/>
  <c r="J1470" i="10" s="1"/>
  <c r="K1470" i="10" s="1"/>
  <c r="H1470" i="10"/>
  <c r="G1470" i="10"/>
  <c r="F1470" i="10"/>
  <c r="BL1469" i="10"/>
  <c r="AT1469" i="10"/>
  <c r="AQ1469" i="10"/>
  <c r="AO1469" i="10"/>
  <c r="V1469" i="10"/>
  <c r="U1469" i="10"/>
  <c r="H1469" i="10"/>
  <c r="G1469" i="10"/>
  <c r="F1469" i="10"/>
  <c r="I1469" i="10" s="1"/>
  <c r="J1469" i="10" s="1"/>
  <c r="K1469" i="10" s="1"/>
  <c r="BL1468" i="10"/>
  <c r="AT1468" i="10"/>
  <c r="AQ1468" i="10"/>
  <c r="AO1468" i="10"/>
  <c r="V1468" i="10"/>
  <c r="U1468" i="10"/>
  <c r="I1468" i="10" s="1"/>
  <c r="J1468" i="10" s="1"/>
  <c r="K1468" i="10" s="1"/>
  <c r="H1468" i="10"/>
  <c r="G1468" i="10"/>
  <c r="F1468" i="10"/>
  <c r="BL1467" i="10"/>
  <c r="AT1467" i="10"/>
  <c r="AQ1467" i="10"/>
  <c r="AO1467" i="10"/>
  <c r="V1467" i="10"/>
  <c r="U1467" i="10"/>
  <c r="H1467" i="10"/>
  <c r="G1467" i="10"/>
  <c r="F1467" i="10"/>
  <c r="I1467" i="10" s="1"/>
  <c r="J1467" i="10" s="1"/>
  <c r="K1467" i="10" s="1"/>
  <c r="BL1466" i="10"/>
  <c r="AT1466" i="10"/>
  <c r="AQ1466" i="10"/>
  <c r="AO1466" i="10"/>
  <c r="V1466" i="10"/>
  <c r="U1466" i="10"/>
  <c r="I1466" i="10" s="1"/>
  <c r="J1466" i="10" s="1"/>
  <c r="K1466" i="10" s="1"/>
  <c r="H1466" i="10"/>
  <c r="G1466" i="10"/>
  <c r="F1466" i="10"/>
  <c r="BL1465" i="10"/>
  <c r="AT1465" i="10"/>
  <c r="AQ1465" i="10"/>
  <c r="AO1465" i="10"/>
  <c r="V1465" i="10"/>
  <c r="U1465" i="10"/>
  <c r="H1465" i="10"/>
  <c r="G1465" i="10"/>
  <c r="F1465" i="10"/>
  <c r="I1465" i="10" s="1"/>
  <c r="J1465" i="10" s="1"/>
  <c r="K1465" i="10" s="1"/>
  <c r="BL1464" i="10"/>
  <c r="AT1464" i="10"/>
  <c r="AQ1464" i="10"/>
  <c r="AO1464" i="10"/>
  <c r="V1464" i="10"/>
  <c r="U1464" i="10"/>
  <c r="I1464" i="10"/>
  <c r="J1464" i="10" s="1"/>
  <c r="K1464" i="10" s="1"/>
  <c r="H1464" i="10"/>
  <c r="G1464" i="10"/>
  <c r="F1464" i="10"/>
  <c r="BL1463" i="10"/>
  <c r="AT1463" i="10"/>
  <c r="AQ1463" i="10"/>
  <c r="AO1463" i="10"/>
  <c r="V1463" i="10"/>
  <c r="U1463" i="10"/>
  <c r="H1463" i="10"/>
  <c r="G1463" i="10"/>
  <c r="F1463" i="10"/>
  <c r="I1463" i="10" s="1"/>
  <c r="J1463" i="10" s="1"/>
  <c r="K1463" i="10" s="1"/>
  <c r="BL1462" i="10"/>
  <c r="AT1462" i="10"/>
  <c r="AQ1462" i="10"/>
  <c r="AO1462" i="10"/>
  <c r="V1462" i="10"/>
  <c r="U1462" i="10"/>
  <c r="I1462" i="10"/>
  <c r="J1462" i="10" s="1"/>
  <c r="K1462" i="10" s="1"/>
  <c r="H1462" i="10"/>
  <c r="G1462" i="10"/>
  <c r="F1462" i="10"/>
  <c r="BL1461" i="10"/>
  <c r="AT1461" i="10"/>
  <c r="AQ1461" i="10"/>
  <c r="AO1461" i="10"/>
  <c r="V1461" i="10"/>
  <c r="U1461" i="10"/>
  <c r="H1461" i="10"/>
  <c r="G1461" i="10"/>
  <c r="F1461" i="10"/>
  <c r="I1461" i="10" s="1"/>
  <c r="J1461" i="10" s="1"/>
  <c r="K1461" i="10" s="1"/>
  <c r="BL1460" i="10"/>
  <c r="AT1460" i="10"/>
  <c r="AQ1460" i="10"/>
  <c r="AO1460" i="10"/>
  <c r="V1460" i="10"/>
  <c r="U1460" i="10"/>
  <c r="I1460" i="10"/>
  <c r="J1460" i="10" s="1"/>
  <c r="K1460" i="10" s="1"/>
  <c r="H1460" i="10"/>
  <c r="G1460" i="10"/>
  <c r="F1460" i="10"/>
  <c r="BL1459" i="10"/>
  <c r="AT1459" i="10"/>
  <c r="AQ1459" i="10"/>
  <c r="AO1459" i="10"/>
  <c r="V1459" i="10"/>
  <c r="U1459" i="10"/>
  <c r="I1459" i="10"/>
  <c r="J1459" i="10" s="1"/>
  <c r="K1459" i="10" s="1"/>
  <c r="H1459" i="10"/>
  <c r="G1459" i="10"/>
  <c r="F1459" i="10"/>
  <c r="BL1458" i="10"/>
  <c r="AT1458" i="10"/>
  <c r="AQ1458" i="10"/>
  <c r="AO1458" i="10"/>
  <c r="V1458" i="10"/>
  <c r="U1458" i="10"/>
  <c r="I1458" i="10"/>
  <c r="J1458" i="10" s="1"/>
  <c r="K1458" i="10" s="1"/>
  <c r="H1458" i="10"/>
  <c r="G1458" i="10"/>
  <c r="F1458" i="10"/>
  <c r="BL1457" i="10"/>
  <c r="AT1457" i="10"/>
  <c r="AQ1457" i="10"/>
  <c r="AO1457" i="10"/>
  <c r="V1457" i="10"/>
  <c r="U1457" i="10"/>
  <c r="I1457" i="10"/>
  <c r="J1457" i="10" s="1"/>
  <c r="K1457" i="10" s="1"/>
  <c r="H1457" i="10"/>
  <c r="G1457" i="10"/>
  <c r="F1457" i="10"/>
  <c r="AR1456" i="10"/>
  <c r="AN1456" i="10"/>
  <c r="X1456" i="10"/>
  <c r="V1456" i="10"/>
  <c r="U1456" i="10"/>
  <c r="I1456" i="10" s="1"/>
  <c r="J1456" i="10" s="1"/>
  <c r="K1456" i="10" s="1"/>
  <c r="H1456" i="10"/>
  <c r="G1456" i="10"/>
  <c r="AR1455" i="10"/>
  <c r="AN1455" i="10"/>
  <c r="X1455" i="10"/>
  <c r="V1455" i="10"/>
  <c r="U1455" i="10"/>
  <c r="I1455" i="10" s="1"/>
  <c r="J1455" i="10"/>
  <c r="K1455" i="10" s="1"/>
  <c r="H1455" i="10"/>
  <c r="G1455" i="10"/>
  <c r="AR1454" i="10"/>
  <c r="AN1454" i="10"/>
  <c r="X1454" i="10"/>
  <c r="V1454" i="10"/>
  <c r="U1454" i="10"/>
  <c r="I1454" i="10" s="1"/>
  <c r="J1454" i="10" s="1"/>
  <c r="K1454" i="10" s="1"/>
  <c r="H1454" i="10"/>
  <c r="G1454" i="10"/>
  <c r="AR1453" i="10"/>
  <c r="AN1453" i="10"/>
  <c r="X1453" i="10"/>
  <c r="V1453" i="10"/>
  <c r="U1453" i="10"/>
  <c r="I1453" i="10"/>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c r="K1447" i="10" s="1"/>
  <c r="H1447" i="10"/>
  <c r="G1447" i="10"/>
  <c r="AR1446" i="10"/>
  <c r="AN1446" i="10"/>
  <c r="X1446" i="10"/>
  <c r="V1446" i="10"/>
  <c r="U1446" i="10"/>
  <c r="I1446" i="10" s="1"/>
  <c r="J1446" i="10" s="1"/>
  <c r="K1446" i="10" s="1"/>
  <c r="H1446" i="10"/>
  <c r="G1446" i="10"/>
  <c r="AR1445" i="10"/>
  <c r="AN1445" i="10"/>
  <c r="X1445" i="10"/>
  <c r="V1445" i="10"/>
  <c r="U1445" i="10"/>
  <c r="I1445" i="10"/>
  <c r="J1445" i="10" s="1"/>
  <c r="K1445" i="10" s="1"/>
  <c r="H1445" i="10"/>
  <c r="G1445" i="10"/>
  <c r="AR1444" i="10"/>
  <c r="AN1444" i="10"/>
  <c r="X1444" i="10"/>
  <c r="V1444" i="10"/>
  <c r="U1444" i="10"/>
  <c r="I1444" i="10"/>
  <c r="J1444" i="10" s="1"/>
  <c r="K1444" i="10" s="1"/>
  <c r="H1444" i="10"/>
  <c r="G1444" i="10"/>
  <c r="AR1443" i="10"/>
  <c r="AN1443" i="10"/>
  <c r="X1443" i="10"/>
  <c r="V1443" i="10"/>
  <c r="U1443" i="10"/>
  <c r="I1443" i="10" s="1"/>
  <c r="J1443" i="10"/>
  <c r="K1443" i="10" s="1"/>
  <c r="H1443" i="10"/>
  <c r="G1443" i="10"/>
  <c r="AR1442" i="10"/>
  <c r="AN1442" i="10"/>
  <c r="X1442" i="10"/>
  <c r="V1442" i="10"/>
  <c r="U1442" i="10"/>
  <c r="I1442" i="10" s="1"/>
  <c r="J1442" i="10" s="1"/>
  <c r="K1442" i="10" s="1"/>
  <c r="H1442" i="10"/>
  <c r="G1442" i="10"/>
  <c r="AR1441" i="10"/>
  <c r="AN1441" i="10"/>
  <c r="X1441" i="10"/>
  <c r="V1441" i="10"/>
  <c r="U1441" i="10"/>
  <c r="I1441" i="10"/>
  <c r="J1441" i="10" s="1"/>
  <c r="K1441" i="10" s="1"/>
  <c r="H1441" i="10"/>
  <c r="G1441" i="10"/>
  <c r="AR1440" i="10"/>
  <c r="AN1440" i="10"/>
  <c r="X1440" i="10"/>
  <c r="V1440" i="10"/>
  <c r="U1440" i="10"/>
  <c r="I1440" i="10"/>
  <c r="J1440" i="10" s="1"/>
  <c r="K1440" i="10" s="1"/>
  <c r="H1440" i="10"/>
  <c r="G1440" i="10"/>
  <c r="AR1439" i="10"/>
  <c r="AN1439" i="10"/>
  <c r="X1439" i="10"/>
  <c r="V1439" i="10"/>
  <c r="U1439" i="10"/>
  <c r="I1439" i="10" s="1"/>
  <c r="J1439" i="10"/>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J1436" i="10"/>
  <c r="K1436" i="10" s="1"/>
  <c r="I1436" i="10"/>
  <c r="H1436" i="10"/>
  <c r="G1436" i="10"/>
  <c r="AR1435" i="10"/>
  <c r="AM1435" i="10"/>
  <c r="V1435" i="10"/>
  <c r="U1435" i="10"/>
  <c r="I1435" i="10"/>
  <c r="J1435" i="10" s="1"/>
  <c r="K1435" i="10" s="1"/>
  <c r="H1435" i="10"/>
  <c r="G1435" i="10"/>
  <c r="AR1434" i="10"/>
  <c r="AM1434" i="10"/>
  <c r="V1434" i="10"/>
  <c r="U1434" i="10"/>
  <c r="I1434" i="10" s="1"/>
  <c r="J1434" i="10" s="1"/>
  <c r="K1434" i="10" s="1"/>
  <c r="H1434" i="10"/>
  <c r="G1434" i="10"/>
  <c r="AR1433" i="10"/>
  <c r="AM1433" i="10"/>
  <c r="V1433" i="10"/>
  <c r="U1433" i="10"/>
  <c r="K1433" i="10"/>
  <c r="I1433" i="10"/>
  <c r="J1433" i="10" s="1"/>
  <c r="H1433" i="10"/>
  <c r="G1433" i="10"/>
  <c r="AR1432" i="10"/>
  <c r="AM1432" i="10"/>
  <c r="V1432" i="10"/>
  <c r="U1432" i="10"/>
  <c r="I1432" i="10" s="1"/>
  <c r="J1432" i="10" s="1"/>
  <c r="K1432" i="10" s="1"/>
  <c r="H1432" i="10"/>
  <c r="G1432" i="10"/>
  <c r="AR1431" i="10"/>
  <c r="AM1431" i="10"/>
  <c r="V1431" i="10"/>
  <c r="U1431" i="10"/>
  <c r="I1431" i="10" s="1"/>
  <c r="J1431" i="10"/>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J1428" i="10"/>
  <c r="K1428" i="10" s="1"/>
  <c r="I1428" i="10"/>
  <c r="H1428" i="10"/>
  <c r="G1428" i="10"/>
  <c r="AR1427" i="10"/>
  <c r="AM1427" i="10"/>
  <c r="V1427" i="10"/>
  <c r="U1427" i="10"/>
  <c r="I1427" i="10"/>
  <c r="J1427" i="10" s="1"/>
  <c r="K1427" i="10" s="1"/>
  <c r="H1427" i="10"/>
  <c r="G1427" i="10"/>
  <c r="AR1426" i="10"/>
  <c r="AM1426" i="10"/>
  <c r="V1426" i="10"/>
  <c r="U1426" i="10"/>
  <c r="I1426" i="10" s="1"/>
  <c r="J1426" i="10" s="1"/>
  <c r="K1426" i="10" s="1"/>
  <c r="H1426" i="10"/>
  <c r="G1426" i="10"/>
  <c r="AR1425" i="10"/>
  <c r="AM1425" i="10"/>
  <c r="V1425" i="10"/>
  <c r="U1425" i="10"/>
  <c r="K1425" i="10"/>
  <c r="I1425" i="10"/>
  <c r="J1425" i="10" s="1"/>
  <c r="H1425" i="10"/>
  <c r="G1425" i="10"/>
  <c r="AR1424" i="10"/>
  <c r="AM1424" i="10"/>
  <c r="V1424" i="10"/>
  <c r="U1424" i="10"/>
  <c r="I1424" i="10" s="1"/>
  <c r="J1424" i="10" s="1"/>
  <c r="K1424" i="10" s="1"/>
  <c r="H1424" i="10"/>
  <c r="G1424" i="10"/>
  <c r="AR1423" i="10"/>
  <c r="AM1423" i="10"/>
  <c r="V1423" i="10"/>
  <c r="U1423" i="10"/>
  <c r="J1423" i="10"/>
  <c r="K1423" i="10" s="1"/>
  <c r="I1423" i="10"/>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J1420" i="10"/>
  <c r="K1420" i="10" s="1"/>
  <c r="I1420" i="10"/>
  <c r="H1420" i="10"/>
  <c r="G1420" i="10"/>
  <c r="AR1419" i="10"/>
  <c r="AM1419" i="10"/>
  <c r="V1419" i="10"/>
  <c r="U1419" i="10"/>
  <c r="I1419" i="10"/>
  <c r="J1419" i="10" s="1"/>
  <c r="K1419" i="10" s="1"/>
  <c r="H1419" i="10"/>
  <c r="G1419" i="10"/>
  <c r="AR1418" i="10"/>
  <c r="AM1418" i="10"/>
  <c r="V1418" i="10"/>
  <c r="U1418" i="10"/>
  <c r="I1418" i="10" s="1"/>
  <c r="J1418" i="10"/>
  <c r="K1418" i="10" s="1"/>
  <c r="H1418" i="10"/>
  <c r="G1418" i="10"/>
  <c r="AR1417" i="10"/>
  <c r="AM1417" i="10"/>
  <c r="V1417" i="10"/>
  <c r="U1417" i="10"/>
  <c r="I1417" i="10"/>
  <c r="J1417" i="10" s="1"/>
  <c r="K1417" i="10" s="1"/>
  <c r="H1417" i="10"/>
  <c r="G1417" i="10"/>
  <c r="AR1416" i="10"/>
  <c r="AM1416" i="10"/>
  <c r="V1416" i="10"/>
  <c r="U1416" i="10"/>
  <c r="I1416" i="10"/>
  <c r="J1416" i="10" s="1"/>
  <c r="K1416" i="10" s="1"/>
  <c r="H1416" i="10"/>
  <c r="G1416" i="10"/>
  <c r="AR1415" i="10"/>
  <c r="AM1415" i="10"/>
  <c r="V1415" i="10"/>
  <c r="U1415" i="10"/>
  <c r="I1415" i="10"/>
  <c r="J1415" i="10" s="1"/>
  <c r="K1415" i="10" s="1"/>
  <c r="H1415" i="10"/>
  <c r="G1415" i="10"/>
  <c r="AR1414" i="10"/>
  <c r="AM1414" i="10"/>
  <c r="AL1414" i="10"/>
  <c r="AK1414" i="10"/>
  <c r="V1414" i="10"/>
  <c r="U1414" i="10"/>
  <c r="I1414" i="10" s="1"/>
  <c r="J1414" i="10" s="1"/>
  <c r="K1414" i="10" s="1"/>
  <c r="H1414" i="10"/>
  <c r="G1414" i="10"/>
  <c r="AR1413" i="10"/>
  <c r="AM1413" i="10"/>
  <c r="AL1413" i="10"/>
  <c r="AK1413" i="10"/>
  <c r="V1413" i="10"/>
  <c r="U1413" i="10"/>
  <c r="K1413" i="10"/>
  <c r="I1413" i="10"/>
  <c r="J1413" i="10" s="1"/>
  <c r="H1413" i="10"/>
  <c r="G1413" i="10"/>
  <c r="AR1412" i="10"/>
  <c r="AL1412" i="10"/>
  <c r="AK1412" i="10"/>
  <c r="AM1412" i="10" s="1"/>
  <c r="V1412" i="10"/>
  <c r="U1412" i="10"/>
  <c r="I1412" i="10" s="1"/>
  <c r="J1412" i="10"/>
  <c r="K1412" i="10" s="1"/>
  <c r="H1412" i="10"/>
  <c r="G1412" i="10"/>
  <c r="AR1411" i="10"/>
  <c r="AL1411" i="10"/>
  <c r="AK1411" i="10"/>
  <c r="V1411" i="10"/>
  <c r="U1411" i="10"/>
  <c r="I1411" i="10"/>
  <c r="J1411" i="10" s="1"/>
  <c r="K1411" i="10" s="1"/>
  <c r="H1411" i="10"/>
  <c r="G1411" i="10"/>
  <c r="AR1410" i="10"/>
  <c r="AM1410" i="10"/>
  <c r="AL1410" i="10"/>
  <c r="AK1410" i="10"/>
  <c r="V1410" i="10"/>
  <c r="U1410" i="10"/>
  <c r="I1410" i="10"/>
  <c r="J1410" i="10" s="1"/>
  <c r="K1410" i="10" s="1"/>
  <c r="H1410" i="10"/>
  <c r="G1410" i="10"/>
  <c r="AR1409" i="10"/>
  <c r="AL1409" i="10"/>
  <c r="AM1409" i="10" s="1"/>
  <c r="AK1409" i="10"/>
  <c r="V1409" i="10"/>
  <c r="U1409" i="10"/>
  <c r="I1409" i="10" s="1"/>
  <c r="J1409" i="10" s="1"/>
  <c r="K1409" i="10"/>
  <c r="H1409" i="10"/>
  <c r="G1409" i="10"/>
  <c r="AR1408" i="10"/>
  <c r="AL1408" i="10"/>
  <c r="AM1408" i="10" s="1"/>
  <c r="AK1408" i="10"/>
  <c r="V1408" i="10"/>
  <c r="U1408" i="10"/>
  <c r="I1408" i="10" s="1"/>
  <c r="J1408" i="10" s="1"/>
  <c r="K1408" i="10" s="1"/>
  <c r="H1408" i="10"/>
  <c r="G1408" i="10"/>
  <c r="AR1407" i="10"/>
  <c r="AL1407" i="10"/>
  <c r="AM1407" i="10" s="1"/>
  <c r="AK1407" i="10"/>
  <c r="V1407" i="10"/>
  <c r="U1407" i="10"/>
  <c r="I1407" i="10"/>
  <c r="J1407" i="10" s="1"/>
  <c r="K1407" i="10" s="1"/>
  <c r="H1407" i="10"/>
  <c r="G1407" i="10"/>
  <c r="AR1406" i="10"/>
  <c r="AM1406" i="10"/>
  <c r="AL1406" i="10"/>
  <c r="AK1406" i="10"/>
  <c r="V1406" i="10"/>
  <c r="U1406" i="10"/>
  <c r="I1406" i="10" s="1"/>
  <c r="J1406" i="10" s="1"/>
  <c r="K1406" i="10" s="1"/>
  <c r="H1406" i="10"/>
  <c r="G1406" i="10"/>
  <c r="AR1405" i="10"/>
  <c r="AL1405" i="10"/>
  <c r="AM1405" i="10" s="1"/>
  <c r="AK1405" i="10"/>
  <c r="V1405" i="10"/>
  <c r="U1405" i="10"/>
  <c r="I1405" i="10"/>
  <c r="J1405" i="10" s="1"/>
  <c r="K1405" i="10" s="1"/>
  <c r="H1405" i="10"/>
  <c r="G1405" i="10"/>
  <c r="AR1404" i="10"/>
  <c r="AM1404" i="10"/>
  <c r="AL1404" i="10"/>
  <c r="AK1404" i="10"/>
  <c r="V1404" i="10"/>
  <c r="U1404" i="10"/>
  <c r="I1404" i="10" s="1"/>
  <c r="J1404" i="10"/>
  <c r="K1404" i="10" s="1"/>
  <c r="H1404" i="10"/>
  <c r="G1404" i="10"/>
  <c r="AR1403" i="10"/>
  <c r="AL1403" i="10"/>
  <c r="AK1403" i="10"/>
  <c r="V1403" i="10"/>
  <c r="U1403" i="10"/>
  <c r="I1403" i="10"/>
  <c r="J1403" i="10" s="1"/>
  <c r="K1403" i="10" s="1"/>
  <c r="H1403" i="10"/>
  <c r="G1403" i="10"/>
  <c r="AW1402" i="10"/>
  <c r="AR1402" i="10"/>
  <c r="AO1402" i="10"/>
  <c r="AM1402" i="10"/>
  <c r="W1402" i="10"/>
  <c r="BL1402" i="10" s="1"/>
  <c r="V1402" i="10"/>
  <c r="U1402" i="10"/>
  <c r="I1402" i="10" s="1"/>
  <c r="J1402" i="10" s="1"/>
  <c r="K1402" i="10" s="1"/>
  <c r="H1402" i="10"/>
  <c r="G1402" i="10"/>
  <c r="BL1401" i="10"/>
  <c r="AW1401" i="10"/>
  <c r="AR1401" i="10"/>
  <c r="AO1401" i="10"/>
  <c r="AM1401" i="10"/>
  <c r="W1401" i="10" s="1"/>
  <c r="V1401" i="10"/>
  <c r="U1401" i="10"/>
  <c r="I1401" i="10"/>
  <c r="J1401" i="10" s="1"/>
  <c r="K1401" i="10" s="1"/>
  <c r="H1401" i="10"/>
  <c r="G1401" i="10"/>
  <c r="AW1400" i="10"/>
  <c r="AR1400" i="10"/>
  <c r="AO1400" i="10"/>
  <c r="AM1400" i="10"/>
  <c r="W1400" i="10"/>
  <c r="BL1400" i="10" s="1"/>
  <c r="V1400" i="10"/>
  <c r="U1400" i="10"/>
  <c r="I1400" i="10" s="1"/>
  <c r="J1400" i="10" s="1"/>
  <c r="K1400" i="10" s="1"/>
  <c r="H1400" i="10"/>
  <c r="G1400" i="10"/>
  <c r="AW1399" i="10"/>
  <c r="AR1399" i="10"/>
  <c r="AO1399" i="10"/>
  <c r="AM1399" i="10"/>
  <c r="V1399" i="10"/>
  <c r="U1399" i="10"/>
  <c r="I1399" i="10"/>
  <c r="J1399" i="10" s="1"/>
  <c r="K1399" i="10" s="1"/>
  <c r="H1399" i="10"/>
  <c r="G1399" i="10"/>
  <c r="AW1398" i="10"/>
  <c r="AR1398" i="10"/>
  <c r="AO1398" i="10"/>
  <c r="AM1398" i="10"/>
  <c r="W1398" i="10"/>
  <c r="BL1398" i="10" s="1"/>
  <c r="V1398" i="10"/>
  <c r="U1398" i="10"/>
  <c r="I1398" i="10" s="1"/>
  <c r="J1398" i="10"/>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c r="J1396" i="10" s="1"/>
  <c r="K1396" i="10" s="1"/>
  <c r="H1396" i="10"/>
  <c r="G1396" i="10"/>
  <c r="BL1395" i="10"/>
  <c r="AW1395" i="10"/>
  <c r="AR1395" i="10"/>
  <c r="AO1395" i="10"/>
  <c r="AM1395" i="10"/>
  <c r="W1395" i="10"/>
  <c r="V1395" i="10"/>
  <c r="U1395" i="10"/>
  <c r="K1395" i="10"/>
  <c r="J1395" i="10"/>
  <c r="I1395" i="10"/>
  <c r="H1395" i="10"/>
  <c r="G1395" i="10"/>
  <c r="AW1394" i="10"/>
  <c r="AR1394" i="10"/>
  <c r="AO1394" i="10"/>
  <c r="AM1394" i="10"/>
  <c r="W1394" i="10" s="1"/>
  <c r="BL1394" i="10" s="1"/>
  <c r="V1394" i="10"/>
  <c r="U1394" i="10"/>
  <c r="I1394" i="10" s="1"/>
  <c r="K1394" i="10"/>
  <c r="J1394" i="10"/>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c r="BL1392" i="10" s="1"/>
  <c r="V1392" i="10"/>
  <c r="U1392" i="10"/>
  <c r="I1392" i="10"/>
  <c r="J1392" i="10" s="1"/>
  <c r="K1392" i="10" s="1"/>
  <c r="H1392" i="10"/>
  <c r="G1392" i="10"/>
  <c r="BL1391" i="10"/>
  <c r="AW1391" i="10"/>
  <c r="AR1391" i="10"/>
  <c r="AO1391" i="10"/>
  <c r="AM1391" i="10"/>
  <c r="AM1381" i="10" s="1"/>
  <c r="W1391" i="10"/>
  <c r="V1391" i="10"/>
  <c r="U1391" i="10"/>
  <c r="J1391" i="10"/>
  <c r="K1391" i="10" s="1"/>
  <c r="I1391" i="10"/>
  <c r="H1391" i="10"/>
  <c r="G1391" i="10"/>
  <c r="AW1390" i="10"/>
  <c r="AR1390" i="10"/>
  <c r="AO1390" i="10"/>
  <c r="AM1390" i="10"/>
  <c r="V1390" i="10"/>
  <c r="U1390" i="10"/>
  <c r="I1390" i="10" s="1"/>
  <c r="J1390" i="10"/>
  <c r="K1390" i="10" s="1"/>
  <c r="H1390" i="10"/>
  <c r="G1390" i="10"/>
  <c r="BL1389" i="10"/>
  <c r="AW1389" i="10"/>
  <c r="AR1389" i="10"/>
  <c r="AO1389" i="10"/>
  <c r="AM1389" i="10"/>
  <c r="W1389" i="10" s="1"/>
  <c r="V1389" i="10"/>
  <c r="U1389" i="10"/>
  <c r="I1389" i="10"/>
  <c r="J1389" i="10" s="1"/>
  <c r="K1389" i="10" s="1"/>
  <c r="H1389" i="10"/>
  <c r="G1389" i="10"/>
  <c r="AW1388" i="10"/>
  <c r="AR1388" i="10"/>
  <c r="AO1388" i="10"/>
  <c r="AM1388" i="10"/>
  <c r="W1388" i="10"/>
  <c r="BL1388" i="10" s="1"/>
  <c r="V1388" i="10"/>
  <c r="U1388" i="10"/>
  <c r="I1388" i="10" s="1"/>
  <c r="J1388" i="10" s="1"/>
  <c r="K1388" i="10" s="1"/>
  <c r="H1388" i="10"/>
  <c r="G1388" i="10"/>
  <c r="AW1387" i="10"/>
  <c r="AR1387" i="10"/>
  <c r="AO1387" i="10"/>
  <c r="AN1387" i="10"/>
  <c r="W1387" i="10" s="1"/>
  <c r="BL1387" i="10" s="1"/>
  <c r="V1387" i="10"/>
  <c r="U1387" i="10"/>
  <c r="I1387" i="10"/>
  <c r="J1387" i="10" s="1"/>
  <c r="K1387" i="10" s="1"/>
  <c r="H1387" i="10"/>
  <c r="G1387" i="10"/>
  <c r="AW1386" i="10"/>
  <c r="AR1386" i="10"/>
  <c r="AO1386" i="10"/>
  <c r="AN1386" i="10"/>
  <c r="W1386" i="10"/>
  <c r="BL1386" i="10" s="1"/>
  <c r="V1386" i="10"/>
  <c r="U1386" i="10"/>
  <c r="I1386" i="10" s="1"/>
  <c r="J1386" i="10"/>
  <c r="K1386" i="10" s="1"/>
  <c r="H1386" i="10"/>
  <c r="G1386" i="10"/>
  <c r="BL1385" i="10"/>
  <c r="AW1385" i="10"/>
  <c r="AR1385" i="10"/>
  <c r="AO1385" i="10"/>
  <c r="AN1385" i="10"/>
  <c r="W1385" i="10" s="1"/>
  <c r="V1385" i="10"/>
  <c r="U1385" i="10"/>
  <c r="I1385" i="10" s="1"/>
  <c r="J1385" i="10" s="1"/>
  <c r="K1385" i="10" s="1"/>
  <c r="H1385" i="10"/>
  <c r="G1385" i="10"/>
  <c r="AW1384" i="10"/>
  <c r="AR1384" i="10"/>
  <c r="AO1384" i="10"/>
  <c r="AN1384" i="10"/>
  <c r="W1384" i="10"/>
  <c r="BL1384" i="10" s="1"/>
  <c r="V1384" i="10"/>
  <c r="U1384" i="10"/>
  <c r="I1384" i="10" s="1"/>
  <c r="J1384" i="10" s="1"/>
  <c r="K1384" i="10" s="1"/>
  <c r="H1384" i="10"/>
  <c r="G1384" i="10"/>
  <c r="AW1383" i="10"/>
  <c r="AR1383" i="10"/>
  <c r="AO1383" i="10"/>
  <c r="AN1383" i="10"/>
  <c r="W1383" i="10" s="1"/>
  <c r="BL1383" i="10" s="1"/>
  <c r="V1383" i="10"/>
  <c r="U1383" i="10"/>
  <c r="I1383" i="10"/>
  <c r="J1383" i="10" s="1"/>
  <c r="K1383" i="10" s="1"/>
  <c r="H1383" i="10"/>
  <c r="G1383" i="10"/>
  <c r="AX1382" i="10"/>
  <c r="AW1382" i="10" s="1"/>
  <c r="AR1382" i="10"/>
  <c r="AP1382" i="10"/>
  <c r="AO1382" i="10" s="1"/>
  <c r="AN1382" i="10"/>
  <c r="AM1382" i="10"/>
  <c r="AL1382" i="10"/>
  <c r="AK1382" i="10"/>
  <c r="X1382" i="10"/>
  <c r="V1382" i="10"/>
  <c r="U1382" i="10"/>
  <c r="I1382" i="10"/>
  <c r="J1382" i="10" s="1"/>
  <c r="K1382" i="10" s="1"/>
  <c r="H1382" i="10"/>
  <c r="G1382" i="10"/>
  <c r="AX1381" i="10"/>
  <c r="AW1381" i="10"/>
  <c r="AR1381" i="10"/>
  <c r="AP1381" i="10"/>
  <c r="AO1381" i="10"/>
  <c r="AN1381" i="10"/>
  <c r="AL1381" i="10"/>
  <c r="AK1381" i="10"/>
  <c r="X1381" i="10"/>
  <c r="V1381" i="10"/>
  <c r="U1381" i="10"/>
  <c r="I1381" i="10"/>
  <c r="J1381" i="10" s="1"/>
  <c r="K1381" i="10" s="1"/>
  <c r="H1381" i="10"/>
  <c r="G1381" i="10"/>
  <c r="AX1380" i="10"/>
  <c r="AW1380" i="10"/>
  <c r="AR1380" i="10"/>
  <c r="AP1380" i="10"/>
  <c r="AO1380" i="10"/>
  <c r="AN1380" i="10"/>
  <c r="AL1380" i="10"/>
  <c r="AK1380" i="10"/>
  <c r="X1380" i="10"/>
  <c r="V1380" i="10"/>
  <c r="U1380" i="10"/>
  <c r="I1380" i="10" s="1"/>
  <c r="J1380" i="10" s="1"/>
  <c r="K1380" i="10"/>
  <c r="H1380" i="10"/>
  <c r="G1380" i="10"/>
  <c r="AX1379" i="10"/>
  <c r="AW1379" i="10" s="1"/>
  <c r="AR1379" i="10"/>
  <c r="AP1379" i="10"/>
  <c r="AO1379" i="10" s="1"/>
  <c r="AN1379" i="10"/>
  <c r="AL1379" i="10"/>
  <c r="AK1379" i="10"/>
  <c r="X1379" i="10"/>
  <c r="V1379" i="10"/>
  <c r="U1379" i="10"/>
  <c r="I1379" i="10"/>
  <c r="J1379" i="10" s="1"/>
  <c r="K1379" i="10" s="1"/>
  <c r="H1379" i="10"/>
  <c r="G1379" i="10"/>
  <c r="AX1378" i="10"/>
  <c r="AW1378" i="10" s="1"/>
  <c r="AR1378" i="10"/>
  <c r="AP1378" i="10"/>
  <c r="AO1378" i="10" s="1"/>
  <c r="AN1378" i="10"/>
  <c r="AM1378" i="10"/>
  <c r="AL1378" i="10"/>
  <c r="AK1378" i="10"/>
  <c r="X1378" i="10"/>
  <c r="W1378" i="10"/>
  <c r="BL1378" i="10" s="1"/>
  <c r="V1378" i="10"/>
  <c r="U1378" i="10"/>
  <c r="I1378" i="10"/>
  <c r="J1378" i="10" s="1"/>
  <c r="K1378" i="10" s="1"/>
  <c r="H1378" i="10"/>
  <c r="G1378" i="10"/>
  <c r="AX1377" i="10"/>
  <c r="AW1377" i="10" s="1"/>
  <c r="AR1377" i="10"/>
  <c r="AP1377" i="10"/>
  <c r="AO1377" i="10"/>
  <c r="AN1377" i="10"/>
  <c r="AL1377" i="10"/>
  <c r="AK1377" i="10"/>
  <c r="X1377" i="10"/>
  <c r="V1377" i="10"/>
  <c r="U1377" i="10"/>
  <c r="I1377" i="10" s="1"/>
  <c r="J1377" i="10" s="1"/>
  <c r="K1377" i="10" s="1"/>
  <c r="H1377" i="10"/>
  <c r="G1377" i="10"/>
  <c r="AX1376" i="10"/>
  <c r="AW1376" i="10"/>
  <c r="AR1376" i="10"/>
  <c r="AP1376" i="10"/>
  <c r="AO1376" i="10"/>
  <c r="AN1376" i="10"/>
  <c r="AM1376" i="10"/>
  <c r="AL1376" i="10"/>
  <c r="AK1376" i="10"/>
  <c r="X1376" i="10"/>
  <c r="V1376" i="10"/>
  <c r="U1376" i="10"/>
  <c r="J1376" i="10"/>
  <c r="K1376" i="10" s="1"/>
  <c r="I1376" i="10"/>
  <c r="H1376" i="10"/>
  <c r="G1376" i="10"/>
  <c r="AX1375" i="10"/>
  <c r="AW1375" i="10"/>
  <c r="AR1375" i="10"/>
  <c r="AP1375" i="10"/>
  <c r="AO1375" i="10" s="1"/>
  <c r="AN1375" i="10"/>
  <c r="AM1375" i="10"/>
  <c r="AL1375" i="10"/>
  <c r="AK1375" i="10"/>
  <c r="X1375" i="10"/>
  <c r="W1375" i="10"/>
  <c r="BL1375" i="10" s="1"/>
  <c r="V1375" i="10"/>
  <c r="U1375" i="10"/>
  <c r="I1375" i="10" s="1"/>
  <c r="J1375" i="10" s="1"/>
  <c r="K1375" i="10" s="1"/>
  <c r="H1375" i="10"/>
  <c r="G1375" i="10"/>
  <c r="AX1374" i="10"/>
  <c r="AW1374" i="10" s="1"/>
  <c r="AR1374" i="10"/>
  <c r="AP1374" i="10"/>
  <c r="AO1374" i="10"/>
  <c r="AN1374" i="10"/>
  <c r="AL1374" i="10"/>
  <c r="AK1374" i="10"/>
  <c r="X1374" i="10"/>
  <c r="V1374" i="10"/>
  <c r="U1374" i="10"/>
  <c r="I1374" i="10" s="1"/>
  <c r="J1374" i="10" s="1"/>
  <c r="K1374" i="10" s="1"/>
  <c r="H1374" i="10"/>
  <c r="G1374" i="10"/>
  <c r="AX1373" i="10"/>
  <c r="AW1373" i="10"/>
  <c r="AR1373" i="10"/>
  <c r="AP1373" i="10"/>
  <c r="AO1373" i="10" s="1"/>
  <c r="AN1373" i="10"/>
  <c r="AM1373" i="10"/>
  <c r="AL1373" i="10"/>
  <c r="AK1373" i="10"/>
  <c r="X1373" i="10"/>
  <c r="V1373" i="10"/>
  <c r="U1373" i="10"/>
  <c r="I1373" i="10"/>
  <c r="J1373" i="10" s="1"/>
  <c r="K1373" i="10" s="1"/>
  <c r="H1373" i="10"/>
  <c r="G1373" i="10"/>
  <c r="AP1372" i="10"/>
  <c r="AN1372" i="10"/>
  <c r="AM1372" i="10"/>
  <c r="AL1372" i="10"/>
  <c r="X1372" i="10"/>
  <c r="V1372" i="10"/>
  <c r="U1372" i="10"/>
  <c r="H1372" i="10"/>
  <c r="G1372" i="10"/>
  <c r="F1372" i="10"/>
  <c r="I1372" i="10" s="1"/>
  <c r="J1372" i="10" s="1"/>
  <c r="K1372" i="10" s="1"/>
  <c r="AP1371" i="10"/>
  <c r="AN1371" i="10"/>
  <c r="AM1371" i="10"/>
  <c r="AL1371" i="10"/>
  <c r="X1371" i="10"/>
  <c r="V1371" i="10"/>
  <c r="U1371" i="10"/>
  <c r="J1371" i="10"/>
  <c r="K1371" i="10" s="1"/>
  <c r="I1371" i="10"/>
  <c r="H1371" i="10"/>
  <c r="G1371" i="10"/>
  <c r="F1371" i="10"/>
  <c r="AP1370" i="10"/>
  <c r="AN1370" i="10"/>
  <c r="AM1370" i="10"/>
  <c r="AL1370" i="10"/>
  <c r="X1370" i="10"/>
  <c r="V1370" i="10"/>
  <c r="U1370" i="10"/>
  <c r="H1370" i="10"/>
  <c r="G1370" i="10"/>
  <c r="F1370" i="10"/>
  <c r="I1370" i="10" s="1"/>
  <c r="J1370" i="10" s="1"/>
  <c r="K1370" i="10" s="1"/>
  <c r="AP1369" i="10"/>
  <c r="AN1369" i="10"/>
  <c r="AM1369" i="10"/>
  <c r="AL1369" i="10"/>
  <c r="X1369" i="10"/>
  <c r="V1369" i="10"/>
  <c r="U1369" i="10"/>
  <c r="I1369" i="10" s="1"/>
  <c r="J1369" i="10" s="1"/>
  <c r="K1369" i="10" s="1"/>
  <c r="H1369" i="10"/>
  <c r="G1369" i="10"/>
  <c r="F1369" i="10"/>
  <c r="AP1368" i="10"/>
  <c r="AN1368" i="10"/>
  <c r="AM1368" i="10"/>
  <c r="AL1368" i="10"/>
  <c r="X1368" i="10"/>
  <c r="V1368" i="10"/>
  <c r="U1368" i="10"/>
  <c r="I1368" i="10"/>
  <c r="J1368" i="10" s="1"/>
  <c r="K1368" i="10" s="1"/>
  <c r="H1368" i="10"/>
  <c r="G1368" i="10"/>
  <c r="F1368" i="10"/>
  <c r="AP1367" i="10"/>
  <c r="AN1367" i="10"/>
  <c r="AM1367" i="10"/>
  <c r="AL1367" i="10"/>
  <c r="X1367" i="10"/>
  <c r="V1367" i="10"/>
  <c r="U1367" i="10"/>
  <c r="H1367" i="10"/>
  <c r="G1367" i="10"/>
  <c r="F1367" i="10"/>
  <c r="I1367" i="10" s="1"/>
  <c r="J1367" i="10" s="1"/>
  <c r="K1367" i="10" s="1"/>
  <c r="AN1366" i="10"/>
  <c r="AM1366" i="10"/>
  <c r="AL1366" i="10"/>
  <c r="X1366" i="10"/>
  <c r="V1366" i="10"/>
  <c r="U1366" i="10"/>
  <c r="J1366" i="10"/>
  <c r="K1366" i="10" s="1"/>
  <c r="I1366" i="10"/>
  <c r="H1366" i="10"/>
  <c r="G1366" i="10"/>
  <c r="F1366" i="10"/>
  <c r="AN1365" i="10"/>
  <c r="AM1365" i="10"/>
  <c r="AL1365" i="10"/>
  <c r="X1365" i="10"/>
  <c r="V1365" i="10"/>
  <c r="U1365" i="10"/>
  <c r="H1365" i="10"/>
  <c r="G1365" i="10"/>
  <c r="F1365" i="10"/>
  <c r="I1365" i="10" s="1"/>
  <c r="J1365" i="10" s="1"/>
  <c r="K1365" i="10" s="1"/>
  <c r="AN1364" i="10"/>
  <c r="AM1364" i="10"/>
  <c r="AL1364" i="10"/>
  <c r="X1364" i="10"/>
  <c r="V1364" i="10"/>
  <c r="U1364" i="10"/>
  <c r="J1364" i="10"/>
  <c r="K1364" i="10" s="1"/>
  <c r="I1364" i="10"/>
  <c r="H1364" i="10"/>
  <c r="G1364" i="10"/>
  <c r="F1364" i="10"/>
  <c r="AN1363" i="10"/>
  <c r="AM1363" i="10"/>
  <c r="AL1363" i="10"/>
  <c r="X1363" i="10"/>
  <c r="V1363" i="10"/>
  <c r="U1363" i="10"/>
  <c r="H1363" i="10"/>
  <c r="G1363" i="10"/>
  <c r="F1363" i="10"/>
  <c r="I1363" i="10" s="1"/>
  <c r="J1363" i="10" s="1"/>
  <c r="K1363" i="10" s="1"/>
  <c r="AN1362" i="10"/>
  <c r="AM1362" i="10"/>
  <c r="AL1362" i="10"/>
  <c r="X1362" i="10"/>
  <c r="V1362" i="10"/>
  <c r="U1362" i="10"/>
  <c r="J1362" i="10"/>
  <c r="K1362" i="10" s="1"/>
  <c r="I1362" i="10"/>
  <c r="H1362" i="10"/>
  <c r="G1362" i="10"/>
  <c r="F1362" i="10"/>
  <c r="AN1361" i="10"/>
  <c r="AM1361" i="10"/>
  <c r="AL1361" i="10"/>
  <c r="X1361" i="10"/>
  <c r="V1361" i="10"/>
  <c r="U1361" i="10"/>
  <c r="H1361" i="10"/>
  <c r="G1361" i="10"/>
  <c r="F1361" i="10"/>
  <c r="I1361" i="10" s="1"/>
  <c r="J1361" i="10" s="1"/>
  <c r="K1361" i="10" s="1"/>
  <c r="AN1360" i="10"/>
  <c r="AM1360" i="10"/>
  <c r="AL1360" i="10"/>
  <c r="X1360" i="10"/>
  <c r="V1360" i="10"/>
  <c r="U1360" i="10"/>
  <c r="J1360" i="10"/>
  <c r="K1360" i="10" s="1"/>
  <c r="I1360" i="10"/>
  <c r="H1360" i="10"/>
  <c r="G1360" i="10"/>
  <c r="F1360" i="10"/>
  <c r="AN1359" i="10"/>
  <c r="AM1359" i="10"/>
  <c r="AL1359" i="10"/>
  <c r="X1359" i="10"/>
  <c r="V1359" i="10"/>
  <c r="U1359" i="10"/>
  <c r="I1359" i="10"/>
  <c r="J1359" i="10" s="1"/>
  <c r="K1359" i="10" s="1"/>
  <c r="H1359" i="10"/>
  <c r="G1359" i="10"/>
  <c r="F1359" i="10"/>
  <c r="AN1358" i="10"/>
  <c r="AM1358" i="10"/>
  <c r="AL1358" i="10"/>
  <c r="X1358" i="10"/>
  <c r="V1358" i="10"/>
  <c r="U1358" i="10"/>
  <c r="J1358" i="10"/>
  <c r="K1358" i="10" s="1"/>
  <c r="I1358" i="10"/>
  <c r="H1358" i="10"/>
  <c r="G1358" i="10"/>
  <c r="F1358" i="10"/>
  <c r="AN1357" i="10"/>
  <c r="AM1357" i="10"/>
  <c r="AL1357" i="10"/>
  <c r="X1357" i="10"/>
  <c r="V1357" i="10"/>
  <c r="U1357" i="10"/>
  <c r="I1357" i="10"/>
  <c r="J1357" i="10" s="1"/>
  <c r="K1357" i="10" s="1"/>
  <c r="H1357" i="10"/>
  <c r="G1357" i="10"/>
  <c r="F1357" i="10"/>
  <c r="AN1356" i="10"/>
  <c r="AM1356" i="10"/>
  <c r="AL1356" i="10"/>
  <c r="X1356" i="10"/>
  <c r="V1356" i="10"/>
  <c r="U1356" i="10"/>
  <c r="J1356" i="10"/>
  <c r="K1356" i="10" s="1"/>
  <c r="I1356" i="10"/>
  <c r="H1356" i="10"/>
  <c r="G1356" i="10"/>
  <c r="F1356" i="10"/>
  <c r="AN1355" i="10"/>
  <c r="AM1355" i="10"/>
  <c r="AL1355" i="10"/>
  <c r="X1355" i="10"/>
  <c r="V1355" i="10"/>
  <c r="U1355" i="10"/>
  <c r="H1355" i="10"/>
  <c r="G1355" i="10"/>
  <c r="F1355" i="10"/>
  <c r="I1355" i="10" s="1"/>
  <c r="J1355" i="10" s="1"/>
  <c r="K1355" i="10" s="1"/>
  <c r="AN1354" i="10"/>
  <c r="AM1354" i="10"/>
  <c r="AL1354" i="10"/>
  <c r="X1354" i="10"/>
  <c r="V1354" i="10"/>
  <c r="U1354" i="10"/>
  <c r="I1354" i="10"/>
  <c r="J1354" i="10" s="1"/>
  <c r="K1354" i="10" s="1"/>
  <c r="H1354" i="10"/>
  <c r="G1354" i="10"/>
  <c r="F1354" i="10"/>
  <c r="AN1353" i="10"/>
  <c r="AM1353" i="10"/>
  <c r="AL1353" i="10"/>
  <c r="X1353" i="10"/>
  <c r="V1353" i="10"/>
  <c r="U1353" i="10"/>
  <c r="H1353" i="10"/>
  <c r="G1353" i="10"/>
  <c r="F1353" i="10"/>
  <c r="I1353" i="10" s="1"/>
  <c r="J1353" i="10" s="1"/>
  <c r="K1353" i="10" s="1"/>
  <c r="AN1352" i="10"/>
  <c r="AM1352" i="10"/>
  <c r="AL1352" i="10"/>
  <c r="X1352" i="10"/>
  <c r="V1352" i="10"/>
  <c r="U1352" i="10"/>
  <c r="I1352" i="10"/>
  <c r="J1352" i="10" s="1"/>
  <c r="K1352" i="10" s="1"/>
  <c r="H1352" i="10"/>
  <c r="G1352" i="10"/>
  <c r="F1352" i="10"/>
  <c r="AN1351" i="10"/>
  <c r="AM1351" i="10"/>
  <c r="AL1351" i="10"/>
  <c r="X1351" i="10"/>
  <c r="V1351" i="10"/>
  <c r="U1351" i="10"/>
  <c r="H1351" i="10"/>
  <c r="G1351" i="10"/>
  <c r="F1351" i="10"/>
  <c r="I1351" i="10" s="1"/>
  <c r="J1351" i="10" s="1"/>
  <c r="K1351" i="10" s="1"/>
  <c r="AN1350" i="10"/>
  <c r="AM1350" i="10"/>
  <c r="AL1350" i="10"/>
  <c r="X1350" i="10"/>
  <c r="V1350" i="10"/>
  <c r="U1350" i="10"/>
  <c r="J1350" i="10"/>
  <c r="K1350" i="10" s="1"/>
  <c r="I1350" i="10"/>
  <c r="H1350" i="10"/>
  <c r="G1350" i="10"/>
  <c r="F1350" i="10"/>
  <c r="BL1349" i="10"/>
  <c r="AN1349" i="10"/>
  <c r="W1349" i="10"/>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c r="J1347" i="10" s="1"/>
  <c r="K1347" i="10" s="1"/>
  <c r="H1347" i="10"/>
  <c r="G1347" i="10"/>
  <c r="AN1346" i="10"/>
  <c r="W1346" i="10"/>
  <c r="BL1346" i="10" s="1"/>
  <c r="V1346" i="10"/>
  <c r="U1346" i="10"/>
  <c r="I1346" i="10" s="1"/>
  <c r="J1346" i="10"/>
  <c r="K1346" i="10" s="1"/>
  <c r="H1346" i="10"/>
  <c r="G1346" i="10"/>
  <c r="BL1345" i="10"/>
  <c r="AN1345" i="10"/>
  <c r="W1345" i="10"/>
  <c r="V1345" i="10"/>
  <c r="U1345" i="10"/>
  <c r="I1345" i="10" s="1"/>
  <c r="J1345" i="10" s="1"/>
  <c r="K1345" i="10" s="1"/>
  <c r="H1345" i="10"/>
  <c r="G1345" i="10"/>
  <c r="AN1344" i="10"/>
  <c r="W1344" i="10" s="1"/>
  <c r="BL1344" i="10" s="1"/>
  <c r="V1344" i="10"/>
  <c r="U1344" i="10"/>
  <c r="J1344" i="10"/>
  <c r="K1344" i="10" s="1"/>
  <c r="I1344" i="10"/>
  <c r="H1344" i="10"/>
  <c r="G1344" i="10"/>
  <c r="BL1343" i="10"/>
  <c r="AN1343" i="10"/>
  <c r="W1343" i="10" s="1"/>
  <c r="V1343" i="10"/>
  <c r="U1343" i="10"/>
  <c r="I1343" i="10" s="1"/>
  <c r="J1343" i="10" s="1"/>
  <c r="K1343" i="10" s="1"/>
  <c r="H1343" i="10"/>
  <c r="G1343" i="10"/>
  <c r="AN1342" i="10"/>
  <c r="AM1342" i="10"/>
  <c r="W1342" i="10" s="1"/>
  <c r="X1342" i="10" s="1"/>
  <c r="V1342" i="10"/>
  <c r="U1342" i="10"/>
  <c r="H1342" i="10"/>
  <c r="G1342" i="10"/>
  <c r="F1342" i="10"/>
  <c r="I1342" i="10" s="1"/>
  <c r="J1342" i="10" s="1"/>
  <c r="K1342" i="10" s="1"/>
  <c r="AN1341" i="10"/>
  <c r="AM1341" i="10"/>
  <c r="W1341" i="10" s="1"/>
  <c r="X1341" i="10" s="1"/>
  <c r="V1341" i="10"/>
  <c r="U1341" i="10"/>
  <c r="I1341" i="10"/>
  <c r="J1341" i="10" s="1"/>
  <c r="K1341" i="10" s="1"/>
  <c r="H1341" i="10"/>
  <c r="G1341" i="10"/>
  <c r="F1341" i="10"/>
  <c r="AN1340" i="10"/>
  <c r="AM1340" i="10"/>
  <c r="W1340" i="10" s="1"/>
  <c r="X1340" i="10" s="1"/>
  <c r="V1340" i="10"/>
  <c r="U1340" i="10"/>
  <c r="I1340" i="10" s="1"/>
  <c r="J1340" i="10" s="1"/>
  <c r="K1340" i="10" s="1"/>
  <c r="H1340" i="10"/>
  <c r="G1340" i="10"/>
  <c r="F1340" i="10"/>
  <c r="AN1339" i="10"/>
  <c r="AM1339" i="10"/>
  <c r="V1339" i="10"/>
  <c r="U1339" i="10"/>
  <c r="K1339" i="10"/>
  <c r="I1339" i="10"/>
  <c r="J1339" i="10" s="1"/>
  <c r="H1339" i="10"/>
  <c r="G1339" i="10"/>
  <c r="F1339" i="10"/>
  <c r="AN1338" i="10"/>
  <c r="AM1338" i="10"/>
  <c r="W1338" i="10" s="1"/>
  <c r="X1338" i="10" s="1"/>
  <c r="V1338" i="10"/>
  <c r="U1338" i="10"/>
  <c r="I1338" i="10" s="1"/>
  <c r="J1338" i="10" s="1"/>
  <c r="K1338" i="10" s="1"/>
  <c r="H1338" i="10"/>
  <c r="G1338" i="10"/>
  <c r="F1338" i="10"/>
  <c r="AN1337" i="10"/>
  <c r="AM1337" i="10"/>
  <c r="V1337" i="10"/>
  <c r="U1337" i="10"/>
  <c r="K1337" i="10"/>
  <c r="I1337" i="10"/>
  <c r="J1337" i="10" s="1"/>
  <c r="H1337" i="10"/>
  <c r="G1337" i="10"/>
  <c r="F1337" i="10"/>
  <c r="AN1336" i="10"/>
  <c r="AM1336" i="10"/>
  <c r="W1336" i="10" s="1"/>
  <c r="X1336" i="10" s="1"/>
  <c r="V1336" i="10"/>
  <c r="U1336" i="10"/>
  <c r="I1336" i="10" s="1"/>
  <c r="J1336" i="10" s="1"/>
  <c r="K1336" i="10" s="1"/>
  <c r="H1336" i="10"/>
  <c r="G1336" i="10"/>
  <c r="F1336" i="10"/>
  <c r="AN1335" i="10"/>
  <c r="AM1335" i="10"/>
  <c r="V1335" i="10"/>
  <c r="U1335" i="10"/>
  <c r="K1335" i="10"/>
  <c r="I1335" i="10"/>
  <c r="J1335" i="10" s="1"/>
  <c r="H1335" i="10"/>
  <c r="G1335" i="10"/>
  <c r="F1335" i="10"/>
  <c r="AN1334" i="10"/>
  <c r="AM1334" i="10"/>
  <c r="W1334" i="10" s="1"/>
  <c r="X1334" i="10" s="1"/>
  <c r="V1334" i="10"/>
  <c r="U1334" i="10"/>
  <c r="I1334" i="10" s="1"/>
  <c r="J1334" i="10" s="1"/>
  <c r="K1334" i="10" s="1"/>
  <c r="H1334" i="10"/>
  <c r="G1334" i="10"/>
  <c r="F1334" i="10"/>
  <c r="AN1333" i="10"/>
  <c r="AM1333" i="10"/>
  <c r="V1333" i="10"/>
  <c r="U1333" i="10"/>
  <c r="K1333" i="10"/>
  <c r="I1333" i="10"/>
  <c r="J1333" i="10" s="1"/>
  <c r="H1333" i="10"/>
  <c r="G1333" i="10"/>
  <c r="F1333" i="10"/>
  <c r="AN1332" i="10"/>
  <c r="AM1332" i="10"/>
  <c r="W1332" i="10" s="1"/>
  <c r="X1332" i="10" s="1"/>
  <c r="V1332" i="10"/>
  <c r="U1332" i="10"/>
  <c r="I1332" i="10" s="1"/>
  <c r="J1332" i="10" s="1"/>
  <c r="K1332" i="10"/>
  <c r="H1332" i="10"/>
  <c r="G1332" i="10"/>
  <c r="F1332" i="10"/>
  <c r="AN1331" i="10"/>
  <c r="AM1331" i="10"/>
  <c r="V1331" i="10"/>
  <c r="U1331" i="10"/>
  <c r="K1331" i="10"/>
  <c r="I1331" i="10"/>
  <c r="J1331" i="10" s="1"/>
  <c r="H1331" i="10"/>
  <c r="G1331" i="10"/>
  <c r="F1331" i="10"/>
  <c r="AN1330" i="10"/>
  <c r="AM1330" i="10"/>
  <c r="W1330" i="10" s="1"/>
  <c r="X1330" i="10"/>
  <c r="V1330" i="10"/>
  <c r="U1330" i="10"/>
  <c r="I1330" i="10" s="1"/>
  <c r="J1330" i="10" s="1"/>
  <c r="K1330" i="10"/>
  <c r="H1330" i="10"/>
  <c r="G1330" i="10"/>
  <c r="F1330" i="10"/>
  <c r="AN1329" i="10"/>
  <c r="AM1329" i="10"/>
  <c r="W1329" i="10" s="1"/>
  <c r="X1329" i="10" s="1"/>
  <c r="V1329" i="10"/>
  <c r="U1329" i="10"/>
  <c r="K1329" i="10"/>
  <c r="I1329" i="10"/>
  <c r="J1329" i="10" s="1"/>
  <c r="H1329" i="10"/>
  <c r="G1329" i="10"/>
  <c r="F1329" i="10"/>
  <c r="AN1328" i="10"/>
  <c r="AM1328" i="10"/>
  <c r="W1328" i="10" s="1"/>
  <c r="X1328" i="10"/>
  <c r="V1328" i="10"/>
  <c r="U1328" i="10"/>
  <c r="I1328" i="10" s="1"/>
  <c r="J1328" i="10" s="1"/>
  <c r="K1328" i="10" s="1"/>
  <c r="H1328" i="10"/>
  <c r="G1328" i="10"/>
  <c r="F1328" i="10"/>
  <c r="BL1327" i="10"/>
  <c r="AR1327" i="10"/>
  <c r="AM1327" i="10"/>
  <c r="V1327" i="10"/>
  <c r="U1327" i="10"/>
  <c r="I1327" i="10" s="1"/>
  <c r="J1327" i="10" s="1"/>
  <c r="K1327" i="10" s="1"/>
  <c r="H1327" i="10"/>
  <c r="G1327" i="10"/>
  <c r="E1327" i="10"/>
  <c r="BL1326" i="10"/>
  <c r="AR1326" i="10"/>
  <c r="AM1326" i="10"/>
  <c r="V1326" i="10"/>
  <c r="U1326" i="10"/>
  <c r="K1326" i="10"/>
  <c r="J1326" i="10"/>
  <c r="I1326" i="10"/>
  <c r="G1326" i="10"/>
  <c r="E1326" i="10"/>
  <c r="H1326" i="10" s="1"/>
  <c r="BL1325" i="10"/>
  <c r="AR1325" i="10"/>
  <c r="AM1325" i="10"/>
  <c r="V1325" i="10"/>
  <c r="U1325" i="10"/>
  <c r="I1325" i="10" s="1"/>
  <c r="J1325" i="10" s="1"/>
  <c r="K1325" i="10" s="1"/>
  <c r="E1325" i="10"/>
  <c r="G1325" i="10" s="1"/>
  <c r="BL1324" i="10"/>
  <c r="AR1324" i="10"/>
  <c r="AM1324" i="10"/>
  <c r="V1324" i="10"/>
  <c r="U1324" i="10"/>
  <c r="K1324" i="10"/>
  <c r="I1324" i="10"/>
  <c r="J1324" i="10" s="1"/>
  <c r="H1324" i="10"/>
  <c r="G1324" i="10"/>
  <c r="E1324" i="10"/>
  <c r="BL1323" i="10"/>
  <c r="AR1323" i="10"/>
  <c r="AM1323" i="10"/>
  <c r="V1323" i="10"/>
  <c r="U1323" i="10"/>
  <c r="I1323" i="10" s="1"/>
  <c r="K1323" i="10"/>
  <c r="J1323" i="10"/>
  <c r="E1323" i="10"/>
  <c r="G1323" i="10" s="1"/>
  <c r="BL1322" i="10"/>
  <c r="AR1322" i="10"/>
  <c r="AM1322" i="10"/>
  <c r="V1322" i="10"/>
  <c r="U1322" i="10"/>
  <c r="K1322" i="10"/>
  <c r="I1322" i="10"/>
  <c r="J1322" i="10" s="1"/>
  <c r="G1322" i="10"/>
  <c r="E1322" i="10"/>
  <c r="H1322" i="10" s="1"/>
  <c r="BL1321" i="10"/>
  <c r="AR1321" i="10"/>
  <c r="AM1321" i="10"/>
  <c r="V1321" i="10"/>
  <c r="U1321" i="10"/>
  <c r="I1321" i="10" s="1"/>
  <c r="J1321" i="10" s="1"/>
  <c r="K1321" i="10" s="1"/>
  <c r="E1321" i="10"/>
  <c r="G1321" i="10" s="1"/>
  <c r="BL1320" i="10"/>
  <c r="AR1320" i="10"/>
  <c r="AM1320" i="10"/>
  <c r="V1320" i="10"/>
  <c r="U1320" i="10"/>
  <c r="I1320" i="10" s="1"/>
  <c r="J1320" i="10" s="1"/>
  <c r="K1320" i="10" s="1"/>
  <c r="H1320" i="10"/>
  <c r="G1320" i="10"/>
  <c r="E1320" i="10"/>
  <c r="BL1319" i="10"/>
  <c r="AR1319" i="10"/>
  <c r="AM1319" i="10"/>
  <c r="V1319" i="10"/>
  <c r="U1319" i="10"/>
  <c r="I1319" i="10" s="1"/>
  <c r="J1319" i="10"/>
  <c r="K1319" i="10" s="1"/>
  <c r="E1319" i="10"/>
  <c r="H1319" i="10" s="1"/>
  <c r="BL1318" i="10"/>
  <c r="AR1318" i="10"/>
  <c r="AM1318" i="10"/>
  <c r="V1318" i="10"/>
  <c r="U1318" i="10"/>
  <c r="I1318" i="10"/>
  <c r="J1318" i="10" s="1"/>
  <c r="K1318" i="10" s="1"/>
  <c r="G1318" i="10"/>
  <c r="E1318" i="10"/>
  <c r="H1318" i="10" s="1"/>
  <c r="BL1317" i="10"/>
  <c r="AR1317" i="10"/>
  <c r="AM1317" i="10"/>
  <c r="V1317" i="10"/>
  <c r="U1317" i="10"/>
  <c r="I1317" i="10" s="1"/>
  <c r="J1317" i="10"/>
  <c r="K1317" i="10" s="1"/>
  <c r="H1317" i="10"/>
  <c r="E1317" i="10"/>
  <c r="G1317" i="10" s="1"/>
  <c r="BL1316" i="10"/>
  <c r="AR1316" i="10"/>
  <c r="AM1316" i="10"/>
  <c r="V1316" i="10"/>
  <c r="U1316" i="10"/>
  <c r="I1316" i="10"/>
  <c r="J1316" i="10" s="1"/>
  <c r="K1316" i="10" s="1"/>
  <c r="H1316" i="10"/>
  <c r="G1316" i="10"/>
  <c r="E1316" i="10"/>
  <c r="BL1315" i="10"/>
  <c r="AR1315" i="10"/>
  <c r="AM1315" i="10"/>
  <c r="V1315" i="10"/>
  <c r="U1315" i="10"/>
  <c r="I1315" i="10" s="1"/>
  <c r="J1315" i="10" s="1"/>
  <c r="K1315" i="10" s="1"/>
  <c r="E1315" i="10"/>
  <c r="G1315" i="10" s="1"/>
  <c r="BL1314" i="10"/>
  <c r="AR1314" i="10"/>
  <c r="AM1314" i="10"/>
  <c r="V1314" i="10"/>
  <c r="U1314" i="10"/>
  <c r="K1314" i="10"/>
  <c r="I1314" i="10"/>
  <c r="J1314" i="10" s="1"/>
  <c r="G1314" i="10"/>
  <c r="E1314" i="10"/>
  <c r="H1314" i="10" s="1"/>
  <c r="BL1313" i="10"/>
  <c r="AR1313" i="10"/>
  <c r="AM1313" i="10"/>
  <c r="V1313" i="10"/>
  <c r="U1313" i="10"/>
  <c r="I1313" i="10"/>
  <c r="J1313" i="10" s="1"/>
  <c r="K1313" i="10" s="1"/>
  <c r="H1313" i="10"/>
  <c r="E1313" i="10"/>
  <c r="G1313" i="10" s="1"/>
  <c r="BL1312" i="10"/>
  <c r="AR1312" i="10"/>
  <c r="AM1312" i="10"/>
  <c r="V1312" i="10"/>
  <c r="U1312" i="10"/>
  <c r="K1312" i="10"/>
  <c r="I1312" i="10"/>
  <c r="J1312" i="10" s="1"/>
  <c r="H1312" i="10"/>
  <c r="G1312" i="10"/>
  <c r="E1312" i="10"/>
  <c r="BL1311" i="10"/>
  <c r="AR1311" i="10"/>
  <c r="AM1311" i="10"/>
  <c r="V1311" i="10"/>
  <c r="U1311" i="10"/>
  <c r="I1311" i="10" s="1"/>
  <c r="J1311" i="10" s="1"/>
  <c r="K1311" i="10" s="1"/>
  <c r="H1311" i="10"/>
  <c r="G1311" i="10"/>
  <c r="E1311" i="10"/>
  <c r="BL1310" i="10"/>
  <c r="AR1310" i="10"/>
  <c r="AM1310" i="10"/>
  <c r="V1310" i="10"/>
  <c r="U1310" i="10"/>
  <c r="J1310" i="10"/>
  <c r="K1310" i="10" s="1"/>
  <c r="I1310" i="10"/>
  <c r="G1310" i="10"/>
  <c r="E1310" i="10"/>
  <c r="H1310" i="10" s="1"/>
  <c r="BL1309" i="10"/>
  <c r="AR1309" i="10"/>
  <c r="AM1309" i="10"/>
  <c r="V1309" i="10"/>
  <c r="U1309" i="10"/>
  <c r="I1309" i="10" s="1"/>
  <c r="J1309" i="10" s="1"/>
  <c r="K1309" i="10" s="1"/>
  <c r="H1309" i="10"/>
  <c r="E1309" i="10"/>
  <c r="G1309" i="10" s="1"/>
  <c r="BL1308" i="10"/>
  <c r="AR1308" i="10"/>
  <c r="AM1308" i="10"/>
  <c r="V1308" i="10"/>
  <c r="U1308" i="10"/>
  <c r="I1308" i="10"/>
  <c r="J1308" i="10" s="1"/>
  <c r="K1308" i="10" s="1"/>
  <c r="H1308" i="10"/>
  <c r="G1308" i="10"/>
  <c r="E1308" i="10"/>
  <c r="BL1307" i="10"/>
  <c r="AR1307" i="10"/>
  <c r="AM1307" i="10"/>
  <c r="V1307" i="10"/>
  <c r="U1307" i="10"/>
  <c r="I1307" i="10" s="1"/>
  <c r="J1307" i="10"/>
  <c r="K1307" i="10" s="1"/>
  <c r="H1307" i="10"/>
  <c r="E1307" i="10"/>
  <c r="G1307" i="10" s="1"/>
  <c r="BL1306" i="10"/>
  <c r="AR1306" i="10"/>
  <c r="AM1306" i="10"/>
  <c r="V1306" i="10"/>
  <c r="U1306" i="10"/>
  <c r="I1306" i="10"/>
  <c r="J1306" i="10" s="1"/>
  <c r="K1306" i="10" s="1"/>
  <c r="E1306" i="10"/>
  <c r="H1306" i="10" s="1"/>
  <c r="BL1305" i="10"/>
  <c r="AR1305" i="10"/>
  <c r="AM1305" i="10"/>
  <c r="V1305" i="10"/>
  <c r="U1305" i="10"/>
  <c r="I1305" i="10" s="1"/>
  <c r="J1305" i="10" s="1"/>
  <c r="K1305" i="10" s="1"/>
  <c r="E1305" i="10"/>
  <c r="G1305" i="10" s="1"/>
  <c r="BL1304" i="10"/>
  <c r="AR1304" i="10"/>
  <c r="AM1304" i="10"/>
  <c r="V1304" i="10"/>
  <c r="U1304" i="10"/>
  <c r="I1304" i="10"/>
  <c r="J1304" i="10" s="1"/>
  <c r="K1304" i="10" s="1"/>
  <c r="H1304" i="10"/>
  <c r="G1304" i="10"/>
  <c r="E1304" i="10"/>
  <c r="AW1303" i="10"/>
  <c r="W1303" i="10"/>
  <c r="V1303" i="10"/>
  <c r="U1303" i="10"/>
  <c r="I1303" i="10"/>
  <c r="J1303" i="10" s="1"/>
  <c r="K1303" i="10" s="1"/>
  <c r="H1303" i="10"/>
  <c r="G1303" i="10"/>
  <c r="F1303" i="10"/>
  <c r="AW1302" i="10"/>
  <c r="W1302" i="10"/>
  <c r="V1302" i="10"/>
  <c r="U1302" i="10"/>
  <c r="K1302" i="10"/>
  <c r="I1302" i="10"/>
  <c r="J1302" i="10" s="1"/>
  <c r="H1302" i="10"/>
  <c r="G1302" i="10"/>
  <c r="F1302" i="10"/>
  <c r="AW1301" i="10"/>
  <c r="W1301" i="10"/>
  <c r="V1301" i="10"/>
  <c r="U1301" i="10"/>
  <c r="J1301" i="10"/>
  <c r="K1301" i="10" s="1"/>
  <c r="I1301" i="10"/>
  <c r="H1301" i="10"/>
  <c r="G1301" i="10"/>
  <c r="F1301" i="10"/>
  <c r="AW1300" i="10"/>
  <c r="W1300" i="10"/>
  <c r="V1300" i="10"/>
  <c r="U1300" i="10"/>
  <c r="I1300" i="10" s="1"/>
  <c r="J1300" i="10" s="1"/>
  <c r="K1300" i="10" s="1"/>
  <c r="H1300" i="10"/>
  <c r="G1300" i="10"/>
  <c r="F1300" i="10"/>
  <c r="AW1299" i="10"/>
  <c r="W1299" i="10"/>
  <c r="V1299" i="10"/>
  <c r="U1299" i="10"/>
  <c r="H1299" i="10"/>
  <c r="G1299" i="10"/>
  <c r="F1299" i="10"/>
  <c r="I1299" i="10" s="1"/>
  <c r="J1299" i="10" s="1"/>
  <c r="K1299" i="10" s="1"/>
  <c r="AW1298" i="10"/>
  <c r="W1298" i="10"/>
  <c r="V1298" i="10"/>
  <c r="U1298" i="10"/>
  <c r="K1298" i="10"/>
  <c r="I1298" i="10"/>
  <c r="J1298" i="10" s="1"/>
  <c r="H1298" i="10"/>
  <c r="G1298" i="10"/>
  <c r="F1298" i="10"/>
  <c r="AW1297" i="10"/>
  <c r="W1297" i="10"/>
  <c r="V1297" i="10"/>
  <c r="U1297" i="10"/>
  <c r="J1297" i="10"/>
  <c r="K1297" i="10" s="1"/>
  <c r="I1297" i="10"/>
  <c r="H1297" i="10"/>
  <c r="G1297" i="10"/>
  <c r="F1297" i="10"/>
  <c r="AW1296" i="10"/>
  <c r="W1296" i="10"/>
  <c r="V1296" i="10"/>
  <c r="U1296" i="10"/>
  <c r="I1296" i="10" s="1"/>
  <c r="J1296" i="10" s="1"/>
  <c r="K1296" i="10" s="1"/>
  <c r="H1296" i="10"/>
  <c r="G1296" i="10"/>
  <c r="F1296" i="10"/>
  <c r="AW1295" i="10"/>
  <c r="W1295" i="10"/>
  <c r="V1295" i="10"/>
  <c r="U1295" i="10"/>
  <c r="I1295" i="10"/>
  <c r="J1295" i="10" s="1"/>
  <c r="K1295" i="10" s="1"/>
  <c r="H1295" i="10"/>
  <c r="G1295" i="10"/>
  <c r="F1295" i="10"/>
  <c r="AW1294" i="10"/>
  <c r="W1294" i="10"/>
  <c r="V1294" i="10"/>
  <c r="U1294" i="10"/>
  <c r="K1294" i="10"/>
  <c r="I1294" i="10"/>
  <c r="J1294" i="10" s="1"/>
  <c r="H1294" i="10"/>
  <c r="G1294" i="10"/>
  <c r="F1294" i="10"/>
  <c r="AW1293" i="10"/>
  <c r="W1293" i="10"/>
  <c r="V1293" i="10"/>
  <c r="U1293" i="10"/>
  <c r="J1293" i="10"/>
  <c r="K1293" i="10" s="1"/>
  <c r="I1293" i="10"/>
  <c r="H1293" i="10"/>
  <c r="G1293" i="10"/>
  <c r="F1293" i="10"/>
  <c r="AW1292" i="10"/>
  <c r="W1292" i="10"/>
  <c r="V1292" i="10"/>
  <c r="U1292" i="10"/>
  <c r="I1292" i="10" s="1"/>
  <c r="J1292" i="10" s="1"/>
  <c r="K1292" i="10" s="1"/>
  <c r="H1292" i="10"/>
  <c r="G1292" i="10"/>
  <c r="F1292" i="10"/>
  <c r="AW1291" i="10"/>
  <c r="W1291" i="10"/>
  <c r="V1291" i="10"/>
  <c r="U1291" i="10"/>
  <c r="I1291" i="10"/>
  <c r="J1291" i="10" s="1"/>
  <c r="K1291" i="10" s="1"/>
  <c r="H1291" i="10"/>
  <c r="G1291" i="10"/>
  <c r="F1291" i="10"/>
  <c r="AW1290" i="10"/>
  <c r="W1290" i="10"/>
  <c r="V1290" i="10"/>
  <c r="U1290" i="10"/>
  <c r="K1290" i="10"/>
  <c r="I1290" i="10"/>
  <c r="J1290" i="10" s="1"/>
  <c r="H1290" i="10"/>
  <c r="G1290" i="10"/>
  <c r="F1290" i="10"/>
  <c r="AW1289" i="10"/>
  <c r="W1289" i="10"/>
  <c r="V1289" i="10"/>
  <c r="U1289" i="10"/>
  <c r="I1289" i="10"/>
  <c r="J1289" i="10" s="1"/>
  <c r="K1289" i="10" s="1"/>
  <c r="H1289" i="10"/>
  <c r="G1289" i="10"/>
  <c r="F1289" i="10"/>
  <c r="AW1288" i="10"/>
  <c r="W1288" i="10"/>
  <c r="V1288" i="10"/>
  <c r="U1288" i="10"/>
  <c r="I1288" i="10" s="1"/>
  <c r="J1288" i="10" s="1"/>
  <c r="K1288" i="10" s="1"/>
  <c r="H1288" i="10"/>
  <c r="G1288" i="10"/>
  <c r="F1288" i="10"/>
  <c r="AW1287" i="10"/>
  <c r="W1287" i="10"/>
  <c r="V1287" i="10"/>
  <c r="U1287" i="10"/>
  <c r="H1287" i="10"/>
  <c r="G1287" i="10"/>
  <c r="F1287" i="10"/>
  <c r="I1287" i="10" s="1"/>
  <c r="J1287" i="10" s="1"/>
  <c r="K1287" i="10" s="1"/>
  <c r="BL1286" i="10"/>
  <c r="V1286" i="10"/>
  <c r="U1286" i="10"/>
  <c r="H1286" i="10"/>
  <c r="G1286" i="10"/>
  <c r="F1286" i="10"/>
  <c r="I1286" i="10" s="1"/>
  <c r="J1286" i="10" s="1"/>
  <c r="K1286" i="10" s="1"/>
  <c r="BL1285" i="10"/>
  <c r="V1285" i="10"/>
  <c r="U1285" i="10"/>
  <c r="K1285" i="10"/>
  <c r="I1285" i="10"/>
  <c r="J1285" i="10" s="1"/>
  <c r="H1285" i="10"/>
  <c r="G1285" i="10"/>
  <c r="F1285" i="10"/>
  <c r="V1284" i="10"/>
  <c r="U1284" i="10"/>
  <c r="I1284" i="10" s="1"/>
  <c r="J1284" i="10" s="1"/>
  <c r="K1284" i="10" s="1"/>
  <c r="H1284" i="10"/>
  <c r="G1284" i="10"/>
  <c r="F1284" i="10"/>
  <c r="BL1283" i="10"/>
  <c r="V1283" i="10"/>
  <c r="U1283" i="10"/>
  <c r="H1283" i="10"/>
  <c r="G1283" i="10"/>
  <c r="F1283" i="10"/>
  <c r="I1283" i="10" s="1"/>
  <c r="J1283" i="10" s="1"/>
  <c r="K1283" i="10" s="1"/>
  <c r="BL1282" i="10"/>
  <c r="V1282" i="10"/>
  <c r="U1282" i="10"/>
  <c r="H1282" i="10"/>
  <c r="G1282" i="10"/>
  <c r="F1282" i="10"/>
  <c r="I1282" i="10" s="1"/>
  <c r="J1282" i="10" s="1"/>
  <c r="K1282" i="10" s="1"/>
  <c r="BL1281" i="10"/>
  <c r="V1281" i="10"/>
  <c r="U1281" i="10"/>
  <c r="H1281" i="10"/>
  <c r="G1281" i="10"/>
  <c r="F1281" i="10"/>
  <c r="I1281" i="10" s="1"/>
  <c r="J1281" i="10" s="1"/>
  <c r="K1281" i="10" s="1"/>
  <c r="BL1280" i="10"/>
  <c r="V1280" i="10"/>
  <c r="U1280" i="10"/>
  <c r="K1280" i="10"/>
  <c r="I1280" i="10"/>
  <c r="J1280" i="10" s="1"/>
  <c r="H1280" i="10"/>
  <c r="G1280" i="10"/>
  <c r="F1280" i="10"/>
  <c r="BL1279" i="10"/>
  <c r="V1279" i="10"/>
  <c r="U1279" i="10"/>
  <c r="H1279" i="10"/>
  <c r="G1279" i="10"/>
  <c r="F1279" i="10"/>
  <c r="I1279" i="10" s="1"/>
  <c r="J1279" i="10" s="1"/>
  <c r="K1279" i="10" s="1"/>
  <c r="BL1278" i="10"/>
  <c r="V1278" i="10"/>
  <c r="U1278" i="10"/>
  <c r="H1278" i="10"/>
  <c r="G1278" i="10"/>
  <c r="F1278" i="10"/>
  <c r="I1278" i="10" s="1"/>
  <c r="J1278" i="10" s="1"/>
  <c r="K1278" i="10" s="1"/>
  <c r="V1277" i="10"/>
  <c r="U1277" i="10"/>
  <c r="H1277" i="10"/>
  <c r="G1277" i="10"/>
  <c r="F1277" i="10"/>
  <c r="I1277" i="10" s="1"/>
  <c r="J1277" i="10" s="1"/>
  <c r="K1277" i="10" s="1"/>
  <c r="BL1276" i="10"/>
  <c r="V1276" i="10"/>
  <c r="U1276" i="10"/>
  <c r="H1276" i="10"/>
  <c r="G1276" i="10"/>
  <c r="F1276" i="10"/>
  <c r="I1276" i="10" s="1"/>
  <c r="J1276" i="10" s="1"/>
  <c r="K1276" i="10" s="1"/>
  <c r="BL1275" i="10"/>
  <c r="V1275" i="10"/>
  <c r="U1275" i="10"/>
  <c r="I1275" i="10" s="1"/>
  <c r="J1275" i="10" s="1"/>
  <c r="K1275" i="10" s="1"/>
  <c r="H1275" i="10"/>
  <c r="G1275" i="10"/>
  <c r="F1275" i="10"/>
  <c r="BL1274" i="10"/>
  <c r="V1274" i="10"/>
  <c r="U1274" i="10"/>
  <c r="H1274" i="10"/>
  <c r="G1274" i="10"/>
  <c r="F1274" i="10"/>
  <c r="I1274" i="10" s="1"/>
  <c r="J1274" i="10" s="1"/>
  <c r="K1274" i="10" s="1"/>
  <c r="BL1273" i="10"/>
  <c r="V1273" i="10"/>
  <c r="U1273" i="10"/>
  <c r="H1273" i="10"/>
  <c r="G1273" i="10"/>
  <c r="F1273" i="10"/>
  <c r="I1273" i="10" s="1"/>
  <c r="J1273" i="10" s="1"/>
  <c r="K1273" i="10" s="1"/>
  <c r="BL1272" i="10"/>
  <c r="V1272" i="10"/>
  <c r="U1272" i="10"/>
  <c r="H1272" i="10"/>
  <c r="G1272" i="10"/>
  <c r="F1272" i="10"/>
  <c r="I1272" i="10" s="1"/>
  <c r="J1272" i="10" s="1"/>
  <c r="K1272" i="10" s="1"/>
  <c r="BL1271" i="10"/>
  <c r="V1271" i="10"/>
  <c r="U1271" i="10"/>
  <c r="I1271" i="10"/>
  <c r="J1271" i="10" s="1"/>
  <c r="K1271" i="10" s="1"/>
  <c r="H1271" i="10"/>
  <c r="G1271" i="10"/>
  <c r="F1271" i="10"/>
  <c r="BL1270" i="10"/>
  <c r="V1270" i="10"/>
  <c r="U1270" i="10"/>
  <c r="H1270" i="10"/>
  <c r="G1270" i="10"/>
  <c r="F1270" i="10"/>
  <c r="I1270" i="10" s="1"/>
  <c r="J1270" i="10" s="1"/>
  <c r="K1270" i="10" s="1"/>
  <c r="BL1269" i="10"/>
  <c r="V1269" i="10"/>
  <c r="U1269" i="10"/>
  <c r="I1269" i="10"/>
  <c r="J1269" i="10" s="1"/>
  <c r="K1269" i="10" s="1"/>
  <c r="H1269" i="10"/>
  <c r="G1269" i="10"/>
  <c r="F1269" i="10"/>
  <c r="BL1268" i="10"/>
  <c r="V1268" i="10"/>
  <c r="U1268" i="10"/>
  <c r="H1268" i="10"/>
  <c r="G1268" i="10"/>
  <c r="F1268" i="10"/>
  <c r="BL1267" i="10"/>
  <c r="V1267" i="10"/>
  <c r="U1267" i="10"/>
  <c r="I1267" i="10"/>
  <c r="J1267" i="10" s="1"/>
  <c r="K1267" i="10" s="1"/>
  <c r="H1267" i="10"/>
  <c r="G1267" i="10"/>
  <c r="F1267" i="10"/>
  <c r="BL1266" i="10"/>
  <c r="V1266" i="10"/>
  <c r="U1266" i="10"/>
  <c r="I1266" i="10"/>
  <c r="J1266" i="10" s="1"/>
  <c r="K1266" i="10" s="1"/>
  <c r="H1266" i="10"/>
  <c r="G1266" i="10"/>
  <c r="F1266" i="10"/>
  <c r="BL1265" i="10"/>
  <c r="V1265" i="10"/>
  <c r="U1265" i="10"/>
  <c r="H1265" i="10"/>
  <c r="G1265" i="10"/>
  <c r="F1265" i="10"/>
  <c r="I1265" i="10" s="1"/>
  <c r="J1265" i="10" s="1"/>
  <c r="K1265" i="10" s="1"/>
  <c r="BL1264" i="10"/>
  <c r="V1264" i="10"/>
  <c r="U1264" i="10"/>
  <c r="H1264" i="10"/>
  <c r="G1264" i="10"/>
  <c r="F1264" i="10"/>
  <c r="BL1263" i="10"/>
  <c r="V1263" i="10"/>
  <c r="U1263" i="10"/>
  <c r="I1263" i="10" s="1"/>
  <c r="J1263" i="10" s="1"/>
  <c r="K1263" i="10" s="1"/>
  <c r="H1263" i="10"/>
  <c r="G1263" i="10"/>
  <c r="F1263" i="10"/>
  <c r="X1262" i="10"/>
  <c r="V1262" i="10"/>
  <c r="U1262" i="10"/>
  <c r="I1262" i="10" s="1"/>
  <c r="J1262" i="10" s="1"/>
  <c r="K1262" i="10" s="1"/>
  <c r="H1262" i="10"/>
  <c r="G1262" i="10"/>
  <c r="X1261" i="10"/>
  <c r="V1261" i="10"/>
  <c r="U1261" i="10"/>
  <c r="I1261" i="10"/>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J1258" i="10"/>
  <c r="K1258" i="10" s="1"/>
  <c r="I1258" i="10"/>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c r="J1255" i="10" s="1"/>
  <c r="K1255" i="10" s="1"/>
  <c r="H1255" i="10"/>
  <c r="G1255" i="10"/>
  <c r="X1254" i="10"/>
  <c r="V1254" i="10"/>
  <c r="U1254" i="10"/>
  <c r="I1254" i="10" s="1"/>
  <c r="J1254" i="10" s="1"/>
  <c r="K1254" i="10" s="1"/>
  <c r="H1254" i="10"/>
  <c r="G1254" i="10"/>
  <c r="X1253" i="10"/>
  <c r="V1253" i="10"/>
  <c r="U1253" i="10"/>
  <c r="I1253" i="10"/>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J1250" i="10"/>
  <c r="K1250" i="10" s="1"/>
  <c r="I1250" i="10"/>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c r="J1247" i="10" s="1"/>
  <c r="K1247" i="10" s="1"/>
  <c r="H1247" i="10"/>
  <c r="G1247" i="10"/>
  <c r="X1246" i="10"/>
  <c r="V1246" i="10"/>
  <c r="U1246" i="10"/>
  <c r="I1246" i="10" s="1"/>
  <c r="J1246" i="10" s="1"/>
  <c r="K1246" i="10" s="1"/>
  <c r="H1246" i="10"/>
  <c r="G1246" i="10"/>
  <c r="X1245" i="10"/>
  <c r="V1245" i="10"/>
  <c r="U1245" i="10"/>
  <c r="I1245" i="10"/>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K1242" i="10"/>
  <c r="J1242" i="10"/>
  <c r="I1242" i="10"/>
  <c r="H1242" i="10"/>
  <c r="G1242" i="10"/>
  <c r="X1241" i="10"/>
  <c r="V1241" i="10"/>
  <c r="U1241" i="10"/>
  <c r="K1241" i="10"/>
  <c r="J1241" i="10"/>
  <c r="I1241" i="10"/>
  <c r="H1241" i="10"/>
  <c r="G1241" i="10"/>
  <c r="X1240" i="10"/>
  <c r="V1240" i="10"/>
  <c r="U1240" i="10"/>
  <c r="K1240" i="10"/>
  <c r="J1240" i="10"/>
  <c r="I1240" i="10"/>
  <c r="H1240" i="10"/>
  <c r="G1240" i="10"/>
  <c r="X1239" i="10"/>
  <c r="V1239" i="10"/>
  <c r="U1239" i="10"/>
  <c r="K1239" i="10"/>
  <c r="J1239" i="10"/>
  <c r="I1239" i="10"/>
  <c r="H1239" i="10"/>
  <c r="G1239" i="10"/>
  <c r="X1238" i="10"/>
  <c r="V1238" i="10"/>
  <c r="U1238" i="10"/>
  <c r="K1238" i="10"/>
  <c r="J1238" i="10"/>
  <c r="I1238" i="10"/>
  <c r="H1238" i="10"/>
  <c r="G1238" i="10"/>
  <c r="X1237" i="10"/>
  <c r="V1237" i="10"/>
  <c r="U1237" i="10"/>
  <c r="K1237" i="10"/>
  <c r="J1237" i="10"/>
  <c r="I1237" i="10"/>
  <c r="H1237" i="10"/>
  <c r="G1237" i="10"/>
  <c r="X1236" i="10"/>
  <c r="V1236" i="10"/>
  <c r="U1236" i="10"/>
  <c r="K1236" i="10"/>
  <c r="J1236" i="10"/>
  <c r="I1236" i="10"/>
  <c r="H1236" i="10"/>
  <c r="G1236" i="10"/>
  <c r="X1235" i="10"/>
  <c r="V1235" i="10"/>
  <c r="U1235" i="10"/>
  <c r="K1235" i="10"/>
  <c r="J1235" i="10"/>
  <c r="I1235" i="10"/>
  <c r="H1235" i="10"/>
  <c r="G1235" i="10"/>
  <c r="X1234" i="10"/>
  <c r="V1234" i="10"/>
  <c r="U1234" i="10"/>
  <c r="K1234" i="10"/>
  <c r="J1234" i="10"/>
  <c r="I1234" i="10"/>
  <c r="H1234" i="10"/>
  <c r="G1234" i="10"/>
  <c r="X1233" i="10"/>
  <c r="V1233" i="10"/>
  <c r="U1233" i="10"/>
  <c r="K1233" i="10"/>
  <c r="J1233" i="10"/>
  <c r="I1233" i="10"/>
  <c r="H1233" i="10"/>
  <c r="G1233" i="10"/>
  <c r="X1232" i="10"/>
  <c r="V1232" i="10"/>
  <c r="U1232" i="10"/>
  <c r="K1232" i="10"/>
  <c r="J1232" i="10"/>
  <c r="I1232" i="10"/>
  <c r="H1232" i="10"/>
  <c r="G1232" i="10"/>
  <c r="X1231" i="10"/>
  <c r="V1231" i="10"/>
  <c r="U1231" i="10"/>
  <c r="K1231" i="10"/>
  <c r="J1231" i="10"/>
  <c r="I1231" i="10"/>
  <c r="H1231" i="10"/>
  <c r="G1231" i="10"/>
  <c r="X1230" i="10"/>
  <c r="V1230" i="10"/>
  <c r="U1230" i="10"/>
  <c r="K1230" i="10"/>
  <c r="J1230" i="10"/>
  <c r="I1230" i="10"/>
  <c r="H1230" i="10"/>
  <c r="G1230" i="10"/>
  <c r="X1229" i="10"/>
  <c r="V1229" i="10"/>
  <c r="U1229" i="10"/>
  <c r="K1229" i="10"/>
  <c r="J1229" i="10"/>
  <c r="I1229" i="10"/>
  <c r="H1229" i="10"/>
  <c r="G1229" i="10"/>
  <c r="X1228" i="10"/>
  <c r="V1228" i="10"/>
  <c r="U1228" i="10"/>
  <c r="K1228" i="10"/>
  <c r="J1228" i="10"/>
  <c r="I1228" i="10"/>
  <c r="H1228" i="10"/>
  <c r="G1228" i="10"/>
  <c r="X1227" i="10"/>
  <c r="V1227" i="10"/>
  <c r="U1227" i="10"/>
  <c r="K1227" i="10"/>
  <c r="J1227" i="10"/>
  <c r="I1227" i="10"/>
  <c r="H1227" i="10"/>
  <c r="G1227" i="10"/>
  <c r="X1226" i="10"/>
  <c r="V1226" i="10"/>
  <c r="U1226" i="10"/>
  <c r="K1226" i="10"/>
  <c r="J1226" i="10"/>
  <c r="I1226" i="10"/>
  <c r="H1226" i="10"/>
  <c r="G1226" i="10"/>
  <c r="X1225" i="10"/>
  <c r="V1225" i="10"/>
  <c r="U1225" i="10"/>
  <c r="K1225" i="10"/>
  <c r="J1225" i="10"/>
  <c r="I1225" i="10"/>
  <c r="H1225" i="10"/>
  <c r="G1225" i="10"/>
  <c r="X1224" i="10"/>
  <c r="V1224" i="10"/>
  <c r="U1224" i="10"/>
  <c r="K1224" i="10"/>
  <c r="J1224" i="10"/>
  <c r="I1224" i="10"/>
  <c r="H1224" i="10"/>
  <c r="G1224" i="10"/>
  <c r="X1223" i="10"/>
  <c r="V1223" i="10"/>
  <c r="U1223" i="10"/>
  <c r="K1223" i="10"/>
  <c r="J1223" i="10"/>
  <c r="I1223" i="10"/>
  <c r="H1223" i="10"/>
  <c r="G1223" i="10"/>
  <c r="X1222" i="10"/>
  <c r="V1222" i="10"/>
  <c r="U1222" i="10"/>
  <c r="K1222" i="10"/>
  <c r="J1222" i="10"/>
  <c r="I1222" i="10"/>
  <c r="H1222" i="10"/>
  <c r="G1222" i="10"/>
  <c r="X1221" i="10"/>
  <c r="V1221" i="10"/>
  <c r="U1221" i="10"/>
  <c r="K1221" i="10"/>
  <c r="J1221" i="10"/>
  <c r="I1221" i="10"/>
  <c r="H1221" i="10"/>
  <c r="G1221" i="10"/>
  <c r="X1220" i="10"/>
  <c r="V1220" i="10"/>
  <c r="U1220" i="10"/>
  <c r="K1220" i="10"/>
  <c r="J1220" i="10"/>
  <c r="I1220" i="10"/>
  <c r="H1220" i="10"/>
  <c r="G1220" i="10"/>
  <c r="X1219" i="10"/>
  <c r="V1219" i="10"/>
  <c r="U1219" i="10"/>
  <c r="K1219" i="10"/>
  <c r="J1219" i="10"/>
  <c r="I1219" i="10"/>
  <c r="H1219" i="10"/>
  <c r="G1219" i="10"/>
  <c r="X1218" i="10"/>
  <c r="V1218" i="10"/>
  <c r="U1218" i="10"/>
  <c r="K1218" i="10"/>
  <c r="J1218" i="10"/>
  <c r="I1218" i="10"/>
  <c r="H1218" i="10"/>
  <c r="G1218" i="10"/>
  <c r="X1217" i="10"/>
  <c r="V1217" i="10"/>
  <c r="U1217" i="10"/>
  <c r="K1217" i="10"/>
  <c r="J1217" i="10"/>
  <c r="I1217" i="10"/>
  <c r="H1217" i="10"/>
  <c r="G1217" i="10"/>
  <c r="X1216" i="10"/>
  <c r="V1216" i="10"/>
  <c r="U1216" i="10"/>
  <c r="K1216" i="10"/>
  <c r="J1216" i="10"/>
  <c r="I1216" i="10"/>
  <c r="H1216" i="10"/>
  <c r="G1216" i="10"/>
  <c r="X1215" i="10"/>
  <c r="V1215" i="10"/>
  <c r="U1215" i="10"/>
  <c r="K1215" i="10"/>
  <c r="J1215" i="10"/>
  <c r="I1215" i="10"/>
  <c r="H1215" i="10"/>
  <c r="G1215" i="10"/>
  <c r="X1214" i="10"/>
  <c r="V1214" i="10"/>
  <c r="U1214" i="10"/>
  <c r="K1214" i="10"/>
  <c r="J1214" i="10"/>
  <c r="I1214" i="10"/>
  <c r="H1214" i="10"/>
  <c r="G1214" i="10"/>
  <c r="X1213" i="10"/>
  <c r="V1213" i="10"/>
  <c r="U1213" i="10"/>
  <c r="K1213" i="10"/>
  <c r="J1213" i="10"/>
  <c r="I1213" i="10"/>
  <c r="H1213" i="10"/>
  <c r="G1213" i="10"/>
  <c r="X1212" i="10"/>
  <c r="V1212" i="10"/>
  <c r="U1212" i="10"/>
  <c r="K1212" i="10"/>
  <c r="J1212" i="10"/>
  <c r="I1212" i="10"/>
  <c r="H1212" i="10"/>
  <c r="G1212" i="10"/>
  <c r="X1211" i="10"/>
  <c r="V1211" i="10"/>
  <c r="U1211" i="10"/>
  <c r="K1211" i="10"/>
  <c r="J1211" i="10"/>
  <c r="I1211" i="10"/>
  <c r="H1211" i="10"/>
  <c r="G1211" i="10"/>
  <c r="X1210" i="10"/>
  <c r="V1210" i="10"/>
  <c r="U1210" i="10"/>
  <c r="K1210" i="10"/>
  <c r="J1210" i="10"/>
  <c r="I1210" i="10"/>
  <c r="H1210" i="10"/>
  <c r="G1210" i="10"/>
  <c r="X1209" i="10"/>
  <c r="V1209" i="10"/>
  <c r="U1209" i="10"/>
  <c r="K1209" i="10"/>
  <c r="J1209" i="10"/>
  <c r="I1209" i="10"/>
  <c r="H1209" i="10"/>
  <c r="G1209" i="10"/>
  <c r="X1208" i="10"/>
  <c r="V1208" i="10"/>
  <c r="U1208" i="10"/>
  <c r="J1208" i="10"/>
  <c r="K1208" i="10" s="1"/>
  <c r="I1208" i="10"/>
  <c r="H1208" i="10"/>
  <c r="G1208" i="10"/>
  <c r="X1207" i="10"/>
  <c r="V1207" i="10"/>
  <c r="U1207" i="10"/>
  <c r="J1207" i="10"/>
  <c r="K1207" i="10" s="1"/>
  <c r="I1207" i="10"/>
  <c r="H1207" i="10"/>
  <c r="G1207" i="10"/>
  <c r="X1206" i="10"/>
  <c r="V1206" i="10"/>
  <c r="U1206" i="10"/>
  <c r="J1206" i="10"/>
  <c r="K1206" i="10" s="1"/>
  <c r="I1206" i="10"/>
  <c r="H1206" i="10"/>
  <c r="G1206" i="10"/>
  <c r="X1205" i="10"/>
  <c r="V1205" i="10"/>
  <c r="U1205" i="10"/>
  <c r="J1205" i="10"/>
  <c r="K1205" i="10" s="1"/>
  <c r="I1205" i="10"/>
  <c r="H1205" i="10"/>
  <c r="G1205" i="10"/>
  <c r="X1204" i="10"/>
  <c r="V1204" i="10"/>
  <c r="U1204" i="10"/>
  <c r="J1204" i="10"/>
  <c r="K1204" i="10" s="1"/>
  <c r="I1204" i="10"/>
  <c r="H1204" i="10"/>
  <c r="G1204" i="10"/>
  <c r="X1203" i="10"/>
  <c r="V1203" i="10"/>
  <c r="U1203" i="10"/>
  <c r="J1203" i="10"/>
  <c r="K1203" i="10" s="1"/>
  <c r="I1203" i="10"/>
  <c r="H1203" i="10"/>
  <c r="G1203" i="10"/>
  <c r="X1202" i="10"/>
  <c r="V1202" i="10"/>
  <c r="U1202" i="10"/>
  <c r="J1202" i="10"/>
  <c r="K1202" i="10" s="1"/>
  <c r="I1202" i="10"/>
  <c r="H1202" i="10"/>
  <c r="G1202" i="10"/>
  <c r="X1201" i="10"/>
  <c r="V1201" i="10"/>
  <c r="U1201" i="10"/>
  <c r="J1201" i="10"/>
  <c r="K1201" i="10" s="1"/>
  <c r="I1201" i="10"/>
  <c r="H1201" i="10"/>
  <c r="G1201" i="10"/>
  <c r="W1200" i="10"/>
  <c r="V1200" i="10"/>
  <c r="U1200" i="10"/>
  <c r="J1200" i="10"/>
  <c r="K1200" i="10" s="1"/>
  <c r="I1200" i="10"/>
  <c r="H1200" i="10"/>
  <c r="G1200" i="10"/>
  <c r="W1199" i="10"/>
  <c r="V1199" i="10"/>
  <c r="U1199" i="10"/>
  <c r="J1199" i="10"/>
  <c r="K1199" i="10" s="1"/>
  <c r="I1199" i="10"/>
  <c r="H1199" i="10"/>
  <c r="G1199" i="10"/>
  <c r="W1198" i="10"/>
  <c r="V1198" i="10"/>
  <c r="U1198" i="10"/>
  <c r="J1198" i="10"/>
  <c r="K1198" i="10" s="1"/>
  <c r="I1198" i="10"/>
  <c r="H1198" i="10"/>
  <c r="G1198" i="10"/>
  <c r="W1197" i="10"/>
  <c r="V1197" i="10"/>
  <c r="U1197" i="10"/>
  <c r="J1197" i="10"/>
  <c r="K1197" i="10" s="1"/>
  <c r="I1197" i="10"/>
  <c r="H1197" i="10"/>
  <c r="G1197" i="10"/>
  <c r="W1196" i="10"/>
  <c r="V1196" i="10"/>
  <c r="U1196" i="10"/>
  <c r="J1196" i="10"/>
  <c r="K1196" i="10" s="1"/>
  <c r="I1196" i="10"/>
  <c r="H1196" i="10"/>
  <c r="G1196" i="10"/>
  <c r="W1195" i="10"/>
  <c r="V1195" i="10"/>
  <c r="U1195" i="10"/>
  <c r="J1195" i="10"/>
  <c r="K1195" i="10" s="1"/>
  <c r="I1195" i="10"/>
  <c r="H1195" i="10"/>
  <c r="G1195" i="10"/>
  <c r="W1194" i="10"/>
  <c r="V1194" i="10"/>
  <c r="U1194" i="10"/>
  <c r="J1194" i="10"/>
  <c r="K1194" i="10" s="1"/>
  <c r="I1194" i="10"/>
  <c r="H1194" i="10"/>
  <c r="G1194" i="10"/>
  <c r="W1193" i="10"/>
  <c r="V1193" i="10"/>
  <c r="U1193" i="10"/>
  <c r="J1193" i="10"/>
  <c r="K1193" i="10" s="1"/>
  <c r="I1193" i="10"/>
  <c r="H1193" i="10"/>
  <c r="G1193" i="10"/>
  <c r="W1192" i="10"/>
  <c r="V1192" i="10"/>
  <c r="U1192" i="10"/>
  <c r="J1192" i="10"/>
  <c r="K1192" i="10" s="1"/>
  <c r="I1192" i="10"/>
  <c r="H1192" i="10"/>
  <c r="G1192" i="10"/>
  <c r="W1191" i="10"/>
  <c r="V1191" i="10"/>
  <c r="U1191" i="10"/>
  <c r="J1191" i="10"/>
  <c r="K1191" i="10" s="1"/>
  <c r="I1191" i="10"/>
  <c r="H1191" i="10"/>
  <c r="G1191" i="10"/>
  <c r="W1190" i="10"/>
  <c r="V1190" i="10"/>
  <c r="U1190" i="10"/>
  <c r="J1190" i="10"/>
  <c r="K1190" i="10" s="1"/>
  <c r="I1190" i="10"/>
  <c r="H1190" i="10"/>
  <c r="G1190" i="10"/>
  <c r="W1189" i="10"/>
  <c r="V1189" i="10"/>
  <c r="U1189" i="10"/>
  <c r="J1189" i="10"/>
  <c r="K1189" i="10" s="1"/>
  <c r="I1189" i="10"/>
  <c r="H1189" i="10"/>
  <c r="G1189" i="10"/>
  <c r="W1188" i="10"/>
  <c r="V1188" i="10"/>
  <c r="U1188" i="10"/>
  <c r="J1188" i="10"/>
  <c r="K1188" i="10" s="1"/>
  <c r="I1188" i="10"/>
  <c r="H1188" i="10"/>
  <c r="G1188" i="10"/>
  <c r="W1187" i="10"/>
  <c r="V1187" i="10"/>
  <c r="U1187" i="10"/>
  <c r="J1187" i="10"/>
  <c r="K1187" i="10" s="1"/>
  <c r="I1187" i="10"/>
  <c r="H1187" i="10"/>
  <c r="G1187" i="10"/>
  <c r="W1186" i="10"/>
  <c r="V1186" i="10"/>
  <c r="U1186" i="10"/>
  <c r="J1186" i="10"/>
  <c r="K1186" i="10" s="1"/>
  <c r="I1186" i="10"/>
  <c r="H1186" i="10"/>
  <c r="G1186" i="10"/>
  <c r="W1185" i="10"/>
  <c r="V1185" i="10"/>
  <c r="U1185" i="10"/>
  <c r="J1185" i="10"/>
  <c r="K1185" i="10" s="1"/>
  <c r="I1185" i="10"/>
  <c r="H1185" i="10"/>
  <c r="G1185" i="10"/>
  <c r="W1184" i="10"/>
  <c r="V1184" i="10"/>
  <c r="U1184" i="10"/>
  <c r="J1184" i="10"/>
  <c r="K1184" i="10" s="1"/>
  <c r="I1184" i="10"/>
  <c r="H1184" i="10"/>
  <c r="G1184" i="10"/>
  <c r="W1183" i="10"/>
  <c r="V1183" i="10"/>
  <c r="U1183" i="10"/>
  <c r="J1183" i="10"/>
  <c r="K1183" i="10" s="1"/>
  <c r="I1183" i="10"/>
  <c r="H1183" i="10"/>
  <c r="G1183" i="10"/>
  <c r="W1182" i="10"/>
  <c r="V1182" i="10"/>
  <c r="U1182" i="10"/>
  <c r="J1182" i="10"/>
  <c r="K1182" i="10" s="1"/>
  <c r="I1182" i="10"/>
  <c r="H1182" i="10"/>
  <c r="G1182" i="10"/>
  <c r="W1181" i="10"/>
  <c r="V1181" i="10"/>
  <c r="U1181" i="10"/>
  <c r="J1181" i="10"/>
  <c r="K1181" i="10" s="1"/>
  <c r="I1181" i="10"/>
  <c r="H1181" i="10"/>
  <c r="G1181" i="10"/>
  <c r="W1180" i="10"/>
  <c r="V1180" i="10"/>
  <c r="U1180" i="10"/>
  <c r="J1180" i="10"/>
  <c r="K1180" i="10" s="1"/>
  <c r="I1180" i="10"/>
  <c r="H1180" i="10"/>
  <c r="G1180" i="10"/>
  <c r="AS1179" i="10"/>
  <c r="X1179" i="10"/>
  <c r="V1179" i="10"/>
  <c r="U1179" i="10"/>
  <c r="I1179" i="10" s="1"/>
  <c r="J1179" i="10" s="1"/>
  <c r="K1179" i="10" s="1"/>
  <c r="E1179" i="10"/>
  <c r="AS1178" i="10"/>
  <c r="X1178" i="10"/>
  <c r="V1178" i="10"/>
  <c r="U1178" i="10"/>
  <c r="I1178" i="10" s="1"/>
  <c r="J1178" i="10" s="1"/>
  <c r="K1178" i="10" s="1"/>
  <c r="H1178" i="10"/>
  <c r="E1178" i="10"/>
  <c r="G1178" i="10" s="1"/>
  <c r="AS1177" i="10"/>
  <c r="X1177" i="10"/>
  <c r="V1177" i="10"/>
  <c r="U1177" i="10"/>
  <c r="I1177" i="10" s="1"/>
  <c r="J1177" i="10" s="1"/>
  <c r="K1177" i="10" s="1"/>
  <c r="H1177" i="10"/>
  <c r="G1177" i="10"/>
  <c r="E1177" i="10"/>
  <c r="AS1176" i="10"/>
  <c r="X1176" i="10"/>
  <c r="V1176" i="10"/>
  <c r="U1176" i="10"/>
  <c r="I1176" i="10" s="1"/>
  <c r="J1176" i="10" s="1"/>
  <c r="K1176" i="10" s="1"/>
  <c r="E1176" i="10"/>
  <c r="H1176" i="10" s="1"/>
  <c r="AS1175" i="10"/>
  <c r="X1175" i="10"/>
  <c r="V1175" i="10"/>
  <c r="U1175" i="10"/>
  <c r="I1175" i="10"/>
  <c r="J1175" i="10" s="1"/>
  <c r="K1175" i="10" s="1"/>
  <c r="E1175" i="10"/>
  <c r="AS1174" i="10"/>
  <c r="X1174" i="10"/>
  <c r="V1174" i="10"/>
  <c r="U1174" i="10"/>
  <c r="J1174" i="10"/>
  <c r="K1174" i="10" s="1"/>
  <c r="I1174" i="10"/>
  <c r="H1174" i="10"/>
  <c r="E1174" i="10"/>
  <c r="G1174" i="10" s="1"/>
  <c r="V1173" i="10"/>
  <c r="U1173" i="10"/>
  <c r="J1173" i="10"/>
  <c r="K1173" i="10" s="1"/>
  <c r="I1173" i="10"/>
  <c r="H1173" i="10"/>
  <c r="G1173" i="10"/>
  <c r="V1172" i="10"/>
  <c r="U1172" i="10"/>
  <c r="I1172" i="10" s="1"/>
  <c r="J1172" i="10" s="1"/>
  <c r="K1172" i="10" s="1"/>
  <c r="H1172" i="10"/>
  <c r="G1172" i="10"/>
  <c r="V1171" i="10"/>
  <c r="U1171" i="10"/>
  <c r="I1171" i="10" s="1"/>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K1168" i="10"/>
  <c r="I1168" i="10"/>
  <c r="J1168" i="10" s="1"/>
  <c r="H1168" i="10"/>
  <c r="G1168" i="10"/>
  <c r="V1167" i="10"/>
  <c r="U1167" i="10"/>
  <c r="I1167" i="10" s="1"/>
  <c r="J1167" i="10"/>
  <c r="K1167" i="10" s="1"/>
  <c r="H1167" i="10"/>
  <c r="G1167" i="10"/>
  <c r="V1166" i="10"/>
  <c r="U1166" i="10"/>
  <c r="I1166" i="10"/>
  <c r="J1166" i="10" s="1"/>
  <c r="K1166" i="10" s="1"/>
  <c r="H1166" i="10"/>
  <c r="G1166" i="10"/>
  <c r="V1165" i="10"/>
  <c r="U1165" i="10"/>
  <c r="J1165" i="10"/>
  <c r="K1165" i="10" s="1"/>
  <c r="I1165" i="10"/>
  <c r="H1165" i="10"/>
  <c r="G1165" i="10"/>
  <c r="V1164" i="10"/>
  <c r="U1164" i="10"/>
  <c r="I1164" i="10" s="1"/>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c r="J1160" i="10" s="1"/>
  <c r="K1160" i="10" s="1"/>
  <c r="H1160" i="10"/>
  <c r="G1160" i="10"/>
  <c r="V1159" i="10"/>
  <c r="U1159" i="10"/>
  <c r="I1159" i="10" s="1"/>
  <c r="J1159" i="10"/>
  <c r="K1159" i="10" s="1"/>
  <c r="H1159" i="10"/>
  <c r="G1159" i="10"/>
  <c r="V1158" i="10"/>
  <c r="U1158" i="10"/>
  <c r="I1158" i="10"/>
  <c r="J1158" i="10" s="1"/>
  <c r="K1158" i="10" s="1"/>
  <c r="H1158" i="10"/>
  <c r="G1158" i="10"/>
  <c r="AM1157" i="10"/>
  <c r="AL1157" i="10" s="1"/>
  <c r="X1157" i="10"/>
  <c r="V1157" i="10"/>
  <c r="U1157" i="10"/>
  <c r="I1157" i="10" s="1"/>
  <c r="J1157" i="10" s="1"/>
  <c r="K1157" i="10" s="1"/>
  <c r="H1157" i="10"/>
  <c r="G1157" i="10"/>
  <c r="F1157" i="10"/>
  <c r="AM1156" i="10"/>
  <c r="AK1156" i="10" s="1"/>
  <c r="AL1156" i="10"/>
  <c r="X1156" i="10"/>
  <c r="V1156" i="10"/>
  <c r="U1156" i="10"/>
  <c r="H1156" i="10"/>
  <c r="G1156" i="10"/>
  <c r="F1156" i="10"/>
  <c r="I1156" i="10" s="1"/>
  <c r="J1156" i="10" s="1"/>
  <c r="K1156" i="10" s="1"/>
  <c r="AM1155" i="10"/>
  <c r="AL1155" i="10" s="1"/>
  <c r="X1155" i="10"/>
  <c r="V1155" i="10"/>
  <c r="U1155" i="10"/>
  <c r="I1155" i="10" s="1"/>
  <c r="J1155" i="10" s="1"/>
  <c r="K1155" i="10" s="1"/>
  <c r="H1155" i="10"/>
  <c r="G1155" i="10"/>
  <c r="F1155" i="10"/>
  <c r="AM1154" i="10"/>
  <c r="AK1154" i="10" s="1"/>
  <c r="AL1154" i="10"/>
  <c r="X1154" i="10"/>
  <c r="V1154" i="10"/>
  <c r="U1154" i="10"/>
  <c r="J1154" i="10"/>
  <c r="K1154" i="10" s="1"/>
  <c r="I1154" i="10"/>
  <c r="H1154" i="10"/>
  <c r="G1154" i="10"/>
  <c r="F1154" i="10"/>
  <c r="AM1153" i="10"/>
  <c r="AL1153" i="10" s="1"/>
  <c r="X1153" i="10"/>
  <c r="V1153" i="10"/>
  <c r="U1153" i="10"/>
  <c r="I1153" i="10" s="1"/>
  <c r="J1153" i="10" s="1"/>
  <c r="K1153" i="10" s="1"/>
  <c r="H1153" i="10"/>
  <c r="G1153" i="10"/>
  <c r="F1153" i="10"/>
  <c r="AM1152" i="10"/>
  <c r="AK1152" i="10" s="1"/>
  <c r="AL1152" i="10"/>
  <c r="X1152" i="10"/>
  <c r="V1152" i="10"/>
  <c r="U1152" i="10"/>
  <c r="I1152" i="10"/>
  <c r="J1152" i="10" s="1"/>
  <c r="K1152" i="10" s="1"/>
  <c r="H1152" i="10"/>
  <c r="G1152" i="10"/>
  <c r="F1152" i="10"/>
  <c r="AM1151" i="10"/>
  <c r="X1151" i="10"/>
  <c r="V1151" i="10"/>
  <c r="U1151" i="10"/>
  <c r="I1151" i="10"/>
  <c r="J1151" i="10" s="1"/>
  <c r="K1151" i="10" s="1"/>
  <c r="H1151" i="10"/>
  <c r="G1151" i="10"/>
  <c r="F1151" i="10"/>
  <c r="AM1150" i="10"/>
  <c r="AK1150" i="10" s="1"/>
  <c r="AL1150" i="10"/>
  <c r="X1150" i="10"/>
  <c r="V1150" i="10"/>
  <c r="U1150" i="10"/>
  <c r="I1150" i="10"/>
  <c r="J1150" i="10" s="1"/>
  <c r="K1150" i="10" s="1"/>
  <c r="H1150" i="10"/>
  <c r="G1150" i="10"/>
  <c r="F1150" i="10"/>
  <c r="AM1149" i="10"/>
  <c r="X1149" i="10"/>
  <c r="V1149" i="10"/>
  <c r="U1149" i="10"/>
  <c r="I1149" i="10" s="1"/>
  <c r="J1149" i="10" s="1"/>
  <c r="K1149" i="10" s="1"/>
  <c r="H1149" i="10"/>
  <c r="G1149" i="10"/>
  <c r="F1149" i="10"/>
  <c r="AM1148" i="10"/>
  <c r="AK1148" i="10" s="1"/>
  <c r="AL1148" i="10"/>
  <c r="X1148" i="10"/>
  <c r="V1148" i="10"/>
  <c r="U1148" i="10"/>
  <c r="I1148" i="10"/>
  <c r="J1148" i="10" s="1"/>
  <c r="K1148" i="10" s="1"/>
  <c r="H1148" i="10"/>
  <c r="G1148" i="10"/>
  <c r="F1148" i="10"/>
  <c r="AM1147" i="10"/>
  <c r="X1147" i="10"/>
  <c r="V1147" i="10"/>
  <c r="U1147" i="10"/>
  <c r="I1147" i="10" s="1"/>
  <c r="J1147" i="10" s="1"/>
  <c r="K1147" i="10" s="1"/>
  <c r="H1147" i="10"/>
  <c r="G1147" i="10"/>
  <c r="F1147" i="10"/>
  <c r="AM1146" i="10"/>
  <c r="AK1146" i="10" s="1"/>
  <c r="AL1146" i="10"/>
  <c r="X1146" i="10"/>
  <c r="V1146" i="10"/>
  <c r="U1146" i="10"/>
  <c r="I1146" i="10"/>
  <c r="J1146" i="10" s="1"/>
  <c r="K1146" i="10" s="1"/>
  <c r="H1146" i="10"/>
  <c r="G1146" i="10"/>
  <c r="F1146" i="10"/>
  <c r="AM1145" i="10"/>
  <c r="X1145" i="10"/>
  <c r="V1145" i="10"/>
  <c r="U1145" i="10"/>
  <c r="I1145" i="10" s="1"/>
  <c r="J1145" i="10" s="1"/>
  <c r="K1145" i="10" s="1"/>
  <c r="H1145" i="10"/>
  <c r="G1145" i="10"/>
  <c r="F1145" i="10"/>
  <c r="AM1144" i="10"/>
  <c r="AK1144" i="10" s="1"/>
  <c r="AL1144" i="10"/>
  <c r="X1144" i="10"/>
  <c r="V1144" i="10"/>
  <c r="U1144" i="10"/>
  <c r="I1144" i="10"/>
  <c r="J1144" i="10" s="1"/>
  <c r="K1144" i="10" s="1"/>
  <c r="H1144" i="10"/>
  <c r="G1144" i="10"/>
  <c r="F1144" i="10"/>
  <c r="AM1143" i="10"/>
  <c r="X1143" i="10"/>
  <c r="V1143" i="10"/>
  <c r="U1143" i="10"/>
  <c r="I1143" i="10"/>
  <c r="J1143" i="10" s="1"/>
  <c r="K1143" i="10" s="1"/>
  <c r="H1143" i="10"/>
  <c r="G1143" i="10"/>
  <c r="F1143" i="10"/>
  <c r="AM1142" i="10"/>
  <c r="X1142" i="10"/>
  <c r="V1142" i="10"/>
  <c r="U1142" i="10"/>
  <c r="I1142" i="10"/>
  <c r="J1142" i="10" s="1"/>
  <c r="K1142" i="10" s="1"/>
  <c r="H1142" i="10"/>
  <c r="G1142" i="10"/>
  <c r="F1142" i="10"/>
  <c r="AM1141" i="10"/>
  <c r="X1141" i="10"/>
  <c r="V1141" i="10"/>
  <c r="U1141" i="10"/>
  <c r="I1141" i="10" s="1"/>
  <c r="J1141" i="10" s="1"/>
  <c r="K1141" i="10" s="1"/>
  <c r="H1141" i="10"/>
  <c r="G1141" i="10"/>
  <c r="F1141" i="10"/>
  <c r="AM1140" i="10"/>
  <c r="AK1140" i="10" s="1"/>
  <c r="AL1140" i="10"/>
  <c r="X1140" i="10"/>
  <c r="V1140" i="10"/>
  <c r="U1140" i="10"/>
  <c r="I1140" i="10"/>
  <c r="J1140" i="10" s="1"/>
  <c r="K1140" i="10" s="1"/>
  <c r="H1140" i="10"/>
  <c r="G1140" i="10"/>
  <c r="F1140" i="10"/>
  <c r="AM1139" i="10"/>
  <c r="X1139" i="10"/>
  <c r="V1139" i="10"/>
  <c r="U1139" i="10"/>
  <c r="I1139" i="10"/>
  <c r="J1139" i="10" s="1"/>
  <c r="K1139" i="10" s="1"/>
  <c r="H1139" i="10"/>
  <c r="G1139" i="10"/>
  <c r="F1139" i="10"/>
  <c r="AM1138" i="10"/>
  <c r="AK1138" i="10" s="1"/>
  <c r="X1138" i="10"/>
  <c r="V1138" i="10"/>
  <c r="U1138" i="10"/>
  <c r="I1138" i="10"/>
  <c r="J1138" i="10" s="1"/>
  <c r="K1138" i="10" s="1"/>
  <c r="H1138" i="10"/>
  <c r="G1138" i="10"/>
  <c r="F1138" i="10"/>
  <c r="AM1137" i="10"/>
  <c r="X1137" i="10"/>
  <c r="V1137" i="10"/>
  <c r="U1137" i="10"/>
  <c r="I1137" i="10"/>
  <c r="J1137" i="10" s="1"/>
  <c r="K1137" i="10" s="1"/>
  <c r="H1137" i="10"/>
  <c r="G1137" i="10"/>
  <c r="F1137" i="10"/>
  <c r="AM1136" i="10"/>
  <c r="AK1136" i="10" s="1"/>
  <c r="AL1136" i="10"/>
  <c r="X1136" i="10"/>
  <c r="V1136" i="10"/>
  <c r="U1136" i="10"/>
  <c r="I1136" i="10"/>
  <c r="J1136" i="10" s="1"/>
  <c r="K1136" i="10" s="1"/>
  <c r="H1136" i="10"/>
  <c r="G1136" i="10"/>
  <c r="F1136" i="10"/>
  <c r="AM1135" i="10"/>
  <c r="X1135" i="10"/>
  <c r="V1135" i="10"/>
  <c r="U1135" i="10"/>
  <c r="I1135" i="10"/>
  <c r="J1135" i="10" s="1"/>
  <c r="K1135" i="10" s="1"/>
  <c r="H1135" i="10"/>
  <c r="G1135" i="10"/>
  <c r="F1135" i="10"/>
  <c r="AM1134" i="10"/>
  <c r="AK1134" i="10" s="1"/>
  <c r="X1134" i="10"/>
  <c r="V1134" i="10"/>
  <c r="U1134" i="10"/>
  <c r="I1134" i="10"/>
  <c r="J1134" i="10" s="1"/>
  <c r="K1134" i="10" s="1"/>
  <c r="H1134" i="10"/>
  <c r="G1134" i="10"/>
  <c r="F1134" i="10"/>
  <c r="AM1133" i="10"/>
  <c r="X1133" i="10"/>
  <c r="V1133" i="10"/>
  <c r="U1133" i="10"/>
  <c r="I1133" i="10" s="1"/>
  <c r="J1133" i="10" s="1"/>
  <c r="K1133" i="10" s="1"/>
  <c r="H1133" i="10"/>
  <c r="G1133" i="10"/>
  <c r="F1133" i="10"/>
  <c r="AM1132" i="10"/>
  <c r="AK1132" i="10" s="1"/>
  <c r="AL1132" i="10"/>
  <c r="X1132" i="10"/>
  <c r="V1132" i="10"/>
  <c r="U1132" i="10"/>
  <c r="I1132" i="10"/>
  <c r="J1132" i="10" s="1"/>
  <c r="K1132" i="10" s="1"/>
  <c r="H1132" i="10"/>
  <c r="G1132" i="10"/>
  <c r="F1132" i="10"/>
  <c r="AM1131" i="10"/>
  <c r="X1131" i="10"/>
  <c r="V1131" i="10"/>
  <c r="U1131" i="10"/>
  <c r="I1131" i="10"/>
  <c r="J1131" i="10" s="1"/>
  <c r="K1131" i="10" s="1"/>
  <c r="H1131" i="10"/>
  <c r="G1131" i="10"/>
  <c r="F1131" i="10"/>
  <c r="AM1130" i="10"/>
  <c r="AK1130" i="10" s="1"/>
  <c r="AL1130" i="10"/>
  <c r="X1130" i="10"/>
  <c r="V1130" i="10"/>
  <c r="U1130" i="10"/>
  <c r="I1130" i="10"/>
  <c r="J1130" i="10" s="1"/>
  <c r="K1130" i="10" s="1"/>
  <c r="H1130" i="10"/>
  <c r="G1130" i="10"/>
  <c r="F1130" i="10"/>
  <c r="AP1129" i="10"/>
  <c r="X1129" i="10"/>
  <c r="V1129" i="10"/>
  <c r="U1129" i="10"/>
  <c r="I1129" i="10" s="1"/>
  <c r="J1129" i="10"/>
  <c r="K1129" i="10" s="1"/>
  <c r="H1129" i="10"/>
  <c r="G1129" i="10"/>
  <c r="F1129" i="10"/>
  <c r="AP1128" i="10"/>
  <c r="X1128" i="10"/>
  <c r="V1128" i="10"/>
  <c r="U1128" i="10"/>
  <c r="I1128" i="10"/>
  <c r="J1128" i="10" s="1"/>
  <c r="K1128" i="10" s="1"/>
  <c r="H1128" i="10"/>
  <c r="G1128" i="10"/>
  <c r="F1128" i="10"/>
  <c r="AP1127" i="10"/>
  <c r="X1127" i="10"/>
  <c r="V1127" i="10"/>
  <c r="U1127" i="10"/>
  <c r="H1127" i="10"/>
  <c r="G1127" i="10"/>
  <c r="F1127" i="10"/>
  <c r="I1127" i="10" s="1"/>
  <c r="J1127" i="10" s="1"/>
  <c r="K1127" i="10" s="1"/>
  <c r="AP1126" i="10"/>
  <c r="X1126" i="10"/>
  <c r="V1126" i="10"/>
  <c r="U1126" i="10"/>
  <c r="I1126" i="10"/>
  <c r="J1126" i="10" s="1"/>
  <c r="K1126" i="10" s="1"/>
  <c r="H1126" i="10"/>
  <c r="G1126" i="10"/>
  <c r="F1126" i="10"/>
  <c r="AP1125" i="10"/>
  <c r="X1125" i="10"/>
  <c r="V1125" i="10"/>
  <c r="U1125" i="10"/>
  <c r="I1125" i="10" s="1"/>
  <c r="K1125" i="10"/>
  <c r="J1125" i="10"/>
  <c r="H1125" i="10"/>
  <c r="G1125" i="10"/>
  <c r="F1125" i="10"/>
  <c r="AP1124" i="10"/>
  <c r="X1124" i="10"/>
  <c r="V1124" i="10"/>
  <c r="U1124" i="10"/>
  <c r="I1124" i="10" s="1"/>
  <c r="J1124" i="10" s="1"/>
  <c r="K1124" i="10" s="1"/>
  <c r="H1124" i="10"/>
  <c r="G1124" i="10"/>
  <c r="F1124" i="10"/>
  <c r="AP1123" i="10"/>
  <c r="X1123" i="10"/>
  <c r="V1123" i="10"/>
  <c r="U1123" i="10"/>
  <c r="H1123" i="10"/>
  <c r="G1123" i="10"/>
  <c r="F1123" i="10"/>
  <c r="I1123" i="10" s="1"/>
  <c r="J1123" i="10" s="1"/>
  <c r="K1123" i="10" s="1"/>
  <c r="AP1122" i="10"/>
  <c r="X1122" i="10"/>
  <c r="V1122" i="10"/>
  <c r="U1122" i="10"/>
  <c r="I1122" i="10"/>
  <c r="J1122" i="10" s="1"/>
  <c r="K1122" i="10" s="1"/>
  <c r="H1122" i="10"/>
  <c r="G1122" i="10"/>
  <c r="F1122" i="10"/>
  <c r="AP1121" i="10"/>
  <c r="X1121" i="10"/>
  <c r="V1121" i="10"/>
  <c r="U1121" i="10"/>
  <c r="I1121" i="10" s="1"/>
  <c r="J1121" i="10" s="1"/>
  <c r="K1121" i="10" s="1"/>
  <c r="H1121" i="10"/>
  <c r="G1121" i="10"/>
  <c r="F1121" i="10"/>
  <c r="AP1120" i="10"/>
  <c r="X1120" i="10"/>
  <c r="V1120" i="10"/>
  <c r="U1120" i="10"/>
  <c r="I1120" i="10" s="1"/>
  <c r="J1120" i="10" s="1"/>
  <c r="K1120" i="10" s="1"/>
  <c r="H1120" i="10"/>
  <c r="G1120" i="10"/>
  <c r="F1120" i="10"/>
  <c r="AL1119" i="10"/>
  <c r="V1119" i="10"/>
  <c r="U1119" i="10"/>
  <c r="H1119" i="10"/>
  <c r="G1119" i="10"/>
  <c r="F1119" i="10"/>
  <c r="I1119" i="10" s="1"/>
  <c r="J1119" i="10" s="1"/>
  <c r="K1119" i="10" s="1"/>
  <c r="AL1118" i="10"/>
  <c r="V1118" i="10"/>
  <c r="U1118" i="10"/>
  <c r="K1118" i="10"/>
  <c r="H1118" i="10"/>
  <c r="G1118" i="10"/>
  <c r="F1118" i="10"/>
  <c r="I1118" i="10" s="1"/>
  <c r="J1118" i="10" s="1"/>
  <c r="AL1117" i="10"/>
  <c r="V1117" i="10"/>
  <c r="U1117" i="10"/>
  <c r="H1117" i="10"/>
  <c r="G1117" i="10"/>
  <c r="F1117" i="10"/>
  <c r="AR1116" i="10"/>
  <c r="V1116" i="10"/>
  <c r="U1116" i="10"/>
  <c r="I1116" i="10"/>
  <c r="J1116" i="10" s="1"/>
  <c r="K1116" i="10" s="1"/>
  <c r="H1116" i="10"/>
  <c r="G1116" i="10"/>
  <c r="F1116" i="10"/>
  <c r="AR1115" i="10"/>
  <c r="V1115" i="10"/>
  <c r="U1115" i="10"/>
  <c r="J1115" i="10"/>
  <c r="K1115" i="10" s="1"/>
  <c r="H1115" i="10"/>
  <c r="G1115" i="10"/>
  <c r="F1115" i="10"/>
  <c r="I1115" i="10" s="1"/>
  <c r="AR1114" i="10"/>
  <c r="V1114" i="10"/>
  <c r="U1114" i="10"/>
  <c r="K1114" i="10"/>
  <c r="J1114" i="10"/>
  <c r="I1114" i="10"/>
  <c r="H1114" i="10"/>
  <c r="G1114" i="10"/>
  <c r="F1114" i="10"/>
  <c r="AR1113" i="10"/>
  <c r="V1113" i="10"/>
  <c r="U1113" i="10"/>
  <c r="H1113" i="10"/>
  <c r="G1113" i="10"/>
  <c r="F1113" i="10"/>
  <c r="AR1112" i="10"/>
  <c r="V1112" i="10"/>
  <c r="U1112" i="10"/>
  <c r="I1112" i="10"/>
  <c r="J1112" i="10" s="1"/>
  <c r="K1112" i="10" s="1"/>
  <c r="H1112" i="10"/>
  <c r="G1112" i="10"/>
  <c r="F1112" i="10"/>
  <c r="AR1111" i="10"/>
  <c r="V1111" i="10"/>
  <c r="U1111" i="10"/>
  <c r="J1111" i="10"/>
  <c r="K1111" i="10" s="1"/>
  <c r="H1111" i="10"/>
  <c r="G1111" i="10"/>
  <c r="F1111" i="10"/>
  <c r="I1111" i="10" s="1"/>
  <c r="AR1110" i="10"/>
  <c r="V1110" i="10"/>
  <c r="U1110" i="10"/>
  <c r="K1110" i="10"/>
  <c r="H1110" i="10"/>
  <c r="G1110" i="10"/>
  <c r="F1110" i="10"/>
  <c r="I1110" i="10" s="1"/>
  <c r="J1110" i="10" s="1"/>
  <c r="AR1109" i="10"/>
  <c r="V1109" i="10"/>
  <c r="U1109" i="10"/>
  <c r="H1109" i="10"/>
  <c r="G1109" i="10"/>
  <c r="F1109" i="10"/>
  <c r="I1109" i="10" s="1"/>
  <c r="J1109" i="10" s="1"/>
  <c r="K1109" i="10" s="1"/>
  <c r="AR1108" i="10"/>
  <c r="V1108" i="10"/>
  <c r="U1108" i="10"/>
  <c r="K1108" i="10"/>
  <c r="I1108" i="10"/>
  <c r="J1108" i="10" s="1"/>
  <c r="H1108" i="10"/>
  <c r="G1108" i="10"/>
  <c r="F1108" i="10"/>
  <c r="AR1107" i="10"/>
  <c r="V1107" i="10"/>
  <c r="U1107" i="10"/>
  <c r="H1107" i="10"/>
  <c r="G1107" i="10"/>
  <c r="F1107" i="10"/>
  <c r="I1107" i="10" s="1"/>
  <c r="J1107" i="10" s="1"/>
  <c r="K1107" i="10" s="1"/>
  <c r="AR1106" i="10"/>
  <c r="V1106" i="10"/>
  <c r="U1106" i="10"/>
  <c r="K1106" i="10"/>
  <c r="J1106" i="10"/>
  <c r="I1106" i="10"/>
  <c r="H1106" i="10"/>
  <c r="G1106" i="10"/>
  <c r="F1106" i="10"/>
  <c r="AR1105" i="10"/>
  <c r="V1105" i="10"/>
  <c r="U1105" i="10"/>
  <c r="H1105" i="10"/>
  <c r="G1105" i="10"/>
  <c r="F1105" i="10"/>
  <c r="I1105" i="10" s="1"/>
  <c r="J1105" i="10" s="1"/>
  <c r="K1105" i="10" s="1"/>
  <c r="AR1104" i="10"/>
  <c r="V1104" i="10"/>
  <c r="U1104" i="10"/>
  <c r="I1104" i="10"/>
  <c r="J1104" i="10" s="1"/>
  <c r="K1104" i="10" s="1"/>
  <c r="H1104" i="10"/>
  <c r="G1104" i="10"/>
  <c r="F1104" i="10"/>
  <c r="AR1103" i="10"/>
  <c r="V1103" i="10"/>
  <c r="U1103" i="10"/>
  <c r="J1103" i="10"/>
  <c r="K1103" i="10" s="1"/>
  <c r="H1103" i="10"/>
  <c r="G1103" i="10"/>
  <c r="F1103" i="10"/>
  <c r="I1103" i="10" s="1"/>
  <c r="AR1102" i="10"/>
  <c r="AM1102" i="10"/>
  <c r="V1102" i="10"/>
  <c r="U1102" i="10"/>
  <c r="I1102" i="10" s="1"/>
  <c r="J1102" i="10" s="1"/>
  <c r="K1102" i="10" s="1"/>
  <c r="H1102" i="10"/>
  <c r="G1102" i="10"/>
  <c r="E1102" i="10"/>
  <c r="AR1101" i="10"/>
  <c r="AM1101" i="10"/>
  <c r="V1101" i="10"/>
  <c r="U1101" i="10"/>
  <c r="I1101" i="10" s="1"/>
  <c r="J1101" i="10" s="1"/>
  <c r="K1101" i="10" s="1"/>
  <c r="E1101" i="10"/>
  <c r="AR1100" i="10"/>
  <c r="AM1100" i="10"/>
  <c r="V1100" i="10"/>
  <c r="U1100" i="10"/>
  <c r="I1100" i="10" s="1"/>
  <c r="J1100" i="10" s="1"/>
  <c r="K1100" i="10"/>
  <c r="E1100" i="10"/>
  <c r="G1100" i="10" s="1"/>
  <c r="AR1099" i="10"/>
  <c r="AM1099" i="10"/>
  <c r="V1099" i="10"/>
  <c r="U1099" i="10"/>
  <c r="I1099" i="10" s="1"/>
  <c r="J1099" i="10" s="1"/>
  <c r="K1099" i="10" s="1"/>
  <c r="H1099" i="10"/>
  <c r="E1099" i="10"/>
  <c r="G1099" i="10" s="1"/>
  <c r="AM1098" i="10"/>
  <c r="V1098" i="10"/>
  <c r="U1098" i="10"/>
  <c r="I1098" i="10"/>
  <c r="J1098" i="10" s="1"/>
  <c r="K1098" i="10" s="1"/>
  <c r="E1098" i="10"/>
  <c r="H1098" i="10" s="1"/>
  <c r="AM1097" i="10"/>
  <c r="V1097" i="10"/>
  <c r="U1097" i="10"/>
  <c r="I1097" i="10" s="1"/>
  <c r="J1097" i="10" s="1"/>
  <c r="K1097" i="10" s="1"/>
  <c r="H1097" i="10"/>
  <c r="G1097" i="10"/>
  <c r="E1097" i="10"/>
  <c r="AM1096" i="10"/>
  <c r="V1096" i="10"/>
  <c r="U1096" i="10"/>
  <c r="I1096" i="10"/>
  <c r="J1096" i="10" s="1"/>
  <c r="K1096" i="10" s="1"/>
  <c r="E1096" i="10"/>
  <c r="AM1095" i="10"/>
  <c r="V1095" i="10"/>
  <c r="U1095" i="10"/>
  <c r="I1095" i="10" s="1"/>
  <c r="J1095" i="10" s="1"/>
  <c r="K1095" i="10" s="1"/>
  <c r="E1095" i="10"/>
  <c r="H1095" i="10" s="1"/>
  <c r="AR1094" i="10"/>
  <c r="AM1094" i="10"/>
  <c r="V1094" i="10"/>
  <c r="U1094" i="10"/>
  <c r="I1094" i="10" s="1"/>
  <c r="J1094" i="10" s="1"/>
  <c r="K1094" i="10" s="1"/>
  <c r="E1094" i="10"/>
  <c r="G1094" i="10" s="1"/>
  <c r="AR1093" i="10"/>
  <c r="AM1093" i="10"/>
  <c r="V1093" i="10"/>
  <c r="U1093" i="10"/>
  <c r="I1093" i="10" s="1"/>
  <c r="J1093" i="10" s="1"/>
  <c r="K1093" i="10" s="1"/>
  <c r="E1093" i="10"/>
  <c r="AR1092" i="10"/>
  <c r="AM1092" i="10"/>
  <c r="V1092" i="10"/>
  <c r="U1092" i="10"/>
  <c r="I1092" i="10" s="1"/>
  <c r="J1092" i="10" s="1"/>
  <c r="K1092" i="10" s="1"/>
  <c r="H1092" i="10"/>
  <c r="G1092" i="10"/>
  <c r="E1092" i="10"/>
  <c r="AR1091" i="10"/>
  <c r="AM1091" i="10"/>
  <c r="V1091" i="10"/>
  <c r="U1091" i="10"/>
  <c r="I1091" i="10"/>
  <c r="J1091" i="10" s="1"/>
  <c r="K1091" i="10" s="1"/>
  <c r="E1091" i="10"/>
  <c r="H1091" i="10" s="1"/>
  <c r="V1090" i="10"/>
  <c r="U1090" i="10"/>
  <c r="I1090" i="10"/>
  <c r="J1090" i="10" s="1"/>
  <c r="K1090" i="10" s="1"/>
  <c r="H1090" i="10"/>
  <c r="G1090" i="10"/>
  <c r="F1090" i="10"/>
  <c r="V1089" i="10"/>
  <c r="U1089" i="10"/>
  <c r="I1089" i="10"/>
  <c r="J1089" i="10" s="1"/>
  <c r="K1089" i="10" s="1"/>
  <c r="H1089" i="10"/>
  <c r="G1089" i="10"/>
  <c r="F1089" i="10"/>
  <c r="V1088" i="10"/>
  <c r="U1088" i="10"/>
  <c r="I1088" i="10"/>
  <c r="J1088" i="10" s="1"/>
  <c r="K1088" i="10" s="1"/>
  <c r="H1088" i="10"/>
  <c r="G1088" i="10"/>
  <c r="F1088" i="10"/>
  <c r="V1087" i="10"/>
  <c r="U1087" i="10"/>
  <c r="I1087" i="10"/>
  <c r="J1087" i="10" s="1"/>
  <c r="K1087" i="10" s="1"/>
  <c r="H1087" i="10"/>
  <c r="G1087" i="10"/>
  <c r="F1087" i="10"/>
  <c r="V1086" i="10"/>
  <c r="U1086" i="10"/>
  <c r="I1086" i="10"/>
  <c r="J1086" i="10" s="1"/>
  <c r="K1086" i="10" s="1"/>
  <c r="H1086" i="10"/>
  <c r="G1086" i="10"/>
  <c r="F1086" i="10"/>
  <c r="V1085" i="10"/>
  <c r="U1085" i="10"/>
  <c r="I1085" i="10"/>
  <c r="J1085" i="10" s="1"/>
  <c r="K1085" i="10" s="1"/>
  <c r="H1085" i="10"/>
  <c r="G1085" i="10"/>
  <c r="F1085" i="10"/>
  <c r="V1084" i="10"/>
  <c r="U1084" i="10"/>
  <c r="I1084" i="10"/>
  <c r="J1084" i="10" s="1"/>
  <c r="K1084" i="10" s="1"/>
  <c r="H1084" i="10"/>
  <c r="G1084" i="10"/>
  <c r="F1084" i="10"/>
  <c r="V1083" i="10"/>
  <c r="U1083" i="10"/>
  <c r="I1083" i="10"/>
  <c r="J1083" i="10" s="1"/>
  <c r="K1083" i="10" s="1"/>
  <c r="H1083" i="10"/>
  <c r="G1083" i="10"/>
  <c r="F1083" i="10"/>
  <c r="V1082" i="10"/>
  <c r="U1082" i="10"/>
  <c r="I1082" i="10"/>
  <c r="J1082" i="10" s="1"/>
  <c r="K1082" i="10" s="1"/>
  <c r="H1082" i="10"/>
  <c r="G1082" i="10"/>
  <c r="F1082" i="10"/>
  <c r="V1081" i="10"/>
  <c r="U1081" i="10"/>
  <c r="I1081" i="10"/>
  <c r="J1081" i="10" s="1"/>
  <c r="K1081" i="10" s="1"/>
  <c r="H1081" i="10"/>
  <c r="G1081" i="10"/>
  <c r="F1081" i="10"/>
  <c r="V1080" i="10"/>
  <c r="U1080" i="10"/>
  <c r="I1080" i="10"/>
  <c r="J1080" i="10" s="1"/>
  <c r="K1080" i="10" s="1"/>
  <c r="G1080" i="10"/>
  <c r="E1080" i="10"/>
  <c r="H1080" i="10" s="1"/>
  <c r="V1079" i="10"/>
  <c r="U1079" i="10"/>
  <c r="I1079" i="10" s="1"/>
  <c r="J1079" i="10" s="1"/>
  <c r="K1079" i="10" s="1"/>
  <c r="E1079" i="10"/>
  <c r="V1078" i="10"/>
  <c r="U1078" i="10"/>
  <c r="I1078" i="10" s="1"/>
  <c r="J1078" i="10" s="1"/>
  <c r="K1078" i="10" s="1"/>
  <c r="E1078" i="10"/>
  <c r="H1078" i="10" s="1"/>
  <c r="V1077" i="10"/>
  <c r="U1077" i="10"/>
  <c r="J1077" i="10"/>
  <c r="K1077" i="10" s="1"/>
  <c r="I1077" i="10"/>
  <c r="E1077" i="10"/>
  <c r="H1077" i="10" s="1"/>
  <c r="V1076" i="10"/>
  <c r="U1076" i="10"/>
  <c r="I1076" i="10" s="1"/>
  <c r="J1076" i="10" s="1"/>
  <c r="K1076" i="10" s="1"/>
  <c r="G1076" i="10"/>
  <c r="E1076" i="10"/>
  <c r="H1076" i="10" s="1"/>
  <c r="V1075" i="10"/>
  <c r="U1075" i="10"/>
  <c r="I1075" i="10" s="1"/>
  <c r="J1075" i="10" s="1"/>
  <c r="K1075" i="10"/>
  <c r="H1075" i="10"/>
  <c r="G1075" i="10"/>
  <c r="E1075" i="10"/>
  <c r="V1074" i="10"/>
  <c r="U1074" i="10"/>
  <c r="I1074" i="10" s="1"/>
  <c r="J1074" i="10" s="1"/>
  <c r="K1074" i="10" s="1"/>
  <c r="H1074" i="10"/>
  <c r="G1074" i="10"/>
  <c r="E1074" i="10"/>
  <c r="V1073" i="10"/>
  <c r="U1073" i="10"/>
  <c r="I1073" i="10" s="1"/>
  <c r="J1073" i="10" s="1"/>
  <c r="K1073" i="10"/>
  <c r="H1073" i="10"/>
  <c r="G1073" i="10"/>
  <c r="E1073" i="10"/>
  <c r="V1072" i="10"/>
  <c r="U1072" i="10"/>
  <c r="I1072" i="10" s="1"/>
  <c r="J1072" i="10" s="1"/>
  <c r="K1072" i="10"/>
  <c r="H1072" i="10"/>
  <c r="G1072" i="10"/>
  <c r="E1072" i="10"/>
  <c r="V1071" i="10"/>
  <c r="U1071" i="10"/>
  <c r="I1071" i="10" s="1"/>
  <c r="J1071" i="10" s="1"/>
  <c r="K1071" i="10"/>
  <c r="H1071" i="10"/>
  <c r="G1071" i="10"/>
  <c r="E1071" i="10"/>
  <c r="V1070" i="10"/>
  <c r="U1070" i="10"/>
  <c r="I1070" i="10" s="1"/>
  <c r="J1070" i="10" s="1"/>
  <c r="K1070" i="10" s="1"/>
  <c r="H1070" i="10"/>
  <c r="G1070" i="10"/>
  <c r="E1070" i="10"/>
  <c r="V1069" i="10"/>
  <c r="U1069" i="10"/>
  <c r="I1069" i="10" s="1"/>
  <c r="J1069" i="10" s="1"/>
  <c r="K1069" i="10"/>
  <c r="H1069" i="10"/>
  <c r="G1069" i="10"/>
  <c r="E1069" i="10"/>
  <c r="V1068" i="10"/>
  <c r="U1068" i="10"/>
  <c r="I1068" i="10" s="1"/>
  <c r="J1068" i="10" s="1"/>
  <c r="K1068" i="10"/>
  <c r="H1068" i="10"/>
  <c r="G1068" i="10"/>
  <c r="E1068" i="10"/>
  <c r="V1067" i="10"/>
  <c r="U1067" i="10"/>
  <c r="I1067" i="10" s="1"/>
  <c r="J1067" i="10" s="1"/>
  <c r="K1067" i="10"/>
  <c r="H1067" i="10"/>
  <c r="G1067" i="10"/>
  <c r="E1067" i="10"/>
  <c r="V1066" i="10"/>
  <c r="U1066" i="10"/>
  <c r="I1066" i="10" s="1"/>
  <c r="J1066" i="10" s="1"/>
  <c r="K1066" i="10" s="1"/>
  <c r="H1066" i="10"/>
  <c r="G1066" i="10"/>
  <c r="E1066" i="10"/>
  <c r="V1065" i="10"/>
  <c r="U1065" i="10"/>
  <c r="I1065" i="10" s="1"/>
  <c r="J1065" i="10" s="1"/>
  <c r="K1065" i="10"/>
  <c r="H1065" i="10"/>
  <c r="G1065" i="10"/>
  <c r="E1065" i="10"/>
  <c r="V1064" i="10"/>
  <c r="U1064" i="10"/>
  <c r="I1064" i="10" s="1"/>
  <c r="J1064" i="10" s="1"/>
  <c r="K1064" i="10"/>
  <c r="H1064" i="10"/>
  <c r="G1064" i="10"/>
  <c r="E1064" i="10"/>
  <c r="V1063" i="10"/>
  <c r="U1063" i="10"/>
  <c r="I1063" i="10" s="1"/>
  <c r="J1063" i="10" s="1"/>
  <c r="K1063" i="10"/>
  <c r="H1063" i="10"/>
  <c r="G1063" i="10"/>
  <c r="E1063" i="10"/>
  <c r="V1062" i="10"/>
  <c r="U1062" i="10"/>
  <c r="I1062" i="10" s="1"/>
  <c r="J1062" i="10" s="1"/>
  <c r="K1062" i="10" s="1"/>
  <c r="H1062" i="10"/>
  <c r="G1062" i="10"/>
  <c r="E1062" i="10"/>
  <c r="V1061" i="10"/>
  <c r="U1061" i="10"/>
  <c r="I1061" i="10" s="1"/>
  <c r="J1061" i="10" s="1"/>
  <c r="K1061" i="10"/>
  <c r="H1061" i="10"/>
  <c r="G1061" i="10"/>
  <c r="E1061" i="10"/>
  <c r="V1060" i="10"/>
  <c r="U1060" i="10"/>
  <c r="I1060" i="10" s="1"/>
  <c r="J1060" i="10" s="1"/>
  <c r="K1060" i="10"/>
  <c r="H1060" i="10"/>
  <c r="G1060" i="10"/>
  <c r="E1060" i="10"/>
  <c r="V1059" i="10"/>
  <c r="U1059" i="10"/>
  <c r="I1059" i="10" s="1"/>
  <c r="J1059" i="10" s="1"/>
  <c r="K1059" i="10"/>
  <c r="H1059" i="10"/>
  <c r="G1059" i="10"/>
  <c r="E1059" i="10"/>
  <c r="V1058" i="10"/>
  <c r="U1058" i="10"/>
  <c r="I1058" i="10" s="1"/>
  <c r="J1058" i="10" s="1"/>
  <c r="K1058" i="10" s="1"/>
  <c r="H1058" i="10"/>
  <c r="G1058" i="10"/>
  <c r="E1058" i="10"/>
  <c r="V1057" i="10"/>
  <c r="U1057" i="10"/>
  <c r="I1057" i="10" s="1"/>
  <c r="J1057" i="10" s="1"/>
  <c r="K1057" i="10"/>
  <c r="H1057" i="10"/>
  <c r="G1057" i="10"/>
  <c r="E1057" i="10"/>
  <c r="V1056" i="10"/>
  <c r="U1056" i="10"/>
  <c r="I1056" i="10" s="1"/>
  <c r="J1056" i="10" s="1"/>
  <c r="K1056" i="10"/>
  <c r="H1056" i="10"/>
  <c r="G1056" i="10"/>
  <c r="E1056" i="10"/>
  <c r="V1055" i="10"/>
  <c r="U1055" i="10"/>
  <c r="I1055" i="10" s="1"/>
  <c r="J1055" i="10" s="1"/>
  <c r="K1055" i="10"/>
  <c r="H1055" i="10"/>
  <c r="G1055" i="10"/>
  <c r="E1055" i="10"/>
  <c r="V1054" i="10"/>
  <c r="U1054" i="10"/>
  <c r="I1054" i="10" s="1"/>
  <c r="J1054" i="10" s="1"/>
  <c r="K1054" i="10"/>
  <c r="H1054" i="10"/>
  <c r="G1054" i="10"/>
  <c r="E1054" i="10"/>
  <c r="V1053" i="10"/>
  <c r="U1053" i="10"/>
  <c r="I1053" i="10" s="1"/>
  <c r="J1053" i="10" s="1"/>
  <c r="K1053" i="10"/>
  <c r="H1053" i="10"/>
  <c r="G1053" i="10"/>
  <c r="E1053" i="10"/>
  <c r="V1052" i="10"/>
  <c r="U1052" i="10"/>
  <c r="I1052" i="10" s="1"/>
  <c r="J1052" i="10" s="1"/>
  <c r="K1052" i="10"/>
  <c r="H1052" i="10"/>
  <c r="G1052" i="10"/>
  <c r="E1052" i="10"/>
  <c r="V1051" i="10"/>
  <c r="U1051" i="10"/>
  <c r="I1051" i="10" s="1"/>
  <c r="J1051" i="10" s="1"/>
  <c r="K1051" i="10"/>
  <c r="H1051" i="10"/>
  <c r="G1051" i="10"/>
  <c r="E1051" i="10"/>
  <c r="V1050" i="10"/>
  <c r="U1050" i="10"/>
  <c r="I1050" i="10" s="1"/>
  <c r="J1050" i="10" s="1"/>
  <c r="K1050" i="10"/>
  <c r="H1050" i="10"/>
  <c r="G1050" i="10"/>
  <c r="F1050" i="10"/>
  <c r="V1049" i="10"/>
  <c r="U1049" i="10"/>
  <c r="I1049" i="10" s="1"/>
  <c r="J1049" i="10" s="1"/>
  <c r="K1049" i="10"/>
  <c r="H1049" i="10"/>
  <c r="G1049" i="10"/>
  <c r="F1049" i="10"/>
  <c r="V1048" i="10"/>
  <c r="U1048" i="10"/>
  <c r="I1048" i="10" s="1"/>
  <c r="J1048" i="10" s="1"/>
  <c r="K1048" i="10"/>
  <c r="H1048" i="10"/>
  <c r="G1048" i="10"/>
  <c r="F1048" i="10"/>
  <c r="BL1047" i="10"/>
  <c r="V1047" i="10"/>
  <c r="U1047" i="10"/>
  <c r="I1047" i="10" s="1"/>
  <c r="J1047" i="10" s="1"/>
  <c r="K1047" i="10" s="1"/>
  <c r="E1047" i="10"/>
  <c r="BL1046" i="10"/>
  <c r="V1046" i="10"/>
  <c r="U1046" i="10"/>
  <c r="J1046" i="10"/>
  <c r="K1046" i="10" s="1"/>
  <c r="I1046" i="10"/>
  <c r="G1046" i="10"/>
  <c r="E1046" i="10"/>
  <c r="H1046" i="10" s="1"/>
  <c r="BL1045" i="10"/>
  <c r="V1045" i="10"/>
  <c r="U1045" i="10"/>
  <c r="I1045" i="10" s="1"/>
  <c r="J1045" i="10" s="1"/>
  <c r="K1045" i="10" s="1"/>
  <c r="H1045" i="10"/>
  <c r="E1045" i="10"/>
  <c r="G1045" i="10" s="1"/>
  <c r="BL1044" i="10"/>
  <c r="V1044" i="10"/>
  <c r="U1044" i="10"/>
  <c r="I1044" i="10"/>
  <c r="J1044" i="10" s="1"/>
  <c r="K1044" i="10" s="1"/>
  <c r="H1044" i="10"/>
  <c r="G1044" i="10"/>
  <c r="E1044" i="10"/>
  <c r="BL1043" i="10"/>
  <c r="V1043" i="10"/>
  <c r="U1043" i="10"/>
  <c r="J1043" i="10"/>
  <c r="K1043" i="10" s="1"/>
  <c r="I1043" i="10"/>
  <c r="H1043" i="10"/>
  <c r="E1043" i="10"/>
  <c r="G1043" i="10" s="1"/>
  <c r="BL1042" i="10"/>
  <c r="V1042" i="10"/>
  <c r="U1042" i="10"/>
  <c r="I1042" i="10"/>
  <c r="J1042" i="10" s="1"/>
  <c r="K1042" i="10" s="1"/>
  <c r="E1042" i="10"/>
  <c r="H1042" i="10" s="1"/>
  <c r="BL1041" i="10"/>
  <c r="V1041" i="10"/>
  <c r="U1041" i="10"/>
  <c r="I1041" i="10" s="1"/>
  <c r="J1041" i="10" s="1"/>
  <c r="K1041" i="10" s="1"/>
  <c r="H1041" i="10"/>
  <c r="G1041" i="10"/>
  <c r="E1041" i="10"/>
  <c r="BL1040" i="10"/>
  <c r="V1040" i="10"/>
  <c r="U1040" i="10"/>
  <c r="I1040" i="10" s="1"/>
  <c r="J1040" i="10" s="1"/>
  <c r="K1040" i="10"/>
  <c r="H1040" i="10"/>
  <c r="G1040" i="10"/>
  <c r="E1040" i="10"/>
  <c r="BL1039" i="10"/>
  <c r="V1039" i="10"/>
  <c r="U1039" i="10"/>
  <c r="I1039" i="10" s="1"/>
  <c r="J1039" i="10" s="1"/>
  <c r="K1039" i="10" s="1"/>
  <c r="E1039" i="10"/>
  <c r="BL1038" i="10"/>
  <c r="V1038" i="10"/>
  <c r="U1038" i="10"/>
  <c r="J1038" i="10"/>
  <c r="K1038" i="10" s="1"/>
  <c r="I1038" i="10"/>
  <c r="G1038" i="10"/>
  <c r="E1038" i="10"/>
  <c r="H1038" i="10" s="1"/>
  <c r="BL1037" i="10"/>
  <c r="V1037" i="10"/>
  <c r="U1037" i="10"/>
  <c r="I1037" i="10" s="1"/>
  <c r="J1037" i="10" s="1"/>
  <c r="K1037" i="10" s="1"/>
  <c r="H1037" i="10"/>
  <c r="E1037" i="10"/>
  <c r="G1037" i="10" s="1"/>
  <c r="BL1036" i="10"/>
  <c r="V1036" i="10"/>
  <c r="U1036" i="10"/>
  <c r="I1036" i="10"/>
  <c r="J1036" i="10" s="1"/>
  <c r="K1036" i="10" s="1"/>
  <c r="H1036" i="10"/>
  <c r="G1036" i="10"/>
  <c r="E1036" i="10"/>
  <c r="BL1035" i="10"/>
  <c r="V1035" i="10"/>
  <c r="U1035" i="10"/>
  <c r="J1035" i="10"/>
  <c r="K1035" i="10" s="1"/>
  <c r="I1035" i="10"/>
  <c r="H1035" i="10"/>
  <c r="E1035" i="10"/>
  <c r="G1035" i="10" s="1"/>
  <c r="BL1034" i="10"/>
  <c r="V1034" i="10"/>
  <c r="U1034" i="10"/>
  <c r="I1034" i="10"/>
  <c r="J1034" i="10" s="1"/>
  <c r="K1034" i="10" s="1"/>
  <c r="E1034" i="10"/>
  <c r="H1034" i="10" s="1"/>
  <c r="BL1033" i="10"/>
  <c r="V1033" i="10"/>
  <c r="U1033" i="10"/>
  <c r="I1033" i="10" s="1"/>
  <c r="J1033" i="10" s="1"/>
  <c r="K1033" i="10" s="1"/>
  <c r="H1033" i="10"/>
  <c r="G1033" i="10"/>
  <c r="E1033" i="10"/>
  <c r="BL1032" i="10"/>
  <c r="V1032" i="10"/>
  <c r="U1032" i="10"/>
  <c r="I1032" i="10" s="1"/>
  <c r="J1032" i="10" s="1"/>
  <c r="K1032" i="10"/>
  <c r="H1032" i="10"/>
  <c r="G1032" i="10"/>
  <c r="E1032" i="10"/>
  <c r="BL1031" i="10"/>
  <c r="V1031" i="10"/>
  <c r="U1031" i="10"/>
  <c r="I1031" i="10" s="1"/>
  <c r="J1031" i="10" s="1"/>
  <c r="K1031" i="10" s="1"/>
  <c r="E1031" i="10"/>
  <c r="BL1030" i="10"/>
  <c r="V1030" i="10"/>
  <c r="U1030" i="10"/>
  <c r="J1030" i="10"/>
  <c r="K1030" i="10" s="1"/>
  <c r="I1030" i="10"/>
  <c r="G1030" i="10"/>
  <c r="E1030" i="10"/>
  <c r="H1030" i="10" s="1"/>
  <c r="BL1029" i="10"/>
  <c r="V1029" i="10"/>
  <c r="U1029" i="10"/>
  <c r="I1029" i="10" s="1"/>
  <c r="J1029" i="10" s="1"/>
  <c r="K1029" i="10" s="1"/>
  <c r="H1029" i="10"/>
  <c r="E1029" i="10"/>
  <c r="G1029" i="10" s="1"/>
  <c r="BL1028" i="10"/>
  <c r="V1028" i="10"/>
  <c r="U1028" i="10"/>
  <c r="I1028" i="10"/>
  <c r="J1028" i="10" s="1"/>
  <c r="K1028" i="10" s="1"/>
  <c r="H1028" i="10"/>
  <c r="G1028" i="10"/>
  <c r="E1028" i="10"/>
  <c r="BL1027" i="10"/>
  <c r="V1027" i="10"/>
  <c r="U1027" i="10"/>
  <c r="J1027" i="10"/>
  <c r="K1027" i="10" s="1"/>
  <c r="I1027" i="10"/>
  <c r="H1027" i="10"/>
  <c r="E1027" i="10"/>
  <c r="G1027" i="10" s="1"/>
  <c r="BL1026" i="10"/>
  <c r="V1026" i="10"/>
  <c r="U1026" i="10"/>
  <c r="I1026" i="10"/>
  <c r="J1026" i="10" s="1"/>
  <c r="K1026" i="10" s="1"/>
  <c r="E1026" i="10"/>
  <c r="BL1025" i="10"/>
  <c r="V1025" i="10"/>
  <c r="U1025" i="10"/>
  <c r="I1025" i="10" s="1"/>
  <c r="J1025" i="10" s="1"/>
  <c r="K1025" i="10" s="1"/>
  <c r="H1025" i="10"/>
  <c r="G1025" i="10"/>
  <c r="E1025" i="10"/>
  <c r="BL1024" i="10"/>
  <c r="V1024" i="10"/>
  <c r="U1024" i="10"/>
  <c r="I1024" i="10" s="1"/>
  <c r="J1024" i="10" s="1"/>
  <c r="K1024" i="10"/>
  <c r="H1024" i="10"/>
  <c r="G1024" i="10"/>
  <c r="E1024" i="10"/>
  <c r="BL1023" i="10"/>
  <c r="AR1023" i="10"/>
  <c r="V1023" i="10"/>
  <c r="U1023" i="10"/>
  <c r="J1023" i="10"/>
  <c r="K1023" i="10" s="1"/>
  <c r="I1023" i="10"/>
  <c r="G1023" i="10"/>
  <c r="E1023" i="10"/>
  <c r="H1023" i="10" s="1"/>
  <c r="BL1022" i="10"/>
  <c r="AR1022" i="10"/>
  <c r="V1022" i="10"/>
  <c r="U1022" i="10"/>
  <c r="I1022" i="10"/>
  <c r="J1022" i="10" s="1"/>
  <c r="K1022" i="10" s="1"/>
  <c r="H1022" i="10"/>
  <c r="G1022" i="10"/>
  <c r="E1022" i="10"/>
  <c r="BL1021" i="10"/>
  <c r="AR1021" i="10"/>
  <c r="V1021" i="10"/>
  <c r="U1021" i="10"/>
  <c r="K1021" i="10"/>
  <c r="I1021" i="10"/>
  <c r="J1021" i="10" s="1"/>
  <c r="E1021" i="10"/>
  <c r="BL1020" i="10"/>
  <c r="AR1020" i="10"/>
  <c r="V1020" i="10"/>
  <c r="U1020" i="10"/>
  <c r="I1020" i="10"/>
  <c r="J1020" i="10" s="1"/>
  <c r="K1020" i="10" s="1"/>
  <c r="H1020" i="10"/>
  <c r="G1020" i="10"/>
  <c r="E1020" i="10"/>
  <c r="BL1019" i="10"/>
  <c r="AR1019" i="10"/>
  <c r="V1019" i="10"/>
  <c r="U1019" i="10"/>
  <c r="J1019" i="10"/>
  <c r="K1019" i="10" s="1"/>
  <c r="I1019" i="10"/>
  <c r="G1019" i="10"/>
  <c r="E1019" i="10"/>
  <c r="H1019" i="10" s="1"/>
  <c r="BL1018" i="10"/>
  <c r="AR1018" i="10"/>
  <c r="V1018" i="10"/>
  <c r="U1018" i="10"/>
  <c r="I1018" i="10"/>
  <c r="J1018" i="10" s="1"/>
  <c r="K1018" i="10" s="1"/>
  <c r="H1018" i="10"/>
  <c r="G1018" i="10"/>
  <c r="E1018" i="10"/>
  <c r="BL1017" i="10"/>
  <c r="AR1017" i="10"/>
  <c r="V1017" i="10"/>
  <c r="U1017" i="10"/>
  <c r="K1017" i="10"/>
  <c r="I1017" i="10"/>
  <c r="J1017" i="10" s="1"/>
  <c r="E1017" i="10"/>
  <c r="BL1016" i="10"/>
  <c r="AR1016" i="10"/>
  <c r="V1016" i="10"/>
  <c r="U1016" i="10"/>
  <c r="I1016" i="10"/>
  <c r="J1016" i="10" s="1"/>
  <c r="K1016" i="10" s="1"/>
  <c r="H1016" i="10"/>
  <c r="G1016" i="10"/>
  <c r="E1016" i="10"/>
  <c r="BL1015" i="10"/>
  <c r="AR1015" i="10"/>
  <c r="V1015" i="10"/>
  <c r="U1015" i="10"/>
  <c r="J1015" i="10"/>
  <c r="K1015" i="10" s="1"/>
  <c r="I1015" i="10"/>
  <c r="G1015" i="10"/>
  <c r="E1015" i="10"/>
  <c r="H1015" i="10" s="1"/>
  <c r="BL1014" i="10"/>
  <c r="AR1014" i="10"/>
  <c r="V1014" i="10"/>
  <c r="U1014" i="10"/>
  <c r="I1014" i="10"/>
  <c r="J1014" i="10" s="1"/>
  <c r="K1014" i="10" s="1"/>
  <c r="H1014" i="10"/>
  <c r="G1014" i="10"/>
  <c r="E1014" i="10"/>
  <c r="BL1013" i="10"/>
  <c r="AR1013" i="10"/>
  <c r="V1013" i="10"/>
  <c r="U1013" i="10"/>
  <c r="K1013" i="10"/>
  <c r="I1013" i="10"/>
  <c r="J1013" i="10" s="1"/>
  <c r="E1013" i="10"/>
  <c r="BL1012" i="10"/>
  <c r="AR1012" i="10"/>
  <c r="V1012" i="10"/>
  <c r="U1012" i="10"/>
  <c r="I1012" i="10"/>
  <c r="J1012" i="10" s="1"/>
  <c r="K1012" i="10" s="1"/>
  <c r="H1012" i="10"/>
  <c r="G1012" i="10"/>
  <c r="E1012" i="10"/>
  <c r="AR1011" i="10"/>
  <c r="V1011" i="10"/>
  <c r="U1011" i="10"/>
  <c r="H1011" i="10"/>
  <c r="G1011" i="10"/>
  <c r="F1011" i="10"/>
  <c r="I1011" i="10" s="1"/>
  <c r="J1011" i="10" s="1"/>
  <c r="K1011" i="10" s="1"/>
  <c r="AR1010" i="10"/>
  <c r="V1010" i="10"/>
  <c r="U1010" i="10"/>
  <c r="J1010" i="10"/>
  <c r="K1010" i="10" s="1"/>
  <c r="H1010" i="10"/>
  <c r="G1010" i="10"/>
  <c r="F1010" i="10"/>
  <c r="I1010" i="10" s="1"/>
  <c r="AR1009" i="10"/>
  <c r="V1009" i="10"/>
  <c r="U1009" i="10"/>
  <c r="H1009" i="10"/>
  <c r="G1009" i="10"/>
  <c r="F1009" i="10"/>
  <c r="I1009" i="10" s="1"/>
  <c r="J1009" i="10" s="1"/>
  <c r="K1009" i="10" s="1"/>
  <c r="AR1008" i="10"/>
  <c r="V1008" i="10"/>
  <c r="U1008" i="10"/>
  <c r="I1008" i="10"/>
  <c r="J1008" i="10" s="1"/>
  <c r="K1008" i="10" s="1"/>
  <c r="H1008" i="10"/>
  <c r="G1008" i="10"/>
  <c r="F1008" i="10"/>
  <c r="AR1007" i="10"/>
  <c r="V1007" i="10"/>
  <c r="U1007" i="10"/>
  <c r="H1007" i="10"/>
  <c r="G1007" i="10"/>
  <c r="F1007" i="10"/>
  <c r="I1007" i="10" s="1"/>
  <c r="J1007" i="10" s="1"/>
  <c r="K1007" i="10" s="1"/>
  <c r="AR1006" i="10"/>
  <c r="V1006" i="10"/>
  <c r="U1006" i="10"/>
  <c r="H1006" i="10"/>
  <c r="G1006" i="10"/>
  <c r="F1006" i="10"/>
  <c r="I1006" i="10" s="1"/>
  <c r="J1006" i="10" s="1"/>
  <c r="K1006" i="10" s="1"/>
  <c r="AR1005" i="10"/>
  <c r="V1005" i="10"/>
  <c r="U1005" i="10"/>
  <c r="J1005" i="10"/>
  <c r="K1005" i="10" s="1"/>
  <c r="H1005" i="10"/>
  <c r="G1005" i="10"/>
  <c r="F1005" i="10"/>
  <c r="I1005" i="10" s="1"/>
  <c r="AR1004" i="10"/>
  <c r="V1004" i="10"/>
  <c r="U1004" i="10"/>
  <c r="I1004" i="10"/>
  <c r="J1004" i="10" s="1"/>
  <c r="K1004" i="10" s="1"/>
  <c r="H1004" i="10"/>
  <c r="G1004" i="10"/>
  <c r="F1004" i="10"/>
  <c r="AR1003" i="10"/>
  <c r="V1003" i="10"/>
  <c r="U1003" i="10"/>
  <c r="H1003" i="10"/>
  <c r="G1003" i="10"/>
  <c r="F1003" i="10"/>
  <c r="I1003" i="10" s="1"/>
  <c r="J1003" i="10" s="1"/>
  <c r="K1003" i="10" s="1"/>
  <c r="AR1002" i="10"/>
  <c r="V1002" i="10"/>
  <c r="U1002" i="10"/>
  <c r="J1002" i="10"/>
  <c r="K1002" i="10" s="1"/>
  <c r="H1002" i="10"/>
  <c r="G1002" i="10"/>
  <c r="F1002" i="10"/>
  <c r="I1002" i="10" s="1"/>
  <c r="AR1001" i="10"/>
  <c r="V1001" i="10"/>
  <c r="U1001" i="10"/>
  <c r="H1001" i="10"/>
  <c r="G1001" i="10"/>
  <c r="F1001" i="10"/>
  <c r="I1001" i="10" s="1"/>
  <c r="J1001" i="10" s="1"/>
  <c r="K1001" i="10" s="1"/>
  <c r="AR1000" i="10"/>
  <c r="V1000" i="10"/>
  <c r="U1000" i="10"/>
  <c r="I1000" i="10"/>
  <c r="J1000" i="10" s="1"/>
  <c r="K1000" i="10" s="1"/>
  <c r="H1000" i="10"/>
  <c r="G1000" i="10"/>
  <c r="F1000" i="10"/>
  <c r="AR999" i="10"/>
  <c r="V999" i="10"/>
  <c r="U999" i="10"/>
  <c r="H999" i="10"/>
  <c r="G999" i="10"/>
  <c r="F999" i="10"/>
  <c r="I999" i="10" s="1"/>
  <c r="J999" i="10" s="1"/>
  <c r="K999" i="10" s="1"/>
  <c r="AR998" i="10"/>
  <c r="V998" i="10"/>
  <c r="U998" i="10"/>
  <c r="H998" i="10"/>
  <c r="G998" i="10"/>
  <c r="F998" i="10"/>
  <c r="I998" i="10" s="1"/>
  <c r="J998" i="10" s="1"/>
  <c r="K998" i="10" s="1"/>
  <c r="AR997" i="10"/>
  <c r="V997" i="10"/>
  <c r="U997" i="10"/>
  <c r="H997" i="10"/>
  <c r="G997" i="10"/>
  <c r="F997" i="10"/>
  <c r="AX996" i="10"/>
  <c r="AR996" i="10"/>
  <c r="X996" i="10"/>
  <c r="V996" i="10"/>
  <c r="U996" i="10"/>
  <c r="H996" i="10"/>
  <c r="G996" i="10"/>
  <c r="F996" i="10"/>
  <c r="I996" i="10" s="1"/>
  <c r="J996" i="10" s="1"/>
  <c r="K996" i="10" s="1"/>
  <c r="AX995" i="10"/>
  <c r="AR995" i="10"/>
  <c r="X995" i="10"/>
  <c r="V995" i="10"/>
  <c r="U995" i="10"/>
  <c r="J995" i="10"/>
  <c r="K995" i="10" s="1"/>
  <c r="H995" i="10"/>
  <c r="G995" i="10"/>
  <c r="F995" i="10"/>
  <c r="I995" i="10" s="1"/>
  <c r="AR994" i="10"/>
  <c r="X994" i="10"/>
  <c r="V994" i="10"/>
  <c r="U994" i="10"/>
  <c r="H994" i="10"/>
  <c r="G994" i="10"/>
  <c r="F994" i="10"/>
  <c r="AR993" i="10"/>
  <c r="X993" i="10"/>
  <c r="V993" i="10"/>
  <c r="U993" i="10"/>
  <c r="I993" i="10"/>
  <c r="J993" i="10" s="1"/>
  <c r="K993" i="10" s="1"/>
  <c r="H993" i="10"/>
  <c r="G993" i="10"/>
  <c r="F993" i="10"/>
  <c r="AX992" i="10"/>
  <c r="X992" i="10"/>
  <c r="V992" i="10"/>
  <c r="U992" i="10"/>
  <c r="K992" i="10"/>
  <c r="H992" i="10"/>
  <c r="G992" i="10"/>
  <c r="F992" i="10"/>
  <c r="I992" i="10" s="1"/>
  <c r="J992" i="10" s="1"/>
  <c r="AX991" i="10"/>
  <c r="X991" i="10"/>
  <c r="V991" i="10"/>
  <c r="U991" i="10"/>
  <c r="J991" i="10"/>
  <c r="K991" i="10" s="1"/>
  <c r="H991" i="10"/>
  <c r="G991" i="10"/>
  <c r="F991" i="10"/>
  <c r="I991" i="10" s="1"/>
  <c r="AX990" i="10"/>
  <c r="AR990" i="10"/>
  <c r="X990" i="10"/>
  <c r="V990" i="10"/>
  <c r="U990" i="10"/>
  <c r="I990" i="10"/>
  <c r="J990" i="10" s="1"/>
  <c r="K990" i="10" s="1"/>
  <c r="H990" i="10"/>
  <c r="G990" i="10"/>
  <c r="F990" i="10"/>
  <c r="AX989" i="10"/>
  <c r="AR989" i="10"/>
  <c r="X989" i="10"/>
  <c r="V989" i="10"/>
  <c r="U989" i="10"/>
  <c r="H989" i="10"/>
  <c r="G989" i="10"/>
  <c r="F989" i="10"/>
  <c r="I989" i="10" s="1"/>
  <c r="J989" i="10" s="1"/>
  <c r="K989" i="10" s="1"/>
  <c r="AR988" i="10"/>
  <c r="X988" i="10"/>
  <c r="V988" i="10"/>
  <c r="U988" i="10"/>
  <c r="H988" i="10"/>
  <c r="G988" i="10"/>
  <c r="F988" i="10"/>
  <c r="I988" i="10" s="1"/>
  <c r="J988" i="10" s="1"/>
  <c r="K988" i="10" s="1"/>
  <c r="AR987" i="10"/>
  <c r="X987" i="10"/>
  <c r="V987" i="10"/>
  <c r="U987" i="10"/>
  <c r="H987" i="10"/>
  <c r="G987" i="10"/>
  <c r="F987" i="10"/>
  <c r="I987" i="10" s="1"/>
  <c r="J987" i="10" s="1"/>
  <c r="K987" i="10" s="1"/>
  <c r="AX986" i="10"/>
  <c r="X986" i="10"/>
  <c r="V986" i="10"/>
  <c r="U986" i="10"/>
  <c r="H986" i="10"/>
  <c r="G986" i="10"/>
  <c r="F986" i="10"/>
  <c r="I986" i="10" s="1"/>
  <c r="J986" i="10" s="1"/>
  <c r="K986" i="10" s="1"/>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I983" i="10"/>
  <c r="J983" i="10" s="1"/>
  <c r="K983" i="10" s="1"/>
  <c r="H983" i="10"/>
  <c r="G983" i="10"/>
  <c r="F983" i="10"/>
  <c r="AX982" i="10"/>
  <c r="AR982" i="10"/>
  <c r="X982" i="10"/>
  <c r="V982" i="10"/>
  <c r="U982" i="10"/>
  <c r="I982" i="10" s="1"/>
  <c r="J982" i="10" s="1"/>
  <c r="K982" i="10" s="1"/>
  <c r="H982" i="10"/>
  <c r="G982" i="10"/>
  <c r="F982" i="10"/>
  <c r="AX981" i="10"/>
  <c r="AR981" i="10"/>
  <c r="X981" i="10"/>
  <c r="V981" i="10"/>
  <c r="U981" i="10"/>
  <c r="H981" i="10"/>
  <c r="G981" i="10"/>
  <c r="F981" i="10"/>
  <c r="AX980" i="10"/>
  <c r="AR980" i="10"/>
  <c r="X980" i="10"/>
  <c r="V980" i="10"/>
  <c r="U980" i="10"/>
  <c r="H980" i="10"/>
  <c r="G980" i="10"/>
  <c r="F980" i="10"/>
  <c r="I980" i="10" s="1"/>
  <c r="J980" i="10" s="1"/>
  <c r="K980" i="10" s="1"/>
  <c r="AX979" i="10"/>
  <c r="AR979" i="10"/>
  <c r="X979" i="10"/>
  <c r="V979" i="10"/>
  <c r="U979" i="10"/>
  <c r="J979" i="10"/>
  <c r="K979" i="10" s="1"/>
  <c r="I979" i="10"/>
  <c r="H979" i="10"/>
  <c r="G979" i="10"/>
  <c r="F979" i="10"/>
  <c r="AX978" i="10"/>
  <c r="AR978" i="10"/>
  <c r="X978" i="10"/>
  <c r="V978" i="10"/>
  <c r="U978" i="10"/>
  <c r="I978" i="10" s="1"/>
  <c r="J978" i="10" s="1"/>
  <c r="K978" i="10"/>
  <c r="H978" i="10"/>
  <c r="G978" i="10"/>
  <c r="F978" i="10"/>
  <c r="AX977" i="10"/>
  <c r="AR977" i="10"/>
  <c r="X977" i="10"/>
  <c r="V977" i="10"/>
  <c r="U977" i="10"/>
  <c r="H977" i="10"/>
  <c r="G977" i="10"/>
  <c r="F977" i="10"/>
  <c r="I977" i="10" s="1"/>
  <c r="J977" i="10" s="1"/>
  <c r="K977" i="10" s="1"/>
  <c r="AT976" i="10"/>
  <c r="AK976" i="10"/>
  <c r="X976" i="10"/>
  <c r="V976" i="10"/>
  <c r="U976" i="10"/>
  <c r="H976" i="10"/>
  <c r="G976" i="10"/>
  <c r="F976" i="10"/>
  <c r="I976" i="10" s="1"/>
  <c r="J976" i="10" s="1"/>
  <c r="K976" i="10" s="1"/>
  <c r="AT975" i="10"/>
  <c r="AK975" i="10"/>
  <c r="X975" i="10"/>
  <c r="V975" i="10"/>
  <c r="U975" i="10"/>
  <c r="I975" i="10"/>
  <c r="J975" i="10" s="1"/>
  <c r="K975" i="10" s="1"/>
  <c r="H975" i="10"/>
  <c r="G975" i="10"/>
  <c r="F975" i="10"/>
  <c r="AT974" i="10"/>
  <c r="AK974" i="10"/>
  <c r="X974" i="10"/>
  <c r="V974" i="10"/>
  <c r="U974" i="10"/>
  <c r="I974" i="10" s="1"/>
  <c r="J974" i="10" s="1"/>
  <c r="K974" i="10" s="1"/>
  <c r="H974" i="10"/>
  <c r="G974" i="10"/>
  <c r="F974" i="10"/>
  <c r="AT973" i="10"/>
  <c r="AK973" i="10"/>
  <c r="X973" i="10"/>
  <c r="V973" i="10"/>
  <c r="U973" i="10"/>
  <c r="H973" i="10"/>
  <c r="G973" i="10"/>
  <c r="F973" i="10"/>
  <c r="I973" i="10" s="1"/>
  <c r="J973" i="10" s="1"/>
  <c r="K973" i="10" s="1"/>
  <c r="AT972" i="10"/>
  <c r="AK972" i="10"/>
  <c r="X972" i="10"/>
  <c r="V972" i="10"/>
  <c r="U972" i="10"/>
  <c r="H972" i="10"/>
  <c r="G972" i="10"/>
  <c r="F972" i="10"/>
  <c r="I972" i="10" s="1"/>
  <c r="J972" i="10" s="1"/>
  <c r="K972" i="10" s="1"/>
  <c r="AT971" i="10"/>
  <c r="AK971" i="10"/>
  <c r="X971" i="10"/>
  <c r="V971" i="10"/>
  <c r="U971" i="10"/>
  <c r="H971" i="10"/>
  <c r="G971" i="10"/>
  <c r="F971" i="10"/>
  <c r="I971" i="10" s="1"/>
  <c r="J971" i="10" s="1"/>
  <c r="K971" i="10" s="1"/>
  <c r="AT970" i="10"/>
  <c r="AK970" i="10"/>
  <c r="X970" i="10"/>
  <c r="V970" i="10"/>
  <c r="U970" i="10"/>
  <c r="I970" i="10" s="1"/>
  <c r="J970" i="10" s="1"/>
  <c r="K970" i="10" s="1"/>
  <c r="H970" i="10"/>
  <c r="G970" i="10"/>
  <c r="F970" i="10"/>
  <c r="AT969" i="10"/>
  <c r="AR969" i="10"/>
  <c r="X969" i="10"/>
  <c r="V969" i="10"/>
  <c r="U969" i="10"/>
  <c r="K969" i="10"/>
  <c r="H969" i="10"/>
  <c r="G969" i="10"/>
  <c r="F969" i="10"/>
  <c r="I969" i="10" s="1"/>
  <c r="J969" i="10" s="1"/>
  <c r="AT968" i="10"/>
  <c r="AR968" i="10"/>
  <c r="X968" i="10"/>
  <c r="V968" i="10"/>
  <c r="U968" i="10"/>
  <c r="H968" i="10"/>
  <c r="G968" i="10"/>
  <c r="F968" i="10"/>
  <c r="I968" i="10" s="1"/>
  <c r="J968" i="10" s="1"/>
  <c r="K968" i="10" s="1"/>
  <c r="AT967" i="10"/>
  <c r="AR967" i="10"/>
  <c r="X967" i="10"/>
  <c r="V967" i="10"/>
  <c r="U967" i="10"/>
  <c r="H967" i="10"/>
  <c r="G967" i="10"/>
  <c r="F967" i="10"/>
  <c r="I967" i="10" s="1"/>
  <c r="J967" i="10" s="1"/>
  <c r="K967" i="10" s="1"/>
  <c r="AT966" i="10"/>
  <c r="AR966" i="10"/>
  <c r="X966" i="10"/>
  <c r="V966" i="10"/>
  <c r="U966" i="10"/>
  <c r="I966" i="10"/>
  <c r="J966" i="10" s="1"/>
  <c r="K966" i="10" s="1"/>
  <c r="H966" i="10"/>
  <c r="G966" i="10"/>
  <c r="F966" i="10"/>
  <c r="AT965" i="10"/>
  <c r="AR965" i="10"/>
  <c r="X965" i="10"/>
  <c r="V965" i="10"/>
  <c r="U965" i="10"/>
  <c r="H965" i="10"/>
  <c r="G965" i="10"/>
  <c r="F965" i="10"/>
  <c r="AT964" i="10"/>
  <c r="AR964" i="10"/>
  <c r="X964" i="10"/>
  <c r="V964" i="10"/>
  <c r="U964" i="10"/>
  <c r="J964" i="10"/>
  <c r="K964" i="10" s="1"/>
  <c r="H964" i="10"/>
  <c r="G964" i="10"/>
  <c r="F964" i="10"/>
  <c r="I964" i="10" s="1"/>
  <c r="AT963" i="10"/>
  <c r="AR963" i="10"/>
  <c r="X963" i="10"/>
  <c r="V963" i="10"/>
  <c r="U963" i="10"/>
  <c r="I963" i="10"/>
  <c r="J963" i="10" s="1"/>
  <c r="K963" i="10" s="1"/>
  <c r="H963" i="10"/>
  <c r="G963" i="10"/>
  <c r="F963" i="10"/>
  <c r="AT962" i="10"/>
  <c r="AR962" i="10"/>
  <c r="X962" i="10"/>
  <c r="V962" i="10"/>
  <c r="U962" i="10"/>
  <c r="I962" i="10" s="1"/>
  <c r="J962" i="10" s="1"/>
  <c r="K962" i="10" s="1"/>
  <c r="H962" i="10"/>
  <c r="G962" i="10"/>
  <c r="F962" i="10"/>
  <c r="AR961" i="10"/>
  <c r="X961" i="10"/>
  <c r="V961" i="10"/>
  <c r="U961" i="10"/>
  <c r="H961" i="10"/>
  <c r="G961" i="10"/>
  <c r="F961" i="10"/>
  <c r="I961" i="10" s="1"/>
  <c r="J961" i="10" s="1"/>
  <c r="K961" i="10" s="1"/>
  <c r="AR960" i="10"/>
  <c r="X960" i="10"/>
  <c r="V960" i="10"/>
  <c r="U960" i="10"/>
  <c r="I960" i="10" s="1"/>
  <c r="J960" i="10" s="1"/>
  <c r="K960" i="10" s="1"/>
  <c r="H960" i="10"/>
  <c r="G960" i="10"/>
  <c r="F960" i="10"/>
  <c r="AR959" i="10"/>
  <c r="AO959" i="10"/>
  <c r="X959" i="10"/>
  <c r="V959" i="10"/>
  <c r="U959" i="10"/>
  <c r="H959" i="10"/>
  <c r="G959" i="10"/>
  <c r="F959" i="10"/>
  <c r="I959" i="10" s="1"/>
  <c r="J959" i="10" s="1"/>
  <c r="K959" i="10" s="1"/>
  <c r="AR958" i="10"/>
  <c r="X958" i="10"/>
  <c r="V958" i="10"/>
  <c r="U958" i="10"/>
  <c r="I958" i="10" s="1"/>
  <c r="J958" i="10" s="1"/>
  <c r="K958" i="10" s="1"/>
  <c r="H958" i="10"/>
  <c r="G958" i="10"/>
  <c r="F958" i="10"/>
  <c r="AR957" i="10"/>
  <c r="X957" i="10"/>
  <c r="V957" i="10"/>
  <c r="U957" i="10"/>
  <c r="K957" i="10"/>
  <c r="H957" i="10"/>
  <c r="G957" i="10"/>
  <c r="F957" i="10"/>
  <c r="I957" i="10" s="1"/>
  <c r="J957" i="10" s="1"/>
  <c r="AR956" i="10"/>
  <c r="AO956" i="10"/>
  <c r="X956" i="10"/>
  <c r="V956" i="10"/>
  <c r="U956" i="10"/>
  <c r="H956" i="10"/>
  <c r="G956" i="10"/>
  <c r="F956" i="10"/>
  <c r="I956" i="10" s="1"/>
  <c r="J956" i="10" s="1"/>
  <c r="K956" i="10" s="1"/>
  <c r="AR955" i="10"/>
  <c r="X955" i="10"/>
  <c r="V955" i="10"/>
  <c r="U955" i="10"/>
  <c r="I955" i="10" s="1"/>
  <c r="J955" i="10" s="1"/>
  <c r="K955" i="10" s="1"/>
  <c r="H955" i="10"/>
  <c r="G955" i="10"/>
  <c r="F955" i="10"/>
  <c r="AR954" i="10"/>
  <c r="X954" i="10"/>
  <c r="V954" i="10"/>
  <c r="U954" i="10"/>
  <c r="I954" i="10"/>
  <c r="J954" i="10" s="1"/>
  <c r="K954" i="10" s="1"/>
  <c r="H954" i="10"/>
  <c r="G954" i="10"/>
  <c r="F954" i="10"/>
  <c r="AR953" i="10"/>
  <c r="AO953" i="10"/>
  <c r="X953" i="10"/>
  <c r="V953" i="10"/>
  <c r="U953" i="10"/>
  <c r="I953" i="10" s="1"/>
  <c r="J953" i="10" s="1"/>
  <c r="K953" i="10" s="1"/>
  <c r="H953" i="10"/>
  <c r="G953" i="10"/>
  <c r="F953" i="10"/>
  <c r="AR952" i="10"/>
  <c r="X952" i="10"/>
  <c r="V952" i="10"/>
  <c r="U952" i="10"/>
  <c r="H952" i="10"/>
  <c r="G952" i="10"/>
  <c r="F952" i="10"/>
  <c r="I952" i="10" s="1"/>
  <c r="J952" i="10" s="1"/>
  <c r="K952" i="10" s="1"/>
  <c r="AR951" i="10"/>
  <c r="X951" i="10"/>
  <c r="V951" i="10"/>
  <c r="U951" i="10"/>
  <c r="I951" i="10"/>
  <c r="J951" i="10" s="1"/>
  <c r="K951" i="10" s="1"/>
  <c r="H951" i="10"/>
  <c r="G951" i="10"/>
  <c r="F951" i="10"/>
  <c r="AR950" i="10"/>
  <c r="AO950" i="10"/>
  <c r="X950" i="10"/>
  <c r="V950" i="10"/>
  <c r="U950" i="10"/>
  <c r="I950" i="10" s="1"/>
  <c r="J950" i="10" s="1"/>
  <c r="K950" i="10" s="1"/>
  <c r="H950" i="10"/>
  <c r="G950" i="10"/>
  <c r="F950" i="10"/>
  <c r="AR949" i="10"/>
  <c r="X949" i="10"/>
  <c r="V949" i="10"/>
  <c r="U949" i="10"/>
  <c r="I949" i="10"/>
  <c r="J949" i="10" s="1"/>
  <c r="K949" i="10" s="1"/>
  <c r="H949" i="10"/>
  <c r="G949" i="10"/>
  <c r="F949" i="10"/>
  <c r="AR948" i="10"/>
  <c r="X948" i="10"/>
  <c r="V948" i="10"/>
  <c r="U948" i="10"/>
  <c r="I948" i="10" s="1"/>
  <c r="J948" i="10" s="1"/>
  <c r="K948" i="10" s="1"/>
  <c r="H948" i="10"/>
  <c r="G948" i="10"/>
  <c r="F948" i="10"/>
  <c r="AR947" i="10"/>
  <c r="AO947" i="10"/>
  <c r="X947" i="10"/>
  <c r="V947" i="10"/>
  <c r="U947" i="10"/>
  <c r="H947" i="10"/>
  <c r="G947" i="10"/>
  <c r="F947" i="10"/>
  <c r="I947" i="10" s="1"/>
  <c r="J947" i="10" s="1"/>
  <c r="K947" i="10" s="1"/>
  <c r="AR946" i="10"/>
  <c r="X946" i="10"/>
  <c r="V946" i="10"/>
  <c r="U946" i="10"/>
  <c r="I946" i="10"/>
  <c r="J946" i="10" s="1"/>
  <c r="K946" i="10" s="1"/>
  <c r="H946" i="10"/>
  <c r="G946" i="10"/>
  <c r="F946" i="10"/>
  <c r="AR945" i="10"/>
  <c r="X945" i="10"/>
  <c r="V945" i="10"/>
  <c r="U945" i="10"/>
  <c r="K945" i="10"/>
  <c r="H945" i="10"/>
  <c r="G945" i="10"/>
  <c r="F945" i="10"/>
  <c r="I945" i="10" s="1"/>
  <c r="J945" i="10" s="1"/>
  <c r="AR944" i="10"/>
  <c r="AO944" i="10"/>
  <c r="X944" i="10"/>
  <c r="V944" i="10"/>
  <c r="U944" i="10"/>
  <c r="I944" i="10"/>
  <c r="J944" i="10" s="1"/>
  <c r="K944" i="10" s="1"/>
  <c r="H944" i="10"/>
  <c r="G944" i="10"/>
  <c r="F944" i="10"/>
  <c r="AR943" i="10"/>
  <c r="X943" i="10"/>
  <c r="V943" i="10"/>
  <c r="U943" i="10"/>
  <c r="I943" i="10" s="1"/>
  <c r="J943" i="10" s="1"/>
  <c r="K943" i="10" s="1"/>
  <c r="H943" i="10"/>
  <c r="G943" i="10"/>
  <c r="F943" i="10"/>
  <c r="AR942" i="10"/>
  <c r="X942" i="10"/>
  <c r="V942" i="10"/>
  <c r="U942" i="10"/>
  <c r="H942" i="10"/>
  <c r="G942" i="10"/>
  <c r="F942" i="10"/>
  <c r="I942" i="10" s="1"/>
  <c r="J942" i="10" s="1"/>
  <c r="K942" i="10" s="1"/>
  <c r="AR941" i="10"/>
  <c r="AO941" i="10"/>
  <c r="X941" i="10"/>
  <c r="V941" i="10"/>
  <c r="U941" i="10"/>
  <c r="J941" i="10"/>
  <c r="K941" i="10" s="1"/>
  <c r="H941" i="10"/>
  <c r="G941" i="10"/>
  <c r="F941" i="10"/>
  <c r="I941" i="10" s="1"/>
  <c r="AR940" i="10"/>
  <c r="X940" i="10"/>
  <c r="V940" i="10"/>
  <c r="U940" i="10"/>
  <c r="H940" i="10"/>
  <c r="G940" i="10"/>
  <c r="F940" i="10"/>
  <c r="AR939" i="10"/>
  <c r="X939" i="10"/>
  <c r="V939" i="10"/>
  <c r="U939" i="10"/>
  <c r="H939" i="10"/>
  <c r="G939" i="10"/>
  <c r="F939" i="10"/>
  <c r="I939" i="10" s="1"/>
  <c r="J939" i="10" s="1"/>
  <c r="K939" i="10" s="1"/>
  <c r="AR938" i="10"/>
  <c r="AO938" i="10"/>
  <c r="X938" i="10"/>
  <c r="V938" i="10"/>
  <c r="U938" i="10"/>
  <c r="I938" i="10" s="1"/>
  <c r="J938" i="10" s="1"/>
  <c r="K938" i="10" s="1"/>
  <c r="H938" i="10"/>
  <c r="G938" i="10"/>
  <c r="F938" i="10"/>
  <c r="BL937" i="10"/>
  <c r="AS937" i="10"/>
  <c r="AR937" i="10"/>
  <c r="AM937" i="10"/>
  <c r="V937" i="10"/>
  <c r="U937" i="10"/>
  <c r="I937" i="10"/>
  <c r="J937" i="10" s="1"/>
  <c r="K937" i="10" s="1"/>
  <c r="H937" i="10"/>
  <c r="G937" i="10"/>
  <c r="E937" i="10"/>
  <c r="BL936" i="10"/>
  <c r="AS936" i="10"/>
  <c r="AR936" i="10"/>
  <c r="AM936" i="10"/>
  <c r="V936" i="10"/>
  <c r="U936" i="10"/>
  <c r="K936" i="10"/>
  <c r="I936" i="10"/>
  <c r="J936" i="10" s="1"/>
  <c r="H936" i="10"/>
  <c r="G936" i="10"/>
  <c r="E936" i="10"/>
  <c r="BL935" i="10"/>
  <c r="AS935" i="10"/>
  <c r="AR935" i="10"/>
  <c r="AM935" i="10"/>
  <c r="V935" i="10"/>
  <c r="U935" i="10"/>
  <c r="I935" i="10" s="1"/>
  <c r="J935" i="10" s="1"/>
  <c r="K935" i="10" s="1"/>
  <c r="H935" i="10"/>
  <c r="G935" i="10"/>
  <c r="E935" i="10"/>
  <c r="BL934" i="10"/>
  <c r="AS934" i="10"/>
  <c r="AR934" i="10"/>
  <c r="AM934" i="10"/>
  <c r="V934" i="10"/>
  <c r="U934" i="10"/>
  <c r="K934" i="10"/>
  <c r="I934" i="10"/>
  <c r="J934" i="10" s="1"/>
  <c r="H934" i="10"/>
  <c r="G934" i="10"/>
  <c r="E934" i="10"/>
  <c r="BL933" i="10"/>
  <c r="AS933" i="10"/>
  <c r="AR933" i="10"/>
  <c r="AM933" i="10"/>
  <c r="V933" i="10"/>
  <c r="U933" i="10"/>
  <c r="I933" i="10"/>
  <c r="J933" i="10" s="1"/>
  <c r="K933" i="10" s="1"/>
  <c r="H933" i="10"/>
  <c r="G933" i="10"/>
  <c r="E933" i="10"/>
  <c r="BL932" i="10"/>
  <c r="AS932" i="10"/>
  <c r="AR932" i="10"/>
  <c r="AM932" i="10"/>
  <c r="V932" i="10"/>
  <c r="U932" i="10"/>
  <c r="I932" i="10" s="1"/>
  <c r="J932" i="10" s="1"/>
  <c r="K932" i="10" s="1"/>
  <c r="H932" i="10"/>
  <c r="G932" i="10"/>
  <c r="E932" i="10"/>
  <c r="BL931" i="10"/>
  <c r="AS931" i="10"/>
  <c r="AR931" i="10"/>
  <c r="AM931" i="10"/>
  <c r="V931" i="10"/>
  <c r="U931" i="10"/>
  <c r="I931" i="10" s="1"/>
  <c r="J931" i="10" s="1"/>
  <c r="K931" i="10" s="1"/>
  <c r="H931" i="10"/>
  <c r="G931" i="10"/>
  <c r="E931" i="10"/>
  <c r="BL930" i="10"/>
  <c r="AS930" i="10"/>
  <c r="AR930" i="10"/>
  <c r="AM930" i="10"/>
  <c r="V930" i="10"/>
  <c r="U930" i="10"/>
  <c r="I930" i="10"/>
  <c r="J930" i="10" s="1"/>
  <c r="K930" i="10" s="1"/>
  <c r="H930" i="10"/>
  <c r="G930" i="10"/>
  <c r="E930" i="10"/>
  <c r="BL929" i="10"/>
  <c r="AS929" i="10"/>
  <c r="AR929" i="10"/>
  <c r="AM929" i="10"/>
  <c r="V929" i="10"/>
  <c r="U929" i="10"/>
  <c r="K929" i="10"/>
  <c r="I929" i="10"/>
  <c r="J929" i="10" s="1"/>
  <c r="E929" i="10"/>
  <c r="H929" i="10" s="1"/>
  <c r="BL928" i="10"/>
  <c r="AS928" i="10"/>
  <c r="AR928" i="10"/>
  <c r="AM928" i="10"/>
  <c r="V928" i="10"/>
  <c r="U928" i="10"/>
  <c r="I928" i="10" s="1"/>
  <c r="J928" i="10" s="1"/>
  <c r="K928" i="10" s="1"/>
  <c r="E928" i="10"/>
  <c r="BL927" i="10"/>
  <c r="AS927" i="10"/>
  <c r="AR927" i="10"/>
  <c r="AM927" i="10"/>
  <c r="V927" i="10"/>
  <c r="U927" i="10"/>
  <c r="I927" i="10" s="1"/>
  <c r="J927" i="10"/>
  <c r="K927" i="10" s="1"/>
  <c r="E927" i="10"/>
  <c r="H927" i="10" s="1"/>
  <c r="BL926" i="10"/>
  <c r="AS926" i="10"/>
  <c r="AR926" i="10"/>
  <c r="AM926" i="10"/>
  <c r="V926" i="10"/>
  <c r="U926" i="10"/>
  <c r="I926" i="10" s="1"/>
  <c r="J926" i="10" s="1"/>
  <c r="K926" i="10" s="1"/>
  <c r="E926" i="10"/>
  <c r="AL925" i="10"/>
  <c r="AK925" i="10"/>
  <c r="X925" i="10"/>
  <c r="V925" i="10"/>
  <c r="U925" i="10"/>
  <c r="I925" i="10"/>
  <c r="J925" i="10" s="1"/>
  <c r="K925" i="10" s="1"/>
  <c r="H925" i="10"/>
  <c r="G925" i="10"/>
  <c r="E925" i="10"/>
  <c r="AL924" i="10"/>
  <c r="AK924" i="10"/>
  <c r="X924" i="10"/>
  <c r="V924" i="10"/>
  <c r="U924" i="10"/>
  <c r="I924" i="10" s="1"/>
  <c r="J924" i="10" s="1"/>
  <c r="K924" i="10" s="1"/>
  <c r="H924" i="10"/>
  <c r="E924" i="10"/>
  <c r="G924" i="10" s="1"/>
  <c r="AL923" i="10"/>
  <c r="AK923" i="10"/>
  <c r="X923" i="10"/>
  <c r="V923" i="10"/>
  <c r="U923" i="10"/>
  <c r="I923" i="10"/>
  <c r="J923" i="10" s="1"/>
  <c r="K923" i="10" s="1"/>
  <c r="G923" i="10"/>
  <c r="E923" i="10"/>
  <c r="H923" i="10" s="1"/>
  <c r="AL922" i="10"/>
  <c r="AK922" i="10"/>
  <c r="X922" i="10"/>
  <c r="V922" i="10"/>
  <c r="U922" i="10"/>
  <c r="I922" i="10" s="1"/>
  <c r="J922" i="10"/>
  <c r="K922" i="10" s="1"/>
  <c r="E922" i="10"/>
  <c r="H922" i="10" s="1"/>
  <c r="AL921" i="10"/>
  <c r="AK921" i="10"/>
  <c r="X921" i="10"/>
  <c r="V921" i="10"/>
  <c r="U921" i="10"/>
  <c r="I921" i="10"/>
  <c r="J921" i="10" s="1"/>
  <c r="K921" i="10" s="1"/>
  <c r="H921" i="10"/>
  <c r="G921" i="10"/>
  <c r="E921" i="10"/>
  <c r="AL920" i="10"/>
  <c r="AK920" i="10"/>
  <c r="X920" i="10"/>
  <c r="V920" i="10"/>
  <c r="U920" i="10"/>
  <c r="I920" i="10" s="1"/>
  <c r="J920" i="10" s="1"/>
  <c r="K920" i="10" s="1"/>
  <c r="H920" i="10"/>
  <c r="E920" i="10"/>
  <c r="G920" i="10" s="1"/>
  <c r="AR919" i="10"/>
  <c r="AL919" i="10"/>
  <c r="AK919" i="10"/>
  <c r="X919" i="10"/>
  <c r="V919" i="10"/>
  <c r="U919" i="10"/>
  <c r="I919" i="10" s="1"/>
  <c r="J919" i="10" s="1"/>
  <c r="K919" i="10" s="1"/>
  <c r="H919" i="10"/>
  <c r="E919" i="10"/>
  <c r="G919" i="10" s="1"/>
  <c r="AR918" i="10"/>
  <c r="AL918" i="10"/>
  <c r="AK918" i="10"/>
  <c r="X918" i="10"/>
  <c r="V918" i="10"/>
  <c r="U918" i="10"/>
  <c r="I918" i="10" s="1"/>
  <c r="J918" i="10" s="1"/>
  <c r="K918" i="10" s="1"/>
  <c r="H918" i="10"/>
  <c r="E918" i="10"/>
  <c r="G918" i="10" s="1"/>
  <c r="AR917" i="10"/>
  <c r="V917" i="10"/>
  <c r="U917" i="10"/>
  <c r="I917" i="10"/>
  <c r="J917" i="10" s="1"/>
  <c r="K917" i="10" s="1"/>
  <c r="H917" i="10"/>
  <c r="G917" i="10"/>
  <c r="F917" i="10"/>
  <c r="AR916" i="10"/>
  <c r="V916" i="10"/>
  <c r="U916" i="10"/>
  <c r="J916" i="10"/>
  <c r="K916" i="10" s="1"/>
  <c r="H916" i="10"/>
  <c r="G916" i="10"/>
  <c r="F916" i="10"/>
  <c r="I916" i="10" s="1"/>
  <c r="AR915" i="10"/>
  <c r="V915" i="10"/>
  <c r="U915" i="10"/>
  <c r="K915" i="10"/>
  <c r="I915" i="10"/>
  <c r="J915" i="10" s="1"/>
  <c r="H915" i="10"/>
  <c r="G915" i="10"/>
  <c r="F915" i="10"/>
  <c r="AR914" i="10"/>
  <c r="V914" i="10"/>
  <c r="U914" i="10"/>
  <c r="H914" i="10"/>
  <c r="G914" i="10"/>
  <c r="F914" i="10"/>
  <c r="AR913" i="10"/>
  <c r="V913" i="10"/>
  <c r="U913" i="10"/>
  <c r="I913" i="10"/>
  <c r="J913" i="10" s="1"/>
  <c r="K913" i="10" s="1"/>
  <c r="H913" i="10"/>
  <c r="G913" i="10"/>
  <c r="F913" i="10"/>
  <c r="AR912" i="10"/>
  <c r="V912" i="10"/>
  <c r="U912" i="10"/>
  <c r="H912" i="10"/>
  <c r="G912" i="10"/>
  <c r="F912" i="10"/>
  <c r="I912" i="10" s="1"/>
  <c r="J912" i="10" s="1"/>
  <c r="K912" i="10" s="1"/>
  <c r="AR911" i="10"/>
  <c r="V911" i="10"/>
  <c r="U911" i="10"/>
  <c r="I911" i="10"/>
  <c r="J911" i="10" s="1"/>
  <c r="K911" i="10" s="1"/>
  <c r="H911" i="10"/>
  <c r="G911" i="10"/>
  <c r="F911" i="10"/>
  <c r="AR910" i="10"/>
  <c r="V910" i="10"/>
  <c r="U910" i="10"/>
  <c r="H910" i="10"/>
  <c r="G910" i="10"/>
  <c r="F910" i="10"/>
  <c r="AR909" i="10"/>
  <c r="V909" i="10"/>
  <c r="U909" i="10"/>
  <c r="I909" i="10"/>
  <c r="J909" i="10" s="1"/>
  <c r="K909" i="10" s="1"/>
  <c r="H909" i="10"/>
  <c r="G909" i="10"/>
  <c r="F909" i="10"/>
  <c r="AR908" i="10"/>
  <c r="V908" i="10"/>
  <c r="U908" i="10"/>
  <c r="H908" i="10"/>
  <c r="G908" i="10"/>
  <c r="F908" i="10"/>
  <c r="I908" i="10" s="1"/>
  <c r="J908" i="10" s="1"/>
  <c r="K908" i="10" s="1"/>
  <c r="AR907" i="10"/>
  <c r="V907" i="10"/>
  <c r="U907" i="10"/>
  <c r="K907" i="10"/>
  <c r="I907" i="10"/>
  <c r="J907" i="10" s="1"/>
  <c r="H907" i="10"/>
  <c r="G907" i="10"/>
  <c r="F907" i="10"/>
  <c r="AR906" i="10"/>
  <c r="V906" i="10"/>
  <c r="U906" i="10"/>
  <c r="H906" i="10"/>
  <c r="G906" i="10"/>
  <c r="F906" i="10"/>
  <c r="AR905" i="10"/>
  <c r="V905" i="10"/>
  <c r="U905" i="10"/>
  <c r="I905" i="10"/>
  <c r="J905" i="10" s="1"/>
  <c r="K905" i="10" s="1"/>
  <c r="H905" i="10"/>
  <c r="G905" i="10"/>
  <c r="F905" i="10"/>
  <c r="AR904" i="10"/>
  <c r="V904" i="10"/>
  <c r="U904" i="10"/>
  <c r="H904" i="10"/>
  <c r="G904" i="10"/>
  <c r="F904" i="10"/>
  <c r="I904" i="10" s="1"/>
  <c r="J904" i="10" s="1"/>
  <c r="K904" i="10" s="1"/>
  <c r="AR903" i="10"/>
  <c r="V903" i="10"/>
  <c r="U903" i="10"/>
  <c r="I903" i="10"/>
  <c r="J903" i="10" s="1"/>
  <c r="K903" i="10" s="1"/>
  <c r="H903" i="10"/>
  <c r="G903" i="10"/>
  <c r="F903" i="10"/>
  <c r="AR902" i="10"/>
  <c r="V902" i="10"/>
  <c r="U902" i="10"/>
  <c r="H902" i="10"/>
  <c r="G902" i="10"/>
  <c r="F902" i="10"/>
  <c r="AR901" i="10"/>
  <c r="V901" i="10"/>
  <c r="U901" i="10"/>
  <c r="I901" i="10"/>
  <c r="J901" i="10" s="1"/>
  <c r="K901" i="10" s="1"/>
  <c r="H901" i="10"/>
  <c r="G901" i="10"/>
  <c r="F901" i="10"/>
  <c r="AR900" i="10"/>
  <c r="V900" i="10"/>
  <c r="U900" i="10"/>
  <c r="H900" i="10"/>
  <c r="G900" i="10"/>
  <c r="F900" i="10"/>
  <c r="I900" i="10" s="1"/>
  <c r="J900" i="10" s="1"/>
  <c r="K900" i="10" s="1"/>
  <c r="AR899" i="10"/>
  <c r="V899" i="10"/>
  <c r="U899" i="10"/>
  <c r="K899" i="10"/>
  <c r="I899" i="10"/>
  <c r="J899" i="10" s="1"/>
  <c r="H899" i="10"/>
  <c r="G899" i="10"/>
  <c r="F899" i="10"/>
  <c r="AR898" i="10"/>
  <c r="V898" i="10"/>
  <c r="U898" i="10"/>
  <c r="H898" i="10"/>
  <c r="G898" i="10"/>
  <c r="F898" i="10"/>
  <c r="AR897" i="10"/>
  <c r="V897" i="10"/>
  <c r="U897" i="10"/>
  <c r="I897" i="10"/>
  <c r="J897" i="10" s="1"/>
  <c r="K897" i="10" s="1"/>
  <c r="H897" i="10"/>
  <c r="G897" i="10"/>
  <c r="F897" i="10"/>
  <c r="AR896" i="10"/>
  <c r="V896" i="10"/>
  <c r="U896" i="10"/>
  <c r="H896" i="10"/>
  <c r="G896" i="10"/>
  <c r="F896" i="10"/>
  <c r="I896" i="10" s="1"/>
  <c r="J896" i="10" s="1"/>
  <c r="K896" i="10" s="1"/>
  <c r="BL895" i="10"/>
  <c r="AR895" i="10"/>
  <c r="X895" i="10"/>
  <c r="W895" i="10"/>
  <c r="V895" i="10"/>
  <c r="U895" i="10"/>
  <c r="J895" i="10"/>
  <c r="K895" i="10" s="1"/>
  <c r="H895" i="10"/>
  <c r="G895" i="10"/>
  <c r="F895" i="10"/>
  <c r="I895" i="10" s="1"/>
  <c r="AR894" i="10"/>
  <c r="V894" i="10"/>
  <c r="U894" i="10"/>
  <c r="I894" i="10"/>
  <c r="J894" i="10" s="1"/>
  <c r="K894" i="10" s="1"/>
  <c r="H894" i="10"/>
  <c r="G894" i="10"/>
  <c r="F894" i="10"/>
  <c r="AR893" i="10"/>
  <c r="V893" i="10"/>
  <c r="U893" i="10"/>
  <c r="H893" i="10"/>
  <c r="G893" i="10"/>
  <c r="F893" i="10"/>
  <c r="I893" i="10" s="1"/>
  <c r="J893" i="10" s="1"/>
  <c r="K893" i="10" s="1"/>
  <c r="BL892" i="10"/>
  <c r="AR892" i="10"/>
  <c r="X892" i="10"/>
  <c r="W892" i="10"/>
  <c r="V892" i="10"/>
  <c r="U892" i="10"/>
  <c r="H892" i="10"/>
  <c r="G892" i="10"/>
  <c r="F892" i="10"/>
  <c r="I892" i="10" s="1"/>
  <c r="J892" i="10" s="1"/>
  <c r="K892" i="10" s="1"/>
  <c r="AR891" i="10"/>
  <c r="V891" i="10"/>
  <c r="U891" i="10"/>
  <c r="I891" i="10"/>
  <c r="J891" i="10" s="1"/>
  <c r="K891" i="10" s="1"/>
  <c r="H891" i="10"/>
  <c r="G891" i="10"/>
  <c r="F891" i="10"/>
  <c r="AR890" i="10"/>
  <c r="V890" i="10"/>
  <c r="U890" i="10"/>
  <c r="H890" i="10"/>
  <c r="G890" i="10"/>
  <c r="F890" i="10"/>
  <c r="I890" i="10" s="1"/>
  <c r="J890" i="10" s="1"/>
  <c r="K890" i="10" s="1"/>
  <c r="BL889" i="10"/>
  <c r="AR889" i="10"/>
  <c r="X889" i="10"/>
  <c r="W889" i="10"/>
  <c r="V889" i="10"/>
  <c r="U889" i="10"/>
  <c r="H889" i="10"/>
  <c r="G889" i="10"/>
  <c r="F889" i="10"/>
  <c r="I889" i="10" s="1"/>
  <c r="J889" i="10" s="1"/>
  <c r="K889" i="10" s="1"/>
  <c r="AR888" i="10"/>
  <c r="V888" i="10"/>
  <c r="U888" i="10"/>
  <c r="K888" i="10"/>
  <c r="I888" i="10"/>
  <c r="J888" i="10" s="1"/>
  <c r="H888" i="10"/>
  <c r="G888" i="10"/>
  <c r="F888" i="10"/>
  <c r="AR887" i="10"/>
  <c r="V887" i="10"/>
  <c r="U887" i="10"/>
  <c r="H887" i="10"/>
  <c r="G887" i="10"/>
  <c r="F887" i="10"/>
  <c r="I887" i="10" s="1"/>
  <c r="J887" i="10" s="1"/>
  <c r="K887" i="10" s="1"/>
  <c r="BL886" i="10"/>
  <c r="AR886" i="10"/>
  <c r="X886" i="10"/>
  <c r="W886" i="10"/>
  <c r="V886" i="10"/>
  <c r="U886" i="10"/>
  <c r="H886" i="10"/>
  <c r="G886" i="10"/>
  <c r="F886" i="10"/>
  <c r="V885" i="10"/>
  <c r="U885" i="10"/>
  <c r="H885" i="10"/>
  <c r="G885" i="10"/>
  <c r="F885" i="10"/>
  <c r="I885" i="10" s="1"/>
  <c r="J885" i="10" s="1"/>
  <c r="K885" i="10" s="1"/>
  <c r="V884" i="10"/>
  <c r="U884" i="10"/>
  <c r="H884" i="10"/>
  <c r="G884" i="10"/>
  <c r="F884" i="10"/>
  <c r="I884" i="10" s="1"/>
  <c r="J884" i="10" s="1"/>
  <c r="K884" i="10" s="1"/>
  <c r="V883" i="10"/>
  <c r="U883" i="10"/>
  <c r="H883" i="10"/>
  <c r="G883" i="10"/>
  <c r="F883" i="10"/>
  <c r="V882" i="10"/>
  <c r="U882" i="10"/>
  <c r="H882" i="10"/>
  <c r="G882" i="10"/>
  <c r="F882" i="10"/>
  <c r="V881" i="10"/>
  <c r="U881" i="10"/>
  <c r="J881" i="10"/>
  <c r="K881" i="10" s="1"/>
  <c r="H881" i="10"/>
  <c r="G881" i="10"/>
  <c r="F881" i="10"/>
  <c r="I881" i="10" s="1"/>
  <c r="V880" i="10"/>
  <c r="U880" i="10"/>
  <c r="H880" i="10"/>
  <c r="G880" i="10"/>
  <c r="F880" i="10"/>
  <c r="I880" i="10" s="1"/>
  <c r="J880" i="10" s="1"/>
  <c r="K880" i="10" s="1"/>
  <c r="V879" i="10"/>
  <c r="U879" i="10"/>
  <c r="H879" i="10"/>
  <c r="G879" i="10"/>
  <c r="F879" i="10"/>
  <c r="V878" i="10"/>
  <c r="U878" i="10"/>
  <c r="H878" i="10"/>
  <c r="G878" i="10"/>
  <c r="F878" i="10"/>
  <c r="V877" i="10"/>
  <c r="U877" i="10"/>
  <c r="J877" i="10"/>
  <c r="K877" i="10" s="1"/>
  <c r="H877" i="10"/>
  <c r="G877" i="10"/>
  <c r="F877" i="10"/>
  <c r="I877" i="10" s="1"/>
  <c r="V876" i="10"/>
  <c r="U876" i="10"/>
  <c r="J876" i="10"/>
  <c r="K876" i="10" s="1"/>
  <c r="H876" i="10"/>
  <c r="G876" i="10"/>
  <c r="F876" i="10"/>
  <c r="I876" i="10" s="1"/>
  <c r="V875" i="10"/>
  <c r="U875" i="10"/>
  <c r="H875" i="10"/>
  <c r="G875" i="10"/>
  <c r="F875" i="10"/>
  <c r="V874" i="10"/>
  <c r="U874" i="10"/>
  <c r="H874" i="10"/>
  <c r="G874" i="10"/>
  <c r="F874" i="10"/>
  <c r="V873" i="10"/>
  <c r="U873" i="10"/>
  <c r="J873" i="10"/>
  <c r="K873" i="10" s="1"/>
  <c r="H873" i="10"/>
  <c r="G873" i="10"/>
  <c r="F873" i="10"/>
  <c r="I873" i="10" s="1"/>
  <c r="V872" i="10"/>
  <c r="U872" i="10"/>
  <c r="J872" i="10"/>
  <c r="K872" i="10" s="1"/>
  <c r="H872" i="10"/>
  <c r="G872" i="10"/>
  <c r="F872" i="10"/>
  <c r="I872" i="10" s="1"/>
  <c r="V871" i="10"/>
  <c r="U871" i="10"/>
  <c r="H871" i="10"/>
  <c r="G871" i="10"/>
  <c r="F871" i="10"/>
  <c r="V870" i="10"/>
  <c r="U870" i="10"/>
  <c r="H870" i="10"/>
  <c r="G870" i="10"/>
  <c r="F870" i="10"/>
  <c r="V869" i="10"/>
  <c r="U869" i="10"/>
  <c r="J869" i="10"/>
  <c r="K869" i="10" s="1"/>
  <c r="H869" i="10"/>
  <c r="G869" i="10"/>
  <c r="F869" i="10"/>
  <c r="I869" i="10" s="1"/>
  <c r="V868" i="10"/>
  <c r="U868" i="10"/>
  <c r="J868" i="10"/>
  <c r="K868" i="10" s="1"/>
  <c r="H868" i="10"/>
  <c r="G868" i="10"/>
  <c r="F868" i="10"/>
  <c r="I868" i="10" s="1"/>
  <c r="V867" i="10"/>
  <c r="U867" i="10"/>
  <c r="H867" i="10"/>
  <c r="G867" i="10"/>
  <c r="F867" i="10"/>
  <c r="V866" i="10"/>
  <c r="U866" i="10"/>
  <c r="H866" i="10"/>
  <c r="G866" i="10"/>
  <c r="F866" i="10"/>
  <c r="V865" i="10"/>
  <c r="U865" i="10"/>
  <c r="J865" i="10"/>
  <c r="K865" i="10" s="1"/>
  <c r="H865" i="10"/>
  <c r="G865" i="10"/>
  <c r="F865" i="10"/>
  <c r="I865" i="10" s="1"/>
  <c r="V864" i="10"/>
  <c r="U864" i="10"/>
  <c r="J864" i="10"/>
  <c r="K864" i="10" s="1"/>
  <c r="H864" i="10"/>
  <c r="G864" i="10"/>
  <c r="F864" i="10"/>
  <c r="I864" i="10" s="1"/>
  <c r="V863" i="10"/>
  <c r="U863" i="10"/>
  <c r="H863" i="10"/>
  <c r="G863" i="10"/>
  <c r="F863" i="10"/>
  <c r="V862" i="10"/>
  <c r="U862" i="10"/>
  <c r="H862" i="10"/>
  <c r="G862" i="10"/>
  <c r="F862" i="10"/>
  <c r="V861" i="10"/>
  <c r="U861" i="10"/>
  <c r="J861" i="10"/>
  <c r="K861" i="10" s="1"/>
  <c r="H861" i="10"/>
  <c r="G861" i="10"/>
  <c r="F861" i="10"/>
  <c r="I861" i="10" s="1"/>
  <c r="V860" i="10"/>
  <c r="U860" i="10"/>
  <c r="J860" i="10"/>
  <c r="K860" i="10" s="1"/>
  <c r="H860" i="10"/>
  <c r="G860" i="10"/>
  <c r="F860" i="10"/>
  <c r="I860" i="10" s="1"/>
  <c r="V859" i="10"/>
  <c r="U859" i="10"/>
  <c r="H859" i="10"/>
  <c r="G859" i="10"/>
  <c r="F859" i="10"/>
  <c r="V858" i="10"/>
  <c r="U858" i="10"/>
  <c r="H858" i="10"/>
  <c r="G858" i="10"/>
  <c r="F858" i="10"/>
  <c r="V857" i="10"/>
  <c r="U857" i="10"/>
  <c r="J857" i="10"/>
  <c r="K857" i="10" s="1"/>
  <c r="H857" i="10"/>
  <c r="G857" i="10"/>
  <c r="F857" i="10"/>
  <c r="I857" i="10" s="1"/>
  <c r="V856" i="10"/>
  <c r="U856" i="10"/>
  <c r="J856" i="10"/>
  <c r="K856" i="10" s="1"/>
  <c r="H856" i="10"/>
  <c r="G856" i="10"/>
  <c r="F856" i="10"/>
  <c r="I856" i="10" s="1"/>
  <c r="V855" i="10"/>
  <c r="U855" i="10"/>
  <c r="H855" i="10"/>
  <c r="G855" i="10"/>
  <c r="F855" i="10"/>
  <c r="V854" i="10"/>
  <c r="U854" i="10"/>
  <c r="H854" i="10"/>
  <c r="G854" i="10"/>
  <c r="F854" i="10"/>
  <c r="V853" i="10"/>
  <c r="U853" i="10"/>
  <c r="J853" i="10"/>
  <c r="K853" i="10" s="1"/>
  <c r="H853" i="10"/>
  <c r="G853" i="10"/>
  <c r="F853" i="10"/>
  <c r="I853" i="10" s="1"/>
  <c r="V852" i="10"/>
  <c r="U852" i="10"/>
  <c r="J852" i="10"/>
  <c r="K852" i="10" s="1"/>
  <c r="H852" i="10"/>
  <c r="G852" i="10"/>
  <c r="F852" i="10"/>
  <c r="I852" i="10" s="1"/>
  <c r="V851" i="10"/>
  <c r="U851" i="10"/>
  <c r="H851" i="10"/>
  <c r="G851" i="10"/>
  <c r="F851" i="10"/>
  <c r="V850" i="10"/>
  <c r="U850" i="10"/>
  <c r="H850" i="10"/>
  <c r="G850" i="10"/>
  <c r="F850" i="10"/>
  <c r="V849" i="10"/>
  <c r="U849" i="10"/>
  <c r="J849" i="10"/>
  <c r="K849" i="10" s="1"/>
  <c r="H849" i="10"/>
  <c r="G849" i="10"/>
  <c r="F849" i="10"/>
  <c r="I849" i="10" s="1"/>
  <c r="V848" i="10"/>
  <c r="U848" i="10"/>
  <c r="J848" i="10"/>
  <c r="K848" i="10" s="1"/>
  <c r="H848" i="10"/>
  <c r="G848" i="10"/>
  <c r="F848" i="10"/>
  <c r="I848" i="10" s="1"/>
  <c r="V847" i="10"/>
  <c r="U847" i="10"/>
  <c r="H847" i="10"/>
  <c r="G847" i="10"/>
  <c r="F847" i="10"/>
  <c r="V846" i="10"/>
  <c r="U846" i="10"/>
  <c r="H846" i="10"/>
  <c r="G846" i="10"/>
  <c r="F846" i="10"/>
  <c r="V845" i="10"/>
  <c r="U845" i="10"/>
  <c r="J845" i="10"/>
  <c r="K845" i="10" s="1"/>
  <c r="H845" i="10"/>
  <c r="G845" i="10"/>
  <c r="F845" i="10"/>
  <c r="I845" i="10" s="1"/>
  <c r="X844" i="10"/>
  <c r="V844" i="10"/>
  <c r="U844" i="10"/>
  <c r="I844" i="10"/>
  <c r="J844" i="10" s="1"/>
  <c r="K844" i="10" s="1"/>
  <c r="E844" i="10"/>
  <c r="X843" i="10"/>
  <c r="V843" i="10"/>
  <c r="U843" i="10"/>
  <c r="I843" i="10" s="1"/>
  <c r="J843" i="10" s="1"/>
  <c r="K843" i="10" s="1"/>
  <c r="G843" i="10"/>
  <c r="E843" i="10"/>
  <c r="H843" i="10" s="1"/>
  <c r="X842" i="10"/>
  <c r="V842" i="10"/>
  <c r="U842" i="10"/>
  <c r="I842" i="10"/>
  <c r="J842" i="10" s="1"/>
  <c r="K842" i="10" s="1"/>
  <c r="H842" i="10"/>
  <c r="G842" i="10"/>
  <c r="E842" i="10"/>
  <c r="X841" i="10"/>
  <c r="V841" i="10"/>
  <c r="U841" i="10"/>
  <c r="I841" i="10" s="1"/>
  <c r="J841" i="10" s="1"/>
  <c r="K841" i="10" s="1"/>
  <c r="H841" i="10"/>
  <c r="E841" i="10"/>
  <c r="G841" i="10" s="1"/>
  <c r="X840" i="10"/>
  <c r="V840" i="10"/>
  <c r="U840" i="10"/>
  <c r="I840" i="10"/>
  <c r="J840" i="10" s="1"/>
  <c r="K840" i="10" s="1"/>
  <c r="G840" i="10"/>
  <c r="E840" i="10"/>
  <c r="H840" i="10" s="1"/>
  <c r="X839" i="10"/>
  <c r="V839" i="10"/>
  <c r="U839" i="10"/>
  <c r="K839" i="10"/>
  <c r="J839" i="10"/>
  <c r="I839" i="10"/>
  <c r="E839" i="10"/>
  <c r="G839" i="10" s="1"/>
  <c r="X838" i="10"/>
  <c r="V838" i="10"/>
  <c r="U838" i="10"/>
  <c r="K838" i="10"/>
  <c r="I838" i="10"/>
  <c r="J838" i="10" s="1"/>
  <c r="E838" i="10"/>
  <c r="H838" i="10" s="1"/>
  <c r="X837" i="10"/>
  <c r="V837" i="10"/>
  <c r="U837" i="10"/>
  <c r="J837" i="10"/>
  <c r="K837" i="10" s="1"/>
  <c r="I837" i="10"/>
  <c r="E837" i="10"/>
  <c r="H837" i="10" s="1"/>
  <c r="AR836" i="10"/>
  <c r="W836" i="10"/>
  <c r="V836" i="10"/>
  <c r="U836" i="10"/>
  <c r="I836" i="10" s="1"/>
  <c r="J836" i="10" s="1"/>
  <c r="K836" i="10" s="1"/>
  <c r="H836" i="10"/>
  <c r="G836" i="10"/>
  <c r="AR835" i="10"/>
  <c r="W835" i="10"/>
  <c r="V835" i="10"/>
  <c r="U835" i="10"/>
  <c r="I835" i="10"/>
  <c r="J835" i="10" s="1"/>
  <c r="K835" i="10" s="1"/>
  <c r="H835" i="10"/>
  <c r="G835" i="10"/>
  <c r="AR834" i="10"/>
  <c r="W834" i="10"/>
  <c r="V834" i="10"/>
  <c r="U834" i="10"/>
  <c r="I834" i="10" s="1"/>
  <c r="J834" i="10" s="1"/>
  <c r="K834" i="10" s="1"/>
  <c r="H834" i="10"/>
  <c r="G834" i="10"/>
  <c r="AR833" i="10"/>
  <c r="W833" i="10"/>
  <c r="V833" i="10"/>
  <c r="U833" i="10"/>
  <c r="I833" i="10"/>
  <c r="J833" i="10" s="1"/>
  <c r="K833" i="10" s="1"/>
  <c r="H833" i="10"/>
  <c r="G833" i="10"/>
  <c r="AR832" i="10"/>
  <c r="W832" i="10"/>
  <c r="V832" i="10"/>
  <c r="U832" i="10"/>
  <c r="I832" i="10" s="1"/>
  <c r="J832" i="10" s="1"/>
  <c r="K832" i="10" s="1"/>
  <c r="H832" i="10"/>
  <c r="G832" i="10"/>
  <c r="AR831" i="10"/>
  <c r="W831" i="10"/>
  <c r="V831" i="10"/>
  <c r="U831" i="10"/>
  <c r="I831" i="10"/>
  <c r="J831" i="10" s="1"/>
  <c r="K831" i="10" s="1"/>
  <c r="H831" i="10"/>
  <c r="G831" i="10"/>
  <c r="AR830" i="10"/>
  <c r="W830" i="10"/>
  <c r="V830" i="10"/>
  <c r="U830" i="10"/>
  <c r="I830" i="10" s="1"/>
  <c r="J830" i="10" s="1"/>
  <c r="K830" i="10" s="1"/>
  <c r="H830" i="10"/>
  <c r="G830" i="10"/>
  <c r="AR829" i="10"/>
  <c r="W829" i="10"/>
  <c r="V829" i="10"/>
  <c r="U829" i="10"/>
  <c r="I829" i="10"/>
  <c r="J829" i="10" s="1"/>
  <c r="K829" i="10" s="1"/>
  <c r="H829" i="10"/>
  <c r="G829" i="10"/>
  <c r="AR828" i="10"/>
  <c r="W828" i="10"/>
  <c r="V828" i="10"/>
  <c r="U828" i="10"/>
  <c r="I828" i="10" s="1"/>
  <c r="J828" i="10" s="1"/>
  <c r="K828" i="10" s="1"/>
  <c r="H828" i="10"/>
  <c r="G828" i="10"/>
  <c r="AR827" i="10"/>
  <c r="W827" i="10"/>
  <c r="V827" i="10"/>
  <c r="U827" i="10"/>
  <c r="I827" i="10"/>
  <c r="J827" i="10" s="1"/>
  <c r="K827" i="10" s="1"/>
  <c r="H827" i="10"/>
  <c r="G827" i="10"/>
  <c r="AR826" i="10"/>
  <c r="W826" i="10"/>
  <c r="V826" i="10"/>
  <c r="U826" i="10"/>
  <c r="I826" i="10" s="1"/>
  <c r="J826" i="10" s="1"/>
  <c r="K826" i="10" s="1"/>
  <c r="H826" i="10"/>
  <c r="G826" i="10"/>
  <c r="AR825" i="10"/>
  <c r="W825" i="10"/>
  <c r="V825" i="10"/>
  <c r="U825" i="10"/>
  <c r="I825" i="10"/>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c r="J813" i="10" s="1"/>
  <c r="K813" i="10" s="1"/>
  <c r="H813" i="10"/>
  <c r="G813" i="10"/>
  <c r="W812" i="10"/>
  <c r="X812" i="10" s="1"/>
  <c r="V812" i="10"/>
  <c r="U812" i="10"/>
  <c r="I812" i="10" s="1"/>
  <c r="J812" i="10" s="1"/>
  <c r="K812" i="10" s="1"/>
  <c r="H812" i="10"/>
  <c r="G812" i="10"/>
  <c r="X811" i="10"/>
  <c r="W811" i="10"/>
  <c r="V811" i="10"/>
  <c r="U811" i="10"/>
  <c r="I811" i="10"/>
  <c r="J811" i="10" s="1"/>
  <c r="K811" i="10" s="1"/>
  <c r="H811" i="10"/>
  <c r="G811" i="10"/>
  <c r="W810" i="10"/>
  <c r="X810" i="10" s="1"/>
  <c r="V810" i="10"/>
  <c r="U810" i="10"/>
  <c r="I810" i="10" s="1"/>
  <c r="J810" i="10" s="1"/>
  <c r="K810" i="10" s="1"/>
  <c r="H810" i="10"/>
  <c r="G810" i="10"/>
  <c r="X809" i="10"/>
  <c r="W809" i="10"/>
  <c r="V809" i="10"/>
  <c r="U809" i="10"/>
  <c r="I809" i="10"/>
  <c r="J809" i="10" s="1"/>
  <c r="K809" i="10" s="1"/>
  <c r="H809" i="10"/>
  <c r="G809" i="10"/>
  <c r="W808" i="10"/>
  <c r="X808" i="10" s="1"/>
  <c r="V808" i="10"/>
  <c r="U808" i="10"/>
  <c r="I808" i="10" s="1"/>
  <c r="J808" i="10" s="1"/>
  <c r="K808" i="10" s="1"/>
  <c r="H808" i="10"/>
  <c r="G808" i="10"/>
  <c r="X807" i="10"/>
  <c r="W807" i="10"/>
  <c r="V807" i="10"/>
  <c r="U807" i="10"/>
  <c r="I807" i="10"/>
  <c r="J807" i="10" s="1"/>
  <c r="K807" i="10" s="1"/>
  <c r="H807" i="10"/>
  <c r="G807" i="10"/>
  <c r="W806" i="10"/>
  <c r="X806" i="10" s="1"/>
  <c r="V806" i="10"/>
  <c r="U806" i="10"/>
  <c r="I806" i="10" s="1"/>
  <c r="J806" i="10" s="1"/>
  <c r="K806" i="10" s="1"/>
  <c r="H806" i="10"/>
  <c r="G806" i="10"/>
  <c r="X805" i="10"/>
  <c r="W805" i="10"/>
  <c r="V805" i="10"/>
  <c r="U805" i="10"/>
  <c r="I805" i="10"/>
  <c r="J805" i="10" s="1"/>
  <c r="K805" i="10" s="1"/>
  <c r="H805" i="10"/>
  <c r="G805" i="10"/>
  <c r="W804" i="10"/>
  <c r="X804" i="10" s="1"/>
  <c r="V804" i="10"/>
  <c r="U804" i="10"/>
  <c r="I804" i="10" s="1"/>
  <c r="J804" i="10" s="1"/>
  <c r="K804" i="10" s="1"/>
  <c r="H804" i="10"/>
  <c r="G804" i="10"/>
  <c r="W803" i="10"/>
  <c r="X803" i="10" s="1"/>
  <c r="V803" i="10"/>
  <c r="U803" i="10"/>
  <c r="I803" i="10"/>
  <c r="J803" i="10" s="1"/>
  <c r="K803" i="10" s="1"/>
  <c r="H803" i="10"/>
  <c r="G803" i="10"/>
  <c r="X802" i="10"/>
  <c r="W802" i="10"/>
  <c r="V802" i="10"/>
  <c r="U802" i="10"/>
  <c r="I802" i="10" s="1"/>
  <c r="J802" i="10" s="1"/>
  <c r="K802" i="10" s="1"/>
  <c r="H802" i="10"/>
  <c r="G802" i="10"/>
  <c r="X801" i="10"/>
  <c r="W801" i="10"/>
  <c r="V801" i="10"/>
  <c r="U801" i="10"/>
  <c r="I801" i="10"/>
  <c r="J801" i="10" s="1"/>
  <c r="K801" i="10" s="1"/>
  <c r="H801" i="10"/>
  <c r="G801" i="10"/>
  <c r="W800" i="10"/>
  <c r="X800" i="10" s="1"/>
  <c r="V800" i="10"/>
  <c r="U800" i="10"/>
  <c r="I800" i="10"/>
  <c r="J800" i="10" s="1"/>
  <c r="K800" i="10" s="1"/>
  <c r="H800" i="10"/>
  <c r="G800" i="10"/>
  <c r="X799" i="10"/>
  <c r="W799" i="10"/>
  <c r="V799" i="10"/>
  <c r="U799" i="10"/>
  <c r="J799" i="10"/>
  <c r="K799" i="10" s="1"/>
  <c r="I799" i="10"/>
  <c r="H799" i="10"/>
  <c r="G799" i="10"/>
  <c r="W798" i="10"/>
  <c r="X798" i="10" s="1"/>
  <c r="V798" i="10"/>
  <c r="U798" i="10"/>
  <c r="I798" i="10" s="1"/>
  <c r="J798" i="10" s="1"/>
  <c r="K798" i="10" s="1"/>
  <c r="H798" i="10"/>
  <c r="G798" i="10"/>
  <c r="BL797" i="10"/>
  <c r="V797" i="10"/>
  <c r="U797" i="10"/>
  <c r="I797" i="10" s="1"/>
  <c r="J797" i="10" s="1"/>
  <c r="K797" i="10" s="1"/>
  <c r="E797" i="10"/>
  <c r="H797" i="10" s="1"/>
  <c r="BL796" i="10"/>
  <c r="V796" i="10"/>
  <c r="U796" i="10"/>
  <c r="I796" i="10" s="1"/>
  <c r="J796" i="10" s="1"/>
  <c r="K796" i="10" s="1"/>
  <c r="H796" i="10"/>
  <c r="G796" i="10"/>
  <c r="E796" i="10"/>
  <c r="BL795" i="10"/>
  <c r="V795" i="10"/>
  <c r="U795" i="10"/>
  <c r="I795" i="10" s="1"/>
  <c r="J795" i="10" s="1"/>
  <c r="K795" i="10" s="1"/>
  <c r="H795" i="10"/>
  <c r="E795" i="10"/>
  <c r="G795" i="10" s="1"/>
  <c r="BL794" i="10"/>
  <c r="V794" i="10"/>
  <c r="U794" i="10"/>
  <c r="I794" i="10"/>
  <c r="J794" i="10" s="1"/>
  <c r="K794" i="10" s="1"/>
  <c r="E794" i="10"/>
  <c r="BL793" i="10"/>
  <c r="V793" i="10"/>
  <c r="U793" i="10"/>
  <c r="I793" i="10" s="1"/>
  <c r="J793" i="10" s="1"/>
  <c r="K793" i="10" s="1"/>
  <c r="G793" i="10"/>
  <c r="E793" i="10"/>
  <c r="H793" i="10" s="1"/>
  <c r="BL792" i="10"/>
  <c r="V792" i="10"/>
  <c r="U792" i="10"/>
  <c r="I792" i="10"/>
  <c r="J792" i="10" s="1"/>
  <c r="K792" i="10" s="1"/>
  <c r="H792" i="10"/>
  <c r="G792" i="10"/>
  <c r="E792" i="10"/>
  <c r="BL791" i="10"/>
  <c r="V791" i="10"/>
  <c r="U791" i="10"/>
  <c r="I791" i="10"/>
  <c r="J791" i="10" s="1"/>
  <c r="K791" i="10" s="1"/>
  <c r="H791" i="10"/>
  <c r="E791" i="10"/>
  <c r="G791" i="10" s="1"/>
  <c r="BL790" i="10"/>
  <c r="V790" i="10"/>
  <c r="U790" i="10"/>
  <c r="J790" i="10"/>
  <c r="K790" i="10" s="1"/>
  <c r="I790" i="10"/>
  <c r="H790" i="10"/>
  <c r="G790" i="10"/>
  <c r="E790" i="10"/>
  <c r="BL789" i="10"/>
  <c r="V789" i="10"/>
  <c r="U789" i="10"/>
  <c r="I789" i="10" s="1"/>
  <c r="J789" i="10" s="1"/>
  <c r="K789" i="10" s="1"/>
  <c r="E789" i="10"/>
  <c r="H789" i="10" s="1"/>
  <c r="BL788" i="10"/>
  <c r="V788" i="10"/>
  <c r="U788" i="10"/>
  <c r="I788" i="10" s="1"/>
  <c r="J788" i="10" s="1"/>
  <c r="K788" i="10" s="1"/>
  <c r="H788" i="10"/>
  <c r="G788" i="10"/>
  <c r="E788" i="10"/>
  <c r="BL787" i="10"/>
  <c r="V787" i="10"/>
  <c r="U787" i="10"/>
  <c r="I787" i="10" s="1"/>
  <c r="J787" i="10" s="1"/>
  <c r="K787" i="10" s="1"/>
  <c r="H787" i="10"/>
  <c r="E787" i="10"/>
  <c r="G787" i="10" s="1"/>
  <c r="X786" i="10"/>
  <c r="V786" i="10"/>
  <c r="U786" i="10"/>
  <c r="H786" i="10"/>
  <c r="G786" i="10"/>
  <c r="F786" i="10"/>
  <c r="I786" i="10" s="1"/>
  <c r="J786" i="10" s="1"/>
  <c r="K786" i="10" s="1"/>
  <c r="X785" i="10"/>
  <c r="V785" i="10"/>
  <c r="U785" i="10"/>
  <c r="H785" i="10"/>
  <c r="G785" i="10"/>
  <c r="F785" i="10"/>
  <c r="I785" i="10" s="1"/>
  <c r="J785" i="10" s="1"/>
  <c r="K785" i="10" s="1"/>
  <c r="X784" i="10"/>
  <c r="V784" i="10"/>
  <c r="U784" i="10"/>
  <c r="I784" i="10"/>
  <c r="J784" i="10" s="1"/>
  <c r="K784" i="10" s="1"/>
  <c r="H784" i="10"/>
  <c r="G784" i="10"/>
  <c r="F784" i="10"/>
  <c r="X783" i="10"/>
  <c r="V783" i="10"/>
  <c r="U783" i="10"/>
  <c r="I783" i="10"/>
  <c r="J783" i="10" s="1"/>
  <c r="K783" i="10" s="1"/>
  <c r="H783" i="10"/>
  <c r="G783" i="10"/>
  <c r="F783" i="10"/>
  <c r="X782" i="10"/>
  <c r="V782" i="10"/>
  <c r="U782" i="10"/>
  <c r="J782" i="10"/>
  <c r="K782" i="10" s="1"/>
  <c r="I782" i="10"/>
  <c r="H782" i="10"/>
  <c r="G782" i="10"/>
  <c r="F782" i="10"/>
  <c r="X781" i="10"/>
  <c r="V781" i="10"/>
  <c r="U781" i="10"/>
  <c r="H781" i="10"/>
  <c r="G781" i="10"/>
  <c r="F781" i="10"/>
  <c r="I781" i="10" s="1"/>
  <c r="J781" i="10" s="1"/>
  <c r="K781" i="10" s="1"/>
  <c r="X780" i="10"/>
  <c r="V780" i="10"/>
  <c r="U780" i="10"/>
  <c r="I780" i="10" s="1"/>
  <c r="J780" i="10" s="1"/>
  <c r="K780" i="10" s="1"/>
  <c r="H780" i="10"/>
  <c r="G780" i="10"/>
  <c r="F780" i="10"/>
  <c r="X779" i="10"/>
  <c r="V779" i="10"/>
  <c r="U779" i="10"/>
  <c r="H779" i="10"/>
  <c r="G779" i="10"/>
  <c r="F779" i="10"/>
  <c r="I779" i="10" s="1"/>
  <c r="J779" i="10" s="1"/>
  <c r="K779" i="10" s="1"/>
  <c r="V778" i="10"/>
  <c r="U778" i="10"/>
  <c r="H778" i="10"/>
  <c r="G778" i="10"/>
  <c r="F778" i="10"/>
  <c r="I778" i="10" s="1"/>
  <c r="J778" i="10" s="1"/>
  <c r="K778" i="10" s="1"/>
  <c r="X777" i="10"/>
  <c r="V777" i="10"/>
  <c r="U777" i="10"/>
  <c r="H777" i="10"/>
  <c r="G777" i="10"/>
  <c r="F777" i="10"/>
  <c r="I777" i="10" s="1"/>
  <c r="J777" i="10" s="1"/>
  <c r="K777" i="10" s="1"/>
  <c r="X776" i="10"/>
  <c r="V776" i="10"/>
  <c r="U776" i="10"/>
  <c r="H776" i="10"/>
  <c r="G776" i="10"/>
  <c r="F776" i="10"/>
  <c r="I776" i="10" s="1"/>
  <c r="J776" i="10" s="1"/>
  <c r="K776" i="10" s="1"/>
  <c r="X775" i="10"/>
  <c r="V775" i="10"/>
  <c r="U775" i="10"/>
  <c r="I775" i="10"/>
  <c r="J775" i="10" s="1"/>
  <c r="K775" i="10" s="1"/>
  <c r="H775" i="10"/>
  <c r="G775" i="10"/>
  <c r="F775" i="10"/>
  <c r="X774" i="10"/>
  <c r="V774" i="10"/>
  <c r="U774" i="10"/>
  <c r="I774" i="10"/>
  <c r="J774" i="10" s="1"/>
  <c r="K774" i="10" s="1"/>
  <c r="H774" i="10"/>
  <c r="G774" i="10"/>
  <c r="F774" i="10"/>
  <c r="X773" i="10"/>
  <c r="V773" i="10"/>
  <c r="U773" i="10"/>
  <c r="J773" i="10"/>
  <c r="K773" i="10" s="1"/>
  <c r="I773" i="10"/>
  <c r="H773" i="10"/>
  <c r="G773" i="10"/>
  <c r="F773" i="10"/>
  <c r="X772" i="10"/>
  <c r="V772" i="10"/>
  <c r="U772" i="10"/>
  <c r="H772" i="10"/>
  <c r="G772" i="10"/>
  <c r="F772" i="10"/>
  <c r="I772" i="10" s="1"/>
  <c r="J772" i="10" s="1"/>
  <c r="K772" i="10" s="1"/>
  <c r="AW771" i="10"/>
  <c r="W771" i="10"/>
  <c r="X771" i="10" s="1"/>
  <c r="V771" i="10"/>
  <c r="U771" i="10"/>
  <c r="H771" i="10"/>
  <c r="G771" i="10"/>
  <c r="F771" i="10"/>
  <c r="I771" i="10" s="1"/>
  <c r="J771" i="10" s="1"/>
  <c r="K771" i="10" s="1"/>
  <c r="AW770" i="10"/>
  <c r="W770" i="10"/>
  <c r="X770" i="10" s="1"/>
  <c r="V770" i="10"/>
  <c r="U770" i="10"/>
  <c r="I770" i="10"/>
  <c r="J770" i="10" s="1"/>
  <c r="K770" i="10" s="1"/>
  <c r="H770" i="10"/>
  <c r="G770" i="10"/>
  <c r="F770" i="10"/>
  <c r="AW769" i="10"/>
  <c r="X769" i="10"/>
  <c r="W769" i="10"/>
  <c r="V769" i="10"/>
  <c r="U769" i="10"/>
  <c r="I769" i="10" s="1"/>
  <c r="J769" i="10" s="1"/>
  <c r="K769" i="10" s="1"/>
  <c r="H769" i="10"/>
  <c r="G769" i="10"/>
  <c r="F769" i="10"/>
  <c r="AW768" i="10"/>
  <c r="X768" i="10"/>
  <c r="W768" i="10"/>
  <c r="V768" i="10"/>
  <c r="U768" i="10"/>
  <c r="H768" i="10"/>
  <c r="G768" i="10"/>
  <c r="F768" i="10"/>
  <c r="I768" i="10" s="1"/>
  <c r="J768" i="10" s="1"/>
  <c r="K768" i="10" s="1"/>
  <c r="BL767" i="10"/>
  <c r="AW767" i="10"/>
  <c r="AR767" i="10"/>
  <c r="AM767" i="10"/>
  <c r="V767" i="10"/>
  <c r="U767" i="10"/>
  <c r="K767" i="10"/>
  <c r="H767" i="10"/>
  <c r="G767" i="10"/>
  <c r="F767" i="10"/>
  <c r="I767" i="10" s="1"/>
  <c r="J767" i="10" s="1"/>
  <c r="BL766" i="10"/>
  <c r="AW766" i="10"/>
  <c r="AR766" i="10"/>
  <c r="AM766" i="10"/>
  <c r="V766" i="10"/>
  <c r="U766" i="10"/>
  <c r="H766" i="10"/>
  <c r="G766" i="10"/>
  <c r="F766" i="10"/>
  <c r="I766" i="10" s="1"/>
  <c r="J766" i="10" s="1"/>
  <c r="K766" i="10" s="1"/>
  <c r="BL765" i="10"/>
  <c r="AW765" i="10"/>
  <c r="AM765" i="10"/>
  <c r="V765" i="10"/>
  <c r="U765" i="10"/>
  <c r="J765" i="10"/>
  <c r="K765" i="10" s="1"/>
  <c r="I765" i="10"/>
  <c r="H765" i="10"/>
  <c r="G765" i="10"/>
  <c r="F765" i="10"/>
  <c r="BL764" i="10"/>
  <c r="AW764" i="10"/>
  <c r="AM764" i="10"/>
  <c r="V764" i="10"/>
  <c r="U764" i="10"/>
  <c r="H764" i="10"/>
  <c r="G764" i="10"/>
  <c r="F764" i="10"/>
  <c r="I764" i="10" s="1"/>
  <c r="J764" i="10" s="1"/>
  <c r="K764" i="10" s="1"/>
  <c r="BL763" i="10"/>
  <c r="AW763" i="10"/>
  <c r="AR763" i="10"/>
  <c r="AM763" i="10"/>
  <c r="V763" i="10"/>
  <c r="U763" i="10"/>
  <c r="I763" i="10"/>
  <c r="J763" i="10" s="1"/>
  <c r="K763" i="10" s="1"/>
  <c r="H763" i="10"/>
  <c r="G763" i="10"/>
  <c r="F763" i="10"/>
  <c r="BL762" i="10"/>
  <c r="AW762" i="10"/>
  <c r="AM762" i="10"/>
  <c r="V762" i="10"/>
  <c r="U762" i="10"/>
  <c r="I762" i="10" s="1"/>
  <c r="J762" i="10" s="1"/>
  <c r="K762" i="10" s="1"/>
  <c r="H762" i="10"/>
  <c r="G762" i="10"/>
  <c r="F762" i="10"/>
  <c r="BL761" i="10"/>
  <c r="AW761" i="10"/>
  <c r="AM761" i="10"/>
  <c r="V761" i="10"/>
  <c r="U761" i="10"/>
  <c r="H761" i="10"/>
  <c r="G761" i="10"/>
  <c r="F761" i="10"/>
  <c r="I761" i="10" s="1"/>
  <c r="J761" i="10" s="1"/>
  <c r="K761" i="10" s="1"/>
  <c r="BL760" i="10"/>
  <c r="AW760" i="10"/>
  <c r="AM760" i="10"/>
  <c r="V760" i="10"/>
  <c r="U760" i="10"/>
  <c r="J760" i="10"/>
  <c r="K760" i="10" s="1"/>
  <c r="I760" i="10"/>
  <c r="H760" i="10"/>
  <c r="G760" i="10"/>
  <c r="F760" i="10"/>
  <c r="BL759" i="10"/>
  <c r="AW759" i="10"/>
  <c r="AM759" i="10"/>
  <c r="V759" i="10"/>
  <c r="U759" i="10"/>
  <c r="H759" i="10"/>
  <c r="G759" i="10"/>
  <c r="F759" i="10"/>
  <c r="I759" i="10" s="1"/>
  <c r="J759" i="10" s="1"/>
  <c r="K759" i="10" s="1"/>
  <c r="BL758" i="10"/>
  <c r="AW758" i="10"/>
  <c r="AR758" i="10"/>
  <c r="AM758" i="10"/>
  <c r="V758" i="10"/>
  <c r="U758" i="10"/>
  <c r="I758" i="10"/>
  <c r="J758" i="10" s="1"/>
  <c r="K758" i="10" s="1"/>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H756" i="10"/>
  <c r="G756" i="10"/>
  <c r="F756" i="10"/>
  <c r="I756" i="10" s="1"/>
  <c r="J756" i="10" s="1"/>
  <c r="K756" i="10" s="1"/>
  <c r="AX755" i="10"/>
  <c r="AS755" i="10"/>
  <c r="AQ755" i="10"/>
  <c r="X755" i="10"/>
  <c r="W755" i="10"/>
  <c r="V755" i="10"/>
  <c r="U755" i="10"/>
  <c r="I755" i="10"/>
  <c r="J755" i="10" s="1"/>
  <c r="K755" i="10" s="1"/>
  <c r="H755" i="10"/>
  <c r="G755" i="10"/>
  <c r="F755" i="10"/>
  <c r="AX754" i="10"/>
  <c r="AS754" i="10"/>
  <c r="AQ754" i="10"/>
  <c r="W754" i="10"/>
  <c r="X754" i="10" s="1"/>
  <c r="V754" i="10"/>
  <c r="U754" i="10"/>
  <c r="H754" i="10"/>
  <c r="G754" i="10"/>
  <c r="F754" i="10"/>
  <c r="I754" i="10" s="1"/>
  <c r="J754" i="10" s="1"/>
  <c r="K754" i="10" s="1"/>
  <c r="AX753" i="10"/>
  <c r="AS753" i="10"/>
  <c r="AQ753" i="10"/>
  <c r="W753" i="10"/>
  <c r="X753" i="10" s="1"/>
  <c r="V753" i="10"/>
  <c r="U753" i="10"/>
  <c r="J753" i="10"/>
  <c r="K753" i="10" s="1"/>
  <c r="I753" i="10"/>
  <c r="H753" i="10"/>
  <c r="G753" i="10"/>
  <c r="F753" i="10"/>
  <c r="AX752" i="10"/>
  <c r="AS752" i="10"/>
  <c r="AQ752" i="10"/>
  <c r="X752" i="10"/>
  <c r="W752" i="10"/>
  <c r="V752" i="10"/>
  <c r="U752" i="10"/>
  <c r="H752" i="10"/>
  <c r="G752" i="10"/>
  <c r="F752" i="10"/>
  <c r="I752" i="10" s="1"/>
  <c r="J752" i="10" s="1"/>
  <c r="K752" i="10" s="1"/>
  <c r="AX751" i="10"/>
  <c r="AS751" i="10"/>
  <c r="AQ751" i="10"/>
  <c r="X751" i="10"/>
  <c r="W751" i="10"/>
  <c r="V751" i="10"/>
  <c r="U751" i="10"/>
  <c r="I751" i="10" s="1"/>
  <c r="J751" i="10" s="1"/>
  <c r="K751" i="10" s="1"/>
  <c r="H751" i="10"/>
  <c r="G751" i="10"/>
  <c r="F751" i="10"/>
  <c r="AX750" i="10"/>
  <c r="AS750" i="10"/>
  <c r="AQ750" i="10"/>
  <c r="X750" i="10"/>
  <c r="W750" i="10"/>
  <c r="V750" i="10"/>
  <c r="U750" i="10"/>
  <c r="I750" i="10"/>
  <c r="J750" i="10" s="1"/>
  <c r="K750" i="10" s="1"/>
  <c r="H750" i="10"/>
  <c r="G750" i="10"/>
  <c r="F750" i="10"/>
  <c r="AX749" i="10"/>
  <c r="AS749" i="10"/>
  <c r="AQ749" i="10"/>
  <c r="W749" i="10"/>
  <c r="X749" i="10" s="1"/>
  <c r="V749" i="10"/>
  <c r="U749" i="10"/>
  <c r="H749" i="10"/>
  <c r="G749" i="10"/>
  <c r="F749" i="10"/>
  <c r="I749" i="10" s="1"/>
  <c r="J749" i="10" s="1"/>
  <c r="K749" i="10" s="1"/>
  <c r="AO748" i="10"/>
  <c r="X748" i="10"/>
  <c r="V748" i="10"/>
  <c r="U748" i="10"/>
  <c r="I748" i="10"/>
  <c r="J748" i="10" s="1"/>
  <c r="K748" i="10" s="1"/>
  <c r="H748" i="10"/>
  <c r="G748" i="10"/>
  <c r="F748" i="10"/>
  <c r="AO747" i="10"/>
  <c r="X747" i="10"/>
  <c r="V747" i="10"/>
  <c r="U747" i="10"/>
  <c r="J747" i="10"/>
  <c r="K747" i="10" s="1"/>
  <c r="I747" i="10"/>
  <c r="H747" i="10"/>
  <c r="G747" i="10"/>
  <c r="F747" i="10"/>
  <c r="AO746" i="10"/>
  <c r="X746" i="10"/>
  <c r="V746" i="10"/>
  <c r="U746" i="10"/>
  <c r="I746" i="10" s="1"/>
  <c r="J746" i="10" s="1"/>
  <c r="K746" i="10" s="1"/>
  <c r="H746" i="10"/>
  <c r="G746" i="10"/>
  <c r="F746" i="10"/>
  <c r="AO745" i="10"/>
  <c r="X745" i="10"/>
  <c r="V745" i="10"/>
  <c r="U745" i="10"/>
  <c r="H745" i="10"/>
  <c r="G745" i="10"/>
  <c r="F745" i="10"/>
  <c r="I745" i="10" s="1"/>
  <c r="J745" i="10" s="1"/>
  <c r="K745" i="10" s="1"/>
  <c r="AO744" i="10"/>
  <c r="X744" i="10"/>
  <c r="V744" i="10"/>
  <c r="U744" i="10"/>
  <c r="I744" i="10"/>
  <c r="J744" i="10" s="1"/>
  <c r="K744" i="10" s="1"/>
  <c r="H744" i="10"/>
  <c r="G744" i="10"/>
  <c r="F744" i="10"/>
  <c r="AO743" i="10"/>
  <c r="X743" i="10"/>
  <c r="V743" i="10"/>
  <c r="U743" i="10"/>
  <c r="J743" i="10"/>
  <c r="K743" i="10" s="1"/>
  <c r="I743" i="10"/>
  <c r="H743" i="10"/>
  <c r="G743" i="10"/>
  <c r="F743" i="10"/>
  <c r="AO742" i="10"/>
  <c r="X742" i="10"/>
  <c r="V742" i="10"/>
  <c r="U742" i="10"/>
  <c r="I742" i="10" s="1"/>
  <c r="J742" i="10" s="1"/>
  <c r="K742" i="10" s="1"/>
  <c r="H742" i="10"/>
  <c r="G742" i="10"/>
  <c r="F742" i="10"/>
  <c r="AO741" i="10"/>
  <c r="X741" i="10"/>
  <c r="V741" i="10"/>
  <c r="U741" i="10"/>
  <c r="I741" i="10"/>
  <c r="J741" i="10" s="1"/>
  <c r="K741" i="10" s="1"/>
  <c r="H741" i="10"/>
  <c r="G741" i="10"/>
  <c r="F741" i="10"/>
  <c r="AO740" i="10"/>
  <c r="X740" i="10"/>
  <c r="V740" i="10"/>
  <c r="U740" i="10"/>
  <c r="K740" i="10"/>
  <c r="I740" i="10"/>
  <c r="J740" i="10" s="1"/>
  <c r="H740" i="10"/>
  <c r="G740" i="10"/>
  <c r="F740" i="10"/>
  <c r="AO739" i="10"/>
  <c r="X739" i="10"/>
  <c r="V739" i="10"/>
  <c r="U739" i="10"/>
  <c r="J739" i="10"/>
  <c r="K739" i="10" s="1"/>
  <c r="I739" i="10"/>
  <c r="H739" i="10"/>
  <c r="G739" i="10"/>
  <c r="F739" i="10"/>
  <c r="AO738" i="10"/>
  <c r="X738" i="10"/>
  <c r="V738" i="10"/>
  <c r="U738" i="10"/>
  <c r="I738" i="10" s="1"/>
  <c r="J738" i="10" s="1"/>
  <c r="K738" i="10" s="1"/>
  <c r="H738" i="10"/>
  <c r="G738" i="10"/>
  <c r="F738" i="10"/>
  <c r="AO737" i="10"/>
  <c r="X737" i="10"/>
  <c r="V737" i="10"/>
  <c r="U737" i="10"/>
  <c r="I737" i="10"/>
  <c r="J737" i="10" s="1"/>
  <c r="K737" i="10" s="1"/>
  <c r="H737" i="10"/>
  <c r="G737" i="10"/>
  <c r="F737" i="10"/>
  <c r="AO736" i="10"/>
  <c r="X736" i="10"/>
  <c r="V736" i="10"/>
  <c r="U736" i="10"/>
  <c r="K736" i="10"/>
  <c r="I736" i="10"/>
  <c r="J736" i="10" s="1"/>
  <c r="H736" i="10"/>
  <c r="G736" i="10"/>
  <c r="F736" i="10"/>
  <c r="AO735" i="10"/>
  <c r="X735" i="10"/>
  <c r="V735" i="10"/>
  <c r="U735" i="10"/>
  <c r="J735" i="10"/>
  <c r="K735" i="10" s="1"/>
  <c r="I735" i="10"/>
  <c r="H735" i="10"/>
  <c r="G735" i="10"/>
  <c r="F735" i="10"/>
  <c r="BL734" i="10"/>
  <c r="AW734" i="10"/>
  <c r="AS734" i="10"/>
  <c r="AQ734" i="10"/>
  <c r="V734" i="10"/>
  <c r="U734" i="10"/>
  <c r="I734" i="10"/>
  <c r="J734" i="10" s="1"/>
  <c r="K734" i="10" s="1"/>
  <c r="H734" i="10"/>
  <c r="G734" i="10"/>
  <c r="BL733" i="10"/>
  <c r="AW733" i="10"/>
  <c r="AS733" i="10"/>
  <c r="AQ733" i="10"/>
  <c r="V733" i="10"/>
  <c r="U733" i="10"/>
  <c r="I733" i="10"/>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J730" i="10"/>
  <c r="K730" i="10" s="1"/>
  <c r="I730" i="10"/>
  <c r="H730" i="10"/>
  <c r="G730" i="10"/>
  <c r="BL729" i="10"/>
  <c r="AW729" i="10"/>
  <c r="AS729" i="10"/>
  <c r="AQ729" i="10"/>
  <c r="V729" i="10"/>
  <c r="U729" i="10"/>
  <c r="I729" i="10" s="1"/>
  <c r="J729" i="10" s="1"/>
  <c r="K729" i="10" s="1"/>
  <c r="H729" i="10"/>
  <c r="G729" i="10"/>
  <c r="BL728" i="10"/>
  <c r="AW728" i="10"/>
  <c r="AS728" i="10"/>
  <c r="AQ728" i="10"/>
  <c r="V728" i="10"/>
  <c r="U728" i="10"/>
  <c r="K728" i="10"/>
  <c r="I728" i="10"/>
  <c r="J728" i="10" s="1"/>
  <c r="H728" i="10"/>
  <c r="G728" i="10"/>
  <c r="BL727" i="10"/>
  <c r="AW727" i="10"/>
  <c r="AS727" i="10"/>
  <c r="AQ727" i="10"/>
  <c r="V727" i="10"/>
  <c r="U727" i="10"/>
  <c r="I727" i="10" s="1"/>
  <c r="J727" i="10" s="1"/>
  <c r="K727" i="10" s="1"/>
  <c r="H727" i="10"/>
  <c r="G727" i="10"/>
  <c r="BL726" i="10"/>
  <c r="AW726" i="10"/>
  <c r="AS726" i="10"/>
  <c r="AQ726" i="10"/>
  <c r="V726" i="10"/>
  <c r="U726" i="10"/>
  <c r="I726" i="10"/>
  <c r="J726" i="10" s="1"/>
  <c r="K726" i="10" s="1"/>
  <c r="H726" i="10"/>
  <c r="G726" i="10"/>
  <c r="BL725" i="10"/>
  <c r="AW725" i="10"/>
  <c r="AS725" i="10"/>
  <c r="AQ725" i="10"/>
  <c r="V725" i="10"/>
  <c r="U725" i="10"/>
  <c r="I725" i="10"/>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s="1"/>
  <c r="J723" i="10" s="1"/>
  <c r="K723" i="10" s="1"/>
  <c r="H723" i="10"/>
  <c r="G723" i="10"/>
  <c r="BL722" i="10"/>
  <c r="AW722" i="10"/>
  <c r="AS722" i="10"/>
  <c r="AQ722" i="10"/>
  <c r="V722" i="10"/>
  <c r="U722" i="10"/>
  <c r="J722" i="10"/>
  <c r="K722" i="10" s="1"/>
  <c r="I722" i="10"/>
  <c r="H722" i="10"/>
  <c r="G722" i="10"/>
  <c r="BL721" i="10"/>
  <c r="AW721" i="10"/>
  <c r="AS721" i="10"/>
  <c r="AQ721" i="10"/>
  <c r="V721" i="10"/>
  <c r="U721" i="10"/>
  <c r="I721" i="10" s="1"/>
  <c r="J721" i="10" s="1"/>
  <c r="K721" i="10" s="1"/>
  <c r="H721" i="10"/>
  <c r="G721" i="10"/>
  <c r="BL720" i="10"/>
  <c r="AW720" i="10"/>
  <c r="AS720" i="10"/>
  <c r="AQ720" i="10"/>
  <c r="V720" i="10"/>
  <c r="U720" i="10"/>
  <c r="K720" i="10"/>
  <c r="I720" i="10"/>
  <c r="J720" i="10" s="1"/>
  <c r="H720" i="10"/>
  <c r="G720" i="10"/>
  <c r="BL719" i="10"/>
  <c r="AW719" i="10"/>
  <c r="AS719" i="10"/>
  <c r="AQ719" i="10"/>
  <c r="V719" i="10"/>
  <c r="U719" i="10"/>
  <c r="I719" i="10" s="1"/>
  <c r="J719" i="10" s="1"/>
  <c r="K719" i="10" s="1"/>
  <c r="H719" i="10"/>
  <c r="G719" i="10"/>
  <c r="BL718" i="10"/>
  <c r="AW718" i="10"/>
  <c r="AS718" i="10"/>
  <c r="AQ718" i="10"/>
  <c r="V718" i="10"/>
  <c r="U718" i="10"/>
  <c r="I718" i="10"/>
  <c r="J718" i="10" s="1"/>
  <c r="K718" i="10" s="1"/>
  <c r="H718" i="10"/>
  <c r="G718" i="10"/>
  <c r="BL717" i="10"/>
  <c r="AW717" i="10"/>
  <c r="AS717" i="10"/>
  <c r="AQ717" i="10"/>
  <c r="V717" i="10"/>
  <c r="U717" i="10"/>
  <c r="I717" i="10"/>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c r="K715" i="10" s="1"/>
  <c r="H715" i="10"/>
  <c r="G715" i="10"/>
  <c r="BL714" i="10"/>
  <c r="AW714" i="10"/>
  <c r="AS714" i="10"/>
  <c r="AQ714" i="10"/>
  <c r="V714" i="10"/>
  <c r="U714" i="10"/>
  <c r="J714" i="10"/>
  <c r="K714" i="10" s="1"/>
  <c r="I714" i="10"/>
  <c r="H714" i="10"/>
  <c r="G714" i="10"/>
  <c r="BL713" i="10"/>
  <c r="AW713" i="10"/>
  <c r="AS713" i="10"/>
  <c r="AQ713" i="10"/>
  <c r="V713" i="10"/>
  <c r="U713" i="10"/>
  <c r="I713" i="10" s="1"/>
  <c r="J713" i="10" s="1"/>
  <c r="K713" i="10" s="1"/>
  <c r="H713" i="10"/>
  <c r="G713" i="10"/>
  <c r="BL712" i="10"/>
  <c r="AW712" i="10"/>
  <c r="AS712" i="10"/>
  <c r="AQ712" i="10"/>
  <c r="V712" i="10"/>
  <c r="U712" i="10"/>
  <c r="K712" i="10"/>
  <c r="I712" i="10"/>
  <c r="J712" i="10" s="1"/>
  <c r="H712" i="10"/>
  <c r="G712" i="10"/>
  <c r="BL711" i="10"/>
  <c r="AW711" i="10"/>
  <c r="AS711" i="10"/>
  <c r="AQ711" i="10"/>
  <c r="V711" i="10"/>
  <c r="U711" i="10"/>
  <c r="I711" i="10" s="1"/>
  <c r="J711" i="10"/>
  <c r="K711" i="10" s="1"/>
  <c r="H711" i="10"/>
  <c r="G711" i="10"/>
  <c r="BL710" i="10"/>
  <c r="AW710" i="10"/>
  <c r="AS710" i="10"/>
  <c r="AQ710" i="10"/>
  <c r="V710" i="10"/>
  <c r="U710" i="10"/>
  <c r="I710" i="10"/>
  <c r="J710" i="10" s="1"/>
  <c r="K710" i="10" s="1"/>
  <c r="H710" i="10"/>
  <c r="G710" i="10"/>
  <c r="BL709" i="10"/>
  <c r="AW709" i="10"/>
  <c r="AS709" i="10"/>
  <c r="AQ709" i="10"/>
  <c r="V709" i="10"/>
  <c r="U709" i="10"/>
  <c r="I709" i="10"/>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J706" i="10"/>
  <c r="K706" i="10" s="1"/>
  <c r="I706" i="10"/>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c r="J702" i="10" s="1"/>
  <c r="K702" i="10" s="1"/>
  <c r="H702" i="10"/>
  <c r="G702" i="10"/>
  <c r="V701" i="10"/>
  <c r="U701" i="10"/>
  <c r="I701" i="10" s="1"/>
  <c r="J701" i="10" s="1"/>
  <c r="K701" i="10" s="1"/>
  <c r="H701" i="10"/>
  <c r="G701" i="10"/>
  <c r="V700" i="10"/>
  <c r="U700" i="10"/>
  <c r="K700" i="10"/>
  <c r="I700" i="10"/>
  <c r="J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X695" i="10"/>
  <c r="W695" i="10"/>
  <c r="V695" i="10"/>
  <c r="U695" i="10"/>
  <c r="I695" i="10" s="1"/>
  <c r="J695" i="10"/>
  <c r="K695" i="10" s="1"/>
  <c r="H695" i="10"/>
  <c r="G695" i="10"/>
  <c r="AS694" i="10"/>
  <c r="X694" i="10"/>
  <c r="W694" i="10"/>
  <c r="V694" i="10"/>
  <c r="U694" i="10"/>
  <c r="I694" i="10"/>
  <c r="J694" i="10" s="1"/>
  <c r="K694" i="10" s="1"/>
  <c r="H694" i="10"/>
  <c r="G694" i="10"/>
  <c r="AS693" i="10"/>
  <c r="W693" i="10"/>
  <c r="X693" i="10" s="1"/>
  <c r="V693" i="10"/>
  <c r="U693" i="10"/>
  <c r="I693" i="10" s="1"/>
  <c r="J693" i="10"/>
  <c r="K693" i="10" s="1"/>
  <c r="H693" i="10"/>
  <c r="G693" i="10"/>
  <c r="AS692" i="10"/>
  <c r="W692" i="10"/>
  <c r="X692" i="10" s="1"/>
  <c r="V692" i="10"/>
  <c r="U692" i="10"/>
  <c r="I692" i="10" s="1"/>
  <c r="J692" i="10" s="1"/>
  <c r="K692" i="10" s="1"/>
  <c r="H692" i="10"/>
  <c r="G692" i="10"/>
  <c r="AS691" i="10"/>
  <c r="X691" i="10"/>
  <c r="W691" i="10"/>
  <c r="V691" i="10"/>
  <c r="U691" i="10"/>
  <c r="I691" i="10" s="1"/>
  <c r="J691" i="10" s="1"/>
  <c r="K691" i="10" s="1"/>
  <c r="H691" i="10"/>
  <c r="G691" i="10"/>
  <c r="AS690" i="10"/>
  <c r="X690" i="10"/>
  <c r="W690" i="10"/>
  <c r="V690" i="10"/>
  <c r="U690" i="10"/>
  <c r="I690" i="10"/>
  <c r="J690" i="10" s="1"/>
  <c r="K690" i="10" s="1"/>
  <c r="H690" i="10"/>
  <c r="G690" i="10"/>
  <c r="AS689" i="10"/>
  <c r="W689" i="10"/>
  <c r="X689" i="10" s="1"/>
  <c r="V689" i="10"/>
  <c r="U689" i="10"/>
  <c r="I689" i="10" s="1"/>
  <c r="J689" i="10"/>
  <c r="K689" i="10" s="1"/>
  <c r="H689" i="10"/>
  <c r="G689" i="10"/>
  <c r="AS688" i="10"/>
  <c r="W688" i="10"/>
  <c r="X688" i="10" s="1"/>
  <c r="V688" i="10"/>
  <c r="U688" i="10"/>
  <c r="I688" i="10" s="1"/>
  <c r="J688" i="10" s="1"/>
  <c r="K688" i="10" s="1"/>
  <c r="H688" i="10"/>
  <c r="G688" i="10"/>
  <c r="AS687" i="10"/>
  <c r="W687" i="10"/>
  <c r="X687" i="10" s="1"/>
  <c r="V687" i="10"/>
  <c r="U687" i="10"/>
  <c r="I687" i="10" s="1"/>
  <c r="J687" i="10" s="1"/>
  <c r="K687" i="10" s="1"/>
  <c r="H687" i="10"/>
  <c r="G687" i="10"/>
  <c r="AS686" i="10"/>
  <c r="X686" i="10"/>
  <c r="W686" i="10"/>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X683" i="10"/>
  <c r="W683" i="10"/>
  <c r="V683" i="10"/>
  <c r="U683" i="10"/>
  <c r="I683" i="10" s="1"/>
  <c r="J683" i="10" s="1"/>
  <c r="K683" i="10" s="1"/>
  <c r="H683" i="10"/>
  <c r="G683" i="10"/>
  <c r="AS682" i="10"/>
  <c r="X682" i="10"/>
  <c r="W682" i="10"/>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s="1"/>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I644" i="10" s="1"/>
  <c r="J644" i="10" s="1"/>
  <c r="K644" i="10" s="1"/>
  <c r="AM643" i="10"/>
  <c r="V643" i="10"/>
  <c r="U643" i="10"/>
  <c r="H643" i="10"/>
  <c r="G643" i="10"/>
  <c r="F643" i="10"/>
  <c r="I643" i="10" s="1"/>
  <c r="J643" i="10" s="1"/>
  <c r="K643" i="10" s="1"/>
  <c r="AM642" i="10"/>
  <c r="V642" i="10"/>
  <c r="U642" i="10"/>
  <c r="H642" i="10"/>
  <c r="G642" i="10"/>
  <c r="F642" i="10"/>
  <c r="I642" i="10" s="1"/>
  <c r="J642" i="10" s="1"/>
  <c r="K642" i="10" s="1"/>
  <c r="BL641" i="10"/>
  <c r="AK641" i="10"/>
  <c r="V641" i="10"/>
  <c r="U641" i="10"/>
  <c r="J641" i="10"/>
  <c r="K641" i="10" s="1"/>
  <c r="I641" i="10"/>
  <c r="H641" i="10"/>
  <c r="G641" i="10"/>
  <c r="F641" i="10"/>
  <c r="BL640" i="10"/>
  <c r="AK640" i="10"/>
  <c r="V640" i="10"/>
  <c r="U640" i="10"/>
  <c r="I640" i="10" s="1"/>
  <c r="J640" i="10" s="1"/>
  <c r="K640" i="10" s="1"/>
  <c r="H640" i="10"/>
  <c r="G640" i="10"/>
  <c r="F640" i="10"/>
  <c r="BL639" i="10"/>
  <c r="AK639" i="10"/>
  <c r="V639" i="10"/>
  <c r="U639" i="10"/>
  <c r="H639" i="10"/>
  <c r="G639" i="10"/>
  <c r="F639" i="10"/>
  <c r="BL638" i="10"/>
  <c r="AK638" i="10"/>
  <c r="V638" i="10"/>
  <c r="U638" i="10"/>
  <c r="H638" i="10"/>
  <c r="G638" i="10"/>
  <c r="F638" i="10"/>
  <c r="I638" i="10" s="1"/>
  <c r="J638" i="10" s="1"/>
  <c r="K638" i="10" s="1"/>
  <c r="BL637" i="10"/>
  <c r="AK637" i="10"/>
  <c r="V637" i="10"/>
  <c r="U637" i="10"/>
  <c r="I637" i="10"/>
  <c r="J637" i="10" s="1"/>
  <c r="K637" i="10" s="1"/>
  <c r="H637" i="10"/>
  <c r="G637" i="10"/>
  <c r="F637" i="10"/>
  <c r="BL636" i="10"/>
  <c r="AK636" i="10"/>
  <c r="V636" i="10"/>
  <c r="U636" i="10"/>
  <c r="I636" i="10"/>
  <c r="J636" i="10" s="1"/>
  <c r="K636" i="10" s="1"/>
  <c r="H636" i="10"/>
  <c r="G636" i="10"/>
  <c r="F636" i="10"/>
  <c r="BL635" i="10"/>
  <c r="AK635" i="10"/>
  <c r="V635" i="10"/>
  <c r="U635" i="10"/>
  <c r="K635" i="10"/>
  <c r="I635" i="10"/>
  <c r="J635" i="10" s="1"/>
  <c r="H635" i="10"/>
  <c r="G635" i="10"/>
  <c r="F635" i="10"/>
  <c r="BL634" i="10"/>
  <c r="AK634" i="10"/>
  <c r="V634" i="10"/>
  <c r="U634" i="10"/>
  <c r="H634" i="10"/>
  <c r="G634" i="10"/>
  <c r="F634" i="10"/>
  <c r="I634" i="10" s="1"/>
  <c r="J634" i="10" s="1"/>
  <c r="K634" i="10" s="1"/>
  <c r="BL633" i="10"/>
  <c r="AK633" i="10"/>
  <c r="V633" i="10"/>
  <c r="U633" i="10"/>
  <c r="I633" i="10"/>
  <c r="J633" i="10" s="1"/>
  <c r="K633" i="10" s="1"/>
  <c r="H633" i="10"/>
  <c r="G633" i="10"/>
  <c r="F633" i="10"/>
  <c r="BL632" i="10"/>
  <c r="AK632" i="10"/>
  <c r="V632" i="10"/>
  <c r="U632" i="10"/>
  <c r="H632" i="10"/>
  <c r="G632" i="10"/>
  <c r="F632" i="10"/>
  <c r="I632" i="10" s="1"/>
  <c r="J632" i="10" s="1"/>
  <c r="K632" i="10" s="1"/>
  <c r="BL631" i="10"/>
  <c r="AK631" i="10"/>
  <c r="V631" i="10"/>
  <c r="U631" i="10"/>
  <c r="I631" i="10"/>
  <c r="J631" i="10" s="1"/>
  <c r="K631" i="10" s="1"/>
  <c r="H631" i="10"/>
  <c r="G631" i="10"/>
  <c r="F631" i="10"/>
  <c r="BL630" i="10"/>
  <c r="AK630" i="10"/>
  <c r="V630" i="10"/>
  <c r="U630" i="10"/>
  <c r="K630" i="10"/>
  <c r="H630" i="10"/>
  <c r="G630" i="10"/>
  <c r="F630" i="10"/>
  <c r="I630" i="10" s="1"/>
  <c r="J630" i="10" s="1"/>
  <c r="BL629" i="10"/>
  <c r="AK629" i="10"/>
  <c r="V629" i="10"/>
  <c r="U629" i="10"/>
  <c r="I629" i="10" s="1"/>
  <c r="J629" i="10" s="1"/>
  <c r="K629" i="10" s="1"/>
  <c r="H629" i="10"/>
  <c r="G629" i="10"/>
  <c r="F629" i="10"/>
  <c r="BL628" i="10"/>
  <c r="AK628" i="10"/>
  <c r="V628" i="10"/>
  <c r="U628" i="10"/>
  <c r="I628" i="10"/>
  <c r="J628" i="10" s="1"/>
  <c r="K628" i="10" s="1"/>
  <c r="H628" i="10"/>
  <c r="G628" i="10"/>
  <c r="F628" i="10"/>
  <c r="BL627" i="10"/>
  <c r="AK627" i="10"/>
  <c r="V627" i="10"/>
  <c r="U627" i="10"/>
  <c r="H627" i="10"/>
  <c r="G627" i="10"/>
  <c r="F627" i="10"/>
  <c r="I627" i="10" s="1"/>
  <c r="J627" i="10" s="1"/>
  <c r="K627" i="10" s="1"/>
  <c r="BL626" i="10"/>
  <c r="AK626" i="10"/>
  <c r="V626" i="10"/>
  <c r="U626" i="10"/>
  <c r="J626" i="10"/>
  <c r="K626" i="10" s="1"/>
  <c r="I626" i="10"/>
  <c r="H626" i="10"/>
  <c r="G626" i="10"/>
  <c r="F626" i="10"/>
  <c r="BL625" i="10"/>
  <c r="AK625" i="10"/>
  <c r="V625" i="10"/>
  <c r="U625" i="10"/>
  <c r="I625" i="10" s="1"/>
  <c r="J625" i="10" s="1"/>
  <c r="K625" i="10" s="1"/>
  <c r="H625" i="10"/>
  <c r="G625" i="10"/>
  <c r="F625" i="10"/>
  <c r="BL624" i="10"/>
  <c r="V624" i="10"/>
  <c r="U624" i="10"/>
  <c r="H624" i="10"/>
  <c r="G624" i="10"/>
  <c r="F624" i="10"/>
  <c r="I624" i="10" s="1"/>
  <c r="J624" i="10" s="1"/>
  <c r="K624" i="10" s="1"/>
  <c r="BL623" i="10"/>
  <c r="V623" i="10"/>
  <c r="U623" i="10"/>
  <c r="H623" i="10"/>
  <c r="G623" i="10"/>
  <c r="F623" i="10"/>
  <c r="I623" i="10" s="1"/>
  <c r="J623" i="10" s="1"/>
  <c r="K623" i="10" s="1"/>
  <c r="BL622" i="10"/>
  <c r="V622" i="10"/>
  <c r="U622" i="10"/>
  <c r="H622" i="10"/>
  <c r="G622" i="10"/>
  <c r="F622" i="10"/>
  <c r="I622" i="10" s="1"/>
  <c r="J622" i="10" s="1"/>
  <c r="K622" i="10" s="1"/>
  <c r="BL621" i="10"/>
  <c r="V621" i="10"/>
  <c r="U621" i="10"/>
  <c r="H621" i="10"/>
  <c r="G621" i="10"/>
  <c r="F621" i="10"/>
  <c r="I621" i="10" s="1"/>
  <c r="J621" i="10" s="1"/>
  <c r="K621" i="10" s="1"/>
  <c r="BL620" i="10"/>
  <c r="AR620" i="10"/>
  <c r="V620" i="10"/>
  <c r="U620" i="10"/>
  <c r="H620" i="10"/>
  <c r="G620" i="10"/>
  <c r="F620" i="10"/>
  <c r="I620" i="10" s="1"/>
  <c r="J620" i="10" s="1"/>
  <c r="K620" i="10" s="1"/>
  <c r="BL619" i="10"/>
  <c r="AR619" i="10"/>
  <c r="V619" i="10"/>
  <c r="U619" i="10"/>
  <c r="I619" i="10" s="1"/>
  <c r="J619" i="10"/>
  <c r="K619" i="10" s="1"/>
  <c r="H619" i="10"/>
  <c r="G619" i="10"/>
  <c r="F619" i="10"/>
  <c r="BL618" i="10"/>
  <c r="AR618" i="10"/>
  <c r="V618" i="10"/>
  <c r="U618" i="10"/>
  <c r="H618" i="10"/>
  <c r="G618" i="10"/>
  <c r="F618" i="10"/>
  <c r="I618" i="10" s="1"/>
  <c r="J618" i="10" s="1"/>
  <c r="K618" i="10" s="1"/>
  <c r="BL617" i="10"/>
  <c r="AR617" i="10"/>
  <c r="V617" i="10"/>
  <c r="U617" i="10"/>
  <c r="H617" i="10"/>
  <c r="G617" i="10"/>
  <c r="F617" i="10"/>
  <c r="I617" i="10" s="1"/>
  <c r="J617" i="10" s="1"/>
  <c r="K617" i="10" s="1"/>
  <c r="BL616" i="10"/>
  <c r="AR616" i="10"/>
  <c r="W616" i="10"/>
  <c r="V616" i="10"/>
  <c r="U616" i="10"/>
  <c r="J616" i="10"/>
  <c r="K616" i="10" s="1"/>
  <c r="I616" i="10"/>
  <c r="H616" i="10"/>
  <c r="G616" i="10"/>
  <c r="F616" i="10"/>
  <c r="AR615" i="10"/>
  <c r="W615" i="10"/>
  <c r="BL615" i="10" s="1"/>
  <c r="V615" i="10"/>
  <c r="U615" i="10"/>
  <c r="I615" i="10" s="1"/>
  <c r="J615" i="10"/>
  <c r="K615" i="10" s="1"/>
  <c r="H615" i="10"/>
  <c r="G615" i="10"/>
  <c r="F615" i="10"/>
  <c r="AL614" i="10"/>
  <c r="W614" i="10" s="1"/>
  <c r="X614" i="10" s="1"/>
  <c r="V614" i="10"/>
  <c r="U614" i="10"/>
  <c r="H614" i="10"/>
  <c r="G614" i="10"/>
  <c r="F614" i="10"/>
  <c r="I614" i="10" s="1"/>
  <c r="J614" i="10" s="1"/>
  <c r="K614" i="10" s="1"/>
  <c r="AL613" i="10"/>
  <c r="X613" i="10"/>
  <c r="W613" i="10"/>
  <c r="V613" i="10"/>
  <c r="U613" i="10"/>
  <c r="I613" i="10"/>
  <c r="J613" i="10" s="1"/>
  <c r="K613" i="10" s="1"/>
  <c r="H613" i="10"/>
  <c r="G613" i="10"/>
  <c r="F613" i="10"/>
  <c r="AL612" i="10"/>
  <c r="W612" i="10" s="1"/>
  <c r="X612" i="10" s="1"/>
  <c r="V612" i="10"/>
  <c r="U612" i="10"/>
  <c r="I612" i="10" s="1"/>
  <c r="J612" i="10" s="1"/>
  <c r="K612" i="10" s="1"/>
  <c r="H612" i="10"/>
  <c r="G612" i="10"/>
  <c r="F612" i="10"/>
  <c r="AL611" i="10"/>
  <c r="W611" i="10" s="1"/>
  <c r="X611" i="10" s="1"/>
  <c r="V611" i="10"/>
  <c r="U611" i="10"/>
  <c r="H611" i="10"/>
  <c r="G611" i="10"/>
  <c r="F611" i="10"/>
  <c r="I611" i="10" s="1"/>
  <c r="J611" i="10" s="1"/>
  <c r="K611" i="10" s="1"/>
  <c r="AL610" i="10"/>
  <c r="W610" i="10" s="1"/>
  <c r="X610" i="10" s="1"/>
  <c r="V610" i="10"/>
  <c r="U610" i="10"/>
  <c r="H610" i="10"/>
  <c r="G610" i="10"/>
  <c r="F610" i="10"/>
  <c r="I610" i="10" s="1"/>
  <c r="J610" i="10" s="1"/>
  <c r="K610" i="10" s="1"/>
  <c r="AL609" i="10"/>
  <c r="W609" i="10"/>
  <c r="X609" i="10" s="1"/>
  <c r="V609" i="10"/>
  <c r="U609" i="10"/>
  <c r="H609" i="10"/>
  <c r="G609" i="10"/>
  <c r="F609" i="10"/>
  <c r="I609" i="10" s="1"/>
  <c r="J609" i="10" s="1"/>
  <c r="K609" i="10" s="1"/>
  <c r="AL608" i="10"/>
  <c r="W608" i="10"/>
  <c r="X608" i="10" s="1"/>
  <c r="V608" i="10"/>
  <c r="U608" i="10"/>
  <c r="H608" i="10"/>
  <c r="G608" i="10"/>
  <c r="F608" i="10"/>
  <c r="I608" i="10" s="1"/>
  <c r="J608" i="10" s="1"/>
  <c r="K608" i="10" s="1"/>
  <c r="AL607" i="10"/>
  <c r="W607" i="10" s="1"/>
  <c r="X607" i="10" s="1"/>
  <c r="V607" i="10"/>
  <c r="U607" i="10"/>
  <c r="I607" i="10"/>
  <c r="J607" i="10" s="1"/>
  <c r="K607" i="10" s="1"/>
  <c r="H607" i="10"/>
  <c r="G607" i="10"/>
  <c r="F607" i="10"/>
  <c r="AL606" i="10"/>
  <c r="W606" i="10"/>
  <c r="X606" i="10" s="1"/>
  <c r="V606" i="10"/>
  <c r="U606" i="10"/>
  <c r="H606" i="10"/>
  <c r="G606" i="10"/>
  <c r="F606" i="10"/>
  <c r="AL605" i="10"/>
  <c r="X605" i="10"/>
  <c r="W605" i="10"/>
  <c r="V605" i="10"/>
  <c r="U605" i="10"/>
  <c r="I605" i="10"/>
  <c r="J605" i="10" s="1"/>
  <c r="K605" i="10" s="1"/>
  <c r="H605" i="10"/>
  <c r="G605" i="10"/>
  <c r="F605" i="10"/>
  <c r="AL604" i="10"/>
  <c r="W604" i="10" s="1"/>
  <c r="X604" i="10" s="1"/>
  <c r="V604" i="10"/>
  <c r="U604" i="10"/>
  <c r="I604" i="10" s="1"/>
  <c r="J604" i="10"/>
  <c r="K604" i="10" s="1"/>
  <c r="H604" i="10"/>
  <c r="G604" i="10"/>
  <c r="F604" i="10"/>
  <c r="AL603" i="10"/>
  <c r="W603" i="10" s="1"/>
  <c r="X603" i="10" s="1"/>
  <c r="V603" i="10"/>
  <c r="U603" i="10"/>
  <c r="H603" i="10"/>
  <c r="G603" i="10"/>
  <c r="F603" i="10"/>
  <c r="I603" i="10" s="1"/>
  <c r="J603" i="10" s="1"/>
  <c r="K603" i="10" s="1"/>
  <c r="AL602" i="10"/>
  <c r="W602" i="10" s="1"/>
  <c r="X602" i="10" s="1"/>
  <c r="V602" i="10"/>
  <c r="U602" i="10"/>
  <c r="H602" i="10"/>
  <c r="G602" i="10"/>
  <c r="F602" i="10"/>
  <c r="I602" i="10" s="1"/>
  <c r="J602" i="10" s="1"/>
  <c r="K602" i="10" s="1"/>
  <c r="AL601" i="10"/>
  <c r="W601" i="10"/>
  <c r="X601" i="10" s="1"/>
  <c r="V601" i="10"/>
  <c r="U601" i="10"/>
  <c r="K601" i="10"/>
  <c r="H601" i="10"/>
  <c r="G601" i="10"/>
  <c r="F601" i="10"/>
  <c r="I601" i="10" s="1"/>
  <c r="J601" i="10" s="1"/>
  <c r="AL600" i="10"/>
  <c r="W600" i="10"/>
  <c r="X600" i="10" s="1"/>
  <c r="V600" i="10"/>
  <c r="U600" i="10"/>
  <c r="H600" i="10"/>
  <c r="G600" i="10"/>
  <c r="F600" i="10"/>
  <c r="I600" i="10" s="1"/>
  <c r="J600" i="10" s="1"/>
  <c r="K600" i="10" s="1"/>
  <c r="AL599" i="10"/>
  <c r="W599" i="10" s="1"/>
  <c r="X599" i="10" s="1"/>
  <c r="V599" i="10"/>
  <c r="U599" i="10"/>
  <c r="I599" i="10"/>
  <c r="J599" i="10" s="1"/>
  <c r="K599" i="10" s="1"/>
  <c r="H599" i="10"/>
  <c r="G599" i="10"/>
  <c r="F599" i="10"/>
  <c r="AL598" i="10"/>
  <c r="W598" i="10"/>
  <c r="X598" i="10" s="1"/>
  <c r="V598" i="10"/>
  <c r="U598" i="10"/>
  <c r="H598" i="10"/>
  <c r="G598" i="10"/>
  <c r="F598" i="10"/>
  <c r="I598" i="10" s="1"/>
  <c r="J598" i="10" s="1"/>
  <c r="K598" i="10" s="1"/>
  <c r="AL597" i="10"/>
  <c r="X597" i="10"/>
  <c r="W597" i="10"/>
  <c r="V597" i="10"/>
  <c r="U597" i="10"/>
  <c r="I597" i="10"/>
  <c r="J597" i="10" s="1"/>
  <c r="K597" i="10" s="1"/>
  <c r="H597" i="10"/>
  <c r="G597" i="10"/>
  <c r="F597" i="10"/>
  <c r="AL596" i="10"/>
  <c r="W596" i="10" s="1"/>
  <c r="X596" i="10" s="1"/>
  <c r="V596" i="10"/>
  <c r="U596" i="10"/>
  <c r="I596" i="10" s="1"/>
  <c r="J596" i="10"/>
  <c r="K596" i="10" s="1"/>
  <c r="H596" i="10"/>
  <c r="G596" i="10"/>
  <c r="F596" i="10"/>
  <c r="AL595" i="10"/>
  <c r="W595" i="10" s="1"/>
  <c r="X595" i="10" s="1"/>
  <c r="V595" i="10"/>
  <c r="U595" i="10"/>
  <c r="H595" i="10"/>
  <c r="G595" i="10"/>
  <c r="F595" i="10"/>
  <c r="I595" i="10" s="1"/>
  <c r="J595" i="10" s="1"/>
  <c r="K595" i="10" s="1"/>
  <c r="AL594" i="10"/>
  <c r="W594" i="10" s="1"/>
  <c r="X594" i="10" s="1"/>
  <c r="V594" i="10"/>
  <c r="U594" i="10"/>
  <c r="H594" i="10"/>
  <c r="G594" i="10"/>
  <c r="F594" i="10"/>
  <c r="I594" i="10" s="1"/>
  <c r="J594" i="10" s="1"/>
  <c r="K594" i="10" s="1"/>
  <c r="AL593" i="10"/>
  <c r="W593" i="10"/>
  <c r="X593" i="10" s="1"/>
  <c r="V593" i="10"/>
  <c r="U593" i="10"/>
  <c r="K593" i="10"/>
  <c r="H593" i="10"/>
  <c r="G593" i="10"/>
  <c r="F593" i="10"/>
  <c r="I593" i="10" s="1"/>
  <c r="J593" i="10" s="1"/>
  <c r="AL592" i="10"/>
  <c r="W592" i="10"/>
  <c r="X592" i="10" s="1"/>
  <c r="V592" i="10"/>
  <c r="U592" i="10"/>
  <c r="H592" i="10"/>
  <c r="G592" i="10"/>
  <c r="F592" i="10"/>
  <c r="I592" i="10" s="1"/>
  <c r="J592" i="10" s="1"/>
  <c r="K592" i="10" s="1"/>
  <c r="AL591" i="10"/>
  <c r="W591" i="10" s="1"/>
  <c r="X591" i="10" s="1"/>
  <c r="V591" i="10"/>
  <c r="U591" i="10"/>
  <c r="I591" i="10"/>
  <c r="J591" i="10" s="1"/>
  <c r="K591" i="10" s="1"/>
  <c r="H591" i="10"/>
  <c r="G591" i="10"/>
  <c r="F591" i="10"/>
  <c r="AL590" i="10"/>
  <c r="W590" i="10"/>
  <c r="X590" i="10" s="1"/>
  <c r="V590" i="10"/>
  <c r="U590" i="10"/>
  <c r="H590" i="10"/>
  <c r="G590" i="10"/>
  <c r="F590" i="10"/>
  <c r="I590" i="10" s="1"/>
  <c r="J590" i="10" s="1"/>
  <c r="K590" i="10" s="1"/>
  <c r="AL589" i="10"/>
  <c r="X589" i="10"/>
  <c r="W589" i="10"/>
  <c r="V589" i="10"/>
  <c r="U589" i="10"/>
  <c r="I589" i="10"/>
  <c r="J589" i="10" s="1"/>
  <c r="K589" i="10" s="1"/>
  <c r="H589" i="10"/>
  <c r="G589" i="10"/>
  <c r="F589" i="10"/>
  <c r="AL588" i="10"/>
  <c r="W588" i="10" s="1"/>
  <c r="X588" i="10" s="1"/>
  <c r="V588" i="10"/>
  <c r="U588" i="10"/>
  <c r="I588" i="10" s="1"/>
  <c r="J588" i="10" s="1"/>
  <c r="K588" i="10" s="1"/>
  <c r="H588" i="10"/>
  <c r="G588" i="10"/>
  <c r="F588" i="10"/>
  <c r="AL587" i="10"/>
  <c r="W587" i="10" s="1"/>
  <c r="X587" i="10" s="1"/>
  <c r="V587" i="10"/>
  <c r="U587" i="10"/>
  <c r="H587" i="10"/>
  <c r="G587" i="10"/>
  <c r="F587" i="10"/>
  <c r="I587" i="10" s="1"/>
  <c r="J587" i="10" s="1"/>
  <c r="K587" i="10" s="1"/>
  <c r="AL586" i="10"/>
  <c r="W586" i="10" s="1"/>
  <c r="X586" i="10" s="1"/>
  <c r="V586" i="10"/>
  <c r="U586" i="10"/>
  <c r="H586" i="10"/>
  <c r="G586" i="10"/>
  <c r="F586" i="10"/>
  <c r="I586" i="10" s="1"/>
  <c r="J586" i="10" s="1"/>
  <c r="K586" i="10" s="1"/>
  <c r="AL585" i="10"/>
  <c r="W585" i="10"/>
  <c r="X585" i="10" s="1"/>
  <c r="V585" i="10"/>
  <c r="U585" i="10"/>
  <c r="K585" i="10"/>
  <c r="H585" i="10"/>
  <c r="G585" i="10"/>
  <c r="F585" i="10"/>
  <c r="I585" i="10" s="1"/>
  <c r="J585" i="10" s="1"/>
  <c r="AL584" i="10"/>
  <c r="W584" i="10"/>
  <c r="X584" i="10" s="1"/>
  <c r="V584" i="10"/>
  <c r="U584" i="10"/>
  <c r="H584" i="10"/>
  <c r="G584" i="10"/>
  <c r="F584" i="10"/>
  <c r="I584" i="10" s="1"/>
  <c r="J584" i="10" s="1"/>
  <c r="K584" i="10" s="1"/>
  <c r="AL583" i="10"/>
  <c r="W583" i="10" s="1"/>
  <c r="X583" i="10" s="1"/>
  <c r="V583" i="10"/>
  <c r="U583" i="10"/>
  <c r="I583" i="10"/>
  <c r="J583" i="10" s="1"/>
  <c r="K583" i="10" s="1"/>
  <c r="H583" i="10"/>
  <c r="G583" i="10"/>
  <c r="F583" i="10"/>
  <c r="AL582" i="10"/>
  <c r="W582" i="10"/>
  <c r="X582" i="10" s="1"/>
  <c r="V582" i="10"/>
  <c r="U582" i="10"/>
  <c r="H582" i="10"/>
  <c r="G582" i="10"/>
  <c r="F582" i="10"/>
  <c r="I582" i="10" s="1"/>
  <c r="J582" i="10" s="1"/>
  <c r="K582" i="10" s="1"/>
  <c r="AL581" i="10"/>
  <c r="X581" i="10"/>
  <c r="W581" i="10"/>
  <c r="V581" i="10"/>
  <c r="U581" i="10"/>
  <c r="I581" i="10"/>
  <c r="J581" i="10" s="1"/>
  <c r="K581" i="10" s="1"/>
  <c r="H581" i="10"/>
  <c r="G581" i="10"/>
  <c r="F581" i="10"/>
  <c r="AL580" i="10"/>
  <c r="W580" i="10" s="1"/>
  <c r="X580" i="10" s="1"/>
  <c r="V580" i="10"/>
  <c r="U580" i="10"/>
  <c r="I580" i="10" s="1"/>
  <c r="J580" i="10"/>
  <c r="K580" i="10" s="1"/>
  <c r="H580" i="10"/>
  <c r="G580" i="10"/>
  <c r="F580" i="10"/>
  <c r="AL579" i="10"/>
  <c r="W579" i="10" s="1"/>
  <c r="X579" i="10" s="1"/>
  <c r="V579" i="10"/>
  <c r="U579" i="10"/>
  <c r="H579" i="10"/>
  <c r="G579" i="10"/>
  <c r="F579" i="10"/>
  <c r="I579" i="10" s="1"/>
  <c r="J579" i="10" s="1"/>
  <c r="K579" i="10" s="1"/>
  <c r="AL578" i="10"/>
  <c r="W578" i="10" s="1"/>
  <c r="X578" i="10" s="1"/>
  <c r="V578" i="10"/>
  <c r="U578" i="10"/>
  <c r="H578" i="10"/>
  <c r="G578" i="10"/>
  <c r="F578" i="10"/>
  <c r="I578" i="10" s="1"/>
  <c r="J578" i="10" s="1"/>
  <c r="K578" i="10" s="1"/>
  <c r="AL577" i="10"/>
  <c r="W577" i="10"/>
  <c r="X577" i="10" s="1"/>
  <c r="V577" i="10"/>
  <c r="U577" i="10"/>
  <c r="K577" i="10"/>
  <c r="H577" i="10"/>
  <c r="G577" i="10"/>
  <c r="F577" i="10"/>
  <c r="I577" i="10" s="1"/>
  <c r="J577" i="10" s="1"/>
  <c r="AL576" i="10"/>
  <c r="W576" i="10"/>
  <c r="X576" i="10" s="1"/>
  <c r="V576" i="10"/>
  <c r="U576" i="10"/>
  <c r="H576" i="10"/>
  <c r="G576" i="10"/>
  <c r="F576" i="10"/>
  <c r="I576" i="10" s="1"/>
  <c r="J576" i="10" s="1"/>
  <c r="K576" i="10" s="1"/>
  <c r="AL575" i="10"/>
  <c r="W575" i="10" s="1"/>
  <c r="X575" i="10" s="1"/>
  <c r="V575" i="10"/>
  <c r="U575" i="10"/>
  <c r="I575" i="10"/>
  <c r="J575" i="10" s="1"/>
  <c r="K575" i="10" s="1"/>
  <c r="H575" i="10"/>
  <c r="G575" i="10"/>
  <c r="F575" i="10"/>
  <c r="AL574" i="10"/>
  <c r="W574" i="10"/>
  <c r="X574" i="10" s="1"/>
  <c r="V574" i="10"/>
  <c r="U574" i="10"/>
  <c r="H574" i="10"/>
  <c r="G574" i="10"/>
  <c r="F574" i="10"/>
  <c r="AL573" i="10"/>
  <c r="X573" i="10"/>
  <c r="W573" i="10"/>
  <c r="V573" i="10"/>
  <c r="U573" i="10"/>
  <c r="I573" i="10"/>
  <c r="J573" i="10" s="1"/>
  <c r="K573" i="10" s="1"/>
  <c r="H573" i="10"/>
  <c r="G573" i="10"/>
  <c r="F573" i="10"/>
  <c r="AL572" i="10"/>
  <c r="W572" i="10" s="1"/>
  <c r="X572" i="10" s="1"/>
  <c r="V572" i="10"/>
  <c r="U572" i="10"/>
  <c r="I572" i="10" s="1"/>
  <c r="J572" i="10"/>
  <c r="K572" i="10" s="1"/>
  <c r="H572" i="10"/>
  <c r="G572" i="10"/>
  <c r="F572" i="10"/>
  <c r="AL571" i="10"/>
  <c r="W571" i="10" s="1"/>
  <c r="X571" i="10" s="1"/>
  <c r="V571" i="10"/>
  <c r="U571" i="10"/>
  <c r="H571" i="10"/>
  <c r="G571" i="10"/>
  <c r="F571" i="10"/>
  <c r="I571" i="10" s="1"/>
  <c r="J571" i="10" s="1"/>
  <c r="K571" i="10" s="1"/>
  <c r="AL570" i="10"/>
  <c r="W570" i="10" s="1"/>
  <c r="X570" i="10" s="1"/>
  <c r="V570" i="10"/>
  <c r="U570" i="10"/>
  <c r="H570" i="10"/>
  <c r="G570" i="10"/>
  <c r="F570" i="10"/>
  <c r="I570" i="10" s="1"/>
  <c r="J570" i="10" s="1"/>
  <c r="K570" i="10" s="1"/>
  <c r="AL569" i="10"/>
  <c r="W569" i="10"/>
  <c r="X569" i="10" s="1"/>
  <c r="V569" i="10"/>
  <c r="U569" i="10"/>
  <c r="K569" i="10"/>
  <c r="H569" i="10"/>
  <c r="G569" i="10"/>
  <c r="F569" i="10"/>
  <c r="I569" i="10" s="1"/>
  <c r="J569" i="10" s="1"/>
  <c r="AL568" i="10"/>
  <c r="W568" i="10"/>
  <c r="X568" i="10" s="1"/>
  <c r="V568" i="10"/>
  <c r="U568" i="10"/>
  <c r="H568" i="10"/>
  <c r="G568" i="10"/>
  <c r="F568" i="10"/>
  <c r="I568" i="10" s="1"/>
  <c r="J568" i="10" s="1"/>
  <c r="K568" i="10" s="1"/>
  <c r="AL567" i="10"/>
  <c r="W567" i="10" s="1"/>
  <c r="X567" i="10" s="1"/>
  <c r="V567" i="10"/>
  <c r="U567" i="10"/>
  <c r="I567" i="10"/>
  <c r="J567" i="10" s="1"/>
  <c r="K567" i="10" s="1"/>
  <c r="H567" i="10"/>
  <c r="G567" i="10"/>
  <c r="F567" i="10"/>
  <c r="AL566" i="10"/>
  <c r="W566" i="10"/>
  <c r="X566" i="10" s="1"/>
  <c r="V566" i="10"/>
  <c r="U566" i="10"/>
  <c r="H566" i="10"/>
  <c r="G566" i="10"/>
  <c r="F566" i="10"/>
  <c r="AL565" i="10"/>
  <c r="X565" i="10"/>
  <c r="W565" i="10"/>
  <c r="V565" i="10"/>
  <c r="U565" i="10"/>
  <c r="I565" i="10"/>
  <c r="J565" i="10" s="1"/>
  <c r="K565" i="10" s="1"/>
  <c r="H565" i="10"/>
  <c r="G565" i="10"/>
  <c r="F565" i="10"/>
  <c r="BL564" i="10"/>
  <c r="AN564" i="10"/>
  <c r="V564" i="10"/>
  <c r="U564" i="10"/>
  <c r="I564" i="10"/>
  <c r="J564" i="10" s="1"/>
  <c r="K564" i="10" s="1"/>
  <c r="H564" i="10"/>
  <c r="G564" i="10"/>
  <c r="F564" i="10"/>
  <c r="BL563" i="10"/>
  <c r="AN563" i="10"/>
  <c r="V563" i="10"/>
  <c r="U563" i="10"/>
  <c r="K563" i="10"/>
  <c r="H563" i="10"/>
  <c r="G563" i="10"/>
  <c r="F563" i="10"/>
  <c r="I563" i="10" s="1"/>
  <c r="J563" i="10" s="1"/>
  <c r="BL562" i="10"/>
  <c r="AN562" i="10"/>
  <c r="V562" i="10"/>
  <c r="U562" i="10"/>
  <c r="H562" i="10"/>
  <c r="G562" i="10"/>
  <c r="F562" i="10"/>
  <c r="I562" i="10" s="1"/>
  <c r="J562" i="10" s="1"/>
  <c r="K562" i="10" s="1"/>
  <c r="BL561" i="10"/>
  <c r="AN561" i="10"/>
  <c r="V561" i="10"/>
  <c r="U561" i="10"/>
  <c r="I561" i="10"/>
  <c r="J561" i="10" s="1"/>
  <c r="K561" i="10" s="1"/>
  <c r="H561" i="10"/>
  <c r="G561" i="10"/>
  <c r="F561" i="10"/>
  <c r="BL560" i="10"/>
  <c r="AN560" i="10"/>
  <c r="V560" i="10"/>
  <c r="U560" i="10"/>
  <c r="I560" i="10"/>
  <c r="J560" i="10" s="1"/>
  <c r="K560" i="10" s="1"/>
  <c r="H560" i="10"/>
  <c r="G560" i="10"/>
  <c r="F560" i="10"/>
  <c r="BL559" i="10"/>
  <c r="AN559" i="10"/>
  <c r="V559" i="10"/>
  <c r="U559" i="10"/>
  <c r="K559" i="10"/>
  <c r="J559" i="10"/>
  <c r="I559" i="10"/>
  <c r="H559" i="10"/>
  <c r="G559" i="10"/>
  <c r="F559" i="10"/>
  <c r="BL558" i="10"/>
  <c r="AN558" i="10"/>
  <c r="V558" i="10"/>
  <c r="U558" i="10"/>
  <c r="H558" i="10"/>
  <c r="G558" i="10"/>
  <c r="F558" i="10"/>
  <c r="I558" i="10" s="1"/>
  <c r="J558" i="10" s="1"/>
  <c r="K558" i="10" s="1"/>
  <c r="BL557" i="10"/>
  <c r="AN557" i="10"/>
  <c r="V557" i="10"/>
  <c r="U557" i="10"/>
  <c r="I557" i="10"/>
  <c r="J557" i="10" s="1"/>
  <c r="K557" i="10" s="1"/>
  <c r="H557" i="10"/>
  <c r="G557" i="10"/>
  <c r="F557" i="10"/>
  <c r="BL556" i="10"/>
  <c r="AN556" i="10"/>
  <c r="V556" i="10"/>
  <c r="U556" i="10"/>
  <c r="I556" i="10"/>
  <c r="J556" i="10" s="1"/>
  <c r="K556" i="10" s="1"/>
  <c r="H556" i="10"/>
  <c r="G556" i="10"/>
  <c r="F556" i="10"/>
  <c r="BL555" i="10"/>
  <c r="AN555" i="10"/>
  <c r="V555" i="10"/>
  <c r="U555" i="10"/>
  <c r="K555" i="10"/>
  <c r="J555" i="10"/>
  <c r="I555" i="10"/>
  <c r="H555" i="10"/>
  <c r="G555" i="10"/>
  <c r="F555" i="10"/>
  <c r="BL554" i="10"/>
  <c r="AN554" i="10"/>
  <c r="V554" i="10"/>
  <c r="U554" i="10"/>
  <c r="H554" i="10"/>
  <c r="G554" i="10"/>
  <c r="F554" i="10"/>
  <c r="I554" i="10" s="1"/>
  <c r="J554" i="10" s="1"/>
  <c r="K554" i="10" s="1"/>
  <c r="BL553" i="10"/>
  <c r="AN553" i="10"/>
  <c r="V553" i="10"/>
  <c r="U553" i="10"/>
  <c r="I553" i="10"/>
  <c r="J553" i="10" s="1"/>
  <c r="K553" i="10" s="1"/>
  <c r="H553" i="10"/>
  <c r="G553" i="10"/>
  <c r="F553" i="10"/>
  <c r="BL552" i="10"/>
  <c r="AN552" i="10"/>
  <c r="V552" i="10"/>
  <c r="U552" i="10"/>
  <c r="I552" i="10"/>
  <c r="J552" i="10" s="1"/>
  <c r="K552" i="10" s="1"/>
  <c r="H552" i="10"/>
  <c r="G552" i="10"/>
  <c r="F552" i="10"/>
  <c r="BL551" i="10"/>
  <c r="AN551" i="10"/>
  <c r="V551" i="10"/>
  <c r="U551" i="10"/>
  <c r="K551" i="10"/>
  <c r="J551" i="10"/>
  <c r="I551" i="10"/>
  <c r="H551" i="10"/>
  <c r="G551" i="10"/>
  <c r="F551" i="10"/>
  <c r="BL550" i="10"/>
  <c r="AN550" i="10"/>
  <c r="V550" i="10"/>
  <c r="U550" i="10"/>
  <c r="H550" i="10"/>
  <c r="G550" i="10"/>
  <c r="F550" i="10"/>
  <c r="I550" i="10" s="1"/>
  <c r="J550" i="10" s="1"/>
  <c r="K550" i="10" s="1"/>
  <c r="BL549" i="10"/>
  <c r="AX549" i="10"/>
  <c r="AT549" i="10"/>
  <c r="V549" i="10"/>
  <c r="U549" i="10"/>
  <c r="H549" i="10"/>
  <c r="G549" i="10"/>
  <c r="F549" i="10"/>
  <c r="I549" i="10" s="1"/>
  <c r="J549" i="10" s="1"/>
  <c r="K549" i="10" s="1"/>
  <c r="BL548" i="10"/>
  <c r="AX548" i="10"/>
  <c r="AT548" i="10"/>
  <c r="V548" i="10"/>
  <c r="U548" i="10"/>
  <c r="K548" i="10"/>
  <c r="J548" i="10"/>
  <c r="I548" i="10"/>
  <c r="H548" i="10"/>
  <c r="G548" i="10"/>
  <c r="F548" i="10"/>
  <c r="BL547" i="10"/>
  <c r="AX547" i="10"/>
  <c r="AT547" i="10"/>
  <c r="V547" i="10"/>
  <c r="U547" i="10"/>
  <c r="H547" i="10"/>
  <c r="G547" i="10"/>
  <c r="F547" i="10"/>
  <c r="I547" i="10" s="1"/>
  <c r="J547" i="10" s="1"/>
  <c r="K547" i="10" s="1"/>
  <c r="BL546" i="10"/>
  <c r="AX546" i="10"/>
  <c r="AT546" i="10"/>
  <c r="V546" i="10"/>
  <c r="U546" i="10"/>
  <c r="I546" i="10"/>
  <c r="J546" i="10" s="1"/>
  <c r="K546" i="10" s="1"/>
  <c r="H546" i="10"/>
  <c r="G546" i="10"/>
  <c r="F546" i="10"/>
  <c r="BL545" i="10"/>
  <c r="AX545" i="10"/>
  <c r="AT545" i="10"/>
  <c r="V545" i="10"/>
  <c r="U545" i="10"/>
  <c r="H545" i="10"/>
  <c r="G545" i="10"/>
  <c r="F545" i="10"/>
  <c r="BL544" i="10"/>
  <c r="AX544" i="10"/>
  <c r="AT544" i="10"/>
  <c r="V544" i="10"/>
  <c r="U544" i="10"/>
  <c r="I544" i="10"/>
  <c r="J544" i="10" s="1"/>
  <c r="K544" i="10" s="1"/>
  <c r="H544" i="10"/>
  <c r="G544" i="10"/>
  <c r="F544" i="10"/>
  <c r="AT543" i="10"/>
  <c r="AS543" i="10" s="1"/>
  <c r="X543" i="10"/>
  <c r="W543" i="10"/>
  <c r="BL543" i="10" s="1"/>
  <c r="V543" i="10"/>
  <c r="U543" i="10"/>
  <c r="I543" i="10" s="1"/>
  <c r="J543" i="10" s="1"/>
  <c r="K543" i="10" s="1"/>
  <c r="E543" i="10"/>
  <c r="H543" i="10" s="1"/>
  <c r="AT542" i="10"/>
  <c r="AS542" i="10" s="1"/>
  <c r="X542" i="10"/>
  <c r="BL542" i="10" s="1"/>
  <c r="W542" i="10"/>
  <c r="V542" i="10"/>
  <c r="U542" i="10"/>
  <c r="I542" i="10"/>
  <c r="J542" i="10" s="1"/>
  <c r="K542" i="10" s="1"/>
  <c r="H542" i="10"/>
  <c r="G542" i="10"/>
  <c r="E542" i="10"/>
  <c r="AR541" i="10"/>
  <c r="AT541" i="10" s="1"/>
  <c r="AS541" i="10" s="1"/>
  <c r="X541" i="10"/>
  <c r="BL541" i="10" s="1"/>
  <c r="W541" i="10"/>
  <c r="V541" i="10"/>
  <c r="U541" i="10"/>
  <c r="I541" i="10"/>
  <c r="J541" i="10" s="1"/>
  <c r="K541" i="10" s="1"/>
  <c r="G541" i="10"/>
  <c r="E541" i="10"/>
  <c r="H541" i="10" s="1"/>
  <c r="AT540" i="10"/>
  <c r="AS540" i="10" s="1"/>
  <c r="X540" i="10"/>
  <c r="W540" i="10"/>
  <c r="BL540" i="10" s="1"/>
  <c r="V540" i="10"/>
  <c r="U540" i="10"/>
  <c r="I540" i="10" s="1"/>
  <c r="J540" i="10" s="1"/>
  <c r="K540" i="10" s="1"/>
  <c r="E540" i="10"/>
  <c r="H540" i="10" s="1"/>
  <c r="AT539" i="10"/>
  <c r="AS539" i="10" s="1"/>
  <c r="X539" i="10"/>
  <c r="BL539" i="10" s="1"/>
  <c r="W539" i="10"/>
  <c r="V539" i="10"/>
  <c r="U539" i="10"/>
  <c r="I539" i="10"/>
  <c r="J539" i="10" s="1"/>
  <c r="K539" i="10" s="1"/>
  <c r="H539" i="10"/>
  <c r="G539" i="10"/>
  <c r="E539" i="10"/>
  <c r="AR538" i="10"/>
  <c r="AT538" i="10" s="1"/>
  <c r="AS538" i="10" s="1"/>
  <c r="X538" i="10"/>
  <c r="BL538" i="10" s="1"/>
  <c r="W538" i="10"/>
  <c r="V538" i="10"/>
  <c r="U538" i="10"/>
  <c r="I538" i="10"/>
  <c r="J538" i="10" s="1"/>
  <c r="K538" i="10" s="1"/>
  <c r="G538" i="10"/>
  <c r="E538" i="10"/>
  <c r="H538" i="10" s="1"/>
  <c r="AR537" i="10"/>
  <c r="AT537" i="10" s="1"/>
  <c r="AS537" i="10" s="1"/>
  <c r="X537" i="10"/>
  <c r="BL537" i="10" s="1"/>
  <c r="W537" i="10"/>
  <c r="V537" i="10"/>
  <c r="U537" i="10"/>
  <c r="I537" i="10" s="1"/>
  <c r="J537" i="10" s="1"/>
  <c r="K537" i="10" s="1"/>
  <c r="G537" i="10"/>
  <c r="E537" i="10"/>
  <c r="H537" i="10" s="1"/>
  <c r="BL536" i="10"/>
  <c r="AT536" i="10"/>
  <c r="AS536" i="10" s="1"/>
  <c r="AR536" i="10"/>
  <c r="X536" i="10" s="1"/>
  <c r="W536" i="10"/>
  <c r="V536" i="10"/>
  <c r="U536" i="10"/>
  <c r="K536" i="10"/>
  <c r="J536" i="10"/>
  <c r="I536" i="10"/>
  <c r="E536" i="10"/>
  <c r="H536" i="10" s="1"/>
  <c r="AR535" i="10"/>
  <c r="X535" i="10" s="1"/>
  <c r="V535" i="10"/>
  <c r="U535" i="10"/>
  <c r="I535" i="10"/>
  <c r="J535" i="10" s="1"/>
  <c r="K535" i="10" s="1"/>
  <c r="H535" i="10"/>
  <c r="G535" i="10"/>
  <c r="E535" i="10"/>
  <c r="AR534" i="10"/>
  <c r="AT534" i="10" s="1"/>
  <c r="AS534" i="10" s="1"/>
  <c r="X534" i="10"/>
  <c r="BL534" i="10" s="1"/>
  <c r="W534" i="10"/>
  <c r="V534" i="10"/>
  <c r="U534" i="10"/>
  <c r="I534" i="10"/>
  <c r="J534" i="10" s="1"/>
  <c r="K534" i="10" s="1"/>
  <c r="G534" i="10"/>
  <c r="E534" i="10"/>
  <c r="H534" i="10" s="1"/>
  <c r="AR533" i="10"/>
  <c r="AT533" i="10" s="1"/>
  <c r="AS533" i="10" s="1"/>
  <c r="X533" i="10"/>
  <c r="BL533" i="10" s="1"/>
  <c r="W533" i="10"/>
  <c r="V533" i="10"/>
  <c r="U533" i="10"/>
  <c r="I533" i="10" s="1"/>
  <c r="J533" i="10" s="1"/>
  <c r="K533" i="10" s="1"/>
  <c r="G533" i="10"/>
  <c r="E533" i="10"/>
  <c r="H533" i="10" s="1"/>
  <c r="BL532" i="10"/>
  <c r="AT532" i="10"/>
  <c r="AS532" i="10" s="1"/>
  <c r="AR532" i="10"/>
  <c r="X532" i="10"/>
  <c r="W532" i="10"/>
  <c r="V532" i="10"/>
  <c r="U532" i="10"/>
  <c r="K532" i="10"/>
  <c r="J532" i="10"/>
  <c r="I532" i="10"/>
  <c r="E532" i="10"/>
  <c r="H532" i="10" s="1"/>
  <c r="BL531" i="10"/>
  <c r="AT531" i="10"/>
  <c r="AS531" i="10"/>
  <c r="X531" i="10"/>
  <c r="W531" i="10"/>
  <c r="V531" i="10"/>
  <c r="U531" i="10"/>
  <c r="J531" i="10"/>
  <c r="K531" i="10" s="1"/>
  <c r="I531" i="10"/>
  <c r="H531" i="10"/>
  <c r="G531" i="10"/>
  <c r="E531" i="10"/>
  <c r="AT530" i="10"/>
  <c r="AS530" i="10"/>
  <c r="X530" i="10"/>
  <c r="BL530" i="10" s="1"/>
  <c r="W530" i="10"/>
  <c r="V530" i="10"/>
  <c r="U530" i="10"/>
  <c r="I530" i="10" s="1"/>
  <c r="J530" i="10" s="1"/>
  <c r="K530" i="10" s="1"/>
  <c r="G530" i="10"/>
  <c r="E530" i="10"/>
  <c r="H530" i="10" s="1"/>
  <c r="BL529" i="10"/>
  <c r="AT529" i="10"/>
  <c r="AS529" i="10" s="1"/>
  <c r="AR529" i="10"/>
  <c r="X529" i="10" s="1"/>
  <c r="W529" i="10"/>
  <c r="V529" i="10"/>
  <c r="U529" i="10"/>
  <c r="K529" i="10"/>
  <c r="J529" i="10"/>
  <c r="I529" i="10"/>
  <c r="E529" i="10"/>
  <c r="H529" i="10" s="1"/>
  <c r="AX528" i="10"/>
  <c r="AO528" i="10"/>
  <c r="AK528" i="10"/>
  <c r="X528" i="10"/>
  <c r="V528" i="10"/>
  <c r="U528" i="10"/>
  <c r="I528" i="10"/>
  <c r="J528" i="10" s="1"/>
  <c r="K528" i="10" s="1"/>
  <c r="H528" i="10"/>
  <c r="G528" i="10"/>
  <c r="F528" i="10"/>
  <c r="AX527" i="10"/>
  <c r="AO527" i="10"/>
  <c r="AK527" i="10"/>
  <c r="X527" i="10"/>
  <c r="V527" i="10"/>
  <c r="U527" i="10"/>
  <c r="K527" i="10"/>
  <c r="J527" i="10"/>
  <c r="I527" i="10"/>
  <c r="H527" i="10"/>
  <c r="G527" i="10"/>
  <c r="F527" i="10"/>
  <c r="AX526" i="10"/>
  <c r="AO526" i="10"/>
  <c r="AK526" i="10"/>
  <c r="X526" i="10"/>
  <c r="V526" i="10"/>
  <c r="U526" i="10"/>
  <c r="I526" i="10"/>
  <c r="J526" i="10" s="1"/>
  <c r="K526" i="10" s="1"/>
  <c r="H526" i="10"/>
  <c r="G526" i="10"/>
  <c r="F526" i="10"/>
  <c r="AX525" i="10"/>
  <c r="AO525" i="10"/>
  <c r="AK525" i="10"/>
  <c r="X525" i="10"/>
  <c r="V525" i="10"/>
  <c r="U525" i="10"/>
  <c r="K525" i="10"/>
  <c r="J525" i="10"/>
  <c r="I525" i="10"/>
  <c r="H525" i="10"/>
  <c r="G525" i="10"/>
  <c r="F525" i="10"/>
  <c r="AX524" i="10"/>
  <c r="AO524" i="10"/>
  <c r="AK524" i="10"/>
  <c r="X524" i="10"/>
  <c r="V524" i="10"/>
  <c r="U524" i="10"/>
  <c r="I524" i="10"/>
  <c r="J524" i="10" s="1"/>
  <c r="K524" i="10" s="1"/>
  <c r="G524" i="10"/>
  <c r="F524" i="10"/>
  <c r="D524" i="10"/>
  <c r="H524" i="10" s="1"/>
  <c r="AX523" i="10"/>
  <c r="AO523" i="10"/>
  <c r="AK523" i="10"/>
  <c r="X523" i="10"/>
  <c r="V523" i="10"/>
  <c r="U523" i="10"/>
  <c r="H523" i="10"/>
  <c r="G523" i="10"/>
  <c r="F523" i="10"/>
  <c r="I523" i="10" s="1"/>
  <c r="J523" i="10" s="1"/>
  <c r="K523" i="10" s="1"/>
  <c r="AX522" i="10"/>
  <c r="AO522" i="10"/>
  <c r="AK522" i="10"/>
  <c r="X522" i="10"/>
  <c r="V522" i="10"/>
  <c r="U522" i="10"/>
  <c r="J522" i="10"/>
  <c r="K522" i="10" s="1"/>
  <c r="H522" i="10"/>
  <c r="G522" i="10"/>
  <c r="F522" i="10"/>
  <c r="I522" i="10" s="1"/>
  <c r="AX521" i="10"/>
  <c r="AO521" i="10"/>
  <c r="AK521" i="10"/>
  <c r="X521" i="10"/>
  <c r="V521" i="10"/>
  <c r="U521" i="10"/>
  <c r="H521" i="10"/>
  <c r="G521" i="10"/>
  <c r="F521" i="10"/>
  <c r="AX520" i="10"/>
  <c r="AO520" i="10"/>
  <c r="AK520" i="10"/>
  <c r="X520" i="10"/>
  <c r="V520" i="10"/>
  <c r="U520" i="10"/>
  <c r="H520" i="10"/>
  <c r="G520" i="10"/>
  <c r="F520" i="10"/>
  <c r="I520" i="10" s="1"/>
  <c r="J520" i="10" s="1"/>
  <c r="K520" i="10" s="1"/>
  <c r="AX519" i="10"/>
  <c r="AO519" i="10"/>
  <c r="AK519" i="10"/>
  <c r="X519" i="10"/>
  <c r="V519" i="10"/>
  <c r="U519" i="10"/>
  <c r="H519" i="10"/>
  <c r="G519" i="10"/>
  <c r="F519" i="10"/>
  <c r="I519" i="10" s="1"/>
  <c r="J519" i="10" s="1"/>
  <c r="K519" i="10" s="1"/>
  <c r="AX518" i="10"/>
  <c r="AO518" i="10"/>
  <c r="AK518" i="10"/>
  <c r="X518" i="10"/>
  <c r="V518" i="10"/>
  <c r="U518" i="10"/>
  <c r="H518" i="10"/>
  <c r="G518" i="10"/>
  <c r="F518" i="10"/>
  <c r="I518" i="10" s="1"/>
  <c r="J518" i="10" s="1"/>
  <c r="K518" i="10" s="1"/>
  <c r="AX517" i="10"/>
  <c r="AO517" i="10"/>
  <c r="AK517" i="10"/>
  <c r="X517" i="10"/>
  <c r="V517" i="10"/>
  <c r="U517" i="10"/>
  <c r="H517" i="10"/>
  <c r="G517" i="10"/>
  <c r="F517" i="10"/>
  <c r="AX516" i="10"/>
  <c r="AO516" i="10"/>
  <c r="AK516" i="10"/>
  <c r="X516" i="10"/>
  <c r="V516" i="10"/>
  <c r="U516" i="10"/>
  <c r="J516" i="10"/>
  <c r="K516" i="10" s="1"/>
  <c r="H516" i="10"/>
  <c r="G516" i="10"/>
  <c r="F516" i="10"/>
  <c r="I516" i="10" s="1"/>
  <c r="AX515" i="10"/>
  <c r="AO515" i="10"/>
  <c r="AK515" i="10"/>
  <c r="X515" i="10"/>
  <c r="V515" i="10"/>
  <c r="U515" i="10"/>
  <c r="H515" i="10"/>
  <c r="G515" i="10"/>
  <c r="F515" i="10"/>
  <c r="AX514" i="10"/>
  <c r="AO514" i="10"/>
  <c r="AK514" i="10"/>
  <c r="X514" i="10"/>
  <c r="V514" i="10"/>
  <c r="U514" i="10"/>
  <c r="H514" i="10"/>
  <c r="G514" i="10"/>
  <c r="F514" i="10"/>
  <c r="I514" i="10" s="1"/>
  <c r="J514" i="10" s="1"/>
  <c r="K514" i="10" s="1"/>
  <c r="AX513" i="10"/>
  <c r="AO513" i="10"/>
  <c r="AK513" i="10"/>
  <c r="X513" i="10"/>
  <c r="V513" i="10"/>
  <c r="U513" i="10"/>
  <c r="H513" i="10"/>
  <c r="G513" i="10"/>
  <c r="F513" i="10"/>
  <c r="I513" i="10" s="1"/>
  <c r="J513" i="10" s="1"/>
  <c r="K513" i="10" s="1"/>
  <c r="AX512" i="10"/>
  <c r="AO512" i="10"/>
  <c r="AK512" i="10"/>
  <c r="X512" i="10"/>
  <c r="V512" i="10"/>
  <c r="U512" i="10"/>
  <c r="J512" i="10"/>
  <c r="K512" i="10" s="1"/>
  <c r="I512" i="10"/>
  <c r="H512" i="10"/>
  <c r="G512" i="10"/>
  <c r="F512" i="10"/>
  <c r="AX511" i="10"/>
  <c r="AO511" i="10"/>
  <c r="AK511" i="10"/>
  <c r="X511" i="10"/>
  <c r="V511" i="10"/>
  <c r="U511" i="10"/>
  <c r="H511" i="10"/>
  <c r="G511" i="10"/>
  <c r="F511" i="10"/>
  <c r="AX510" i="10"/>
  <c r="AO510" i="10"/>
  <c r="AK510" i="10"/>
  <c r="X510" i="10"/>
  <c r="V510" i="10"/>
  <c r="U510" i="10"/>
  <c r="J510" i="10"/>
  <c r="K510" i="10" s="1"/>
  <c r="I510" i="10"/>
  <c r="H510" i="10"/>
  <c r="G510" i="10"/>
  <c r="F510" i="10"/>
  <c r="AX509" i="10"/>
  <c r="AO509" i="10"/>
  <c r="AK509" i="10"/>
  <c r="X509" i="10"/>
  <c r="V509" i="10"/>
  <c r="U509" i="10"/>
  <c r="H509" i="10"/>
  <c r="G509" i="10"/>
  <c r="F509" i="10"/>
  <c r="I509" i="10" s="1"/>
  <c r="J509" i="10" s="1"/>
  <c r="K509" i="10" s="1"/>
  <c r="AX508" i="10"/>
  <c r="AO508" i="10"/>
  <c r="AK508" i="10"/>
  <c r="X508" i="10"/>
  <c r="V508" i="10"/>
  <c r="U508" i="10"/>
  <c r="J508" i="10"/>
  <c r="K508" i="10" s="1"/>
  <c r="I508" i="10"/>
  <c r="H508" i="10"/>
  <c r="G508" i="10"/>
  <c r="F508" i="10"/>
  <c r="AX507" i="10"/>
  <c r="AP507" i="10" s="1"/>
  <c r="AO507" i="10" s="1"/>
  <c r="AK507" i="10"/>
  <c r="X507" i="10"/>
  <c r="V507" i="10"/>
  <c r="U507" i="10"/>
  <c r="H507" i="10"/>
  <c r="G507" i="10"/>
  <c r="F507" i="10"/>
  <c r="I507" i="10" s="1"/>
  <c r="J507" i="10" s="1"/>
  <c r="K507" i="10" s="1"/>
  <c r="AX506" i="10"/>
  <c r="AP506" i="10" s="1"/>
  <c r="AO506" i="10" s="1"/>
  <c r="AK506" i="10"/>
  <c r="X506" i="10"/>
  <c r="V506" i="10"/>
  <c r="U506" i="10"/>
  <c r="I506" i="10" s="1"/>
  <c r="J506" i="10"/>
  <c r="K506" i="10" s="1"/>
  <c r="H506" i="10"/>
  <c r="G506" i="10"/>
  <c r="F506" i="10"/>
  <c r="AX505" i="10"/>
  <c r="AP505" i="10"/>
  <c r="AO505" i="10" s="1"/>
  <c r="AK505" i="10"/>
  <c r="X505" i="10"/>
  <c r="V505" i="10"/>
  <c r="U505" i="10"/>
  <c r="I505" i="10"/>
  <c r="J505" i="10" s="1"/>
  <c r="K505" i="10" s="1"/>
  <c r="H505" i="10"/>
  <c r="G505" i="10"/>
  <c r="F505" i="10"/>
  <c r="AW504" i="10"/>
  <c r="AT504" i="10"/>
  <c r="X504" i="10"/>
  <c r="V504" i="10"/>
  <c r="U504" i="10"/>
  <c r="I504" i="10" s="1"/>
  <c r="J504" i="10"/>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J501" i="10"/>
  <c r="K501" i="10" s="1"/>
  <c r="I501" i="10"/>
  <c r="H501" i="10"/>
  <c r="G501" i="10"/>
  <c r="AW500" i="10"/>
  <c r="AT500" i="10"/>
  <c r="AQ500" i="10"/>
  <c r="X500" i="10"/>
  <c r="V500" i="10"/>
  <c r="U500" i="10"/>
  <c r="I500" i="10" s="1"/>
  <c r="J500" i="10" s="1"/>
  <c r="K500" i="10"/>
  <c r="H500" i="10"/>
  <c r="G500" i="10"/>
  <c r="AW499" i="10"/>
  <c r="AT499" i="10"/>
  <c r="AQ499" i="10"/>
  <c r="X499" i="10"/>
  <c r="V499" i="10"/>
  <c r="U499" i="10"/>
  <c r="I499" i="10" s="1"/>
  <c r="J499" i="10" s="1"/>
  <c r="K499" i="10" s="1"/>
  <c r="H499" i="10"/>
  <c r="G499" i="10"/>
  <c r="AW498" i="10"/>
  <c r="AT498" i="10"/>
  <c r="AQ498" i="10"/>
  <c r="X498" i="10"/>
  <c r="V498" i="10"/>
  <c r="U498" i="10"/>
  <c r="K498" i="10"/>
  <c r="I498" i="10"/>
  <c r="J498" i="10" s="1"/>
  <c r="H498" i="10"/>
  <c r="G498" i="10"/>
  <c r="AW497" i="10"/>
  <c r="AT497" i="10"/>
  <c r="AQ497" i="10"/>
  <c r="X497" i="10"/>
  <c r="V497" i="10"/>
  <c r="U497" i="10"/>
  <c r="I497" i="10" s="1"/>
  <c r="J497" i="10" s="1"/>
  <c r="K497" i="10" s="1"/>
  <c r="H497" i="10"/>
  <c r="G497" i="10"/>
  <c r="AW496" i="10"/>
  <c r="AT496" i="10"/>
  <c r="AQ496" i="10"/>
  <c r="X496" i="10"/>
  <c r="V496" i="10"/>
  <c r="U496" i="10"/>
  <c r="I496" i="10"/>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J493" i="10"/>
  <c r="K493" i="10" s="1"/>
  <c r="I493" i="10"/>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I487" i="10" s="1"/>
  <c r="J487" i="10" s="1"/>
  <c r="K487" i="10" s="1"/>
  <c r="AN486" i="10"/>
  <c r="V486" i="10"/>
  <c r="U486" i="10"/>
  <c r="H486" i="10"/>
  <c r="G486" i="10"/>
  <c r="F486" i="10"/>
  <c r="I486" i="10" s="1"/>
  <c r="J486" i="10" s="1"/>
  <c r="K486" i="10" s="1"/>
  <c r="AN485" i="10"/>
  <c r="V485" i="10"/>
  <c r="U485" i="10"/>
  <c r="I485" i="10"/>
  <c r="J485" i="10" s="1"/>
  <c r="K485" i="10" s="1"/>
  <c r="H485" i="10"/>
  <c r="G485" i="10"/>
  <c r="F485" i="10"/>
  <c r="AN484" i="10"/>
  <c r="V484" i="10"/>
  <c r="U484" i="10"/>
  <c r="J484" i="10"/>
  <c r="K484" i="10" s="1"/>
  <c r="I484" i="10"/>
  <c r="H484" i="10"/>
  <c r="G484" i="10"/>
  <c r="F484" i="10"/>
  <c r="AN483" i="10"/>
  <c r="V483" i="10"/>
  <c r="U483" i="10"/>
  <c r="I483" i="10"/>
  <c r="J483" i="10" s="1"/>
  <c r="K483" i="10" s="1"/>
  <c r="H483" i="10"/>
  <c r="G483" i="10"/>
  <c r="F483" i="10"/>
  <c r="V482" i="10"/>
  <c r="U482" i="10"/>
  <c r="I482" i="10"/>
  <c r="J482" i="10" s="1"/>
  <c r="K482" i="10" s="1"/>
  <c r="H482" i="10"/>
  <c r="E482" i="10"/>
  <c r="G482" i="10" s="1"/>
  <c r="V481" i="10"/>
  <c r="U481" i="10"/>
  <c r="K481" i="10"/>
  <c r="I481" i="10"/>
  <c r="J481" i="10" s="1"/>
  <c r="H481" i="10"/>
  <c r="E481" i="10"/>
  <c r="G481" i="10" s="1"/>
  <c r="V480" i="10"/>
  <c r="U480" i="10"/>
  <c r="K480" i="10"/>
  <c r="I480" i="10"/>
  <c r="J480" i="10" s="1"/>
  <c r="H480" i="10"/>
  <c r="E480" i="10"/>
  <c r="G480" i="10" s="1"/>
  <c r="V479" i="10"/>
  <c r="U479" i="10"/>
  <c r="K479" i="10"/>
  <c r="I479" i="10"/>
  <c r="J479" i="10" s="1"/>
  <c r="H479" i="10"/>
  <c r="E479" i="10"/>
  <c r="G479" i="10" s="1"/>
  <c r="V478" i="10"/>
  <c r="U478" i="10"/>
  <c r="I478" i="10"/>
  <c r="J478" i="10" s="1"/>
  <c r="K478" i="10" s="1"/>
  <c r="H478" i="10"/>
  <c r="E478" i="10"/>
  <c r="G478" i="10" s="1"/>
  <c r="V477" i="10"/>
  <c r="U477" i="10"/>
  <c r="K477" i="10"/>
  <c r="I477" i="10"/>
  <c r="J477" i="10" s="1"/>
  <c r="H477" i="10"/>
  <c r="E477" i="10"/>
  <c r="G477" i="10" s="1"/>
  <c r="V476" i="10"/>
  <c r="U476" i="10"/>
  <c r="K476" i="10"/>
  <c r="I476" i="10"/>
  <c r="J476" i="10" s="1"/>
  <c r="H476" i="10"/>
  <c r="E476" i="10"/>
  <c r="G476" i="10" s="1"/>
  <c r="V475" i="10"/>
  <c r="U475" i="10"/>
  <c r="K475" i="10"/>
  <c r="I475" i="10"/>
  <c r="J475" i="10" s="1"/>
  <c r="H475" i="10"/>
  <c r="E475" i="10"/>
  <c r="G475" i="10" s="1"/>
  <c r="V474" i="10"/>
  <c r="U474" i="10"/>
  <c r="I474" i="10"/>
  <c r="J474" i="10" s="1"/>
  <c r="K474" i="10" s="1"/>
  <c r="H474" i="10"/>
  <c r="E474" i="10"/>
  <c r="G474" i="10" s="1"/>
  <c r="V473" i="10"/>
  <c r="U473" i="10"/>
  <c r="K473" i="10"/>
  <c r="I473" i="10"/>
  <c r="J473" i="10" s="1"/>
  <c r="H473" i="10"/>
  <c r="E473" i="10"/>
  <c r="G473" i="10" s="1"/>
  <c r="V472" i="10"/>
  <c r="U472" i="10"/>
  <c r="K472" i="10"/>
  <c r="I472" i="10"/>
  <c r="J472" i="10" s="1"/>
  <c r="H472" i="10"/>
  <c r="E472" i="10"/>
  <c r="G472" i="10" s="1"/>
  <c r="V471" i="10"/>
  <c r="U471" i="10"/>
  <c r="K471" i="10"/>
  <c r="I471" i="10"/>
  <c r="J471" i="10" s="1"/>
  <c r="H471" i="10"/>
  <c r="E471" i="10"/>
  <c r="G471" i="10" s="1"/>
  <c r="V470" i="10"/>
  <c r="U470" i="10"/>
  <c r="I470" i="10"/>
  <c r="J470" i="10" s="1"/>
  <c r="K470" i="10" s="1"/>
  <c r="H470" i="10"/>
  <c r="E470" i="10"/>
  <c r="G470" i="10" s="1"/>
  <c r="V469" i="10"/>
  <c r="U469" i="10"/>
  <c r="K469" i="10"/>
  <c r="I469" i="10"/>
  <c r="J469" i="10" s="1"/>
  <c r="H469" i="10"/>
  <c r="E469" i="10"/>
  <c r="G469" i="10" s="1"/>
  <c r="V468" i="10"/>
  <c r="U468" i="10"/>
  <c r="K468" i="10"/>
  <c r="I468" i="10"/>
  <c r="J468" i="10" s="1"/>
  <c r="H468" i="10"/>
  <c r="E468" i="10"/>
  <c r="G468" i="10" s="1"/>
  <c r="V467" i="10"/>
  <c r="U467" i="10"/>
  <c r="K467" i="10"/>
  <c r="I467" i="10"/>
  <c r="J467" i="10" s="1"/>
  <c r="H467" i="10"/>
  <c r="E467" i="10"/>
  <c r="G467" i="10" s="1"/>
  <c r="AS466" i="10"/>
  <c r="AQ466" i="10"/>
  <c r="V466" i="10"/>
  <c r="U466" i="10"/>
  <c r="I466" i="10" s="1"/>
  <c r="J466" i="10" s="1"/>
  <c r="K466" i="10"/>
  <c r="H466" i="10"/>
  <c r="G466" i="10"/>
  <c r="E466" i="10"/>
  <c r="AS465" i="10"/>
  <c r="AQ465" i="10"/>
  <c r="V465" i="10"/>
  <c r="U465" i="10"/>
  <c r="I465" i="10"/>
  <c r="J465" i="10" s="1"/>
  <c r="K465" i="10" s="1"/>
  <c r="G465" i="10"/>
  <c r="E465" i="10"/>
  <c r="H465" i="10" s="1"/>
  <c r="AS464" i="10"/>
  <c r="AQ464" i="10"/>
  <c r="V464" i="10"/>
  <c r="U464" i="10"/>
  <c r="I464" i="10"/>
  <c r="J464" i="10" s="1"/>
  <c r="K464" i="10" s="1"/>
  <c r="H464" i="10"/>
  <c r="G464" i="10"/>
  <c r="E464" i="10"/>
  <c r="AS463" i="10"/>
  <c r="AQ463" i="10"/>
  <c r="V463" i="10"/>
  <c r="U463" i="10"/>
  <c r="I463" i="10"/>
  <c r="J463" i="10" s="1"/>
  <c r="K463" i="10" s="1"/>
  <c r="H463" i="10"/>
  <c r="E463" i="10"/>
  <c r="G463" i="10" s="1"/>
  <c r="AS462" i="10"/>
  <c r="AQ462" i="10"/>
  <c r="V462" i="10"/>
  <c r="U462" i="10"/>
  <c r="I462" i="10" s="1"/>
  <c r="J462" i="10" s="1"/>
  <c r="K462" i="10" s="1"/>
  <c r="H462" i="10"/>
  <c r="G462" i="10"/>
  <c r="E462" i="10"/>
  <c r="AS461" i="10"/>
  <c r="AQ461" i="10"/>
  <c r="V461" i="10"/>
  <c r="U461" i="10"/>
  <c r="I461" i="10"/>
  <c r="J461" i="10" s="1"/>
  <c r="K461" i="10" s="1"/>
  <c r="G461" i="10"/>
  <c r="E461" i="10"/>
  <c r="H461" i="10" s="1"/>
  <c r="BW460" i="10"/>
  <c r="AS460" i="10"/>
  <c r="AQ460" i="10"/>
  <c r="V460" i="10"/>
  <c r="U460" i="10"/>
  <c r="I460" i="10" s="1"/>
  <c r="J460" i="10" s="1"/>
  <c r="K460" i="10" s="1"/>
  <c r="H460" i="10"/>
  <c r="G460" i="10"/>
  <c r="E460" i="10"/>
  <c r="BW459" i="10"/>
  <c r="AS459" i="10"/>
  <c r="AQ459" i="10"/>
  <c r="V459" i="10"/>
  <c r="U459" i="10"/>
  <c r="I459" i="10" s="1"/>
  <c r="J459" i="10" s="1"/>
  <c r="K459" i="10"/>
  <c r="H459" i="10"/>
  <c r="G459" i="10"/>
  <c r="E459" i="10"/>
  <c r="BW458" i="10"/>
  <c r="AS458" i="10"/>
  <c r="AQ458" i="10"/>
  <c r="V458" i="10"/>
  <c r="U458" i="10"/>
  <c r="I458" i="10" s="1"/>
  <c r="J458" i="10" s="1"/>
  <c r="K458" i="10" s="1"/>
  <c r="H458" i="10"/>
  <c r="E458" i="10"/>
  <c r="G458" i="10" s="1"/>
  <c r="BW457" i="10"/>
  <c r="AS457" i="10"/>
  <c r="AQ457" i="10"/>
  <c r="V457" i="10"/>
  <c r="U457" i="10"/>
  <c r="I457" i="10"/>
  <c r="J457" i="10" s="1"/>
  <c r="K457" i="10" s="1"/>
  <c r="H457" i="10"/>
  <c r="E457" i="10"/>
  <c r="G457" i="10" s="1"/>
  <c r="BW456" i="10"/>
  <c r="AS456" i="10"/>
  <c r="AQ456" i="10"/>
  <c r="V456" i="10"/>
  <c r="U456" i="10"/>
  <c r="I456" i="10" s="1"/>
  <c r="J456" i="10" s="1"/>
  <c r="K456" i="10" s="1"/>
  <c r="H456" i="10"/>
  <c r="E456" i="10"/>
  <c r="G456" i="10" s="1"/>
  <c r="BW455" i="10"/>
  <c r="AS455" i="10"/>
  <c r="AQ455" i="10"/>
  <c r="V455" i="10"/>
  <c r="U455" i="10"/>
  <c r="I455" i="10"/>
  <c r="J455" i="10" s="1"/>
  <c r="K455" i="10" s="1"/>
  <c r="H455" i="10"/>
  <c r="G455" i="10"/>
  <c r="E455" i="10"/>
  <c r="AS454" i="10"/>
  <c r="AM454" i="10"/>
  <c r="X454" i="10"/>
  <c r="V454" i="10"/>
  <c r="U454" i="10"/>
  <c r="H454" i="10"/>
  <c r="G454" i="10"/>
  <c r="F454" i="10"/>
  <c r="AS453" i="10"/>
  <c r="AM453" i="10"/>
  <c r="X453" i="10"/>
  <c r="V453" i="10"/>
  <c r="U453" i="10"/>
  <c r="I453" i="10"/>
  <c r="J453" i="10" s="1"/>
  <c r="K453" i="10" s="1"/>
  <c r="H453" i="10"/>
  <c r="G453" i="10"/>
  <c r="F453" i="10"/>
  <c r="AS452" i="10"/>
  <c r="AM452" i="10"/>
  <c r="X452" i="10"/>
  <c r="V452" i="10"/>
  <c r="U452" i="10"/>
  <c r="I452" i="10" s="1"/>
  <c r="J452" i="10" s="1"/>
  <c r="K452" i="10" s="1"/>
  <c r="H452" i="10"/>
  <c r="G452" i="10"/>
  <c r="F452" i="10"/>
  <c r="AS451" i="10"/>
  <c r="AM451" i="10"/>
  <c r="X451" i="10"/>
  <c r="V451" i="10"/>
  <c r="U451" i="10"/>
  <c r="I451" i="10" s="1"/>
  <c r="J451" i="10" s="1"/>
  <c r="K451" i="10" s="1"/>
  <c r="H451" i="10"/>
  <c r="G451" i="10"/>
  <c r="F451" i="10"/>
  <c r="AS450" i="10"/>
  <c r="AM450" i="10"/>
  <c r="X450" i="10"/>
  <c r="V450" i="10"/>
  <c r="U450" i="10"/>
  <c r="H450" i="10"/>
  <c r="G450" i="10"/>
  <c r="F450" i="10"/>
  <c r="I450" i="10" s="1"/>
  <c r="J450" i="10" s="1"/>
  <c r="K450" i="10" s="1"/>
  <c r="AS449" i="10"/>
  <c r="AM449" i="10"/>
  <c r="X449" i="10"/>
  <c r="V449" i="10"/>
  <c r="U449" i="10"/>
  <c r="K449" i="10"/>
  <c r="I449" i="10"/>
  <c r="J449" i="10" s="1"/>
  <c r="H449" i="10"/>
  <c r="G449" i="10"/>
  <c r="F449" i="10"/>
  <c r="AS448" i="10"/>
  <c r="AR448" i="10"/>
  <c r="AM448" i="10"/>
  <c r="X448" i="10"/>
  <c r="V448" i="10"/>
  <c r="U448" i="10"/>
  <c r="I448" i="10"/>
  <c r="J448" i="10" s="1"/>
  <c r="K448" i="10" s="1"/>
  <c r="H448" i="10"/>
  <c r="G448" i="10"/>
  <c r="F448" i="10"/>
  <c r="AS447" i="10"/>
  <c r="AM447" i="10"/>
  <c r="X447" i="10"/>
  <c r="V447" i="10"/>
  <c r="U447" i="10"/>
  <c r="I447" i="10" s="1"/>
  <c r="J447" i="10"/>
  <c r="K447" i="10" s="1"/>
  <c r="H447" i="10"/>
  <c r="G447" i="10"/>
  <c r="F447" i="10"/>
  <c r="AS446" i="10"/>
  <c r="AM446" i="10"/>
  <c r="X446" i="10"/>
  <c r="V446" i="10"/>
  <c r="U446" i="10"/>
  <c r="I446" i="10" s="1"/>
  <c r="J446" i="10" s="1"/>
  <c r="K446" i="10" s="1"/>
  <c r="H446" i="10"/>
  <c r="G446" i="10"/>
  <c r="F446" i="10"/>
  <c r="AS445" i="10"/>
  <c r="AR445" i="10"/>
  <c r="AM445" i="10"/>
  <c r="X445" i="10"/>
  <c r="V445" i="10"/>
  <c r="U445" i="10"/>
  <c r="K445" i="10"/>
  <c r="I445" i="10"/>
  <c r="J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c r="K437" i="10" s="1"/>
  <c r="H437" i="10"/>
  <c r="G437" i="10"/>
  <c r="AS436" i="10"/>
  <c r="V436" i="10"/>
  <c r="U436" i="10"/>
  <c r="I436" i="10" s="1"/>
  <c r="J436" i="10"/>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c r="K433" i="10" s="1"/>
  <c r="H433" i="10"/>
  <c r="G433" i="10"/>
  <c r="AS432" i="10"/>
  <c r="V432" i="10"/>
  <c r="U432" i="10"/>
  <c r="I432" i="10" s="1"/>
  <c r="J432" i="10"/>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c r="K429" i="10" s="1"/>
  <c r="H429" i="10"/>
  <c r="G429" i="10"/>
  <c r="AS428" i="10"/>
  <c r="V428" i="10"/>
  <c r="U428" i="10"/>
  <c r="I428" i="10" s="1"/>
  <c r="J428" i="10"/>
  <c r="K428" i="10" s="1"/>
  <c r="H428" i="10"/>
  <c r="G428" i="10"/>
  <c r="AS427" i="10"/>
  <c r="V427" i="10"/>
  <c r="U427" i="10"/>
  <c r="I427" i="10" s="1"/>
  <c r="J427" i="10" s="1"/>
  <c r="K427" i="10" s="1"/>
  <c r="H427" i="10"/>
  <c r="G427" i="10"/>
  <c r="AS426" i="10"/>
  <c r="V426" i="10"/>
  <c r="U426" i="10"/>
  <c r="I426" i="10" s="1"/>
  <c r="J426" i="10" s="1"/>
  <c r="K426" i="10" s="1"/>
  <c r="H426" i="10"/>
  <c r="G426" i="10"/>
  <c r="F426" i="10"/>
  <c r="AS425" i="10"/>
  <c r="V425" i="10"/>
  <c r="U425" i="10"/>
  <c r="K425" i="10"/>
  <c r="I425" i="10"/>
  <c r="J425" i="10" s="1"/>
  <c r="H425" i="10"/>
  <c r="G425" i="10"/>
  <c r="F425" i="10"/>
  <c r="AS424" i="10"/>
  <c r="V424" i="10"/>
  <c r="U424" i="10"/>
  <c r="H424" i="10"/>
  <c r="G424" i="10"/>
  <c r="F424" i="10"/>
  <c r="I424" i="10" s="1"/>
  <c r="J424" i="10" s="1"/>
  <c r="K424" i="10" s="1"/>
  <c r="AS423" i="10"/>
  <c r="V423" i="10"/>
  <c r="U423" i="10"/>
  <c r="I423" i="10" s="1"/>
  <c r="J423" i="10" s="1"/>
  <c r="K423" i="10"/>
  <c r="H423" i="10"/>
  <c r="G423" i="10"/>
  <c r="F423" i="10"/>
  <c r="AS422" i="10"/>
  <c r="V422" i="10"/>
  <c r="U422" i="10"/>
  <c r="H422" i="10"/>
  <c r="G422" i="10"/>
  <c r="F422" i="10"/>
  <c r="I422" i="10" s="1"/>
  <c r="J422" i="10" s="1"/>
  <c r="K422" i="10" s="1"/>
  <c r="AS421" i="10"/>
  <c r="V421" i="10"/>
  <c r="U421" i="10"/>
  <c r="J421" i="10"/>
  <c r="K421" i="10" s="1"/>
  <c r="I421" i="10"/>
  <c r="H421" i="10"/>
  <c r="G421" i="10"/>
  <c r="F421" i="10"/>
  <c r="AS420" i="10"/>
  <c r="V420" i="10"/>
  <c r="U420" i="10"/>
  <c r="H420" i="10"/>
  <c r="G420" i="10"/>
  <c r="F420" i="10"/>
  <c r="I420" i="10" s="1"/>
  <c r="J420" i="10" s="1"/>
  <c r="K420" i="10" s="1"/>
  <c r="AS419" i="10"/>
  <c r="V419" i="10"/>
  <c r="U419" i="10"/>
  <c r="I419" i="10" s="1"/>
  <c r="J419" i="10" s="1"/>
  <c r="K419" i="10" s="1"/>
  <c r="H419" i="10"/>
  <c r="G419" i="10"/>
  <c r="F419" i="10"/>
  <c r="AS418" i="10"/>
  <c r="V418" i="10"/>
  <c r="U418" i="10"/>
  <c r="I418" i="10" s="1"/>
  <c r="J418" i="10"/>
  <c r="K418" i="10" s="1"/>
  <c r="H418" i="10"/>
  <c r="G418" i="10"/>
  <c r="F418" i="10"/>
  <c r="V417" i="10"/>
  <c r="U417" i="10"/>
  <c r="I417" i="10" s="1"/>
  <c r="J417" i="10" s="1"/>
  <c r="K417" i="10" s="1"/>
  <c r="H417" i="10"/>
  <c r="G417" i="10"/>
  <c r="E417" i="10"/>
  <c r="V416" i="10"/>
  <c r="U416" i="10"/>
  <c r="I416" i="10" s="1"/>
  <c r="J416" i="10" s="1"/>
  <c r="K416" i="10" s="1"/>
  <c r="H416" i="10"/>
  <c r="G416" i="10"/>
  <c r="E416" i="10"/>
  <c r="V415" i="10"/>
  <c r="U415" i="10"/>
  <c r="I415" i="10" s="1"/>
  <c r="J415" i="10"/>
  <c r="K415" i="10" s="1"/>
  <c r="H415" i="10"/>
  <c r="G415" i="10"/>
  <c r="E415" i="10"/>
  <c r="V414" i="10"/>
  <c r="U414" i="10"/>
  <c r="I414" i="10" s="1"/>
  <c r="J414" i="10"/>
  <c r="K414" i="10" s="1"/>
  <c r="H414" i="10"/>
  <c r="G414" i="10"/>
  <c r="E414" i="10"/>
  <c r="V413" i="10"/>
  <c r="U413" i="10"/>
  <c r="I413" i="10" s="1"/>
  <c r="J413" i="10" s="1"/>
  <c r="K413" i="10" s="1"/>
  <c r="H413" i="10"/>
  <c r="G413" i="10"/>
  <c r="E413" i="10"/>
  <c r="V412" i="10"/>
  <c r="U412" i="10"/>
  <c r="I412" i="10" s="1"/>
  <c r="J412" i="10"/>
  <c r="K412" i="10" s="1"/>
  <c r="H412" i="10"/>
  <c r="G412" i="10"/>
  <c r="E412" i="10"/>
  <c r="V411" i="10"/>
  <c r="U411" i="10"/>
  <c r="I411" i="10" s="1"/>
  <c r="J411" i="10"/>
  <c r="K411" i="10" s="1"/>
  <c r="H411" i="10"/>
  <c r="G411" i="10"/>
  <c r="E411" i="10"/>
  <c r="V410" i="10"/>
  <c r="U410" i="10"/>
  <c r="I410" i="10" s="1"/>
  <c r="J410" i="10"/>
  <c r="K410" i="10" s="1"/>
  <c r="H410" i="10"/>
  <c r="G410" i="10"/>
  <c r="E410" i="10"/>
  <c r="X409" i="10"/>
  <c r="V409" i="10"/>
  <c r="U409" i="10"/>
  <c r="I409" i="10"/>
  <c r="J409" i="10" s="1"/>
  <c r="K409" i="10" s="1"/>
  <c r="H409" i="10"/>
  <c r="G409" i="10"/>
  <c r="F409" i="10"/>
  <c r="X408" i="10"/>
  <c r="V408" i="10"/>
  <c r="U408" i="10"/>
  <c r="H408" i="10"/>
  <c r="G408" i="10"/>
  <c r="F408" i="10"/>
  <c r="X407" i="10"/>
  <c r="V407" i="10"/>
  <c r="U407" i="10"/>
  <c r="I407" i="10" s="1"/>
  <c r="J407" i="10" s="1"/>
  <c r="K407" i="10" s="1"/>
  <c r="H407" i="10"/>
  <c r="G407" i="10"/>
  <c r="F407" i="10"/>
  <c r="X406" i="10"/>
  <c r="V406" i="10"/>
  <c r="U406" i="10"/>
  <c r="I406" i="10"/>
  <c r="J406" i="10" s="1"/>
  <c r="K406" i="10" s="1"/>
  <c r="H406" i="10"/>
  <c r="G406" i="10"/>
  <c r="F406" i="10"/>
  <c r="X405" i="10"/>
  <c r="V405" i="10"/>
  <c r="U405" i="10"/>
  <c r="I405" i="10"/>
  <c r="J405" i="10" s="1"/>
  <c r="K405" i="10" s="1"/>
  <c r="H405" i="10"/>
  <c r="G405" i="10"/>
  <c r="F405" i="10"/>
  <c r="X404" i="10"/>
  <c r="V404" i="10"/>
  <c r="U404" i="10"/>
  <c r="J404" i="10"/>
  <c r="K404" i="10" s="1"/>
  <c r="H404" i="10"/>
  <c r="G404" i="10"/>
  <c r="F404" i="10"/>
  <c r="I404" i="10" s="1"/>
  <c r="X403" i="10"/>
  <c r="V403" i="10"/>
  <c r="U403" i="10"/>
  <c r="I403" i="10"/>
  <c r="J403" i="10" s="1"/>
  <c r="K403" i="10" s="1"/>
  <c r="H403" i="10"/>
  <c r="G403" i="10"/>
  <c r="F403" i="10"/>
  <c r="X402" i="10"/>
  <c r="V402" i="10"/>
  <c r="U402" i="10"/>
  <c r="I402" i="10"/>
  <c r="J402" i="10" s="1"/>
  <c r="K402" i="10" s="1"/>
  <c r="H402" i="10"/>
  <c r="G402" i="10"/>
  <c r="F402" i="10"/>
  <c r="X401" i="10"/>
  <c r="V401" i="10"/>
  <c r="U401" i="10"/>
  <c r="J401" i="10"/>
  <c r="K401" i="10" s="1"/>
  <c r="I401" i="10"/>
  <c r="H401" i="10"/>
  <c r="G401" i="10"/>
  <c r="F401" i="10"/>
  <c r="X400" i="10"/>
  <c r="V400" i="10"/>
  <c r="U400" i="10"/>
  <c r="H400" i="10"/>
  <c r="G400" i="10"/>
  <c r="F400" i="10"/>
  <c r="I400" i="10" s="1"/>
  <c r="J400" i="10" s="1"/>
  <c r="K400" i="10" s="1"/>
  <c r="X399" i="10"/>
  <c r="V399" i="10"/>
  <c r="U399" i="10"/>
  <c r="I399" i="10" s="1"/>
  <c r="J399" i="10" s="1"/>
  <c r="K399" i="10" s="1"/>
  <c r="H399" i="10"/>
  <c r="G399" i="10"/>
  <c r="F399" i="10"/>
  <c r="X398" i="10"/>
  <c r="V398" i="10"/>
  <c r="U398" i="10"/>
  <c r="H398" i="10"/>
  <c r="G398" i="10"/>
  <c r="F398" i="10"/>
  <c r="I398" i="10" s="1"/>
  <c r="J398" i="10" s="1"/>
  <c r="K398" i="10" s="1"/>
  <c r="AW397" i="10"/>
  <c r="X397" i="10"/>
  <c r="V397" i="10"/>
  <c r="U397" i="10"/>
  <c r="J397" i="10"/>
  <c r="K397" i="10" s="1"/>
  <c r="H397" i="10"/>
  <c r="G397" i="10"/>
  <c r="F397" i="10"/>
  <c r="I397" i="10" s="1"/>
  <c r="AW396" i="10"/>
  <c r="X396" i="10"/>
  <c r="V396" i="10"/>
  <c r="U396" i="10"/>
  <c r="I396" i="10" s="1"/>
  <c r="J396" i="10" s="1"/>
  <c r="K396" i="10" s="1"/>
  <c r="H396" i="10"/>
  <c r="G396" i="10"/>
  <c r="F396" i="10"/>
  <c r="AW395" i="10"/>
  <c r="X395" i="10"/>
  <c r="V395" i="10"/>
  <c r="U395" i="10"/>
  <c r="H395" i="10"/>
  <c r="G395" i="10"/>
  <c r="F395" i="10"/>
  <c r="I395" i="10" s="1"/>
  <c r="J395" i="10" s="1"/>
  <c r="K395" i="10" s="1"/>
  <c r="AW394" i="10"/>
  <c r="X394" i="10"/>
  <c r="V394" i="10"/>
  <c r="U394" i="10"/>
  <c r="I394" i="10"/>
  <c r="J394" i="10" s="1"/>
  <c r="K394" i="10" s="1"/>
  <c r="H394" i="10"/>
  <c r="G394" i="10"/>
  <c r="F394" i="10"/>
  <c r="AW393" i="10"/>
  <c r="AN393" i="10"/>
  <c r="V393" i="10"/>
  <c r="U393" i="10"/>
  <c r="J393" i="10"/>
  <c r="K393" i="10" s="1"/>
  <c r="H393" i="10"/>
  <c r="G393" i="10"/>
  <c r="F393" i="10"/>
  <c r="I393" i="10" s="1"/>
  <c r="AW392" i="10"/>
  <c r="AN392" i="10"/>
  <c r="V392" i="10"/>
  <c r="U392" i="10"/>
  <c r="J392" i="10"/>
  <c r="K392" i="10" s="1"/>
  <c r="I392" i="10"/>
  <c r="H392" i="10"/>
  <c r="G392" i="10"/>
  <c r="F392" i="10"/>
  <c r="AW391" i="10"/>
  <c r="AN391" i="10"/>
  <c r="V391" i="10"/>
  <c r="U391" i="10"/>
  <c r="I391" i="10" s="1"/>
  <c r="J391" i="10" s="1"/>
  <c r="K391" i="10" s="1"/>
  <c r="H391" i="10"/>
  <c r="G391" i="10"/>
  <c r="F391" i="10"/>
  <c r="AW390" i="10"/>
  <c r="AN390" i="10"/>
  <c r="V390" i="10"/>
  <c r="U390" i="10"/>
  <c r="H390" i="10"/>
  <c r="G390" i="10"/>
  <c r="F390" i="10"/>
  <c r="I390" i="10" s="1"/>
  <c r="J390" i="10" s="1"/>
  <c r="K390" i="10" s="1"/>
  <c r="AW389" i="10"/>
  <c r="AN389" i="10"/>
  <c r="V389" i="10"/>
  <c r="U389" i="10"/>
  <c r="I389" i="10" s="1"/>
  <c r="J389" i="10"/>
  <c r="K389" i="10" s="1"/>
  <c r="H389" i="10"/>
  <c r="G389" i="10"/>
  <c r="AW388" i="10"/>
  <c r="AN388" i="10"/>
  <c r="V388" i="10"/>
  <c r="U388" i="10"/>
  <c r="I388" i="10"/>
  <c r="J388" i="10" s="1"/>
  <c r="K388" i="10" s="1"/>
  <c r="H388" i="10"/>
  <c r="G388" i="10"/>
  <c r="AW387" i="10"/>
  <c r="AN387" i="10"/>
  <c r="V387" i="10"/>
  <c r="U387" i="10"/>
  <c r="I387" i="10"/>
  <c r="J387" i="10" s="1"/>
  <c r="K387" i="10" s="1"/>
  <c r="H387" i="10"/>
  <c r="G387" i="10"/>
  <c r="AW386" i="10"/>
  <c r="AN386" i="10"/>
  <c r="V386" i="10"/>
  <c r="U386" i="10"/>
  <c r="J386" i="10"/>
  <c r="K386" i="10" s="1"/>
  <c r="I386" i="10"/>
  <c r="H386" i="10"/>
  <c r="G386" i="10"/>
  <c r="AW385" i="10"/>
  <c r="AN385" i="10"/>
  <c r="V385" i="10"/>
  <c r="U385" i="10"/>
  <c r="I385" i="10"/>
  <c r="J385" i="10" s="1"/>
  <c r="K385" i="10" s="1"/>
  <c r="H385" i="10"/>
  <c r="G385" i="10"/>
  <c r="AW384" i="10"/>
  <c r="AN384" i="10"/>
  <c r="V384" i="10"/>
  <c r="U384" i="10"/>
  <c r="I384" i="10"/>
  <c r="J384" i="10" s="1"/>
  <c r="K384" i="10" s="1"/>
  <c r="H384" i="10"/>
  <c r="G384" i="10"/>
  <c r="AW383" i="10"/>
  <c r="AN383" i="10"/>
  <c r="V383" i="10"/>
  <c r="U383" i="10"/>
  <c r="J383" i="10"/>
  <c r="K383" i="10" s="1"/>
  <c r="I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c r="J379" i="10" s="1"/>
  <c r="K379" i="10" s="1"/>
  <c r="H379" i="10"/>
  <c r="G379" i="10"/>
  <c r="AW378" i="10"/>
  <c r="AN378" i="10"/>
  <c r="V378" i="10"/>
  <c r="U378" i="10"/>
  <c r="I378" i="10" s="1"/>
  <c r="J378" i="10" s="1"/>
  <c r="K378" i="10" s="1"/>
  <c r="H378" i="10"/>
  <c r="G378" i="10"/>
  <c r="AW377" i="10"/>
  <c r="AN377" i="10"/>
  <c r="V377" i="10"/>
  <c r="U377" i="10"/>
  <c r="I377" i="10"/>
  <c r="J377" i="10" s="1"/>
  <c r="K377" i="10" s="1"/>
  <c r="H377" i="10"/>
  <c r="G377" i="10"/>
  <c r="AW376" i="10"/>
  <c r="AN376" i="10"/>
  <c r="V376" i="10"/>
  <c r="U376" i="10"/>
  <c r="H376" i="10"/>
  <c r="G376" i="10"/>
  <c r="F376" i="10"/>
  <c r="I376" i="10" s="1"/>
  <c r="J376" i="10" s="1"/>
  <c r="K376" i="10" s="1"/>
  <c r="AW375" i="10"/>
  <c r="AN375" i="10"/>
  <c r="V375" i="10"/>
  <c r="U375" i="10"/>
  <c r="I375" i="10" s="1"/>
  <c r="J375" i="10"/>
  <c r="K375" i="10" s="1"/>
  <c r="H375" i="10"/>
  <c r="G375" i="10"/>
  <c r="AW374" i="10"/>
  <c r="AN374" i="10"/>
  <c r="V374" i="10"/>
  <c r="U374" i="10"/>
  <c r="I374" i="10"/>
  <c r="J374" i="10" s="1"/>
  <c r="K374" i="10" s="1"/>
  <c r="H374" i="10"/>
  <c r="G374" i="10"/>
  <c r="AW373" i="10"/>
  <c r="AN373" i="10"/>
  <c r="V373" i="10"/>
  <c r="U373" i="10"/>
  <c r="I373" i="10"/>
  <c r="J373" i="10" s="1"/>
  <c r="K373" i="10" s="1"/>
  <c r="H373" i="10"/>
  <c r="G373" i="10"/>
  <c r="AW372" i="10"/>
  <c r="AN372" i="10"/>
  <c r="V372" i="10"/>
  <c r="U372" i="10"/>
  <c r="I372" i="10"/>
  <c r="J372" i="10" s="1"/>
  <c r="K372" i="10" s="1"/>
  <c r="H372" i="10"/>
  <c r="G372" i="10"/>
  <c r="AW371" i="10"/>
  <c r="AN371" i="10"/>
  <c r="V371" i="10"/>
  <c r="U371" i="10"/>
  <c r="J371" i="10"/>
  <c r="K371" i="10" s="1"/>
  <c r="I371" i="10"/>
  <c r="H371" i="10"/>
  <c r="G371" i="10"/>
  <c r="AW370" i="10"/>
  <c r="AN370" i="10"/>
  <c r="V370" i="10"/>
  <c r="U370" i="10"/>
  <c r="I370" i="10" s="1"/>
  <c r="J370" i="10" s="1"/>
  <c r="K370" i="10" s="1"/>
  <c r="H370" i="10"/>
  <c r="G370" i="10"/>
  <c r="AW369" i="10"/>
  <c r="AN369" i="10"/>
  <c r="V369" i="10"/>
  <c r="U369" i="10"/>
  <c r="I369" i="10" s="1"/>
  <c r="J369" i="10" s="1"/>
  <c r="K369" i="10" s="1"/>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c r="J365" i="10" s="1"/>
  <c r="K365" i="10" s="1"/>
  <c r="H365" i="10"/>
  <c r="G365" i="10"/>
  <c r="AW364" i="10"/>
  <c r="AN364" i="10"/>
  <c r="V364" i="10"/>
  <c r="U364" i="10"/>
  <c r="I364" i="10" s="1"/>
  <c r="J364" i="10" s="1"/>
  <c r="K364" i="10" s="1"/>
  <c r="H364" i="10"/>
  <c r="G364" i="10"/>
  <c r="AW363" i="10"/>
  <c r="AN363" i="10"/>
  <c r="V363" i="10"/>
  <c r="U363" i="10"/>
  <c r="I363" i="10"/>
  <c r="J363" i="10" s="1"/>
  <c r="K363" i="10" s="1"/>
  <c r="H363" i="10"/>
  <c r="G363" i="10"/>
  <c r="AW362" i="10"/>
  <c r="AN362" i="10"/>
  <c r="V362" i="10"/>
  <c r="U362" i="10"/>
  <c r="I362" i="10"/>
  <c r="J362" i="10" s="1"/>
  <c r="K362" i="10" s="1"/>
  <c r="H362" i="10"/>
  <c r="G362" i="10"/>
  <c r="F362" i="10"/>
  <c r="X361" i="10"/>
  <c r="V361" i="10"/>
  <c r="U361" i="10"/>
  <c r="J361" i="10"/>
  <c r="K361" i="10" s="1"/>
  <c r="I361" i="10"/>
  <c r="H361" i="10"/>
  <c r="G361" i="10"/>
  <c r="F361" i="10"/>
  <c r="X360" i="10"/>
  <c r="V360" i="10"/>
  <c r="U360" i="10"/>
  <c r="H360" i="10"/>
  <c r="G360" i="10"/>
  <c r="F360" i="10"/>
  <c r="X359" i="10"/>
  <c r="V359" i="10"/>
  <c r="U359" i="10"/>
  <c r="K359" i="10"/>
  <c r="I359" i="10"/>
  <c r="J359" i="10" s="1"/>
  <c r="H359" i="10"/>
  <c r="G359" i="10"/>
  <c r="F359" i="10"/>
  <c r="X358" i="10"/>
  <c r="V358" i="10"/>
  <c r="U358" i="10"/>
  <c r="J358" i="10"/>
  <c r="K358" i="10" s="1"/>
  <c r="I358" i="10"/>
  <c r="H358" i="10"/>
  <c r="G358" i="10"/>
  <c r="F358" i="10"/>
  <c r="X357" i="10"/>
  <c r="V357" i="10"/>
  <c r="U357" i="10"/>
  <c r="H357" i="10"/>
  <c r="G357" i="10"/>
  <c r="F357" i="10"/>
  <c r="I357" i="10" s="1"/>
  <c r="J357" i="10" s="1"/>
  <c r="K357" i="10" s="1"/>
  <c r="X356" i="10"/>
  <c r="V356" i="10"/>
  <c r="U356" i="10"/>
  <c r="H356" i="10"/>
  <c r="G356" i="10"/>
  <c r="F356" i="10"/>
  <c r="I356" i="10" s="1"/>
  <c r="J356" i="10" s="1"/>
  <c r="K356" i="10" s="1"/>
  <c r="X355" i="10"/>
  <c r="V355" i="10"/>
  <c r="U355" i="10"/>
  <c r="I355" i="10" s="1"/>
  <c r="J355" i="10" s="1"/>
  <c r="K355" i="10" s="1"/>
  <c r="H355" i="10"/>
  <c r="G355" i="10"/>
  <c r="F355" i="10"/>
  <c r="X354" i="10"/>
  <c r="V354" i="10"/>
  <c r="U354" i="10"/>
  <c r="H354" i="10"/>
  <c r="G354" i="10"/>
  <c r="F354" i="10"/>
  <c r="I354" i="10" s="1"/>
  <c r="J354" i="10" s="1"/>
  <c r="K354" i="10" s="1"/>
  <c r="X353" i="10"/>
  <c r="V353" i="10"/>
  <c r="U353" i="10"/>
  <c r="H353" i="10"/>
  <c r="G353" i="10"/>
  <c r="F353" i="10"/>
  <c r="I353" i="10" s="1"/>
  <c r="J353" i="10" s="1"/>
  <c r="K353" i="10" s="1"/>
  <c r="X352" i="10"/>
  <c r="V352" i="10"/>
  <c r="U352" i="10"/>
  <c r="H352" i="10"/>
  <c r="G352" i="10"/>
  <c r="F352" i="10"/>
  <c r="I352" i="10" s="1"/>
  <c r="J352" i="10" s="1"/>
  <c r="K352" i="10" s="1"/>
  <c r="X351" i="10"/>
  <c r="V351" i="10"/>
  <c r="U351" i="10"/>
  <c r="H351" i="10"/>
  <c r="G351" i="10"/>
  <c r="F351" i="10"/>
  <c r="I351" i="10" s="1"/>
  <c r="J351" i="10" s="1"/>
  <c r="K351" i="10" s="1"/>
  <c r="X350" i="10"/>
  <c r="V350" i="10"/>
  <c r="U350" i="10"/>
  <c r="H350" i="10"/>
  <c r="G350" i="10"/>
  <c r="F350" i="10"/>
  <c r="I350" i="10" s="1"/>
  <c r="J350" i="10" s="1"/>
  <c r="K350" i="10" s="1"/>
  <c r="X349" i="10"/>
  <c r="V349" i="10"/>
  <c r="U349" i="10"/>
  <c r="I349" i="10"/>
  <c r="J349" i="10" s="1"/>
  <c r="K349" i="10" s="1"/>
  <c r="H349" i="10"/>
  <c r="G349" i="10"/>
  <c r="F349" i="10"/>
  <c r="X348" i="10"/>
  <c r="V348" i="10"/>
  <c r="U348" i="10"/>
  <c r="I348" i="10"/>
  <c r="J348" i="10" s="1"/>
  <c r="K348" i="10" s="1"/>
  <c r="H348" i="10"/>
  <c r="G348" i="10"/>
  <c r="F348" i="10"/>
  <c r="X347" i="10"/>
  <c r="V347" i="10"/>
  <c r="U347" i="10"/>
  <c r="J347" i="10"/>
  <c r="K347" i="10" s="1"/>
  <c r="I347" i="10"/>
  <c r="H347" i="10"/>
  <c r="G347" i="10"/>
  <c r="F347" i="10"/>
  <c r="AT346" i="10"/>
  <c r="AQ346" i="10"/>
  <c r="V346" i="10"/>
  <c r="U346" i="10"/>
  <c r="I346" i="10"/>
  <c r="J346" i="10" s="1"/>
  <c r="K346" i="10" s="1"/>
  <c r="H346" i="10"/>
  <c r="G346" i="10"/>
  <c r="E346" i="10"/>
  <c r="AT345" i="10"/>
  <c r="AQ345" i="10"/>
  <c r="V345" i="10"/>
  <c r="U345" i="10"/>
  <c r="I345" i="10" s="1"/>
  <c r="J345" i="10" s="1"/>
  <c r="K345" i="10" s="1"/>
  <c r="E345" i="10"/>
  <c r="H345" i="10" s="1"/>
  <c r="AT344" i="10"/>
  <c r="AQ344" i="10"/>
  <c r="V344" i="10"/>
  <c r="U344" i="10"/>
  <c r="J344" i="10"/>
  <c r="K344" i="10" s="1"/>
  <c r="I344" i="10"/>
  <c r="E344" i="10"/>
  <c r="H344" i="10" s="1"/>
  <c r="AT343" i="10"/>
  <c r="AQ343" i="10"/>
  <c r="V343" i="10"/>
  <c r="U343" i="10"/>
  <c r="I343" i="10"/>
  <c r="J343" i="10" s="1"/>
  <c r="K343" i="10" s="1"/>
  <c r="H343" i="10"/>
  <c r="G343" i="10"/>
  <c r="E343" i="10"/>
  <c r="AT342" i="10"/>
  <c r="AN342" i="10"/>
  <c r="V342" i="10"/>
  <c r="U342" i="10"/>
  <c r="I342" i="10"/>
  <c r="J342" i="10" s="1"/>
  <c r="K342" i="10" s="1"/>
  <c r="G342" i="10"/>
  <c r="E342" i="10"/>
  <c r="H342" i="10" s="1"/>
  <c r="AT341" i="10"/>
  <c r="AN341" i="10"/>
  <c r="V341" i="10"/>
  <c r="U341" i="10"/>
  <c r="I341" i="10"/>
  <c r="J341" i="10" s="1"/>
  <c r="K341" i="10" s="1"/>
  <c r="H341" i="10"/>
  <c r="G341" i="10"/>
  <c r="E341" i="10"/>
  <c r="AT340" i="10"/>
  <c r="AN340" i="10"/>
  <c r="V340" i="10"/>
  <c r="U340" i="10"/>
  <c r="J340" i="10"/>
  <c r="K340" i="10" s="1"/>
  <c r="I340" i="10"/>
  <c r="G340" i="10"/>
  <c r="E340" i="10"/>
  <c r="H340" i="10" s="1"/>
  <c r="AT339" i="10"/>
  <c r="AN339" i="10"/>
  <c r="V339" i="10"/>
  <c r="U339" i="10"/>
  <c r="I339" i="10" s="1"/>
  <c r="J339" i="10" s="1"/>
  <c r="K339" i="10" s="1"/>
  <c r="H339" i="10"/>
  <c r="G339" i="10"/>
  <c r="E339" i="10"/>
  <c r="AT338" i="10"/>
  <c r="AN338" i="10"/>
  <c r="V338" i="10"/>
  <c r="U338" i="10"/>
  <c r="I338" i="10"/>
  <c r="J338" i="10" s="1"/>
  <c r="K338" i="10" s="1"/>
  <c r="E338" i="10"/>
  <c r="H338" i="10" s="1"/>
  <c r="AT337" i="10"/>
  <c r="AN337" i="10"/>
  <c r="V337" i="10"/>
  <c r="U337" i="10"/>
  <c r="I337" i="10" s="1"/>
  <c r="J337" i="10" s="1"/>
  <c r="K337" i="10" s="1"/>
  <c r="E337" i="10"/>
  <c r="H337" i="10" s="1"/>
  <c r="AT336" i="10"/>
  <c r="AN336" i="10"/>
  <c r="V336" i="10"/>
  <c r="U336" i="10"/>
  <c r="I336" i="10"/>
  <c r="J336" i="10" s="1"/>
  <c r="K336" i="10" s="1"/>
  <c r="H336" i="10"/>
  <c r="G336" i="10"/>
  <c r="E336" i="10"/>
  <c r="AT335" i="10"/>
  <c r="AN335" i="10"/>
  <c r="V335" i="10"/>
  <c r="U335" i="10"/>
  <c r="J335" i="10"/>
  <c r="K335" i="10" s="1"/>
  <c r="I335" i="10"/>
  <c r="H335" i="10"/>
  <c r="G335" i="10"/>
  <c r="E335" i="10"/>
  <c r="AT334" i="10"/>
  <c r="AN334" i="10"/>
  <c r="V334" i="10"/>
  <c r="U334" i="10"/>
  <c r="I334" i="10" s="1"/>
  <c r="J334" i="10" s="1"/>
  <c r="K334" i="10" s="1"/>
  <c r="E334" i="10"/>
  <c r="H334" i="10" s="1"/>
  <c r="AT333" i="10"/>
  <c r="AN333" i="10"/>
  <c r="V333" i="10"/>
  <c r="U333" i="10"/>
  <c r="I333" i="10" s="1"/>
  <c r="J333" i="10" s="1"/>
  <c r="K333" i="10" s="1"/>
  <c r="G333" i="10"/>
  <c r="E333" i="10"/>
  <c r="H333" i="10" s="1"/>
  <c r="AT332" i="10"/>
  <c r="AN332" i="10"/>
  <c r="V332" i="10"/>
  <c r="U332" i="10"/>
  <c r="I332" i="10"/>
  <c r="J332" i="10" s="1"/>
  <c r="K332" i="10" s="1"/>
  <c r="E332" i="10"/>
  <c r="H332" i="10" s="1"/>
  <c r="AT331" i="10"/>
  <c r="AN331" i="10"/>
  <c r="V331" i="10"/>
  <c r="U331" i="10"/>
  <c r="I331" i="10"/>
  <c r="J331" i="10" s="1"/>
  <c r="K331" i="10" s="1"/>
  <c r="H331" i="10"/>
  <c r="G331" i="10"/>
  <c r="E331" i="10"/>
  <c r="AT330" i="10"/>
  <c r="AN330" i="10"/>
  <c r="V330" i="10"/>
  <c r="U330" i="10"/>
  <c r="J330" i="10"/>
  <c r="K330" i="10" s="1"/>
  <c r="I330" i="10"/>
  <c r="E330" i="10"/>
  <c r="H330" i="10" s="1"/>
  <c r="AT329" i="10"/>
  <c r="AN329" i="10"/>
  <c r="V329" i="10"/>
  <c r="U329" i="10"/>
  <c r="K329" i="10"/>
  <c r="I329" i="10"/>
  <c r="J329" i="10" s="1"/>
  <c r="H329" i="10"/>
  <c r="G329" i="10"/>
  <c r="E329" i="10"/>
  <c r="AT328" i="10"/>
  <c r="AN328" i="10"/>
  <c r="V328" i="10"/>
  <c r="U328" i="10"/>
  <c r="I328" i="10"/>
  <c r="J328" i="10" s="1"/>
  <c r="K328" i="10" s="1"/>
  <c r="G328" i="10"/>
  <c r="E328" i="10"/>
  <c r="H328" i="10" s="1"/>
  <c r="AT327" i="10"/>
  <c r="AN327" i="10"/>
  <c r="V327" i="10"/>
  <c r="U327" i="10"/>
  <c r="I327" i="10"/>
  <c r="J327" i="10" s="1"/>
  <c r="K327" i="10" s="1"/>
  <c r="H327" i="10"/>
  <c r="G327" i="10"/>
  <c r="E327" i="10"/>
  <c r="AT326" i="10"/>
  <c r="AQ326" i="10"/>
  <c r="V326" i="10"/>
  <c r="U326" i="10"/>
  <c r="I326" i="10"/>
  <c r="J326" i="10" s="1"/>
  <c r="K326" i="10" s="1"/>
  <c r="G326" i="10"/>
  <c r="E326" i="10"/>
  <c r="H326" i="10" s="1"/>
  <c r="AT325" i="10"/>
  <c r="AQ325" i="10"/>
  <c r="V325" i="10"/>
  <c r="U325" i="10"/>
  <c r="I325" i="10"/>
  <c r="J325" i="10" s="1"/>
  <c r="K325" i="10" s="1"/>
  <c r="H325" i="10"/>
  <c r="E325" i="10"/>
  <c r="G325" i="10" s="1"/>
  <c r="AT324" i="10"/>
  <c r="AQ324" i="10"/>
  <c r="AK324" i="10"/>
  <c r="V324" i="10"/>
  <c r="U324" i="10"/>
  <c r="I324" i="10"/>
  <c r="J324" i="10" s="1"/>
  <c r="K324" i="10" s="1"/>
  <c r="E324" i="10"/>
  <c r="H324" i="10" s="1"/>
  <c r="AT323" i="10"/>
  <c r="AQ323" i="10"/>
  <c r="V323" i="10"/>
  <c r="U323" i="10"/>
  <c r="J323" i="10"/>
  <c r="K323" i="10" s="1"/>
  <c r="I323" i="10"/>
  <c r="H323" i="10"/>
  <c r="G323" i="10"/>
  <c r="E323" i="10"/>
  <c r="AW322" i="10"/>
  <c r="X322" i="10"/>
  <c r="V322" i="10"/>
  <c r="U322" i="10"/>
  <c r="I322" i="10" s="1"/>
  <c r="J322" i="10" s="1"/>
  <c r="K322" i="10" s="1"/>
  <c r="H322" i="10"/>
  <c r="G322" i="10"/>
  <c r="F322" i="10"/>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I319" i="10"/>
  <c r="J319" i="10" s="1"/>
  <c r="K319" i="10" s="1"/>
  <c r="H319" i="10"/>
  <c r="G319" i="10"/>
  <c r="F319" i="10"/>
  <c r="AW318" i="10"/>
  <c r="AQ318" i="10"/>
  <c r="X318" i="10"/>
  <c r="V318" i="10"/>
  <c r="U318" i="10"/>
  <c r="H318" i="10"/>
  <c r="G318" i="10"/>
  <c r="F318" i="10"/>
  <c r="AW317" i="10"/>
  <c r="AQ317" i="10"/>
  <c r="X317" i="10"/>
  <c r="V317" i="10"/>
  <c r="U317" i="10"/>
  <c r="H317" i="10"/>
  <c r="G317" i="10"/>
  <c r="F317" i="10"/>
  <c r="I317" i="10" s="1"/>
  <c r="J317" i="10" s="1"/>
  <c r="K317" i="10" s="1"/>
  <c r="AW316" i="10"/>
  <c r="AQ316" i="10"/>
  <c r="X316" i="10"/>
  <c r="V316" i="10"/>
  <c r="U316" i="10"/>
  <c r="I316" i="10"/>
  <c r="J316" i="10" s="1"/>
  <c r="K316" i="10" s="1"/>
  <c r="H316" i="10"/>
  <c r="G316" i="10"/>
  <c r="F316" i="10"/>
  <c r="AW315" i="10"/>
  <c r="AQ315" i="10"/>
  <c r="X315" i="10"/>
  <c r="V315" i="10"/>
  <c r="U315" i="10"/>
  <c r="H315" i="10"/>
  <c r="G315" i="10"/>
  <c r="F315" i="10"/>
  <c r="I315" i="10" s="1"/>
  <c r="J315" i="10" s="1"/>
  <c r="K315" i="10" s="1"/>
  <c r="AW314" i="10"/>
  <c r="AQ314" i="10"/>
  <c r="X314" i="10"/>
  <c r="V314" i="10"/>
  <c r="U314" i="10"/>
  <c r="H314" i="10"/>
  <c r="G314" i="10"/>
  <c r="F314" i="10"/>
  <c r="I314" i="10" s="1"/>
  <c r="J314" i="10" s="1"/>
  <c r="K314" i="10" s="1"/>
  <c r="AW313" i="10"/>
  <c r="AQ313" i="10"/>
  <c r="X313" i="10"/>
  <c r="V313" i="10"/>
  <c r="U313" i="10"/>
  <c r="I313" i="10"/>
  <c r="J313" i="10" s="1"/>
  <c r="K313" i="10" s="1"/>
  <c r="H313" i="10"/>
  <c r="G313" i="10"/>
  <c r="F313" i="10"/>
  <c r="AW312" i="10"/>
  <c r="AQ312" i="10"/>
  <c r="X312" i="10"/>
  <c r="V312" i="10"/>
  <c r="U312" i="10"/>
  <c r="H312" i="10"/>
  <c r="G312" i="10"/>
  <c r="F312" i="10"/>
  <c r="I312" i="10" s="1"/>
  <c r="J312" i="10" s="1"/>
  <c r="K312" i="10" s="1"/>
  <c r="AW311" i="10"/>
  <c r="AQ311" i="10"/>
  <c r="X311" i="10"/>
  <c r="V311" i="10"/>
  <c r="U311" i="10"/>
  <c r="I311" i="10"/>
  <c r="J311" i="10" s="1"/>
  <c r="K311" i="10" s="1"/>
  <c r="H311" i="10"/>
  <c r="G311" i="10"/>
  <c r="F311" i="10"/>
  <c r="X310" i="10"/>
  <c r="V310" i="10"/>
  <c r="U310" i="10"/>
  <c r="H310" i="10"/>
  <c r="G310" i="10"/>
  <c r="F310" i="10"/>
  <c r="I310" i="10" s="1"/>
  <c r="J310" i="10" s="1"/>
  <c r="K310" i="10" s="1"/>
  <c r="X309" i="10"/>
  <c r="V309" i="10"/>
  <c r="U309" i="10"/>
  <c r="I309" i="10"/>
  <c r="J309" i="10" s="1"/>
  <c r="K309" i="10" s="1"/>
  <c r="H309" i="10"/>
  <c r="G309" i="10"/>
  <c r="F309" i="10"/>
  <c r="X308" i="10"/>
  <c r="V308" i="10"/>
  <c r="U308" i="10"/>
  <c r="H308" i="10"/>
  <c r="G308" i="10"/>
  <c r="F308" i="10"/>
  <c r="X307" i="10"/>
  <c r="V307" i="10"/>
  <c r="U307" i="10"/>
  <c r="I307" i="10"/>
  <c r="J307" i="10" s="1"/>
  <c r="K307" i="10" s="1"/>
  <c r="H307" i="10"/>
  <c r="G307" i="10"/>
  <c r="F307" i="10"/>
  <c r="X306" i="10"/>
  <c r="V306" i="10"/>
  <c r="U306" i="10"/>
  <c r="I306" i="10"/>
  <c r="J306" i="10" s="1"/>
  <c r="K306" i="10" s="1"/>
  <c r="H306" i="10"/>
  <c r="G306" i="10"/>
  <c r="F306" i="10"/>
  <c r="X305" i="10"/>
  <c r="V305" i="10"/>
  <c r="U305" i="10"/>
  <c r="I305" i="10"/>
  <c r="J305" i="10" s="1"/>
  <c r="K305" i="10" s="1"/>
  <c r="H305" i="10"/>
  <c r="G305" i="10"/>
  <c r="F305" i="10"/>
  <c r="X304" i="10"/>
  <c r="V304" i="10"/>
  <c r="U304" i="10"/>
  <c r="J304" i="10"/>
  <c r="K304" i="10" s="1"/>
  <c r="I304" i="10"/>
  <c r="H304" i="10"/>
  <c r="G304" i="10"/>
  <c r="F304" i="10"/>
  <c r="X303" i="10"/>
  <c r="V303" i="10"/>
  <c r="U303" i="10"/>
  <c r="I303" i="10" s="1"/>
  <c r="J303" i="10" s="1"/>
  <c r="K303" i="10" s="1"/>
  <c r="H303" i="10"/>
  <c r="G303" i="10"/>
  <c r="F303" i="10"/>
  <c r="X302" i="10"/>
  <c r="V302" i="10"/>
  <c r="U302" i="10"/>
  <c r="I302" i="10" s="1"/>
  <c r="J302" i="10" s="1"/>
  <c r="K302" i="10" s="1"/>
  <c r="H302" i="10"/>
  <c r="G302" i="10"/>
  <c r="F302" i="10"/>
  <c r="X301" i="10"/>
  <c r="V301" i="10"/>
  <c r="U301" i="10"/>
  <c r="H301" i="10"/>
  <c r="G301" i="10"/>
  <c r="F301" i="10"/>
  <c r="I301" i="10" s="1"/>
  <c r="J301" i="10" s="1"/>
  <c r="K301" i="10" s="1"/>
  <c r="X300" i="10"/>
  <c r="V300" i="10"/>
  <c r="U300" i="10"/>
  <c r="H300" i="10"/>
  <c r="G300" i="10"/>
  <c r="F300" i="10"/>
  <c r="I300" i="10" s="1"/>
  <c r="J300" i="10" s="1"/>
  <c r="K300" i="10" s="1"/>
  <c r="X299" i="10"/>
  <c r="V299" i="10"/>
  <c r="U299" i="10"/>
  <c r="H299" i="10"/>
  <c r="G299" i="10"/>
  <c r="F299" i="10"/>
  <c r="I299" i="10" s="1"/>
  <c r="J299" i="10" s="1"/>
  <c r="K299" i="10" s="1"/>
  <c r="X298" i="10"/>
  <c r="V298" i="10"/>
  <c r="U298" i="10"/>
  <c r="H298" i="10"/>
  <c r="G298" i="10"/>
  <c r="F298" i="10"/>
  <c r="I298" i="10" s="1"/>
  <c r="J298" i="10" s="1"/>
  <c r="K298" i="10" s="1"/>
  <c r="X297" i="10"/>
  <c r="V297" i="10"/>
  <c r="U297" i="10"/>
  <c r="I297" i="10"/>
  <c r="J297" i="10" s="1"/>
  <c r="K297" i="10" s="1"/>
  <c r="H297" i="10"/>
  <c r="G297" i="10"/>
  <c r="F297" i="10"/>
  <c r="X296" i="10"/>
  <c r="V296" i="10"/>
  <c r="U296" i="10"/>
  <c r="I296" i="10"/>
  <c r="J296" i="10" s="1"/>
  <c r="K296" i="10" s="1"/>
  <c r="H296" i="10"/>
  <c r="G296" i="10"/>
  <c r="F296" i="10"/>
  <c r="X295" i="10"/>
  <c r="V295" i="10"/>
  <c r="U295" i="10"/>
  <c r="I295" i="10"/>
  <c r="J295" i="10" s="1"/>
  <c r="K295" i="10" s="1"/>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c r="J280" i="10" s="1"/>
  <c r="K280" i="10" s="1"/>
  <c r="H280" i="10"/>
  <c r="G280" i="10"/>
  <c r="AR279" i="10"/>
  <c r="AK279" i="10"/>
  <c r="X279" i="10"/>
  <c r="V279" i="10"/>
  <c r="U279" i="10"/>
  <c r="I279" i="10" s="1"/>
  <c r="J279" i="10" s="1"/>
  <c r="K279" i="10" s="1"/>
  <c r="H279" i="10"/>
  <c r="G279" i="10"/>
  <c r="X278" i="10"/>
  <c r="V278" i="10"/>
  <c r="U278" i="10"/>
  <c r="H278" i="10"/>
  <c r="G278" i="10"/>
  <c r="F278" i="10"/>
  <c r="I278" i="10" s="1"/>
  <c r="J278" i="10" s="1"/>
  <c r="K278" i="10" s="1"/>
  <c r="X277" i="10"/>
  <c r="V277" i="10"/>
  <c r="U277" i="10"/>
  <c r="I277" i="10" s="1"/>
  <c r="J277" i="10" s="1"/>
  <c r="K277" i="10" s="1"/>
  <c r="H277" i="10"/>
  <c r="G277" i="10"/>
  <c r="F277" i="10"/>
  <c r="X276" i="10"/>
  <c r="V276" i="10"/>
  <c r="U276" i="10"/>
  <c r="H276" i="10"/>
  <c r="G276" i="10"/>
  <c r="F276" i="10"/>
  <c r="I276" i="10" s="1"/>
  <c r="J276" i="10" s="1"/>
  <c r="K276" i="10" s="1"/>
  <c r="X275" i="10"/>
  <c r="V275" i="10"/>
  <c r="U275" i="10"/>
  <c r="H275" i="10"/>
  <c r="G275" i="10"/>
  <c r="F275" i="10"/>
  <c r="I275" i="10" s="1"/>
  <c r="J275" i="10" s="1"/>
  <c r="K275" i="10" s="1"/>
  <c r="X274" i="10"/>
  <c r="V274" i="10"/>
  <c r="U274" i="10"/>
  <c r="H274" i="10"/>
  <c r="G274" i="10"/>
  <c r="F274" i="10"/>
  <c r="I274" i="10" s="1"/>
  <c r="J274" i="10" s="1"/>
  <c r="K274" i="10" s="1"/>
  <c r="X273" i="10"/>
  <c r="V273" i="10"/>
  <c r="U273" i="10"/>
  <c r="I273" i="10"/>
  <c r="J273" i="10" s="1"/>
  <c r="K273" i="10" s="1"/>
  <c r="H273" i="10"/>
  <c r="G273" i="10"/>
  <c r="F273" i="10"/>
  <c r="X272" i="10"/>
  <c r="V272" i="10"/>
  <c r="U272" i="10"/>
  <c r="I272" i="10"/>
  <c r="J272" i="10" s="1"/>
  <c r="K272" i="10" s="1"/>
  <c r="H272" i="10"/>
  <c r="G272" i="10"/>
  <c r="F272" i="10"/>
  <c r="X271" i="10"/>
  <c r="V271" i="10"/>
  <c r="U271" i="10"/>
  <c r="J271" i="10"/>
  <c r="K271" i="10" s="1"/>
  <c r="I271" i="10"/>
  <c r="H271" i="10"/>
  <c r="G271" i="10"/>
  <c r="F271" i="10"/>
  <c r="X270" i="10"/>
  <c r="V270" i="10"/>
  <c r="U270" i="10"/>
  <c r="H270" i="10"/>
  <c r="G270" i="10"/>
  <c r="F270" i="10"/>
  <c r="I270" i="10" s="1"/>
  <c r="J270" i="10" s="1"/>
  <c r="K270" i="10" s="1"/>
  <c r="X269" i="10"/>
  <c r="V269" i="10"/>
  <c r="U269" i="10"/>
  <c r="I269" i="10" s="1"/>
  <c r="J269" i="10" s="1"/>
  <c r="K269" i="10" s="1"/>
  <c r="H269" i="10"/>
  <c r="G269" i="10"/>
  <c r="F269" i="10"/>
  <c r="X268" i="10"/>
  <c r="V268" i="10"/>
  <c r="U268" i="10"/>
  <c r="H268" i="10"/>
  <c r="G268" i="10"/>
  <c r="F268" i="10"/>
  <c r="I268" i="10" s="1"/>
  <c r="J268" i="10" s="1"/>
  <c r="K268" i="10" s="1"/>
  <c r="X267" i="10"/>
  <c r="V267" i="10"/>
  <c r="U267" i="10"/>
  <c r="H267" i="10"/>
  <c r="G267" i="10"/>
  <c r="F267" i="10"/>
  <c r="I267" i="10" s="1"/>
  <c r="J267" i="10" s="1"/>
  <c r="K267" i="10" s="1"/>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H254" i="10"/>
  <c r="G254" i="10"/>
  <c r="F254" i="10"/>
  <c r="I254" i="10" s="1"/>
  <c r="J254" i="10" s="1"/>
  <c r="K254" i="10" s="1"/>
  <c r="X253" i="10"/>
  <c r="V253" i="10"/>
  <c r="U253" i="10"/>
  <c r="H253" i="10"/>
  <c r="G253" i="10"/>
  <c r="F253" i="10"/>
  <c r="I253" i="10" s="1"/>
  <c r="J253" i="10" s="1"/>
  <c r="K253" i="10" s="1"/>
  <c r="X252" i="10"/>
  <c r="V252" i="10"/>
  <c r="U252" i="10"/>
  <c r="I252" i="10"/>
  <c r="J252" i="10" s="1"/>
  <c r="K252" i="10" s="1"/>
  <c r="H252" i="10"/>
  <c r="G252" i="10"/>
  <c r="F252" i="10"/>
  <c r="X251" i="10"/>
  <c r="V251" i="10"/>
  <c r="U251" i="10"/>
  <c r="J251" i="10"/>
  <c r="K251" i="10" s="1"/>
  <c r="I251" i="10"/>
  <c r="H251" i="10"/>
  <c r="G251" i="10"/>
  <c r="F251" i="10"/>
  <c r="X250" i="10"/>
  <c r="V250" i="10"/>
  <c r="U250" i="10"/>
  <c r="K250" i="10"/>
  <c r="J250" i="10"/>
  <c r="I250" i="10"/>
  <c r="H250" i="10"/>
  <c r="G250" i="10"/>
  <c r="F250" i="10"/>
  <c r="X249" i="10"/>
  <c r="V249" i="10"/>
  <c r="U249" i="10"/>
  <c r="I249" i="10" s="1"/>
  <c r="J249" i="10" s="1"/>
  <c r="K249" i="10" s="1"/>
  <c r="H249" i="10"/>
  <c r="G249" i="10"/>
  <c r="F249" i="10"/>
  <c r="X248" i="10"/>
  <c r="V248" i="10"/>
  <c r="U248" i="10"/>
  <c r="H248" i="10"/>
  <c r="G248" i="10"/>
  <c r="F248" i="10"/>
  <c r="I248" i="10" s="1"/>
  <c r="J248" i="10" s="1"/>
  <c r="K248" i="10" s="1"/>
  <c r="X247" i="10"/>
  <c r="V247" i="10"/>
  <c r="U247" i="10"/>
  <c r="H247" i="10"/>
  <c r="G247" i="10"/>
  <c r="F247" i="10"/>
  <c r="I247" i="10" s="1"/>
  <c r="J247" i="10" s="1"/>
  <c r="K247" i="10" s="1"/>
  <c r="X246" i="10"/>
  <c r="V246" i="10"/>
  <c r="U246" i="10"/>
  <c r="H246" i="10"/>
  <c r="G246" i="10"/>
  <c r="F246" i="10"/>
  <c r="I246" i="10" s="1"/>
  <c r="J246" i="10" s="1"/>
  <c r="K246" i="10" s="1"/>
  <c r="X245" i="10"/>
  <c r="V245" i="10"/>
  <c r="U245" i="10"/>
  <c r="H245" i="10"/>
  <c r="G245" i="10"/>
  <c r="F245" i="10"/>
  <c r="I245" i="10" s="1"/>
  <c r="J245" i="10" s="1"/>
  <c r="K245" i="10" s="1"/>
  <c r="X244" i="10"/>
  <c r="V244" i="10"/>
  <c r="U244" i="10"/>
  <c r="I244" i="10"/>
  <c r="J244" i="10" s="1"/>
  <c r="K244" i="10" s="1"/>
  <c r="H244" i="10"/>
  <c r="G244" i="10"/>
  <c r="F244" i="10"/>
  <c r="X243" i="10"/>
  <c r="V243" i="10"/>
  <c r="U243" i="10"/>
  <c r="J243" i="10"/>
  <c r="K243" i="10" s="1"/>
  <c r="I243" i="10"/>
  <c r="H243" i="10"/>
  <c r="G243" i="10"/>
  <c r="F243" i="10"/>
  <c r="X242" i="10"/>
  <c r="V242" i="10"/>
  <c r="U242" i="10"/>
  <c r="K242" i="10"/>
  <c r="J242" i="10"/>
  <c r="I242" i="10"/>
  <c r="H242" i="10"/>
  <c r="G242" i="10"/>
  <c r="X241" i="10"/>
  <c r="V241" i="10"/>
  <c r="U241" i="10"/>
  <c r="K241" i="10"/>
  <c r="J241" i="10"/>
  <c r="I241" i="10"/>
  <c r="H241" i="10"/>
  <c r="G241" i="10"/>
  <c r="X240" i="10"/>
  <c r="V240" i="10"/>
  <c r="U240" i="10"/>
  <c r="K240" i="10"/>
  <c r="J240" i="10"/>
  <c r="I240" i="10"/>
  <c r="H240" i="10"/>
  <c r="G240" i="10"/>
  <c r="X239" i="10"/>
  <c r="V239" i="10"/>
  <c r="U239" i="10"/>
  <c r="K239" i="10"/>
  <c r="J239" i="10"/>
  <c r="I239" i="10"/>
  <c r="H239" i="10"/>
  <c r="G239" i="10"/>
  <c r="X238" i="10"/>
  <c r="V238" i="10"/>
  <c r="U238" i="10"/>
  <c r="K238" i="10"/>
  <c r="J238" i="10"/>
  <c r="I238" i="10"/>
  <c r="H238" i="10"/>
  <c r="G238" i="10"/>
  <c r="X237" i="10"/>
  <c r="V237" i="10"/>
  <c r="U237" i="10"/>
  <c r="K237" i="10"/>
  <c r="J237" i="10"/>
  <c r="I237" i="10"/>
  <c r="H237" i="10"/>
  <c r="G237" i="10"/>
  <c r="X236" i="10"/>
  <c r="V236" i="10"/>
  <c r="U236" i="10"/>
  <c r="K236" i="10"/>
  <c r="J236" i="10"/>
  <c r="I236" i="10"/>
  <c r="H236" i="10"/>
  <c r="G236" i="10"/>
  <c r="X235" i="10"/>
  <c r="V235" i="10"/>
  <c r="U235" i="10"/>
  <c r="K235" i="10"/>
  <c r="J235" i="10"/>
  <c r="I235" i="10"/>
  <c r="H235" i="10"/>
  <c r="G235" i="10"/>
  <c r="X234" i="10"/>
  <c r="V234" i="10"/>
  <c r="U234" i="10"/>
  <c r="K234" i="10"/>
  <c r="J234" i="10"/>
  <c r="I234" i="10"/>
  <c r="H234" i="10"/>
  <c r="G234" i="10"/>
  <c r="X233" i="10"/>
  <c r="V233" i="10"/>
  <c r="U233" i="10"/>
  <c r="K233" i="10"/>
  <c r="J233" i="10"/>
  <c r="I233" i="10"/>
  <c r="H233" i="10"/>
  <c r="G233" i="10"/>
  <c r="X232" i="10"/>
  <c r="V232" i="10"/>
  <c r="U232" i="10"/>
  <c r="K232" i="10"/>
  <c r="J232" i="10"/>
  <c r="I232" i="10"/>
  <c r="H232" i="10"/>
  <c r="G232" i="10"/>
  <c r="X231" i="10"/>
  <c r="V231" i="10"/>
  <c r="U231" i="10"/>
  <c r="K231" i="10"/>
  <c r="J231" i="10"/>
  <c r="I231" i="10"/>
  <c r="H231" i="10"/>
  <c r="G231" i="10"/>
  <c r="V230" i="10"/>
  <c r="U230" i="10"/>
  <c r="J230" i="10"/>
  <c r="K230" i="10" s="1"/>
  <c r="I230" i="10"/>
  <c r="H230" i="10"/>
  <c r="G230" i="10"/>
  <c r="E230" i="10"/>
  <c r="V229" i="10"/>
  <c r="U229" i="10"/>
  <c r="J229" i="10"/>
  <c r="K229" i="10" s="1"/>
  <c r="I229" i="10"/>
  <c r="H229" i="10"/>
  <c r="G229" i="10"/>
  <c r="E229" i="10"/>
  <c r="AR228" i="10"/>
  <c r="V228" i="10"/>
  <c r="U228" i="10"/>
  <c r="K228" i="10"/>
  <c r="J228" i="10"/>
  <c r="I228" i="10"/>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s="1"/>
  <c r="J224" i="10" s="1"/>
  <c r="K224" i="10" s="1"/>
  <c r="E224" i="10"/>
  <c r="H224" i="10" s="1"/>
  <c r="AR223" i="10"/>
  <c r="V223" i="10"/>
  <c r="U223" i="10"/>
  <c r="I223" i="10" s="1"/>
  <c r="J223" i="10" s="1"/>
  <c r="K223" i="10" s="1"/>
  <c r="G223" i="10"/>
  <c r="E223" i="10"/>
  <c r="H223" i="10" s="1"/>
  <c r="AW222" i="10"/>
  <c r="AR222" i="10"/>
  <c r="X222" i="10"/>
  <c r="V222" i="10"/>
  <c r="U222" i="10"/>
  <c r="J222" i="10"/>
  <c r="K222" i="10" s="1"/>
  <c r="I222" i="10"/>
  <c r="H222" i="10"/>
  <c r="G222" i="10"/>
  <c r="AW221" i="10"/>
  <c r="AR221" i="10"/>
  <c r="X221" i="10"/>
  <c r="V221" i="10"/>
  <c r="U221" i="10"/>
  <c r="J221" i="10"/>
  <c r="K221" i="10" s="1"/>
  <c r="I221" i="10"/>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J218" i="10"/>
  <c r="K218" i="10" s="1"/>
  <c r="I218" i="10"/>
  <c r="H218" i="10"/>
  <c r="G218" i="10"/>
  <c r="AW217" i="10"/>
  <c r="AR217" i="10"/>
  <c r="X217" i="10"/>
  <c r="V217" i="10"/>
  <c r="U217" i="10"/>
  <c r="J217" i="10"/>
  <c r="K217" i="10" s="1"/>
  <c r="I217" i="10"/>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c r="J203" i="10" s="1"/>
  <c r="K203" i="10" s="1"/>
  <c r="H203" i="10"/>
  <c r="G203" i="10"/>
  <c r="AW202" i="10"/>
  <c r="AR202" i="10"/>
  <c r="AN202" i="10"/>
  <c r="AK202" i="10"/>
  <c r="X202" i="10"/>
  <c r="V202" i="10"/>
  <c r="U202" i="10"/>
  <c r="I202" i="10"/>
  <c r="J202" i="10" s="1"/>
  <c r="K202" i="10" s="1"/>
  <c r="H202" i="10"/>
  <c r="G202" i="10"/>
  <c r="AW201" i="10"/>
  <c r="AR201" i="10"/>
  <c r="AN201" i="10"/>
  <c r="AK201" i="10"/>
  <c r="X201" i="10"/>
  <c r="V201" i="10"/>
  <c r="U201" i="10"/>
  <c r="I201" i="10"/>
  <c r="J201" i="10" s="1"/>
  <c r="K201" i="10" s="1"/>
  <c r="H201" i="10"/>
  <c r="G201" i="10"/>
  <c r="AW200" i="10"/>
  <c r="AR200" i="10"/>
  <c r="AN200" i="10"/>
  <c r="AK200" i="10"/>
  <c r="X200" i="10"/>
  <c r="V200" i="10"/>
  <c r="U200" i="10"/>
  <c r="I200" i="10"/>
  <c r="J200" i="10" s="1"/>
  <c r="K200" i="10" s="1"/>
  <c r="H200" i="10"/>
  <c r="G200" i="10"/>
  <c r="AW199" i="10"/>
  <c r="AR199" i="10"/>
  <c r="AN199" i="10"/>
  <c r="AK199" i="10"/>
  <c r="X199" i="10"/>
  <c r="V199" i="10"/>
  <c r="U199" i="10"/>
  <c r="I199" i="10"/>
  <c r="J199" i="10" s="1"/>
  <c r="K199" i="10" s="1"/>
  <c r="H199" i="10"/>
  <c r="G199" i="10"/>
  <c r="AW198" i="10"/>
  <c r="AR198" i="10"/>
  <c r="AN198" i="10"/>
  <c r="AK198" i="10"/>
  <c r="X198" i="10"/>
  <c r="V198" i="10"/>
  <c r="U198" i="10"/>
  <c r="I198" i="10"/>
  <c r="J198" i="10" s="1"/>
  <c r="K198" i="10" s="1"/>
  <c r="H198" i="10"/>
  <c r="G198" i="10"/>
  <c r="AW197" i="10"/>
  <c r="AR197" i="10"/>
  <c r="AN197" i="10"/>
  <c r="AK197" i="10"/>
  <c r="X197" i="10"/>
  <c r="V197" i="10"/>
  <c r="U197" i="10"/>
  <c r="I197" i="10"/>
  <c r="J197" i="10" s="1"/>
  <c r="K197" i="10" s="1"/>
  <c r="H197" i="10"/>
  <c r="G197" i="10"/>
  <c r="AW196" i="10"/>
  <c r="AR196" i="10"/>
  <c r="AN196" i="10"/>
  <c r="AK196" i="10"/>
  <c r="X196" i="10"/>
  <c r="V196" i="10"/>
  <c r="U196" i="10"/>
  <c r="I196" i="10"/>
  <c r="J196" i="10" s="1"/>
  <c r="K196" i="10" s="1"/>
  <c r="H196" i="10"/>
  <c r="G196" i="10"/>
  <c r="AW195" i="10"/>
  <c r="AR195" i="10"/>
  <c r="AN195" i="10"/>
  <c r="AK195" i="10"/>
  <c r="X195" i="10"/>
  <c r="V195" i="10"/>
  <c r="U195" i="10"/>
  <c r="I195" i="10"/>
  <c r="J195" i="10" s="1"/>
  <c r="K195" i="10" s="1"/>
  <c r="H195" i="10"/>
  <c r="G195" i="10"/>
  <c r="AW194" i="10"/>
  <c r="AR194" i="10"/>
  <c r="AN194" i="10"/>
  <c r="AK194" i="10"/>
  <c r="X194" i="10"/>
  <c r="V194" i="10"/>
  <c r="U194" i="10"/>
  <c r="I194" i="10"/>
  <c r="J194" i="10" s="1"/>
  <c r="K194" i="10" s="1"/>
  <c r="H194" i="10"/>
  <c r="G194" i="10"/>
  <c r="AW193" i="10"/>
  <c r="AR193" i="10"/>
  <c r="AN193" i="10"/>
  <c r="AK193" i="10"/>
  <c r="X193" i="10"/>
  <c r="V193" i="10"/>
  <c r="U193" i="10"/>
  <c r="I193" i="10"/>
  <c r="J193" i="10" s="1"/>
  <c r="K193" i="10" s="1"/>
  <c r="H193" i="10"/>
  <c r="G193" i="10"/>
  <c r="AW192" i="10"/>
  <c r="AR192" i="10"/>
  <c r="AN192" i="10"/>
  <c r="AK192" i="10"/>
  <c r="X192" i="10"/>
  <c r="V192" i="10"/>
  <c r="U192" i="10"/>
  <c r="I192" i="10"/>
  <c r="J192" i="10" s="1"/>
  <c r="K192" i="10" s="1"/>
  <c r="H192" i="10"/>
  <c r="G192" i="10"/>
  <c r="AW191" i="10"/>
  <c r="AR191" i="10"/>
  <c r="AN191" i="10"/>
  <c r="AK191" i="10"/>
  <c r="X191" i="10"/>
  <c r="V191" i="10"/>
  <c r="U191" i="10"/>
  <c r="I191" i="10"/>
  <c r="J191" i="10" s="1"/>
  <c r="K191" i="10" s="1"/>
  <c r="H191" i="10"/>
  <c r="G191" i="10"/>
  <c r="AW190" i="10"/>
  <c r="AR190" i="10"/>
  <c r="AN190" i="10"/>
  <c r="AK190" i="10"/>
  <c r="X190" i="10"/>
  <c r="V190" i="10"/>
  <c r="U190" i="10"/>
  <c r="I190" i="10"/>
  <c r="J190" i="10" s="1"/>
  <c r="K190" i="10" s="1"/>
  <c r="H190" i="10"/>
  <c r="G190" i="10"/>
  <c r="AW189" i="10"/>
  <c r="AR189" i="10"/>
  <c r="AN189" i="10"/>
  <c r="AK189" i="10"/>
  <c r="X189" i="10"/>
  <c r="V189" i="10"/>
  <c r="U189" i="10"/>
  <c r="I189" i="10"/>
  <c r="J189" i="10" s="1"/>
  <c r="K189" i="10" s="1"/>
  <c r="H189" i="10"/>
  <c r="G189" i="10"/>
  <c r="AW188" i="10"/>
  <c r="AR188" i="10"/>
  <c r="AN188" i="10"/>
  <c r="AK188" i="10"/>
  <c r="X188" i="10"/>
  <c r="V188" i="10"/>
  <c r="U188" i="10"/>
  <c r="I188" i="10"/>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c r="J186" i="10" s="1"/>
  <c r="K186" i="10" s="1"/>
  <c r="H186" i="10"/>
  <c r="G186" i="10"/>
  <c r="AW185" i="10"/>
  <c r="AR185" i="10"/>
  <c r="AN185" i="10"/>
  <c r="AK185" i="10"/>
  <c r="X185" i="10"/>
  <c r="V185" i="10"/>
  <c r="U185" i="10"/>
  <c r="I185" i="10"/>
  <c r="J185" i="10" s="1"/>
  <c r="K185" i="10" s="1"/>
  <c r="H185" i="10"/>
  <c r="G185" i="10"/>
  <c r="AW184" i="10"/>
  <c r="AR184" i="10"/>
  <c r="AN184" i="10"/>
  <c r="AK184" i="10"/>
  <c r="X184" i="10"/>
  <c r="V184" i="10"/>
  <c r="U184" i="10"/>
  <c r="I184" i="10"/>
  <c r="J184" i="10" s="1"/>
  <c r="K184" i="10" s="1"/>
  <c r="H184" i="10"/>
  <c r="G184" i="10"/>
  <c r="AW183" i="10"/>
  <c r="AR183" i="10"/>
  <c r="AN183" i="10"/>
  <c r="AK183" i="10"/>
  <c r="X183" i="10"/>
  <c r="V183" i="10"/>
  <c r="U183" i="10"/>
  <c r="I183" i="10"/>
  <c r="J183" i="10" s="1"/>
  <c r="K183" i="10" s="1"/>
  <c r="H183" i="10"/>
  <c r="G183" i="10"/>
  <c r="AW182" i="10"/>
  <c r="AR182" i="10"/>
  <c r="AN182" i="10"/>
  <c r="AK182" i="10"/>
  <c r="X182" i="10"/>
  <c r="V182" i="10"/>
  <c r="U182" i="10"/>
  <c r="I182" i="10"/>
  <c r="J182" i="10" s="1"/>
  <c r="K182" i="10" s="1"/>
  <c r="H182" i="10"/>
  <c r="G182" i="10"/>
  <c r="AW181" i="10"/>
  <c r="AR181" i="10"/>
  <c r="AN181" i="10"/>
  <c r="AK181" i="10"/>
  <c r="X181" i="10"/>
  <c r="V181" i="10"/>
  <c r="U181" i="10"/>
  <c r="I181" i="10"/>
  <c r="J181" i="10" s="1"/>
  <c r="K181" i="10" s="1"/>
  <c r="H181" i="10"/>
  <c r="G181" i="10"/>
  <c r="AW180" i="10"/>
  <c r="AR180" i="10"/>
  <c r="AN180" i="10"/>
  <c r="AK180" i="10"/>
  <c r="X180" i="10"/>
  <c r="V180" i="10"/>
  <c r="U180" i="10"/>
  <c r="I180" i="10"/>
  <c r="J180" i="10" s="1"/>
  <c r="K180" i="10" s="1"/>
  <c r="H180" i="10"/>
  <c r="G180" i="10"/>
  <c r="AW179" i="10"/>
  <c r="AR179" i="10"/>
  <c r="AN179" i="10"/>
  <c r="AK179" i="10"/>
  <c r="X179" i="10"/>
  <c r="V179" i="10"/>
  <c r="U179" i="10"/>
  <c r="I179" i="10"/>
  <c r="J179" i="10" s="1"/>
  <c r="K179" i="10" s="1"/>
  <c r="H179" i="10"/>
  <c r="G179" i="10"/>
  <c r="AW178" i="10"/>
  <c r="AR178" i="10"/>
  <c r="AN178" i="10"/>
  <c r="AK178" i="10"/>
  <c r="X178" i="10"/>
  <c r="V178" i="10"/>
  <c r="U178" i="10"/>
  <c r="I178" i="10"/>
  <c r="J178" i="10" s="1"/>
  <c r="K178" i="10" s="1"/>
  <c r="H178" i="10"/>
  <c r="G178" i="10"/>
  <c r="AW177" i="10"/>
  <c r="AR177" i="10"/>
  <c r="AN177" i="10"/>
  <c r="AK177" i="10"/>
  <c r="X177" i="10"/>
  <c r="V177" i="10"/>
  <c r="U177" i="10"/>
  <c r="I177" i="10"/>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c r="J175" i="10" s="1"/>
  <c r="K175" i="10" s="1"/>
  <c r="H175" i="10"/>
  <c r="G175" i="10"/>
  <c r="AX174" i="10"/>
  <c r="AR174" i="10"/>
  <c r="AN174" i="10"/>
  <c r="V174" i="10"/>
  <c r="U174" i="10"/>
  <c r="K174" i="10"/>
  <c r="J174" i="10"/>
  <c r="I174" i="10"/>
  <c r="H174" i="10"/>
  <c r="G174" i="10"/>
  <c r="AX173" i="10"/>
  <c r="AR173" i="10"/>
  <c r="AN173" i="10"/>
  <c r="V173" i="10"/>
  <c r="U173" i="10"/>
  <c r="I173" i="10"/>
  <c r="J173" i="10" s="1"/>
  <c r="K173" i="10" s="1"/>
  <c r="H173" i="10"/>
  <c r="G173" i="10"/>
  <c r="AX172" i="10"/>
  <c r="AR172" i="10"/>
  <c r="AN172" i="10"/>
  <c r="V172" i="10"/>
  <c r="U172" i="10"/>
  <c r="I172" i="10" s="1"/>
  <c r="J172" i="10" s="1"/>
  <c r="K172" i="10"/>
  <c r="H172" i="10"/>
  <c r="G172" i="10"/>
  <c r="AX171" i="10"/>
  <c r="AR171" i="10"/>
  <c r="AN171" i="10"/>
  <c r="V171" i="10"/>
  <c r="U171" i="10"/>
  <c r="I171" i="10"/>
  <c r="J171" i="10" s="1"/>
  <c r="K171" i="10" s="1"/>
  <c r="H171" i="10"/>
  <c r="G171" i="10"/>
  <c r="AX170" i="10"/>
  <c r="AR170" i="10"/>
  <c r="AN170" i="10"/>
  <c r="V170" i="10"/>
  <c r="U170" i="10"/>
  <c r="K170" i="10"/>
  <c r="J170" i="10"/>
  <c r="I170" i="10"/>
  <c r="H170" i="10"/>
  <c r="G170" i="10"/>
  <c r="AX169" i="10"/>
  <c r="AR169" i="10"/>
  <c r="AN169" i="10"/>
  <c r="V169" i="10"/>
  <c r="U169" i="10"/>
  <c r="I169" i="10"/>
  <c r="J169" i="10" s="1"/>
  <c r="K169" i="10" s="1"/>
  <c r="H169" i="10"/>
  <c r="G169" i="10"/>
  <c r="AX168" i="10"/>
  <c r="AR168" i="10"/>
  <c r="AN168" i="10"/>
  <c r="V168" i="10"/>
  <c r="U168" i="10"/>
  <c r="I168" i="10" s="1"/>
  <c r="J168" i="10" s="1"/>
  <c r="K168" i="10"/>
  <c r="H168" i="10"/>
  <c r="G168" i="10"/>
  <c r="AX167" i="10"/>
  <c r="AR167" i="10"/>
  <c r="AN167" i="10"/>
  <c r="V167" i="10"/>
  <c r="U167" i="10"/>
  <c r="I167" i="10"/>
  <c r="J167" i="10" s="1"/>
  <c r="K167" i="10" s="1"/>
  <c r="H167" i="10"/>
  <c r="G167" i="10"/>
  <c r="AX166" i="10"/>
  <c r="AR166" i="10"/>
  <c r="AN166" i="10"/>
  <c r="V166" i="10"/>
  <c r="U166" i="10"/>
  <c r="K166" i="10"/>
  <c r="J166" i="10"/>
  <c r="I166" i="10"/>
  <c r="H166" i="10"/>
  <c r="G166" i="10"/>
  <c r="AX165" i="10"/>
  <c r="AR165" i="10"/>
  <c r="AN165" i="10"/>
  <c r="V165" i="10"/>
  <c r="U165" i="10"/>
  <c r="I165" i="10"/>
  <c r="J165" i="10" s="1"/>
  <c r="K165" i="10" s="1"/>
  <c r="H165" i="10"/>
  <c r="G165" i="10"/>
  <c r="AX164" i="10"/>
  <c r="AR164" i="10"/>
  <c r="AN164" i="10"/>
  <c r="V164" i="10"/>
  <c r="U164" i="10"/>
  <c r="I164" i="10" s="1"/>
  <c r="J164" i="10" s="1"/>
  <c r="K164" i="10"/>
  <c r="H164" i="10"/>
  <c r="G164" i="10"/>
  <c r="AX163" i="10"/>
  <c r="AR163" i="10"/>
  <c r="AN163" i="10"/>
  <c r="V163" i="10"/>
  <c r="U163" i="10"/>
  <c r="I163" i="10"/>
  <c r="J163" i="10" s="1"/>
  <c r="K163" i="10" s="1"/>
  <c r="H163" i="10"/>
  <c r="G163" i="10"/>
  <c r="AX162" i="10"/>
  <c r="AR162" i="10"/>
  <c r="AN162" i="10"/>
  <c r="V162" i="10"/>
  <c r="U162" i="10"/>
  <c r="K162" i="10"/>
  <c r="J162" i="10"/>
  <c r="I162" i="10"/>
  <c r="H162" i="10"/>
  <c r="G162" i="10"/>
  <c r="AX161" i="10"/>
  <c r="AR161" i="10"/>
  <c r="AN161" i="10"/>
  <c r="V161" i="10"/>
  <c r="U161" i="10"/>
  <c r="I161" i="10"/>
  <c r="J161" i="10" s="1"/>
  <c r="K161" i="10" s="1"/>
  <c r="H161" i="10"/>
  <c r="G161" i="10"/>
  <c r="AX160" i="10"/>
  <c r="AR160" i="10"/>
  <c r="AN160" i="10"/>
  <c r="V160" i="10"/>
  <c r="U160" i="10"/>
  <c r="I160" i="10" s="1"/>
  <c r="J160" i="10" s="1"/>
  <c r="K160" i="10" s="1"/>
  <c r="H160" i="10"/>
  <c r="G160" i="10"/>
  <c r="AX159" i="10"/>
  <c r="AR159" i="10"/>
  <c r="AN159" i="10"/>
  <c r="V159" i="10"/>
  <c r="U159" i="10"/>
  <c r="I159" i="10"/>
  <c r="J159" i="10" s="1"/>
  <c r="K159" i="10" s="1"/>
  <c r="H159" i="10"/>
  <c r="G159" i="10"/>
  <c r="F159" i="10"/>
  <c r="AX158" i="10"/>
  <c r="AR158" i="10"/>
  <c r="AN158" i="10"/>
  <c r="V158" i="10"/>
  <c r="U158" i="10"/>
  <c r="I158" i="10" s="1"/>
  <c r="J158" i="10" s="1"/>
  <c r="K158" i="10" s="1"/>
  <c r="H158" i="10"/>
  <c r="G158" i="10"/>
  <c r="F158" i="10"/>
  <c r="AX157" i="10"/>
  <c r="AR157" i="10"/>
  <c r="AN157" i="10"/>
  <c r="V157" i="10"/>
  <c r="U157" i="10"/>
  <c r="H157" i="10"/>
  <c r="G157" i="10"/>
  <c r="F157" i="10"/>
  <c r="I157" i="10" s="1"/>
  <c r="J157" i="10" s="1"/>
  <c r="K157" i="10" s="1"/>
  <c r="AX156" i="10"/>
  <c r="AR156" i="10"/>
  <c r="AN156" i="10"/>
  <c r="V156" i="10"/>
  <c r="U156" i="10"/>
  <c r="J156" i="10"/>
  <c r="K156" i="10" s="1"/>
  <c r="H156" i="10"/>
  <c r="G156" i="10"/>
  <c r="F156" i="10"/>
  <c r="I156" i="10" s="1"/>
  <c r="AX155" i="10"/>
  <c r="AR155" i="10"/>
  <c r="AN155" i="10"/>
  <c r="V155" i="10"/>
  <c r="U155" i="10"/>
  <c r="I155" i="10"/>
  <c r="J155" i="10" s="1"/>
  <c r="K155" i="10" s="1"/>
  <c r="H155" i="10"/>
  <c r="G155" i="10"/>
  <c r="F155" i="10"/>
  <c r="X154" i="10"/>
  <c r="V154" i="10"/>
  <c r="U154" i="10"/>
  <c r="I154" i="10" s="1"/>
  <c r="J154" i="10"/>
  <c r="K154" i="10" s="1"/>
  <c r="H154" i="10"/>
  <c r="G154" i="10"/>
  <c r="X153" i="10"/>
  <c r="V153" i="10"/>
  <c r="U153" i="10"/>
  <c r="I153" i="10" s="1"/>
  <c r="J153" i="10" s="1"/>
  <c r="K153" i="10" s="1"/>
  <c r="H153" i="10"/>
  <c r="G153" i="10"/>
  <c r="X152" i="10"/>
  <c r="V152" i="10"/>
  <c r="U152" i="10"/>
  <c r="I152" i="10" s="1"/>
  <c r="J152" i="10"/>
  <c r="K152" i="10" s="1"/>
  <c r="H152" i="10"/>
  <c r="G152" i="10"/>
  <c r="X151" i="10"/>
  <c r="V151" i="10"/>
  <c r="U151" i="10"/>
  <c r="I151" i="10" s="1"/>
  <c r="J151" i="10"/>
  <c r="K151" i="10" s="1"/>
  <c r="H151" i="10"/>
  <c r="G151" i="10"/>
  <c r="X150" i="10"/>
  <c r="V150" i="10"/>
  <c r="U150" i="10"/>
  <c r="I150" i="10" s="1"/>
  <c r="J150" i="10"/>
  <c r="K150" i="10" s="1"/>
  <c r="H150" i="10"/>
  <c r="G150" i="10"/>
  <c r="X149" i="10"/>
  <c r="V149" i="10"/>
  <c r="U149" i="10"/>
  <c r="I149" i="10" s="1"/>
  <c r="J149" i="10" s="1"/>
  <c r="K149" i="10" s="1"/>
  <c r="H149" i="10"/>
  <c r="G149" i="10"/>
  <c r="X148" i="10"/>
  <c r="V148" i="10"/>
  <c r="U148" i="10"/>
  <c r="I148" i="10" s="1"/>
  <c r="J148" i="10"/>
  <c r="K148" i="10" s="1"/>
  <c r="H148" i="10"/>
  <c r="G148" i="10"/>
  <c r="X147" i="10"/>
  <c r="V147" i="10"/>
  <c r="U147" i="10"/>
  <c r="I147" i="10" s="1"/>
  <c r="J147" i="10"/>
  <c r="K147" i="10" s="1"/>
  <c r="H147" i="10"/>
  <c r="G147" i="10"/>
  <c r="X146" i="10"/>
  <c r="V146" i="10"/>
  <c r="U146" i="10"/>
  <c r="I146" i="10" s="1"/>
  <c r="J146" i="10"/>
  <c r="K146" i="10" s="1"/>
  <c r="H146" i="10"/>
  <c r="G146" i="10"/>
  <c r="X145" i="10"/>
  <c r="V145" i="10"/>
  <c r="U145" i="10"/>
  <c r="I145" i="10" s="1"/>
  <c r="J145" i="10" s="1"/>
  <c r="K145" i="10" s="1"/>
  <c r="H145" i="10"/>
  <c r="G145" i="10"/>
  <c r="X144" i="10"/>
  <c r="V144" i="10"/>
  <c r="U144" i="10"/>
  <c r="I144" i="10" s="1"/>
  <c r="J144" i="10"/>
  <c r="K144" i="10" s="1"/>
  <c r="H144" i="10"/>
  <c r="G144" i="10"/>
  <c r="X143" i="10"/>
  <c r="V143" i="10"/>
  <c r="U143" i="10"/>
  <c r="I143" i="10" s="1"/>
  <c r="J143" i="10"/>
  <c r="K143" i="10" s="1"/>
  <c r="H143" i="10"/>
  <c r="G143" i="10"/>
  <c r="V142" i="10"/>
  <c r="U142" i="10"/>
  <c r="I142" i="10" s="1"/>
  <c r="J142" i="10" s="1"/>
  <c r="K142" i="10" s="1"/>
  <c r="H142" i="10"/>
  <c r="G142" i="10"/>
  <c r="E142" i="10"/>
  <c r="V141" i="10"/>
  <c r="U141" i="10"/>
  <c r="I141" i="10" s="1"/>
  <c r="J141" i="10" s="1"/>
  <c r="K141" i="10" s="1"/>
  <c r="H141" i="10"/>
  <c r="G141" i="10"/>
  <c r="E141" i="10"/>
  <c r="V140" i="10"/>
  <c r="U140" i="10"/>
  <c r="I140" i="10" s="1"/>
  <c r="J140" i="10" s="1"/>
  <c r="K140" i="10" s="1"/>
  <c r="H140" i="10"/>
  <c r="G140" i="10"/>
  <c r="E140" i="10"/>
  <c r="V139" i="10"/>
  <c r="U139" i="10"/>
  <c r="I139" i="10" s="1"/>
  <c r="J139" i="10" s="1"/>
  <c r="K139" i="10" s="1"/>
  <c r="H139" i="10"/>
  <c r="G139" i="10"/>
  <c r="E139" i="10"/>
  <c r="V138" i="10"/>
  <c r="U138" i="10"/>
  <c r="I138" i="10" s="1"/>
  <c r="J138" i="10" s="1"/>
  <c r="K138" i="10" s="1"/>
  <c r="H138" i="10"/>
  <c r="G138" i="10"/>
  <c r="E138" i="10"/>
  <c r="V137" i="10"/>
  <c r="U137" i="10"/>
  <c r="I137" i="10" s="1"/>
  <c r="J137" i="10" s="1"/>
  <c r="K137" i="10" s="1"/>
  <c r="H137" i="10"/>
  <c r="G137" i="10"/>
  <c r="E137" i="10"/>
  <c r="V136" i="10"/>
  <c r="U136" i="10"/>
  <c r="I136" i="10"/>
  <c r="J136" i="10" s="1"/>
  <c r="K136" i="10" s="1"/>
  <c r="H136" i="10"/>
  <c r="G136" i="10"/>
  <c r="F136" i="10"/>
  <c r="AW135" i="10"/>
  <c r="V135" i="10"/>
  <c r="U135" i="10"/>
  <c r="H135" i="10"/>
  <c r="G135" i="10"/>
  <c r="F135" i="10"/>
  <c r="I135" i="10" s="1"/>
  <c r="J135" i="10" s="1"/>
  <c r="K135" i="10" s="1"/>
  <c r="AW134" i="10"/>
  <c r="V134" i="10"/>
  <c r="U134" i="10"/>
  <c r="H134" i="10"/>
  <c r="G134" i="10"/>
  <c r="F134" i="10"/>
  <c r="I134" i="10" s="1"/>
  <c r="J134" i="10" s="1"/>
  <c r="K134" i="10" s="1"/>
  <c r="AW133" i="10"/>
  <c r="AQ133" i="10"/>
  <c r="V133" i="10"/>
  <c r="U133" i="10"/>
  <c r="I133" i="10"/>
  <c r="J133" i="10" s="1"/>
  <c r="K133" i="10" s="1"/>
  <c r="H133" i="10"/>
  <c r="G133" i="10"/>
  <c r="F133" i="10"/>
  <c r="AW132" i="10"/>
  <c r="V132" i="10"/>
  <c r="U132" i="10"/>
  <c r="H132" i="10"/>
  <c r="G132" i="10"/>
  <c r="F132" i="10"/>
  <c r="I132" i="10" s="1"/>
  <c r="J132" i="10" s="1"/>
  <c r="K132" i="10" s="1"/>
  <c r="AW131" i="10"/>
  <c r="V131" i="10"/>
  <c r="U131" i="10"/>
  <c r="K131" i="10"/>
  <c r="J131" i="10"/>
  <c r="I131" i="10"/>
  <c r="H131" i="10"/>
  <c r="G131" i="10"/>
  <c r="F131" i="10"/>
  <c r="AW130" i="10"/>
  <c r="AQ130" i="10"/>
  <c r="V130" i="10"/>
  <c r="U130" i="10"/>
  <c r="I130" i="10"/>
  <c r="J130" i="10" s="1"/>
  <c r="K130" i="10" s="1"/>
  <c r="H130" i="10"/>
  <c r="G130" i="10"/>
  <c r="F130" i="10"/>
  <c r="AW129" i="10"/>
  <c r="V129" i="10"/>
  <c r="U129" i="10"/>
  <c r="H129" i="10"/>
  <c r="G129" i="10"/>
  <c r="F129" i="10"/>
  <c r="I129" i="10" s="1"/>
  <c r="J129" i="10" s="1"/>
  <c r="K129" i="10" s="1"/>
  <c r="AW128" i="10"/>
  <c r="V128" i="10"/>
  <c r="U128" i="10"/>
  <c r="K128" i="10"/>
  <c r="H128" i="10"/>
  <c r="G128" i="10"/>
  <c r="F128" i="10"/>
  <c r="I128" i="10" s="1"/>
  <c r="J128" i="10" s="1"/>
  <c r="AW127" i="10"/>
  <c r="AQ127" i="10"/>
  <c r="V127" i="10"/>
  <c r="U127" i="10"/>
  <c r="I127" i="10"/>
  <c r="J127" i="10" s="1"/>
  <c r="K127" i="10" s="1"/>
  <c r="H127" i="10"/>
  <c r="G127" i="10"/>
  <c r="F127" i="10"/>
  <c r="AW126" i="10"/>
  <c r="V126" i="10"/>
  <c r="U126" i="10"/>
  <c r="I126" i="10"/>
  <c r="J126" i="10" s="1"/>
  <c r="K126" i="10" s="1"/>
  <c r="H126" i="10"/>
  <c r="G126" i="10"/>
  <c r="F126" i="10"/>
  <c r="AW125" i="10"/>
  <c r="V125" i="10"/>
  <c r="U125" i="10"/>
  <c r="J125" i="10"/>
  <c r="K125" i="10" s="1"/>
  <c r="I125" i="10"/>
  <c r="H125" i="10"/>
  <c r="G125" i="10"/>
  <c r="F125" i="10"/>
  <c r="AW124" i="10"/>
  <c r="AQ124" i="10"/>
  <c r="V124" i="10"/>
  <c r="U124" i="10"/>
  <c r="I124" i="10" s="1"/>
  <c r="J124" i="10" s="1"/>
  <c r="K124" i="10" s="1"/>
  <c r="H124" i="10"/>
  <c r="G124" i="10"/>
  <c r="F124" i="10"/>
  <c r="AW123" i="10"/>
  <c r="V123" i="10"/>
  <c r="U123" i="10"/>
  <c r="J123" i="10"/>
  <c r="K123" i="10" s="1"/>
  <c r="H123" i="10"/>
  <c r="G123" i="10"/>
  <c r="F123" i="10"/>
  <c r="I123" i="10" s="1"/>
  <c r="AW122" i="10"/>
  <c r="V122" i="10"/>
  <c r="U122" i="10"/>
  <c r="K122" i="10"/>
  <c r="H122" i="10"/>
  <c r="G122" i="10"/>
  <c r="F122" i="10"/>
  <c r="I122" i="10" s="1"/>
  <c r="J122" i="10" s="1"/>
  <c r="AW121" i="10"/>
  <c r="AQ121" i="10"/>
  <c r="V121" i="10"/>
  <c r="U121" i="10"/>
  <c r="I121" i="10"/>
  <c r="J121" i="10" s="1"/>
  <c r="K121" i="10" s="1"/>
  <c r="H121" i="10"/>
  <c r="G121" i="10"/>
  <c r="F121" i="10"/>
  <c r="AO120" i="10"/>
  <c r="X120" i="10"/>
  <c r="V120" i="10"/>
  <c r="U120" i="10"/>
  <c r="J120" i="10"/>
  <c r="K120" i="10" s="1"/>
  <c r="I120" i="10"/>
  <c r="H120" i="10"/>
  <c r="G120" i="10"/>
  <c r="F120" i="10"/>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c r="J117" i="10" s="1"/>
  <c r="K117" i="10" s="1"/>
  <c r="H117" i="10"/>
  <c r="G117" i="10"/>
  <c r="F117" i="10"/>
  <c r="AO116" i="10"/>
  <c r="X116" i="10"/>
  <c r="V116" i="10"/>
  <c r="U116" i="10"/>
  <c r="J116" i="10"/>
  <c r="K116" i="10" s="1"/>
  <c r="I116" i="10"/>
  <c r="H116" i="10"/>
  <c r="G116" i="10"/>
  <c r="F116" i="10"/>
  <c r="AO115" i="10"/>
  <c r="X115" i="10"/>
  <c r="V115" i="10"/>
  <c r="U115" i="10"/>
  <c r="I115" i="10"/>
  <c r="J115" i="10" s="1"/>
  <c r="K115" i="10" s="1"/>
  <c r="H115" i="10"/>
  <c r="G115" i="10"/>
  <c r="F115" i="10"/>
  <c r="AM114" i="10"/>
  <c r="AL114" i="10"/>
  <c r="X114" i="10"/>
  <c r="V114" i="10"/>
  <c r="U114" i="10"/>
  <c r="I114" i="10" s="1"/>
  <c r="J114" i="10" s="1"/>
  <c r="K114" i="10" s="1"/>
  <c r="H114" i="10"/>
  <c r="G114" i="10"/>
  <c r="E114" i="10"/>
  <c r="AM113" i="10"/>
  <c r="AL113" i="10"/>
  <c r="X113" i="10"/>
  <c r="V113" i="10"/>
  <c r="U113" i="10"/>
  <c r="J113" i="10"/>
  <c r="K113" i="10" s="1"/>
  <c r="I113" i="10"/>
  <c r="H113" i="10"/>
  <c r="G113" i="10"/>
  <c r="E113" i="10"/>
  <c r="AM112" i="10"/>
  <c r="AL112" i="10"/>
  <c r="X112" i="10"/>
  <c r="V112" i="10"/>
  <c r="U112" i="10"/>
  <c r="I112" i="10" s="1"/>
  <c r="J112" i="10"/>
  <c r="K112" i="10" s="1"/>
  <c r="E112" i="10"/>
  <c r="AM111" i="10"/>
  <c r="AL111" i="10"/>
  <c r="X111" i="10"/>
  <c r="V111" i="10"/>
  <c r="U111" i="10"/>
  <c r="I111" i="10"/>
  <c r="J111" i="10" s="1"/>
  <c r="K111" i="10" s="1"/>
  <c r="H111" i="10"/>
  <c r="E111" i="10"/>
  <c r="G111" i="10" s="1"/>
  <c r="AM110" i="10"/>
  <c r="AL110" i="10"/>
  <c r="X110" i="10"/>
  <c r="V110" i="10"/>
  <c r="U110" i="10"/>
  <c r="I110" i="10" s="1"/>
  <c r="J110" i="10" s="1"/>
  <c r="K110" i="10" s="1"/>
  <c r="H110" i="10"/>
  <c r="E110" i="10"/>
  <c r="G110" i="10" s="1"/>
  <c r="AM109" i="10"/>
  <c r="AL109" i="10"/>
  <c r="X109" i="10"/>
  <c r="V109" i="10"/>
  <c r="U109" i="10"/>
  <c r="I109" i="10" s="1"/>
  <c r="J109" i="10" s="1"/>
  <c r="K109" i="10" s="1"/>
  <c r="E109" i="10"/>
  <c r="H109" i="10" s="1"/>
  <c r="AM108" i="10"/>
  <c r="AL108" i="10"/>
  <c r="X108" i="10"/>
  <c r="V108" i="10"/>
  <c r="U108" i="10"/>
  <c r="I108" i="10"/>
  <c r="J108" i="10" s="1"/>
  <c r="K108" i="10" s="1"/>
  <c r="E108" i="10"/>
  <c r="AM107" i="10"/>
  <c r="AL107" i="10"/>
  <c r="X107" i="10"/>
  <c r="V107" i="10"/>
  <c r="U107" i="10"/>
  <c r="I107" i="10" s="1"/>
  <c r="J107" i="10" s="1"/>
  <c r="K107" i="10" s="1"/>
  <c r="H107" i="10"/>
  <c r="G107" i="10"/>
  <c r="E107" i="10"/>
  <c r="AM106" i="10"/>
  <c r="AL106" i="10"/>
  <c r="X106" i="10"/>
  <c r="V106" i="10"/>
  <c r="U106" i="10"/>
  <c r="I106" i="10" s="1"/>
  <c r="J106" i="10" s="1"/>
  <c r="K106" i="10" s="1"/>
  <c r="H106" i="10"/>
  <c r="G106" i="10"/>
  <c r="E106" i="10"/>
  <c r="AM105" i="10"/>
  <c r="AL105" i="10"/>
  <c r="X105" i="10"/>
  <c r="V105" i="10"/>
  <c r="U105" i="10"/>
  <c r="J105" i="10"/>
  <c r="K105" i="10" s="1"/>
  <c r="I105" i="10"/>
  <c r="H105" i="10"/>
  <c r="G105" i="10"/>
  <c r="E105" i="10"/>
  <c r="AM104" i="10"/>
  <c r="AL104" i="10"/>
  <c r="X104" i="10"/>
  <c r="V104" i="10"/>
  <c r="U104" i="10"/>
  <c r="I104" i="10" s="1"/>
  <c r="J104" i="10"/>
  <c r="K104" i="10" s="1"/>
  <c r="E104" i="10"/>
  <c r="AM103" i="10"/>
  <c r="AL103" i="10"/>
  <c r="X103" i="10"/>
  <c r="V103" i="10"/>
  <c r="U103" i="10"/>
  <c r="I103" i="10"/>
  <c r="J103" i="10" s="1"/>
  <c r="K103" i="10" s="1"/>
  <c r="E103" i="10"/>
  <c r="G103" i="10" s="1"/>
  <c r="AM102" i="10"/>
  <c r="AL102" i="10"/>
  <c r="X102" i="10"/>
  <c r="V102" i="10"/>
  <c r="U102" i="10"/>
  <c r="I102" i="10"/>
  <c r="J102" i="10" s="1"/>
  <c r="K102" i="10" s="1"/>
  <c r="H102" i="10"/>
  <c r="E102" i="10"/>
  <c r="G102" i="10" s="1"/>
  <c r="AM101" i="10"/>
  <c r="AL101" i="10"/>
  <c r="X101" i="10"/>
  <c r="V101" i="10"/>
  <c r="U101" i="10"/>
  <c r="I101" i="10" s="1"/>
  <c r="J101" i="10" s="1"/>
  <c r="K101" i="10"/>
  <c r="G101" i="10"/>
  <c r="E101" i="10"/>
  <c r="H101" i="10" s="1"/>
  <c r="AM100" i="10"/>
  <c r="AL100" i="10"/>
  <c r="X100" i="10"/>
  <c r="V100" i="10"/>
  <c r="U100" i="10"/>
  <c r="I100" i="10"/>
  <c r="J100" i="10" s="1"/>
  <c r="K100" i="10" s="1"/>
  <c r="G100" i="10"/>
  <c r="E100" i="10"/>
  <c r="H100" i="10" s="1"/>
  <c r="AX99" i="10"/>
  <c r="AR99" i="10"/>
  <c r="V99" i="10"/>
  <c r="U99" i="10"/>
  <c r="I99" i="10"/>
  <c r="J99" i="10" s="1"/>
  <c r="K99" i="10" s="1"/>
  <c r="H99" i="10"/>
  <c r="G99" i="10"/>
  <c r="F99" i="10"/>
  <c r="AX98" i="10"/>
  <c r="V98" i="10"/>
  <c r="U98" i="10"/>
  <c r="I98" i="10"/>
  <c r="J98" i="10" s="1"/>
  <c r="K98" i="10" s="1"/>
  <c r="H98" i="10"/>
  <c r="G98" i="10"/>
  <c r="F98" i="10"/>
  <c r="AX97" i="10"/>
  <c r="V97" i="10"/>
  <c r="U97" i="10"/>
  <c r="J97" i="10"/>
  <c r="K97" i="10" s="1"/>
  <c r="H97" i="10"/>
  <c r="G97" i="10"/>
  <c r="F97" i="10"/>
  <c r="I97" i="10" s="1"/>
  <c r="AX96" i="10"/>
  <c r="AR96" i="10"/>
  <c r="V96" i="10"/>
  <c r="U96" i="10"/>
  <c r="H96" i="10"/>
  <c r="G96" i="10"/>
  <c r="F96" i="10"/>
  <c r="I96" i="10" s="1"/>
  <c r="J96" i="10" s="1"/>
  <c r="K96" i="10" s="1"/>
  <c r="AX95" i="10"/>
  <c r="AR95" i="10"/>
  <c r="V95" i="10"/>
  <c r="U95" i="10"/>
  <c r="I95" i="10"/>
  <c r="J95" i="10" s="1"/>
  <c r="K95" i="10" s="1"/>
  <c r="H95" i="10"/>
  <c r="G95" i="10"/>
  <c r="F95" i="10"/>
  <c r="AX94" i="10"/>
  <c r="AR94" i="10"/>
  <c r="V94" i="10"/>
  <c r="U94" i="10"/>
  <c r="K94" i="10"/>
  <c r="I94" i="10"/>
  <c r="J94" i="10" s="1"/>
  <c r="H94" i="10"/>
  <c r="G94" i="10"/>
  <c r="F94" i="10"/>
  <c r="AX93" i="10"/>
  <c r="AR93" i="10"/>
  <c r="V93" i="10"/>
  <c r="U93" i="10"/>
  <c r="H93" i="10"/>
  <c r="G93" i="10"/>
  <c r="F93" i="10"/>
  <c r="I93" i="10" s="1"/>
  <c r="J93" i="10" s="1"/>
  <c r="K93" i="10" s="1"/>
  <c r="AX92" i="10"/>
  <c r="AR92" i="10"/>
  <c r="V92" i="10"/>
  <c r="U92" i="10"/>
  <c r="H92" i="10"/>
  <c r="G92" i="10"/>
  <c r="F92" i="10"/>
  <c r="I92" i="10" s="1"/>
  <c r="J92" i="10" s="1"/>
  <c r="K92" i="10" s="1"/>
  <c r="AX91" i="10"/>
  <c r="AR91" i="10"/>
  <c r="V91" i="10"/>
  <c r="U91" i="10"/>
  <c r="H91" i="10"/>
  <c r="G91" i="10"/>
  <c r="F91" i="10"/>
  <c r="I91" i="10" s="1"/>
  <c r="J91" i="10" s="1"/>
  <c r="K91" i="10" s="1"/>
  <c r="AX90" i="10"/>
  <c r="AR90" i="10"/>
  <c r="V90" i="10"/>
  <c r="U90" i="10"/>
  <c r="I90" i="10" s="1"/>
  <c r="J90" i="10" s="1"/>
  <c r="K90" i="10" s="1"/>
  <c r="H90" i="10"/>
  <c r="G90" i="10"/>
  <c r="F90" i="10"/>
  <c r="AX89" i="10"/>
  <c r="AR89" i="10"/>
  <c r="V89" i="10"/>
  <c r="U89" i="10"/>
  <c r="J89" i="10"/>
  <c r="K89" i="10" s="1"/>
  <c r="H89" i="10"/>
  <c r="G89" i="10"/>
  <c r="F89" i="10"/>
  <c r="I89" i="10" s="1"/>
  <c r="AX88" i="10"/>
  <c r="AR88" i="10"/>
  <c r="V88" i="10"/>
  <c r="U88" i="10"/>
  <c r="H88" i="10"/>
  <c r="G88" i="10"/>
  <c r="F88" i="10"/>
  <c r="AX87" i="10"/>
  <c r="AP87" i="10"/>
  <c r="V87" i="10"/>
  <c r="U87" i="10"/>
  <c r="I87" i="10"/>
  <c r="J87" i="10" s="1"/>
  <c r="K87" i="10" s="1"/>
  <c r="H87" i="10"/>
  <c r="G87" i="10"/>
  <c r="F87" i="10"/>
  <c r="AX86" i="10"/>
  <c r="AP86" i="10"/>
  <c r="V86" i="10"/>
  <c r="U86" i="10"/>
  <c r="I86" i="10" s="1"/>
  <c r="J86" i="10" s="1"/>
  <c r="K86" i="10" s="1"/>
  <c r="H86" i="10"/>
  <c r="G86" i="10"/>
  <c r="F86" i="10"/>
  <c r="AX85" i="10"/>
  <c r="AP85" i="10"/>
  <c r="V85" i="10"/>
  <c r="U85" i="10"/>
  <c r="H85" i="10"/>
  <c r="G85" i="10"/>
  <c r="F85" i="10"/>
  <c r="I85" i="10" s="1"/>
  <c r="J85" i="10" s="1"/>
  <c r="K85" i="10" s="1"/>
  <c r="AX84" i="10"/>
  <c r="AP84" i="10"/>
  <c r="V84" i="10"/>
  <c r="U84" i="10"/>
  <c r="H84" i="10"/>
  <c r="G84" i="10"/>
  <c r="F84" i="10"/>
  <c r="I84" i="10" s="1"/>
  <c r="J84" i="10" s="1"/>
  <c r="K84" i="10" s="1"/>
  <c r="AQ83" i="10"/>
  <c r="V83" i="10"/>
  <c r="U83" i="10"/>
  <c r="I83" i="10"/>
  <c r="J83" i="10" s="1"/>
  <c r="K83" i="10" s="1"/>
  <c r="H83" i="10"/>
  <c r="G83" i="10"/>
  <c r="AQ82" i="10"/>
  <c r="V82" i="10"/>
  <c r="U82" i="10"/>
  <c r="I82" i="10"/>
  <c r="J82" i="10" s="1"/>
  <c r="K82" i="10" s="1"/>
  <c r="H82" i="10"/>
  <c r="G82" i="10"/>
  <c r="AQ81" i="10"/>
  <c r="V81" i="10"/>
  <c r="U81" i="10"/>
  <c r="I81" i="10"/>
  <c r="J81" i="10" s="1"/>
  <c r="K81" i="10" s="1"/>
  <c r="H81" i="10"/>
  <c r="G81" i="10"/>
  <c r="AS80" i="10"/>
  <c r="AO80" i="10"/>
  <c r="V80" i="10"/>
  <c r="U80" i="10"/>
  <c r="I80" i="10"/>
  <c r="J80" i="10" s="1"/>
  <c r="K80" i="10" s="1"/>
  <c r="G80" i="10"/>
  <c r="E80" i="10"/>
  <c r="H80" i="10" s="1"/>
  <c r="AS79" i="10"/>
  <c r="AO79" i="10"/>
  <c r="V79" i="10"/>
  <c r="U79" i="10"/>
  <c r="I79" i="10"/>
  <c r="J79" i="10" s="1"/>
  <c r="K79" i="10" s="1"/>
  <c r="H79" i="10"/>
  <c r="G79" i="10"/>
  <c r="E79" i="10"/>
  <c r="AS78" i="10"/>
  <c r="AO78" i="10"/>
  <c r="V78" i="10"/>
  <c r="U78" i="10"/>
  <c r="I78" i="10" s="1"/>
  <c r="K78" i="10"/>
  <c r="J78" i="10"/>
  <c r="E78" i="10"/>
  <c r="AS77" i="10"/>
  <c r="AO77" i="10"/>
  <c r="V77" i="10"/>
  <c r="U77" i="10"/>
  <c r="I77" i="10" s="1"/>
  <c r="J77" i="10" s="1"/>
  <c r="K77" i="10" s="1"/>
  <c r="H77" i="10"/>
  <c r="G77" i="10"/>
  <c r="E77" i="10"/>
  <c r="BL76" i="10"/>
  <c r="AR76" i="10"/>
  <c r="V76" i="10"/>
  <c r="U76" i="10"/>
  <c r="T76" i="10"/>
  <c r="J76" i="10"/>
  <c r="K76" i="10" s="1"/>
  <c r="I76" i="10"/>
  <c r="H76" i="10"/>
  <c r="G76" i="10"/>
  <c r="F76" i="10"/>
  <c r="BL75" i="10"/>
  <c r="AR75" i="10"/>
  <c r="V75" i="10"/>
  <c r="U75" i="10"/>
  <c r="T75" i="10"/>
  <c r="H75" i="10"/>
  <c r="G75" i="10"/>
  <c r="F75" i="10"/>
  <c r="BL74" i="10"/>
  <c r="AR74" i="10"/>
  <c r="V74" i="10"/>
  <c r="U74" i="10"/>
  <c r="T74" i="10"/>
  <c r="I74" i="10"/>
  <c r="J74" i="10" s="1"/>
  <c r="K74" i="10" s="1"/>
  <c r="H74" i="10"/>
  <c r="G74" i="10"/>
  <c r="F74" i="10"/>
  <c r="BL73" i="10"/>
  <c r="AR73" i="10"/>
  <c r="V73" i="10"/>
  <c r="T73" i="10"/>
  <c r="U73" i="10" s="1"/>
  <c r="I73" i="10" s="1"/>
  <c r="J73" i="10" s="1"/>
  <c r="K73" i="10" s="1"/>
  <c r="H73" i="10"/>
  <c r="G73" i="10"/>
  <c r="F73" i="10"/>
  <c r="BL72" i="10"/>
  <c r="AR72" i="10"/>
  <c r="V72" i="10"/>
  <c r="T72" i="10"/>
  <c r="U72" i="10" s="1"/>
  <c r="H72" i="10"/>
  <c r="G72" i="10"/>
  <c r="F72" i="10"/>
  <c r="BL71" i="10"/>
  <c r="AR71" i="10"/>
  <c r="V71" i="10"/>
  <c r="U71" i="10"/>
  <c r="T71" i="10"/>
  <c r="H71" i="10"/>
  <c r="G71" i="10"/>
  <c r="F71" i="10"/>
  <c r="I71" i="10" s="1"/>
  <c r="J71" i="10" s="1"/>
  <c r="K71" i="10" s="1"/>
  <c r="BL70" i="10"/>
  <c r="AR70" i="10"/>
  <c r="V70" i="10"/>
  <c r="U70" i="10"/>
  <c r="T70" i="10"/>
  <c r="J70" i="10"/>
  <c r="K70" i="10" s="1"/>
  <c r="I70" i="10"/>
  <c r="H70" i="10"/>
  <c r="G70" i="10"/>
  <c r="F70" i="10"/>
  <c r="BL69" i="10"/>
  <c r="AR69" i="10"/>
  <c r="V69" i="10"/>
  <c r="U69" i="10"/>
  <c r="T69" i="10"/>
  <c r="H69" i="10"/>
  <c r="G69" i="10"/>
  <c r="F69" i="10"/>
  <c r="I69" i="10" s="1"/>
  <c r="J69" i="10" s="1"/>
  <c r="K69" i="10" s="1"/>
  <c r="BL68" i="10"/>
  <c r="V68" i="10"/>
  <c r="U68" i="10"/>
  <c r="I68" i="10"/>
  <c r="J68" i="10" s="1"/>
  <c r="K68" i="10" s="1"/>
  <c r="H68" i="10"/>
  <c r="G68" i="10"/>
  <c r="F68" i="10"/>
  <c r="BL67" i="10"/>
  <c r="V67" i="10"/>
  <c r="U67" i="10"/>
  <c r="I67" i="10"/>
  <c r="J67" i="10" s="1"/>
  <c r="K67" i="10" s="1"/>
  <c r="H67" i="10"/>
  <c r="G67" i="10"/>
  <c r="F67" i="10"/>
  <c r="BL66" i="10"/>
  <c r="V66" i="10"/>
  <c r="U66" i="10"/>
  <c r="J66" i="10"/>
  <c r="K66" i="10" s="1"/>
  <c r="I66" i="10"/>
  <c r="H66" i="10"/>
  <c r="G66" i="10"/>
  <c r="F66" i="10"/>
  <c r="BL65" i="10"/>
  <c r="V65" i="10"/>
  <c r="U65" i="10"/>
  <c r="K65" i="10"/>
  <c r="I65" i="10"/>
  <c r="J65" i="10" s="1"/>
  <c r="H65" i="10"/>
  <c r="G65" i="10"/>
  <c r="F65" i="10"/>
  <c r="BL64" i="10"/>
  <c r="V64" i="10"/>
  <c r="U64" i="10"/>
  <c r="J64" i="10"/>
  <c r="K64" i="10" s="1"/>
  <c r="I64" i="10"/>
  <c r="H64" i="10"/>
  <c r="G64" i="10"/>
  <c r="F64" i="10"/>
  <c r="BL63" i="10"/>
  <c r="AS63" i="10"/>
  <c r="AQ63" i="10"/>
  <c r="V63" i="10"/>
  <c r="U63" i="10"/>
  <c r="I63" i="10" s="1"/>
  <c r="J63" i="10" s="1"/>
  <c r="K63" i="10" s="1"/>
  <c r="H63" i="10"/>
  <c r="G63" i="10"/>
  <c r="E63" i="10"/>
  <c r="BL62" i="10"/>
  <c r="AS62" i="10"/>
  <c r="AQ62" i="10"/>
  <c r="V62" i="10"/>
  <c r="U62" i="10"/>
  <c r="J62" i="10"/>
  <c r="K62" i="10" s="1"/>
  <c r="I62" i="10"/>
  <c r="H62" i="10"/>
  <c r="G62" i="10"/>
  <c r="E62" i="10"/>
  <c r="BL61" i="10"/>
  <c r="AS61" i="10"/>
  <c r="AQ61" i="10"/>
  <c r="V61" i="10"/>
  <c r="U61" i="10"/>
  <c r="I61" i="10" s="1"/>
  <c r="J61" i="10" s="1"/>
  <c r="K61" i="10" s="1"/>
  <c r="E61" i="10"/>
  <c r="BL60" i="10"/>
  <c r="AS60" i="10"/>
  <c r="AQ60" i="10"/>
  <c r="V60" i="10"/>
  <c r="U60" i="10"/>
  <c r="I60" i="10"/>
  <c r="J60" i="10" s="1"/>
  <c r="K60" i="10" s="1"/>
  <c r="H60" i="10"/>
  <c r="E60" i="10"/>
  <c r="G60" i="10" s="1"/>
  <c r="BL59" i="10"/>
  <c r="AS59" i="10"/>
  <c r="AQ59" i="10"/>
  <c r="V59" i="10"/>
  <c r="U59" i="10"/>
  <c r="I59" i="10" s="1"/>
  <c r="J59" i="10" s="1"/>
  <c r="K59" i="10" s="1"/>
  <c r="H59" i="10"/>
  <c r="G59" i="10"/>
  <c r="E59" i="10"/>
  <c r="BL58" i="10"/>
  <c r="AS58" i="10"/>
  <c r="AQ58" i="10"/>
  <c r="V58" i="10"/>
  <c r="U58" i="10"/>
  <c r="I58" i="10" s="1"/>
  <c r="J58" i="10" s="1"/>
  <c r="K58" i="10" s="1"/>
  <c r="G58" i="10"/>
  <c r="E58" i="10"/>
  <c r="H58" i="10" s="1"/>
  <c r="BL57" i="10"/>
  <c r="AS57" i="10"/>
  <c r="AQ57" i="10"/>
  <c r="V57" i="10"/>
  <c r="U57" i="10"/>
  <c r="I57" i="10"/>
  <c r="J57" i="10" s="1"/>
  <c r="K57" i="10" s="1"/>
  <c r="H57" i="10"/>
  <c r="E57" i="10"/>
  <c r="G57" i="10" s="1"/>
  <c r="BL56" i="10"/>
  <c r="AS56" i="10"/>
  <c r="AQ56" i="10"/>
  <c r="V56" i="10"/>
  <c r="U56" i="10"/>
  <c r="I56" i="10" s="1"/>
  <c r="J56" i="10" s="1"/>
  <c r="K56" i="10" s="1"/>
  <c r="H56" i="10"/>
  <c r="G56" i="10"/>
  <c r="E56" i="10"/>
  <c r="BL55" i="10"/>
  <c r="AS55" i="10"/>
  <c r="AQ55" i="10"/>
  <c r="V55" i="10"/>
  <c r="U55" i="10"/>
  <c r="I55" i="10" s="1"/>
  <c r="J55" i="10" s="1"/>
  <c r="K55" i="10" s="1"/>
  <c r="H55" i="10"/>
  <c r="E55" i="10"/>
  <c r="G55" i="10" s="1"/>
  <c r="BL54" i="10"/>
  <c r="AS54" i="10"/>
  <c r="AQ54" i="10"/>
  <c r="V54" i="10"/>
  <c r="U54" i="10"/>
  <c r="I54" i="10"/>
  <c r="J54" i="10" s="1"/>
  <c r="K54" i="10" s="1"/>
  <c r="H54" i="10"/>
  <c r="G54" i="10"/>
  <c r="E54" i="10"/>
  <c r="AQ53" i="10"/>
  <c r="V53" i="10"/>
  <c r="U53" i="10"/>
  <c r="I53" i="10" s="1"/>
  <c r="J53" i="10" s="1"/>
  <c r="K53" i="10" s="1"/>
  <c r="S53" i="10"/>
  <c r="H53" i="10"/>
  <c r="G53" i="10"/>
  <c r="AQ52" i="10"/>
  <c r="V52" i="10"/>
  <c r="S52" i="10"/>
  <c r="U52" i="10" s="1"/>
  <c r="I52" i="10" s="1"/>
  <c r="J52" i="10" s="1"/>
  <c r="K52" i="10" s="1"/>
  <c r="H52" i="10"/>
  <c r="G52" i="10"/>
  <c r="AQ51" i="10"/>
  <c r="V51" i="10"/>
  <c r="S51" i="10"/>
  <c r="U51" i="10" s="1"/>
  <c r="I51" i="10" s="1"/>
  <c r="J51" i="10" s="1"/>
  <c r="K51" i="10" s="1"/>
  <c r="H51" i="10"/>
  <c r="G51" i="10"/>
  <c r="AQ50" i="10"/>
  <c r="V50" i="10"/>
  <c r="U50" i="10"/>
  <c r="I50" i="10" s="1"/>
  <c r="J50" i="10" s="1"/>
  <c r="K50" i="10" s="1"/>
  <c r="S50" i="10"/>
  <c r="H50" i="10"/>
  <c r="G50" i="10"/>
  <c r="AQ49" i="10"/>
  <c r="V49" i="10"/>
  <c r="U49" i="10"/>
  <c r="S49" i="10"/>
  <c r="I49" i="10"/>
  <c r="J49" i="10" s="1"/>
  <c r="K49" i="10" s="1"/>
  <c r="H49" i="10"/>
  <c r="G49" i="10"/>
  <c r="AQ48" i="10"/>
  <c r="V48" i="10"/>
  <c r="U48" i="10"/>
  <c r="S48" i="10"/>
  <c r="I48" i="10"/>
  <c r="J48" i="10" s="1"/>
  <c r="K48" i="10" s="1"/>
  <c r="H48" i="10"/>
  <c r="G48" i="10"/>
  <c r="AQ47" i="10"/>
  <c r="V47" i="10"/>
  <c r="U47" i="10"/>
  <c r="S47" i="10"/>
  <c r="J47" i="10"/>
  <c r="K47" i="10" s="1"/>
  <c r="I47" i="10"/>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U43" i="10"/>
  <c r="I43" i="10" s="1"/>
  <c r="J43" i="10" s="1"/>
  <c r="K43" i="10" s="1"/>
  <c r="S43" i="10"/>
  <c r="H43" i="10"/>
  <c r="G43" i="10"/>
  <c r="AQ42" i="10"/>
  <c r="V42" i="10"/>
  <c r="S42" i="10"/>
  <c r="U42" i="10" s="1"/>
  <c r="I42" i="10" s="1"/>
  <c r="J42" i="10" s="1"/>
  <c r="K42" i="10" s="1"/>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V36" i="10"/>
  <c r="U36" i="10"/>
  <c r="S36" i="10"/>
  <c r="K36" i="10"/>
  <c r="J36" i="10"/>
  <c r="I36" i="10"/>
  <c r="H36" i="10"/>
  <c r="G36" i="10"/>
  <c r="AQ35" i="10"/>
  <c r="V35" i="10"/>
  <c r="S35" i="10"/>
  <c r="U35" i="10" s="1"/>
  <c r="I35" i="10" s="1"/>
  <c r="J35" i="10" s="1"/>
  <c r="K35" i="10" s="1"/>
  <c r="H35" i="10"/>
  <c r="G35" i="10"/>
  <c r="AQ34" i="10"/>
  <c r="V34" i="10"/>
  <c r="U34" i="10"/>
  <c r="I34" i="10" s="1"/>
  <c r="J34" i="10" s="1"/>
  <c r="K34" i="10" s="1"/>
  <c r="S34" i="10"/>
  <c r="H34" i="10"/>
  <c r="G34" i="10"/>
  <c r="AQ33" i="10"/>
  <c r="V33" i="10"/>
  <c r="U33" i="10"/>
  <c r="I33" i="10" s="1"/>
  <c r="J33" i="10" s="1"/>
  <c r="K33" i="10" s="1"/>
  <c r="S33" i="10"/>
  <c r="H33" i="10"/>
  <c r="G33" i="10"/>
  <c r="AQ32" i="10"/>
  <c r="V32" i="10"/>
  <c r="U32" i="10"/>
  <c r="I32" i="10" s="1"/>
  <c r="J32" i="10" s="1"/>
  <c r="K32" i="10" s="1"/>
  <c r="S32" i="10"/>
  <c r="H32" i="10"/>
  <c r="G32" i="10"/>
  <c r="AQ31" i="10"/>
  <c r="S31" i="10" s="1"/>
  <c r="V31" i="10"/>
  <c r="U31" i="10"/>
  <c r="I31" i="10" s="1"/>
  <c r="J31" i="10" s="1"/>
  <c r="K31" i="10" s="1"/>
  <c r="H31" i="10"/>
  <c r="G31" i="10"/>
  <c r="AQ30" i="10"/>
  <c r="V30" i="10"/>
  <c r="S30" i="10"/>
  <c r="U30" i="10" s="1"/>
  <c r="I30" i="10" s="1"/>
  <c r="J30" i="10" s="1"/>
  <c r="K30" i="10" s="1"/>
  <c r="H30" i="10"/>
  <c r="G30" i="10"/>
  <c r="AQ29" i="10"/>
  <c r="V29" i="10"/>
  <c r="U29" i="10"/>
  <c r="S29" i="10"/>
  <c r="I29" i="10"/>
  <c r="J29" i="10" s="1"/>
  <c r="K29" i="10" s="1"/>
  <c r="H29" i="10"/>
  <c r="G29" i="10"/>
  <c r="AQ28" i="10"/>
  <c r="V28" i="10"/>
  <c r="U28" i="10"/>
  <c r="I28" i="10" s="1"/>
  <c r="J28" i="10" s="1"/>
  <c r="K28" i="10" s="1"/>
  <c r="S28" i="10"/>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U22" i="10"/>
  <c r="I22" i="10" s="1"/>
  <c r="J22" i="10" s="1"/>
  <c r="K22" i="10" s="1"/>
  <c r="S22" i="10"/>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U18" i="10"/>
  <c r="S18" i="10"/>
  <c r="I18" i="10"/>
  <c r="J18" i="10" s="1"/>
  <c r="K18" i="10" s="1"/>
  <c r="H18" i="10"/>
  <c r="G18" i="10"/>
  <c r="AQ17" i="10"/>
  <c r="V17" i="10"/>
  <c r="U17" i="10"/>
  <c r="I17" i="10" s="1"/>
  <c r="J17" i="10" s="1"/>
  <c r="K17" i="10" s="1"/>
  <c r="S17" i="10"/>
  <c r="H17" i="10"/>
  <c r="G17" i="10"/>
  <c r="AQ16" i="10"/>
  <c r="S16" i="10" s="1"/>
  <c r="U16" i="10" s="1"/>
  <c r="I16" i="10" s="1"/>
  <c r="J16" i="10" s="1"/>
  <c r="K16" i="10" s="1"/>
  <c r="V16" i="10"/>
  <c r="H16" i="10"/>
  <c r="G16" i="10"/>
  <c r="AQ15" i="10"/>
  <c r="V15" i="10"/>
  <c r="S15" i="10"/>
  <c r="U15" i="10" s="1"/>
  <c r="I15" i="10" s="1"/>
  <c r="J15" i="10" s="1"/>
  <c r="K15" i="10" s="1"/>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V11" i="10"/>
  <c r="S11" i="10"/>
  <c r="U11" i="10" s="1"/>
  <c r="I11" i="10" s="1"/>
  <c r="J11" i="10" s="1"/>
  <c r="K11" i="10" s="1"/>
  <c r="H11" i="10"/>
  <c r="G11" i="10"/>
  <c r="AQ10" i="10"/>
  <c r="V10" i="10"/>
  <c r="U10" i="10"/>
  <c r="S10" i="10"/>
  <c r="I10" i="10"/>
  <c r="J10" i="10" s="1"/>
  <c r="K10" i="10" s="1"/>
  <c r="H10" i="10"/>
  <c r="G10" i="10"/>
  <c r="AQ9" i="10"/>
  <c r="V9" i="10"/>
  <c r="U9" i="10"/>
  <c r="I9" i="10" s="1"/>
  <c r="J9" i="10" s="1"/>
  <c r="K9" i="10" s="1"/>
  <c r="S9" i="10"/>
  <c r="H9" i="10"/>
  <c r="G9" i="10"/>
  <c r="AQ8" i="10"/>
  <c r="S8" i="10" s="1"/>
  <c r="U8" i="10" s="1"/>
  <c r="I8" i="10" s="1"/>
  <c r="J8" i="10" s="1"/>
  <c r="K8" i="10" s="1"/>
  <c r="V8" i="10"/>
  <c r="H8" i="10"/>
  <c r="G8" i="10"/>
  <c r="AQ7" i="10"/>
  <c r="V7" i="10"/>
  <c r="S7" i="10"/>
  <c r="U7" i="10" s="1"/>
  <c r="I7" i="10" s="1"/>
  <c r="J7" i="10" s="1"/>
  <c r="K7" i="10" s="1"/>
  <c r="H7" i="10"/>
  <c r="G7" i="10"/>
  <c r="AQ6" i="10"/>
  <c r="S6" i="10" s="1"/>
  <c r="U6" i="10" s="1"/>
  <c r="I6" i="10" s="1"/>
  <c r="J6" i="10" s="1"/>
  <c r="K6" i="10" s="1"/>
  <c r="V6" i="10"/>
  <c r="H6" i="10"/>
  <c r="G6" i="10"/>
  <c r="X5" i="10"/>
  <c r="V5" i="10"/>
  <c r="U5" i="10"/>
  <c r="I5" i="10"/>
  <c r="J5" i="10" s="1"/>
  <c r="K5" i="10" s="1"/>
  <c r="F5" i="10"/>
  <c r="E5" i="10"/>
  <c r="H5" i="10" s="1"/>
  <c r="X4" i="10"/>
  <c r="V4" i="10"/>
  <c r="U4" i="10"/>
  <c r="K4" i="10"/>
  <c r="J4" i="10"/>
  <c r="I4" i="10"/>
  <c r="H4" i="10"/>
  <c r="G4" i="10"/>
  <c r="F4" i="10"/>
  <c r="E4" i="10"/>
  <c r="X3" i="10"/>
  <c r="V3" i="10"/>
  <c r="U3" i="10"/>
  <c r="I3" i="10"/>
  <c r="J3" i="10" s="1"/>
  <c r="K3" i="10" s="1"/>
  <c r="F3" i="10"/>
  <c r="E3" i="10"/>
  <c r="H3" i="10" s="1"/>
  <c r="X2" i="10"/>
  <c r="V2" i="10"/>
  <c r="U2" i="10"/>
  <c r="F2" i="10"/>
  <c r="I2" i="10" s="1"/>
  <c r="J2" i="10" s="1"/>
  <c r="K2" i="10" s="1"/>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E2" i="10" l="1"/>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AK344" i="10"/>
  <c r="I360" i="10"/>
  <c r="J360" i="10" s="1"/>
  <c r="K360" i="10" s="1"/>
  <c r="I488" i="10"/>
  <c r="J488" i="10" s="1"/>
  <c r="K488" i="10" s="1"/>
  <c r="I515" i="10"/>
  <c r="J515" i="10" s="1"/>
  <c r="K515" i="10" s="1"/>
  <c r="AM323" i="10"/>
  <c r="AL325" i="10"/>
  <c r="AN326" i="10"/>
  <c r="I511" i="10"/>
  <c r="J511" i="10" s="1"/>
  <c r="K511" i="10" s="1"/>
  <c r="I521" i="10"/>
  <c r="J521" i="10" s="1"/>
  <c r="K521" i="10" s="1"/>
  <c r="BL535" i="10"/>
  <c r="I639" i="10"/>
  <c r="J639" i="10" s="1"/>
  <c r="K639" i="10" s="1"/>
  <c r="I308" i="10"/>
  <c r="J308" i="10" s="1"/>
  <c r="K308" i="10" s="1"/>
  <c r="AN323" i="10"/>
  <c r="AM325" i="10"/>
  <c r="G330" i="10"/>
  <c r="G344" i="10"/>
  <c r="AK346" i="10"/>
  <c r="I454" i="10"/>
  <c r="J454" i="10" s="1"/>
  <c r="K454" i="10" s="1"/>
  <c r="I566" i="10"/>
  <c r="J566" i="10" s="1"/>
  <c r="K566" i="10" s="1"/>
  <c r="AT535" i="10"/>
  <c r="AS535" i="10" s="1"/>
  <c r="I645" i="10"/>
  <c r="J645" i="10" s="1"/>
  <c r="K645" i="10" s="1"/>
  <c r="G540" i="10"/>
  <c r="G543" i="10"/>
  <c r="G529" i="10"/>
  <c r="G532" i="10"/>
  <c r="G536" i="10"/>
  <c r="W535" i="10"/>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79" i="10"/>
  <c r="BL1379" i="10" s="1"/>
  <c r="W1399" i="10"/>
  <c r="BL1399" i="10" s="1"/>
  <c r="AM1379" i="10"/>
  <c r="I1268" i="10"/>
  <c r="J1268" i="10" s="1"/>
  <c r="K1268" i="10" s="1"/>
  <c r="H1315" i="10"/>
  <c r="H1321" i="10"/>
  <c r="W1335" i="10"/>
  <c r="X1335" i="10" s="1"/>
  <c r="W1382" i="10"/>
  <c r="BL1382" i="10" s="1"/>
  <c r="W1374" i="10"/>
  <c r="BL1374" i="10" s="1"/>
  <c r="H1323" i="10"/>
  <c r="W1331" i="10"/>
  <c r="X1331" i="10" s="1"/>
  <c r="AM1374" i="10"/>
  <c r="W1397" i="10"/>
  <c r="BL1397" i="10" s="1"/>
  <c r="AM1377" i="10"/>
  <c r="W1377" i="10" s="1"/>
  <c r="BL1377" i="10" s="1"/>
  <c r="W1381" i="10"/>
  <c r="BL1381" i="10" s="1"/>
  <c r="AM1403" i="10"/>
  <c r="AM1411" i="10"/>
  <c r="W1373" i="10"/>
  <c r="BL1373" i="10" s="1"/>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8" i="10"/>
  <c r="AL1745" i="10"/>
  <c r="AK1708" i="10"/>
  <c r="AK1710" i="10"/>
  <c r="AK1712" i="10"/>
  <c r="AK1714" i="10"/>
  <c r="AK1716" i="10"/>
  <c r="AK1718" i="10"/>
  <c r="AK1746" i="10"/>
  <c r="AK1734" i="10"/>
  <c r="AK1707" i="10"/>
  <c r="AK1709" i="10"/>
  <c r="AK1711" i="10"/>
  <c r="AK1713" i="10"/>
  <c r="AK1715" i="10"/>
  <c r="AK1717" i="10"/>
  <c r="AK1719" i="10"/>
  <c r="AK1721" i="10"/>
  <c r="AK1723" i="10"/>
  <c r="AK1725" i="10"/>
  <c r="AK1727" i="10"/>
  <c r="AK1729" i="10"/>
  <c r="AK1733" i="10"/>
  <c r="AK1742" i="10"/>
  <c r="AK1750"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AN344" i="10" l="1"/>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75D43EF8-C231-495C-8171-DE75F41133F3}">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 ref="S1524" authorId="0" shapeId="0" xr:uid="{DD691CAC-296C-4087-8BA6-A47F5157CA6C}">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<sst xmlns="http://schemas.openxmlformats.org/spreadsheetml/2006/main" count="19418" uniqueCount="4352">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</sst>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3">
    <dxf>
      <border>
        <bottom style="dashed">
          <color auto="1"/>
        </bottom>
      </border>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ont>
        <b val="0"/>
        <i val="0"/>
        <u val="none"/>
      </font>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tabSelected="1" zoomScaleNormal="100" workbookViewId="0">
      <pane xSplit="4" ySplit="1" topLeftCell="E1740" activePane="bottomRight" state="frozen"/>
      <selection activeCell="D526" sqref="D526"/>
      <selection pane="topRight" activeCell="D526" sqref="D526"/>
      <selection pane="bottomLeft" activeCell="D526" sqref="D526"/>
      <selection pane="bottomRight" activeCell="H1763" sqref="H1763"/>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 t="shared" ref="F505:F528" si="119">D505/E505</f>
        <v>22.416666666666668</v>
      </c>
      <c r="G505" s="95">
        <f t="shared" si="104"/>
        <v>7.71</v>
      </c>
      <c r="H505" s="96">
        <f t="shared" si="105"/>
        <v>8.43</v>
      </c>
      <c r="I505" s="97">
        <f t="shared" si="106"/>
        <v>0.13448371164683043</v>
      </c>
      <c r="J505" s="98">
        <f t="shared" si="107"/>
        <v>5.9992733820147404E-3</v>
      </c>
      <c r="K505" s="98">
        <f t="shared" si="108"/>
        <v>166.68685294420925</v>
      </c>
      <c r="L505" s="99">
        <v>1</v>
      </c>
      <c r="M505" s="100">
        <v>0</v>
      </c>
      <c r="N505" s="99">
        <v>0</v>
      </c>
      <c r="O505" s="100">
        <v>0</v>
      </c>
      <c r="P505" s="100">
        <v>1</v>
      </c>
      <c r="Q505" s="100">
        <v>0</v>
      </c>
      <c r="R505" s="100">
        <v>0</v>
      </c>
      <c r="S505" s="99">
        <v>27356</v>
      </c>
      <c r="T505" s="100">
        <v>73</v>
      </c>
      <c r="U505" s="100">
        <f t="shared" si="109"/>
        <v>27282</v>
      </c>
      <c r="V505" s="100">
        <f t="shared" si="110"/>
        <v>24</v>
      </c>
      <c r="W505" s="95">
        <v>5</v>
      </c>
      <c r="X505" s="95">
        <f t="shared" si="115"/>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0">1-SUM(AL505:AN505)</f>
        <v>0.28200000000000003</v>
      </c>
      <c r="AL505" s="98">
        <v>0.1472</v>
      </c>
      <c r="AM505" s="98">
        <v>0.43049999999999999</v>
      </c>
      <c r="AN505" s="103">
        <v>0.14030000000000001</v>
      </c>
      <c r="AO505" s="104">
        <f t="shared" ref="AO505:AO528" si="121">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2">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 t="shared" ref="E529:E543" si="130">D529/F529</f>
        <v>0.44758064516129031</v>
      </c>
      <c r="F529" s="95">
        <v>24.8</v>
      </c>
      <c r="G529" s="95">
        <f t="shared" si="123"/>
        <v>10.65241935483871</v>
      </c>
      <c r="H529" s="96">
        <f t="shared" si="124"/>
        <v>11.54758064516129</v>
      </c>
      <c r="I529" s="97">
        <f t="shared" si="125"/>
        <v>0.53861649976244053</v>
      </c>
      <c r="J529" s="98">
        <f t="shared" si="126"/>
        <v>2.1718407248485505E-2</v>
      </c>
      <c r="K529" s="98">
        <f t="shared" si="127"/>
        <v>46.043892103079209</v>
      </c>
      <c r="L529" s="99">
        <v>1</v>
      </c>
      <c r="M529" s="100">
        <v>0</v>
      </c>
      <c r="N529" s="99">
        <v>0</v>
      </c>
      <c r="O529" s="100">
        <v>0</v>
      </c>
      <c r="P529" s="100">
        <v>0</v>
      </c>
      <c r="Q529" s="100">
        <v>1</v>
      </c>
      <c r="R529" s="100">
        <v>0</v>
      </c>
      <c r="S529" s="99">
        <v>1510</v>
      </c>
      <c r="T529" s="100">
        <v>4</v>
      </c>
      <c r="U529" s="100">
        <f t="shared" si="128"/>
        <v>1505</v>
      </c>
      <c r="V529" s="100">
        <f t="shared" si="129"/>
        <v>15</v>
      </c>
      <c r="W529" s="95">
        <f>(7.477*$AQ529+9.003*$AR529)</f>
        <v>7.66012</v>
      </c>
      <c r="X529" s="95">
        <f t="shared" ref="X529:X543" si="131">(17.561*$AQ529+11.448*$AR529)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2">1-AT529</f>
        <v>0.54400000000000004</v>
      </c>
      <c r="AT529" s="106">
        <f t="shared" ref="AT529:AT543" si="133">(0.45*$AQ529+0.5*$AR529)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34">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 t="shared" ref="F544:F607" si="137">D544/E544</f>
        <v>22.2</v>
      </c>
      <c r="G544" s="95">
        <f t="shared" si="123"/>
        <v>10.6</v>
      </c>
      <c r="H544" s="96">
        <f t="shared" si="124"/>
        <v>11.6</v>
      </c>
      <c r="I544" s="97">
        <f t="shared" si="125"/>
        <v>0.39245407503305468</v>
      </c>
      <c r="J544" s="98">
        <f t="shared" si="126"/>
        <v>1.7678111487975434E-2</v>
      </c>
      <c r="K544" s="98">
        <f t="shared" si="127"/>
        <v>56.567128263683323</v>
      </c>
      <c r="L544" s="99">
        <v>1</v>
      </c>
      <c r="M544" s="100">
        <v>0</v>
      </c>
      <c r="N544" s="99">
        <v>0</v>
      </c>
      <c r="O544" s="100">
        <v>0</v>
      </c>
      <c r="P544" s="100">
        <v>1</v>
      </c>
      <c r="Q544" s="100">
        <v>0</v>
      </c>
      <c r="R544" s="100">
        <v>0</v>
      </c>
      <c r="S544" s="99">
        <v>2717</v>
      </c>
      <c r="T544" s="100">
        <v>9</v>
      </c>
      <c r="U544" s="100">
        <f t="shared" si="128"/>
        <v>2707</v>
      </c>
      <c r="V544" s="100">
        <f t="shared" si="129"/>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8">1-AS544</f>
        <v>0.37</v>
      </c>
      <c r="AU544">
        <v>0</v>
      </c>
      <c r="AV544" s="105">
        <v>1</v>
      </c>
      <c r="AW544" s="108">
        <v>0.15</v>
      </c>
      <c r="AX544" s="106">
        <f t="shared" ref="AX544:AX549" si="139">1-AW544</f>
        <v>0.85</v>
      </c>
      <c r="AY544" s="105" t="s">
        <v>28</v>
      </c>
      <c r="AZ544">
        <v>0</v>
      </c>
      <c r="BA544">
        <v>1</v>
      </c>
      <c r="BB544">
        <v>0</v>
      </c>
      <c r="BC544">
        <v>0</v>
      </c>
      <c r="BD544">
        <v>0</v>
      </c>
      <c r="BE544">
        <v>0</v>
      </c>
      <c r="BF544" s="105">
        <v>0</v>
      </c>
      <c r="BG544">
        <v>0</v>
      </c>
      <c r="BH544">
        <v>1</v>
      </c>
      <c r="BI544" s="105">
        <v>0</v>
      </c>
      <c r="BJ544">
        <v>1025</v>
      </c>
      <c r="BK544">
        <v>689</v>
      </c>
      <c r="BL544" s="109">
        <f t="shared" ref="BL544:BL564" si="140">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0">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0">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0">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0">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0">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 t="shared" si="137"/>
        <v>26.749999999999996</v>
      </c>
      <c r="G550" s="95">
        <f t="shared" si="123"/>
        <v>10.299999999999999</v>
      </c>
      <c r="H550" s="96">
        <f t="shared" si="124"/>
        <v>11.1</v>
      </c>
      <c r="I550" s="97">
        <f t="shared" si="125"/>
        <v>0.2884097035040431</v>
      </c>
      <c r="J550" s="98">
        <f t="shared" si="126"/>
        <v>1.078167115902965E-2</v>
      </c>
      <c r="K550" s="98">
        <f t="shared" si="127"/>
        <v>92.75</v>
      </c>
      <c r="L550" s="99">
        <v>0</v>
      </c>
      <c r="M550" s="100">
        <v>1</v>
      </c>
      <c r="N550" s="99">
        <v>0</v>
      </c>
      <c r="O550" s="100">
        <v>0</v>
      </c>
      <c r="P550" s="100">
        <v>1</v>
      </c>
      <c r="Q550" s="100">
        <v>0</v>
      </c>
      <c r="R550" s="100">
        <v>0</v>
      </c>
      <c r="S550" s="99">
        <v>7892</v>
      </c>
      <c r="T550" s="100">
        <v>4</v>
      </c>
      <c r="U550" s="100">
        <f t="shared" si="128"/>
        <v>7887</v>
      </c>
      <c r="V550" s="100">
        <f t="shared" si="129"/>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1">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40"/>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 t="shared" si="137"/>
        <v>3.4117647058823528</v>
      </c>
      <c r="G564" s="145">
        <f t="shared" si="123"/>
        <v>4.0999999999999996</v>
      </c>
      <c r="H564" s="146">
        <f t="shared" si="124"/>
        <v>7.5</v>
      </c>
      <c r="I564" s="147">
        <f t="shared" si="125"/>
        <v>0.13840629564487972</v>
      </c>
      <c r="J564" s="148">
        <f t="shared" si="126"/>
        <v>4.056736251660268E-2</v>
      </c>
      <c r="K564" s="148">
        <f t="shared" si="127"/>
        <v>24.650357774448313</v>
      </c>
      <c r="L564" s="149">
        <v>0</v>
      </c>
      <c r="M564" s="150">
        <v>1</v>
      </c>
      <c r="N564" s="149">
        <v>0</v>
      </c>
      <c r="O564" s="150">
        <v>0</v>
      </c>
      <c r="P564" s="150">
        <v>1</v>
      </c>
      <c r="Q564" s="150">
        <v>0</v>
      </c>
      <c r="R564" s="150">
        <v>0</v>
      </c>
      <c r="S564" s="149">
        <v>601</v>
      </c>
      <c r="T564" s="150">
        <v>4</v>
      </c>
      <c r="U564" s="150">
        <f t="shared" si="128"/>
        <v>596</v>
      </c>
      <c r="V564" s="150">
        <f t="shared" si="129"/>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1"/>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40"/>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 t="shared" si="152"/>
        <v>6.4687499999999991</v>
      </c>
      <c r="G614" s="145">
        <f t="shared" si="145"/>
        <v>17.5</v>
      </c>
      <c r="H614" s="146">
        <f t="shared" si="146"/>
        <v>23.9</v>
      </c>
      <c r="I614" s="147">
        <f t="shared" si="147"/>
        <v>0.15598245363248828</v>
      </c>
      <c r="J614" s="148">
        <f t="shared" si="148"/>
        <v>2.4113229547051335E-2</v>
      </c>
      <c r="K614" s="148">
        <f t="shared" si="149"/>
        <v>41.471010676887289</v>
      </c>
      <c r="L614" s="149">
        <v>0</v>
      </c>
      <c r="M614" s="150">
        <v>1</v>
      </c>
      <c r="N614" s="149">
        <v>0</v>
      </c>
      <c r="O614" s="150">
        <v>0</v>
      </c>
      <c r="P614" s="150">
        <v>0</v>
      </c>
      <c r="Q614" s="150">
        <v>1</v>
      </c>
      <c r="R614" s="150">
        <v>0</v>
      </c>
      <c r="S614" s="149">
        <v>1692</v>
      </c>
      <c r="T614" s="150">
        <v>13</v>
      </c>
      <c r="U614" s="150">
        <f t="shared" si="150"/>
        <v>1678</v>
      </c>
      <c r="V614" s="150">
        <f t="shared" si="151"/>
        <v>50</v>
      </c>
      <c r="W614" s="145">
        <f t="shared" si="142"/>
        <v>9.4307999999999996</v>
      </c>
      <c r="X614" s="145">
        <f t="shared" si="143"/>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 t="shared" si="152"/>
        <v>3.0388349514563107</v>
      </c>
      <c r="G624" s="145">
        <f t="shared" si="145"/>
        <v>2.0999999999999996</v>
      </c>
      <c r="H624" s="146">
        <f t="shared" si="146"/>
        <v>4.16</v>
      </c>
      <c r="I624" s="147">
        <f t="shared" si="147"/>
        <v>0.10366955995013886</v>
      </c>
      <c r="J624" s="148">
        <f t="shared" si="148"/>
        <v>3.4114903114582436E-2</v>
      </c>
      <c r="K624" s="148">
        <f t="shared" si="149"/>
        <v>29.312702329573654</v>
      </c>
      <c r="L624" s="149">
        <v>0</v>
      </c>
      <c r="M624" s="150">
        <v>1</v>
      </c>
      <c r="N624" s="149">
        <v>0</v>
      </c>
      <c r="O624" s="150">
        <v>0</v>
      </c>
      <c r="P624" s="150">
        <v>1</v>
      </c>
      <c r="Q624" s="150">
        <v>0</v>
      </c>
      <c r="R624" s="150">
        <v>0</v>
      </c>
      <c r="S624" s="149">
        <v>859</v>
      </c>
      <c r="T624" s="150">
        <v>8</v>
      </c>
      <c r="U624" s="150">
        <f t="shared" si="150"/>
        <v>850</v>
      </c>
      <c r="V624" s="150">
        <f t="shared" si="151"/>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 t="shared" si="15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 t="shared" si="152"/>
        <v>10.5</v>
      </c>
      <c r="G641" s="145">
        <f t="shared" si="145"/>
        <v>3.8000000000000003</v>
      </c>
      <c r="H641" s="146">
        <f t="shared" si="146"/>
        <v>4.6000000000000005</v>
      </c>
      <c r="I641" s="147">
        <f t="shared" si="147"/>
        <v>0.11478837992273992</v>
      </c>
      <c r="J641" s="148">
        <f t="shared" si="148"/>
        <v>1.0932226659308564E-2</v>
      </c>
      <c r="K641" s="148">
        <f t="shared" si="149"/>
        <v>91.472673515099572</v>
      </c>
      <c r="L641" s="149">
        <v>1</v>
      </c>
      <c r="M641" s="150">
        <v>0</v>
      </c>
      <c r="N641" s="149">
        <v>0</v>
      </c>
      <c r="O641" s="150">
        <v>0</v>
      </c>
      <c r="P641" s="150">
        <v>1</v>
      </c>
      <c r="Q641" s="150">
        <v>0</v>
      </c>
      <c r="R641" s="150">
        <v>0</v>
      </c>
      <c r="S641" s="149">
        <v>8270</v>
      </c>
      <c r="T641" s="150">
        <v>12</v>
      </c>
      <c r="U641" s="150">
        <f t="shared" si="150"/>
        <v>8257</v>
      </c>
      <c r="V641" s="150">
        <f t="shared" si="151"/>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5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56"/>
        <v>2.8454202997002511</v>
      </c>
      <c r="H656" s="146">
        <f t="shared" si="157"/>
        <v>5.0274006331491492</v>
      </c>
      <c r="I656" s="147">
        <f t="shared" si="158"/>
        <v>7.5152310851901452E-2</v>
      </c>
      <c r="J656" s="148">
        <f t="shared" si="159"/>
        <v>2.0828730348467071E-2</v>
      </c>
      <c r="K656" s="148">
        <f t="shared" si="160"/>
        <v>48.010607620814334</v>
      </c>
      <c r="L656" s="149">
        <v>1</v>
      </c>
      <c r="M656" s="150">
        <v>0</v>
      </c>
      <c r="N656" s="149">
        <v>0</v>
      </c>
      <c r="O656" s="150">
        <v>1</v>
      </c>
      <c r="P656" s="150">
        <v>0</v>
      </c>
      <c r="Q656" s="150">
        <v>0</v>
      </c>
      <c r="R656" s="150">
        <v>0</v>
      </c>
      <c r="S656" s="149">
        <v>2300</v>
      </c>
      <c r="T656" s="150">
        <v>7</v>
      </c>
      <c r="U656" s="150">
        <f t="shared" si="161"/>
        <v>2292</v>
      </c>
      <c r="V656" s="150">
        <f t="shared" si="162"/>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3"/>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 t="shared" si="156"/>
        <v>5.6230488657094888</v>
      </c>
      <c r="H680" s="146">
        <f t="shared" si="157"/>
        <v>7.4973984876126512</v>
      </c>
      <c r="I680" s="147">
        <f t="shared" si="158"/>
        <v>0.25611660664261082</v>
      </c>
      <c r="J680" s="148">
        <f t="shared" si="159"/>
        <v>3.6588086663230115E-2</v>
      </c>
      <c r="K680" s="148">
        <f t="shared" si="160"/>
        <v>27.331300737432898</v>
      </c>
      <c r="L680" s="149">
        <v>1</v>
      </c>
      <c r="M680" s="150">
        <v>0</v>
      </c>
      <c r="N680" s="149">
        <v>0</v>
      </c>
      <c r="O680" s="150">
        <v>0</v>
      </c>
      <c r="P680" s="150">
        <v>1</v>
      </c>
      <c r="Q680" s="150">
        <v>0</v>
      </c>
      <c r="R680" s="150">
        <v>0</v>
      </c>
      <c r="S680" s="149">
        <v>724</v>
      </c>
      <c r="T680" s="150">
        <v>25</v>
      </c>
      <c r="U680" s="150">
        <f t="shared" si="161"/>
        <v>698</v>
      </c>
      <c r="V680" s="150">
        <f t="shared" si="162"/>
        <v>24</v>
      </c>
      <c r="W680" s="145">
        <v>15</v>
      </c>
      <c r="X680" s="145">
        <f t="shared" si="164"/>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 t="shared" si="156"/>
        <v>25.836406697741026</v>
      </c>
      <c r="H698" s="146">
        <f t="shared" si="157"/>
        <v>35.458904536750715</v>
      </c>
      <c r="I698" s="147">
        <f t="shared" si="158"/>
        <v>0.21333397643449015</v>
      </c>
      <c r="J698" s="148">
        <f t="shared" si="159"/>
        <v>3.3490420162400336E-2</v>
      </c>
      <c r="K698" s="148">
        <f t="shared" si="160"/>
        <v>29.859284988090387</v>
      </c>
      <c r="L698" s="149">
        <v>1</v>
      </c>
      <c r="M698" s="150">
        <v>0</v>
      </c>
      <c r="N698" s="149">
        <v>0</v>
      </c>
      <c r="O698" s="150">
        <v>1</v>
      </c>
      <c r="P698" s="150">
        <v>0</v>
      </c>
      <c r="Q698" s="150">
        <v>0</v>
      </c>
      <c r="R698" s="150">
        <v>0</v>
      </c>
      <c r="S698" s="149">
        <v>875</v>
      </c>
      <c r="T698" s="150">
        <v>23</v>
      </c>
      <c r="U698" s="150">
        <f t="shared" si="161"/>
        <v>851</v>
      </c>
      <c r="V698" s="150">
        <f t="shared" si="162"/>
        <v>18</v>
      </c>
      <c r="W698" s="145">
        <f t="shared" si="165"/>
        <v>3.1</v>
      </c>
      <c r="X698" s="145">
        <f t="shared" si="164"/>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66"/>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 t="shared" si="156"/>
        <v>5.943548387096774</v>
      </c>
      <c r="H704" s="146">
        <f t="shared" si="157"/>
        <v>7.4564516129032263</v>
      </c>
      <c r="I704" s="147">
        <f t="shared" si="158"/>
        <v>2.3064516245550216E-3</v>
      </c>
      <c r="J704" s="148">
        <f t="shared" si="159"/>
        <v>2.6040582857879277E-4</v>
      </c>
      <c r="K704" s="148">
        <f t="shared" si="160"/>
        <v>3840.159820760015</v>
      </c>
      <c r="L704" s="149">
        <v>0</v>
      </c>
      <c r="M704" s="150">
        <v>1</v>
      </c>
      <c r="N704" s="149">
        <v>0</v>
      </c>
      <c r="O704" s="150">
        <v>0</v>
      </c>
      <c r="P704" s="150">
        <v>0</v>
      </c>
      <c r="Q704" s="150">
        <v>1</v>
      </c>
      <c r="R704" s="150">
        <v>0</v>
      </c>
      <c r="S704" s="149">
        <v>14746755</v>
      </c>
      <c r="T704" s="150">
        <v>5</v>
      </c>
      <c r="U704" s="150">
        <f t="shared" si="161"/>
        <v>14746749</v>
      </c>
      <c r="V704" s="150">
        <f t="shared" si="162"/>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 t="shared" si="171"/>
        <v>5.8</v>
      </c>
      <c r="H734" s="146">
        <f t="shared" si="172"/>
        <v>5.88</v>
      </c>
      <c r="I734" s="147">
        <f t="shared" si="173"/>
        <v>6.8099630283182694E-2</v>
      </c>
      <c r="J734" s="148">
        <f t="shared" si="174"/>
        <v>1.7525640146407295E-3</v>
      </c>
      <c r="K734" s="148">
        <f t="shared" si="175"/>
        <v>570.59256703099493</v>
      </c>
      <c r="L734" s="149">
        <v>0</v>
      </c>
      <c r="M734" s="150">
        <v>1</v>
      </c>
      <c r="N734" s="149">
        <v>0</v>
      </c>
      <c r="O734" s="150">
        <v>0</v>
      </c>
      <c r="P734" s="150">
        <v>1</v>
      </c>
      <c r="Q734" s="150">
        <v>0</v>
      </c>
      <c r="R734" s="150">
        <v>0</v>
      </c>
      <c r="S734" s="149">
        <v>324084</v>
      </c>
      <c r="T734" s="150">
        <v>17</v>
      </c>
      <c r="U734" s="150">
        <f t="shared" si="176"/>
        <v>324066</v>
      </c>
      <c r="V734" s="150">
        <f t="shared" si="177"/>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7"/>
        <v>0.77900000000000003</v>
      </c>
      <c r="AR734" s="156">
        <v>0.221</v>
      </c>
      <c r="AS734" s="169">
        <f t="shared" si="168"/>
        <v>0.78700000000000003</v>
      </c>
      <c r="AT734" s="156">
        <v>0.21299999999999999</v>
      </c>
      <c r="AU734">
        <v>0</v>
      </c>
      <c r="AV734" s="155">
        <v>1</v>
      </c>
      <c r="AW734" s="141">
        <f t="shared" si="169"/>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 t="shared" si="170"/>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 t="shared" si="178"/>
        <v>5.3749999999999991</v>
      </c>
      <c r="G748" s="145">
        <f t="shared" si="171"/>
        <v>3.5</v>
      </c>
      <c r="H748" s="146">
        <f t="shared" si="172"/>
        <v>5.0999999999999996</v>
      </c>
      <c r="I748" s="147">
        <f t="shared" si="173"/>
        <v>0.12606501899983297</v>
      </c>
      <c r="J748" s="148">
        <f t="shared" si="174"/>
        <v>2.3453957023224743E-2</v>
      </c>
      <c r="K748" s="148">
        <f t="shared" si="175"/>
        <v>42.636728591673162</v>
      </c>
      <c r="L748" s="149">
        <v>1</v>
      </c>
      <c r="M748" s="150">
        <v>0</v>
      </c>
      <c r="N748" s="149">
        <v>1</v>
      </c>
      <c r="O748" s="150">
        <v>0</v>
      </c>
      <c r="P748" s="150">
        <v>0</v>
      </c>
      <c r="Q748" s="150">
        <v>0</v>
      </c>
      <c r="R748" s="150">
        <v>0</v>
      </c>
      <c r="S748" s="149">
        <v>1800</v>
      </c>
      <c r="T748" s="150">
        <v>10</v>
      </c>
      <c r="U748" s="150">
        <f t="shared" si="176"/>
        <v>1789</v>
      </c>
      <c r="V748" s="150">
        <f t="shared" si="177"/>
        <v>14</v>
      </c>
      <c r="W748" s="145">
        <v>8.75</v>
      </c>
      <c r="X748" s="145">
        <f t="shared" si="179"/>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0"/>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 t="shared" si="178"/>
        <v>17.399999999999999</v>
      </c>
      <c r="G757" s="145">
        <f t="shared" si="171"/>
        <v>16.399999999999999</v>
      </c>
      <c r="H757" s="146">
        <f t="shared" si="172"/>
        <v>18.399999999999999</v>
      </c>
      <c r="I757" s="147">
        <f t="shared" si="173"/>
        <v>0.14400460822119579</v>
      </c>
      <c r="J757" s="148">
        <f t="shared" si="174"/>
        <v>8.2761269092641258E-3</v>
      </c>
      <c r="K757" s="148">
        <f t="shared" si="175"/>
        <v>120.82946660479803</v>
      </c>
      <c r="L757" s="149">
        <v>0</v>
      </c>
      <c r="M757" s="150">
        <v>1</v>
      </c>
      <c r="N757" s="149">
        <v>0</v>
      </c>
      <c r="O757" s="150">
        <v>0</v>
      </c>
      <c r="P757" s="150">
        <v>1</v>
      </c>
      <c r="Q757" s="150">
        <v>0</v>
      </c>
      <c r="R757" s="150">
        <v>0</v>
      </c>
      <c r="S757" s="149">
        <v>14312</v>
      </c>
      <c r="T757" s="150">
        <v>14</v>
      </c>
      <c r="U757" s="150">
        <f t="shared" si="176"/>
        <v>14297</v>
      </c>
      <c r="V757" s="150">
        <f t="shared" si="177"/>
        <v>9</v>
      </c>
      <c r="W757" s="145">
        <f t="shared" si="181"/>
        <v>11.01</v>
      </c>
      <c r="X757" s="145">
        <f t="shared" si="182"/>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3"/>
        <v>0.59000000000000008</v>
      </c>
      <c r="AR757" s="156">
        <v>0.41</v>
      </c>
      <c r="AS757" s="169">
        <f t="shared" si="184"/>
        <v>0.79889999999999994</v>
      </c>
      <c r="AT757" s="156">
        <v>0.2011</v>
      </c>
      <c r="AU757">
        <v>0</v>
      </c>
      <c r="AV757" s="155">
        <v>1</v>
      </c>
      <c r="AW757" s="141">
        <v>0.1943</v>
      </c>
      <c r="AX757" s="155">
        <f t="shared" si="185"/>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 t="shared" si="178"/>
        <v>2.0833333333333335</v>
      </c>
      <c r="G767" s="145">
        <f t="shared" si="171"/>
        <v>2.6</v>
      </c>
      <c r="H767" s="146">
        <f t="shared" si="172"/>
        <v>7.4</v>
      </c>
      <c r="I767" s="147">
        <f t="shared" si="173"/>
        <v>8.1946074150553536E-2</v>
      </c>
      <c r="J767" s="148">
        <f t="shared" si="174"/>
        <v>3.9334115592265698E-2</v>
      </c>
      <c r="K767" s="148">
        <f t="shared" si="175"/>
        <v>25.423223198048234</v>
      </c>
      <c r="L767" s="149">
        <v>0</v>
      </c>
      <c r="M767" s="150">
        <v>1</v>
      </c>
      <c r="N767" s="149">
        <v>0</v>
      </c>
      <c r="O767" s="150">
        <v>1</v>
      </c>
      <c r="P767" s="150">
        <v>0</v>
      </c>
      <c r="Q767" s="150">
        <v>0</v>
      </c>
      <c r="R767" s="150">
        <v>0</v>
      </c>
      <c r="S767" s="149">
        <v>648</v>
      </c>
      <c r="T767" s="150">
        <v>5</v>
      </c>
      <c r="U767" s="150">
        <f t="shared" si="176"/>
        <v>642</v>
      </c>
      <c r="V767" s="150">
        <f t="shared" si="177"/>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86"/>
        <v>0.498</v>
      </c>
      <c r="AN767" s="153">
        <v>0.193</v>
      </c>
      <c r="AO767" s="154">
        <v>1</v>
      </c>
      <c r="AP767" s="155">
        <v>0</v>
      </c>
      <c r="AQ767" s="141">
        <v>0.6391</v>
      </c>
      <c r="AR767" s="156">
        <f>1-AQ767</f>
        <v>0.3609</v>
      </c>
      <c r="AS767" s="141" t="s">
        <v>98</v>
      </c>
      <c r="AT767" s="156" t="s">
        <v>98</v>
      </c>
      <c r="AU767">
        <v>0</v>
      </c>
      <c r="AV767" s="155">
        <v>1</v>
      </c>
      <c r="AW767" s="141">
        <f t="shared" si="187"/>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88"/>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 t="shared" si="178"/>
        <v>2.2777777777777777</v>
      </c>
      <c r="G771" s="145">
        <f t="shared" si="190"/>
        <v>2.2999999999999998</v>
      </c>
      <c r="H771" s="146">
        <f t="shared" si="191"/>
        <v>5.8999999999999995</v>
      </c>
      <c r="I771" s="147">
        <f t="shared" si="192"/>
        <v>1.0409802681932152E-2</v>
      </c>
      <c r="J771" s="148">
        <f t="shared" si="193"/>
        <v>4.5701572749946035E-3</v>
      </c>
      <c r="K771" s="148">
        <f t="shared" si="194"/>
        <v>218.81085044303663</v>
      </c>
      <c r="L771" s="149">
        <v>0</v>
      </c>
      <c r="M771" s="150">
        <v>1</v>
      </c>
      <c r="N771" s="149">
        <v>0</v>
      </c>
      <c r="O771" s="150">
        <v>0</v>
      </c>
      <c r="P771" s="150">
        <v>0</v>
      </c>
      <c r="Q771" s="150">
        <v>1</v>
      </c>
      <c r="R771" s="150">
        <v>0</v>
      </c>
      <c r="S771" s="149">
        <v>47881</v>
      </c>
      <c r="T771" s="150">
        <v>7</v>
      </c>
      <c r="U771" s="150">
        <f t="shared" si="195"/>
        <v>47873</v>
      </c>
      <c r="V771" s="150">
        <f t="shared" si="196"/>
        <v>4</v>
      </c>
      <c r="W771" s="145">
        <f>(6*AL771+11*AM771)</f>
        <v>9.8500000000000014</v>
      </c>
      <c r="X771" s="145">
        <f t="shared" si="189"/>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87"/>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 t="shared" si="178"/>
        <v>22.8</v>
      </c>
      <c r="G777" s="145">
        <f t="shared" si="190"/>
        <v>10.9</v>
      </c>
      <c r="H777" s="146">
        <f t="shared" si="191"/>
        <v>11.9</v>
      </c>
      <c r="I777" s="147">
        <f t="shared" si="192"/>
        <v>0.12474327691742701</v>
      </c>
      <c r="J777" s="148">
        <f t="shared" si="193"/>
        <v>5.4711963560275002E-3</v>
      </c>
      <c r="K777" s="148">
        <f t="shared" si="194"/>
        <v>182.77538127439374</v>
      </c>
      <c r="L777" s="149">
        <v>0</v>
      </c>
      <c r="M777" s="150">
        <v>1</v>
      </c>
      <c r="N777" s="149">
        <v>0</v>
      </c>
      <c r="O777" s="150">
        <v>0</v>
      </c>
      <c r="P777" s="150">
        <v>0</v>
      </c>
      <c r="Q777" s="150">
        <v>1</v>
      </c>
      <c r="R777" s="150">
        <v>0</v>
      </c>
      <c r="S777" s="149">
        <v>32891</v>
      </c>
      <c r="T777" s="150">
        <v>3</v>
      </c>
      <c r="U777" s="150">
        <f t="shared" si="195"/>
        <v>32887</v>
      </c>
      <c r="V777" s="150">
        <f t="shared" si="196"/>
        <v>6</v>
      </c>
      <c r="W777" s="145">
        <v>12.8</v>
      </c>
      <c r="X777" s="145">
        <f t="shared" si="189"/>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 t="shared" si="178"/>
        <v>19.740740740740744</v>
      </c>
      <c r="G778" s="128">
        <f t="shared" si="190"/>
        <v>6.5780000000000003</v>
      </c>
      <c r="H778" s="129">
        <f t="shared" si="191"/>
        <v>7.28</v>
      </c>
      <c r="I778" s="130">
        <f t="shared" si="192"/>
        <v>0.27982908448508376</v>
      </c>
      <c r="J778" s="131">
        <f t="shared" si="193"/>
        <v>1.4175206906373847E-2</v>
      </c>
      <c r="K778" s="131">
        <f t="shared" si="194"/>
        <v>70.545707488075706</v>
      </c>
      <c r="L778" s="132">
        <v>1</v>
      </c>
      <c r="M778" s="133">
        <v>0</v>
      </c>
      <c r="N778" s="132">
        <v>0</v>
      </c>
      <c r="O778" s="133">
        <v>0</v>
      </c>
      <c r="P778" s="133">
        <v>1</v>
      </c>
      <c r="Q778" s="133">
        <v>0</v>
      </c>
      <c r="R778" s="133">
        <v>0</v>
      </c>
      <c r="S778" s="132">
        <v>4596</v>
      </c>
      <c r="T778" s="133">
        <v>8</v>
      </c>
      <c r="U778" s="133">
        <f t="shared" si="195"/>
        <v>4587</v>
      </c>
      <c r="V778" s="133">
        <f t="shared" si="196"/>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90"/>
        <v>0.9696587318969706</v>
      </c>
      <c r="H812" s="146">
        <f t="shared" si="191"/>
        <v>2.6366001474052454</v>
      </c>
      <c r="I812" s="147">
        <f t="shared" si="192"/>
        <v>3.5859558999142858E-2</v>
      </c>
      <c r="J812" s="148">
        <f t="shared" si="193"/>
        <v>1.6575566546431591E-2</v>
      </c>
      <c r="K812" s="148">
        <f t="shared" si="194"/>
        <v>60.329762919342343</v>
      </c>
      <c r="L812" s="149">
        <v>1</v>
      </c>
      <c r="M812" s="150">
        <v>0</v>
      </c>
      <c r="N812" s="149">
        <v>0</v>
      </c>
      <c r="O812" s="150">
        <v>0</v>
      </c>
      <c r="P812" s="150">
        <v>1</v>
      </c>
      <c r="Q812" s="150">
        <v>0</v>
      </c>
      <c r="R812" s="150">
        <v>0</v>
      </c>
      <c r="S812" s="149">
        <v>3639</v>
      </c>
      <c r="T812" s="150">
        <v>3</v>
      </c>
      <c r="U812" s="150">
        <f t="shared" si="195"/>
        <v>3635</v>
      </c>
      <c r="V812" s="150">
        <f t="shared" si="196"/>
        <v>15</v>
      </c>
      <c r="W812" s="145">
        <f t="shared" si="200"/>
        <v>13.849</v>
      </c>
      <c r="X812" s="145">
        <f t="shared" si="201"/>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90"/>
        <v>5.5323093132465031</v>
      </c>
      <c r="H824" s="146">
        <f t="shared" si="191"/>
        <v>7.1033268927338353</v>
      </c>
      <c r="I824" s="147">
        <f t="shared" si="192"/>
        <v>7.3662621441902193E-2</v>
      </c>
      <c r="J824" s="148">
        <f t="shared" si="193"/>
        <v>9.1586423785750548E-3</v>
      </c>
      <c r="K824" s="148">
        <f t="shared" si="194"/>
        <v>109.18648841877641</v>
      </c>
      <c r="L824" s="149">
        <v>1</v>
      </c>
      <c r="M824" s="150">
        <v>0</v>
      </c>
      <c r="N824" s="149">
        <v>0</v>
      </c>
      <c r="O824" s="150">
        <v>1</v>
      </c>
      <c r="P824" s="150">
        <v>0</v>
      </c>
      <c r="Q824" s="150">
        <v>0</v>
      </c>
      <c r="R824" s="150">
        <v>0</v>
      </c>
      <c r="S824" s="149">
        <v>11878</v>
      </c>
      <c r="T824" s="150">
        <v>20</v>
      </c>
      <c r="U824" s="150">
        <f t="shared" si="195"/>
        <v>11857</v>
      </c>
      <c r="V824" s="150">
        <f t="shared" si="196"/>
        <v>12</v>
      </c>
      <c r="W824" s="145">
        <v>22</v>
      </c>
      <c r="X824" s="145">
        <f t="shared" si="201"/>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2"/>
        <v>0.48699999999999999</v>
      </c>
      <c r="AP824" s="155">
        <v>0.51300000000000001</v>
      </c>
      <c r="AQ824" s="141">
        <v>0</v>
      </c>
      <c r="AR824" s="156">
        <f t="shared" si="203"/>
        <v>1</v>
      </c>
      <c r="AS824" s="141" t="s">
        <v>98</v>
      </c>
      <c r="AT824" s="156" t="s">
        <v>98</v>
      </c>
      <c r="AU824">
        <v>0</v>
      </c>
      <c r="AV824" s="155">
        <v>1</v>
      </c>
      <c r="AW824" s="141">
        <f t="shared" si="204"/>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 t="shared" si="206"/>
        <v>2.9762487841543419</v>
      </c>
      <c r="H836" s="146">
        <f t="shared" si="207"/>
        <v>4.0446457835943619</v>
      </c>
      <c r="I836" s="147">
        <f t="shared" si="208"/>
        <v>4.6577556035354413E-2</v>
      </c>
      <c r="J836" s="148">
        <f t="shared" si="209"/>
        <v>7.0878889619017584E-3</v>
      </c>
      <c r="K836" s="148">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217" si="276">IFERROR(F1154/SQRT(F1154^2+U1154), "X")</f>
        <v>0.26105761101958763</v>
      </c>
      <c r="J1154" s="32">
        <f t="shared" ref="J1154:J1217" si="277">IFERROR(SQRT((1-I1154^2)/U1154), "X")</f>
        <v>5.8919252487059717E-3</v>
      </c>
      <c r="K1154" s="32">
        <f t="shared" ref="K1154:K1217"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si="276"/>
        <v>0.17597446638491537</v>
      </c>
      <c r="J1200" s="32">
        <f t="shared" si="277"/>
        <v>1.4015665464285293E-2</v>
      </c>
      <c r="K1200" s="32">
        <f t="shared" si="278"/>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76"/>
        <v>8.6362492917744116E-2</v>
      </c>
      <c r="J1201" s="32">
        <f t="shared" si="277"/>
        <v>2.8507297704545237E-3</v>
      </c>
      <c r="K1201" s="32">
        <f t="shared" si="278"/>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5">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76"/>
        <v>7.9700976690969455E-2</v>
      </c>
      <c r="J1202" s="32">
        <f t="shared" si="277"/>
        <v>2.8523179646706459E-3</v>
      </c>
      <c r="K1202" s="32">
        <f t="shared" si="278"/>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5"/>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76"/>
        <v>9.1794071390307902E-2</v>
      </c>
      <c r="J1203" s="32">
        <f t="shared" si="277"/>
        <v>2.8493397821330139E-3</v>
      </c>
      <c r="K1203" s="32">
        <f t="shared" si="278"/>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5"/>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76"/>
        <v>0.10007730695873271</v>
      </c>
      <c r="J1204" s="32">
        <f t="shared" si="277"/>
        <v>2.8470553749424445E-3</v>
      </c>
      <c r="K1204" s="32">
        <f t="shared" si="278"/>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5"/>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76"/>
        <v>0.10461407827890275</v>
      </c>
      <c r="J1205" s="32">
        <f t="shared" si="277"/>
        <v>2.8457197459287008E-3</v>
      </c>
      <c r="K1205" s="32">
        <f t="shared" si="278"/>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5"/>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76"/>
        <v>0.1123444336578643</v>
      </c>
      <c r="J1206" s="32">
        <f t="shared" si="277"/>
        <v>2.8433059437362467E-3</v>
      </c>
      <c r="K1206" s="32">
        <f t="shared" si="278"/>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5"/>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76"/>
        <v>0.11133150495012138</v>
      </c>
      <c r="J1207" s="32">
        <f t="shared" si="277"/>
        <v>2.8436321430681433E-3</v>
      </c>
      <c r="K1207" s="32">
        <f t="shared" si="278"/>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5"/>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76"/>
        <v>0.11761290393614025</v>
      </c>
      <c r="J1208" s="32">
        <f t="shared" si="277"/>
        <v>2.8415610261530648E-3</v>
      </c>
      <c r="K1208" s="32">
        <f t="shared" si="278"/>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5"/>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76"/>
        <v>0.10636625461383749</v>
      </c>
      <c r="J1209" s="32">
        <f t="shared" si="277"/>
        <v>2.8451878806170527E-3</v>
      </c>
      <c r="K1209" s="32">
        <f t="shared" si="278"/>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5"/>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76"/>
        <v>0.12441724754966747</v>
      </c>
      <c r="J1210" s="32">
        <f t="shared" si="277"/>
        <v>2.8391873931464459E-3</v>
      </c>
      <c r="K1210" s="32">
        <f t="shared" si="278"/>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5"/>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76"/>
        <v>0.12426633754141818</v>
      </c>
      <c r="J1211" s="32">
        <f t="shared" si="277"/>
        <v>2.8392415059941452E-3</v>
      </c>
      <c r="K1211" s="32">
        <f t="shared" si="278"/>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5"/>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76"/>
        <v>0.12828708937135103</v>
      </c>
      <c r="J1212" s="32">
        <f t="shared" si="277"/>
        <v>2.8377769578712274E-3</v>
      </c>
      <c r="K1212" s="32">
        <f t="shared" si="278"/>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5"/>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76"/>
        <v>0.12934555277222426</v>
      </c>
      <c r="J1213" s="32">
        <f t="shared" si="277"/>
        <v>2.837383532824889E-3</v>
      </c>
      <c r="K1213" s="32">
        <f t="shared" si="278"/>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5"/>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76"/>
        <v>0.12230261502718832</v>
      </c>
      <c r="J1214" s="32">
        <f t="shared" si="277"/>
        <v>2.8399395715551046E-3</v>
      </c>
      <c r="K1214" s="32">
        <f t="shared" si="278"/>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5"/>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76"/>
        <v>0.12347253420372163</v>
      </c>
      <c r="J1215" s="32">
        <f t="shared" si="277"/>
        <v>2.8395250473941544E-3</v>
      </c>
      <c r="K1215" s="32">
        <f t="shared" si="278"/>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5"/>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76"/>
        <v>0.12513770352379069</v>
      </c>
      <c r="J1216" s="32">
        <f t="shared" si="277"/>
        <v>2.8389281347490701E-3</v>
      </c>
      <c r="K1216" s="32">
        <f t="shared" si="278"/>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5"/>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76"/>
        <v>0.12038126078913181</v>
      </c>
      <c r="J1217" s="32">
        <f t="shared" si="277"/>
        <v>2.8406116520688605E-3</v>
      </c>
      <c r="K1217" s="32">
        <f t="shared" si="278"/>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5"/>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 t="shared" ref="G1218:G1281" si="286">D1218-E1218</f>
        <v>9.4991640452234751</v>
      </c>
      <c r="H1218" s="15">
        <f t="shared" ref="H1218:H1281" si="287">D1218+E1218</f>
        <v>9.9276001456686327</v>
      </c>
      <c r="I1218" s="11">
        <f t="shared" ref="I1218:I1281" si="288">IFERROR(F1218/SQRT(F1218^2+U1218), "X")</f>
        <v>0.12866814801505541</v>
      </c>
      <c r="J1218" s="32">
        <f t="shared" ref="J1218:J1281" si="289">IFERROR(SQRT((1-I1218^2)/U1218), "X")</f>
        <v>2.8376356991513673E-3</v>
      </c>
      <c r="K1218" s="32">
        <f t="shared" ref="K1218:K1281" si="290">IFERROR(1/J1218, "X")</f>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5"/>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 t="shared" si="286"/>
        <v>9.9743464511545099</v>
      </c>
      <c r="H1219" s="15">
        <f t="shared" si="287"/>
        <v>10.404089943233551</v>
      </c>
      <c r="I1219" s="11">
        <f t="shared" si="288"/>
        <v>0.13445644852775007</v>
      </c>
      <c r="J1219" s="32">
        <f t="shared" si="289"/>
        <v>2.8354375480335314E-3</v>
      </c>
      <c r="K1219" s="32">
        <f t="shared" si="290"/>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5"/>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 t="shared" si="286"/>
        <v>10.076260800328559</v>
      </c>
      <c r="H1220" s="15">
        <f t="shared" si="287"/>
        <v>10.492528814652182</v>
      </c>
      <c r="I1220" s="11">
        <f t="shared" si="288"/>
        <v>0.13999716192460987</v>
      </c>
      <c r="J1220" s="32">
        <f t="shared" si="289"/>
        <v>2.8332411238654611E-3</v>
      </c>
      <c r="K1220" s="32">
        <f t="shared" si="290"/>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5"/>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 t="shared" si="286"/>
        <v>10.605988209613963</v>
      </c>
      <c r="H1221" s="15">
        <f t="shared" si="287"/>
        <v>10.980818315013975</v>
      </c>
      <c r="I1221" s="11">
        <f t="shared" si="288"/>
        <v>0.16259881171216184</v>
      </c>
      <c r="J1221" s="32">
        <f t="shared" si="289"/>
        <v>2.8233416398323287E-3</v>
      </c>
      <c r="K1221" s="32">
        <f t="shared" si="290"/>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5"/>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 t="shared" si="286"/>
        <v>10.978296142094308</v>
      </c>
      <c r="H1222" s="15">
        <f t="shared" si="287"/>
        <v>11.35108798485113</v>
      </c>
      <c r="I1222" s="11">
        <f t="shared" si="288"/>
        <v>0.16892936767842548</v>
      </c>
      <c r="J1222" s="32">
        <f t="shared" si="289"/>
        <v>2.8202967853730686E-3</v>
      </c>
      <c r="K1222" s="32">
        <f t="shared" si="290"/>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5"/>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 t="shared" si="286"/>
        <v>10.517404463193746</v>
      </c>
      <c r="H1223" s="15">
        <f t="shared" si="287"/>
        <v>10.892721410785413</v>
      </c>
      <c r="I1223" s="11">
        <f t="shared" si="288"/>
        <v>0.16109896080123817</v>
      </c>
      <c r="J1223" s="32">
        <f t="shared" si="289"/>
        <v>2.8240455279898331E-3</v>
      </c>
      <c r="K1223" s="32">
        <f t="shared" si="290"/>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5"/>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 t="shared" si="286"/>
        <v>10.249811416433078</v>
      </c>
      <c r="H1224" s="15">
        <f t="shared" si="287"/>
        <v>10.635142672689961</v>
      </c>
      <c r="I1224" s="11">
        <f t="shared" si="288"/>
        <v>0.15325683917207569</v>
      </c>
      <c r="J1224" s="32">
        <f t="shared" si="289"/>
        <v>2.8276169588943851E-3</v>
      </c>
      <c r="K1224" s="32">
        <f t="shared" si="290"/>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5"/>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 t="shared" si="286"/>
        <v>10.836353422113596</v>
      </c>
      <c r="H1225" s="15">
        <f t="shared" si="287"/>
        <v>11.226852644532105</v>
      </c>
      <c r="I1225" s="11">
        <f t="shared" si="288"/>
        <v>0.15959799289006382</v>
      </c>
      <c r="J1225" s="32">
        <f t="shared" si="289"/>
        <v>2.8247432369922802E-3</v>
      </c>
      <c r="K1225" s="32">
        <f t="shared" si="290"/>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5"/>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 t="shared" si="286"/>
        <v>11.277882569976443</v>
      </c>
      <c r="H1226" s="15">
        <f t="shared" si="287"/>
        <v>11.653249641303256</v>
      </c>
      <c r="I1226" s="11">
        <f t="shared" si="288"/>
        <v>0.17219286628555006</v>
      </c>
      <c r="J1226" s="32">
        <f t="shared" si="289"/>
        <v>2.8186803567066317E-3</v>
      </c>
      <c r="K1226" s="32">
        <f t="shared" si="290"/>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5"/>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 t="shared" si="286"/>
        <v>11.18274515944695</v>
      </c>
      <c r="H1227" s="15">
        <f t="shared" si="287"/>
        <v>11.571269538098429</v>
      </c>
      <c r="I1227" s="11">
        <f t="shared" si="288"/>
        <v>0.16527508454741191</v>
      </c>
      <c r="J1227" s="32">
        <f t="shared" si="289"/>
        <v>2.8220690011807534E-3</v>
      </c>
      <c r="K1227" s="32">
        <f t="shared" si="290"/>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5"/>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 t="shared" si="286"/>
        <v>11.182415157767982</v>
      </c>
      <c r="H1228" s="15">
        <f t="shared" si="287"/>
        <v>11.549882624708799</v>
      </c>
      <c r="I1228" s="11">
        <f t="shared" si="288"/>
        <v>0.17430367203412761</v>
      </c>
      <c r="J1228" s="32">
        <f t="shared" si="289"/>
        <v>2.8176178868392979E-3</v>
      </c>
      <c r="K1228" s="32">
        <f t="shared" si="290"/>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5"/>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 t="shared" si="286"/>
        <v>11.337868990978601</v>
      </c>
      <c r="H1229" s="15">
        <f t="shared" si="287"/>
        <v>11.708704326866398</v>
      </c>
      <c r="I1229" s="11">
        <f t="shared" si="288"/>
        <v>0.17508392998803726</v>
      </c>
      <c r="J1229" s="32">
        <f t="shared" si="289"/>
        <v>2.8172217661267653E-3</v>
      </c>
      <c r="K1229" s="32">
        <f t="shared" si="290"/>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5"/>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 t="shared" si="286"/>
        <v>11.380016322055278</v>
      </c>
      <c r="H1230" s="15">
        <f t="shared" si="287"/>
        <v>11.767421133018862</v>
      </c>
      <c r="I1230" s="11">
        <f t="shared" si="288"/>
        <v>0.1685245797867137</v>
      </c>
      <c r="J1230" s="32">
        <f t="shared" si="289"/>
        <v>2.8204950591918612E-3</v>
      </c>
      <c r="K1230" s="32">
        <f t="shared" si="290"/>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5"/>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 t="shared" si="286"/>
        <v>11.3992654856093</v>
      </c>
      <c r="H1231" s="15">
        <f t="shared" si="287"/>
        <v>11.769767927985521</v>
      </c>
      <c r="I1231" s="11">
        <f t="shared" si="288"/>
        <v>0.17613873345325715</v>
      </c>
      <c r="J1231" s="32">
        <f t="shared" si="289"/>
        <v>2.8166833625089278E-3</v>
      </c>
      <c r="K1231" s="32">
        <f t="shared" si="290"/>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5"/>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 t="shared" si="286"/>
        <v>3.3926581885647966</v>
      </c>
      <c r="H1232" s="15">
        <f t="shared" si="287"/>
        <v>3.8898376858422612</v>
      </c>
      <c r="I1232" s="11">
        <f t="shared" si="288"/>
        <v>4.1876234022297627E-2</v>
      </c>
      <c r="J1232" s="32">
        <f t="shared" si="289"/>
        <v>2.8589106452153769E-3</v>
      </c>
      <c r="K1232" s="32">
        <f t="shared" si="290"/>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5"/>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 t="shared" si="286"/>
        <v>3.120065289184947</v>
      </c>
      <c r="H1233" s="15">
        <f t="shared" si="287"/>
        <v>3.6666113794458286</v>
      </c>
      <c r="I1233" s="11">
        <f t="shared" si="288"/>
        <v>3.5508972511649368E-2</v>
      </c>
      <c r="J1233" s="32">
        <f t="shared" si="289"/>
        <v>2.8596161336412297E-3</v>
      </c>
      <c r="K1233" s="32">
        <f t="shared" si="290"/>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5"/>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 t="shared" si="286"/>
        <v>4.1646012576132039</v>
      </c>
      <c r="H1234" s="15">
        <f t="shared" si="287"/>
        <v>4.7074032192796436</v>
      </c>
      <c r="I1234" s="11">
        <f t="shared" si="288"/>
        <v>4.6718359974911222E-2</v>
      </c>
      <c r="J1234" s="32">
        <f t="shared" si="289"/>
        <v>2.8582962853848631E-3</v>
      </c>
      <c r="K1234" s="32">
        <f t="shared" si="290"/>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5"/>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 t="shared" si="286"/>
        <v>4.1980511117411803</v>
      </c>
      <c r="H1235" s="15">
        <f t="shared" si="287"/>
        <v>4.7266079648071999</v>
      </c>
      <c r="I1235" s="11">
        <f t="shared" si="288"/>
        <v>4.8258668220605629E-2</v>
      </c>
      <c r="J1235" s="32">
        <f t="shared" si="289"/>
        <v>2.8580867447214023E-3</v>
      </c>
      <c r="K1235" s="32">
        <f t="shared" si="290"/>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5"/>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 t="shared" si="286"/>
        <v>4.0063662758384133</v>
      </c>
      <c r="H1236" s="15">
        <f t="shared" si="287"/>
        <v>4.5224087703843452</v>
      </c>
      <c r="I1236" s="11">
        <f t="shared" si="288"/>
        <v>4.7238684968486849E-2</v>
      </c>
      <c r="J1236" s="32">
        <f t="shared" si="289"/>
        <v>2.8582262632197756E-3</v>
      </c>
      <c r="K1236" s="32">
        <f t="shared" si="290"/>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5"/>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 t="shared" si="286"/>
        <v>4.6893591794470204</v>
      </c>
      <c r="H1237" s="15">
        <f t="shared" si="287"/>
        <v>5.2325819754819722</v>
      </c>
      <c r="I1237" s="11">
        <f t="shared" si="288"/>
        <v>5.2192492987033823E-2</v>
      </c>
      <c r="J1237" s="32">
        <f t="shared" si="289"/>
        <v>2.8575206735998869E-3</v>
      </c>
      <c r="K1237" s="32">
        <f t="shared" si="290"/>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5"/>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 t="shared" si="286"/>
        <v>4.4042603639534352</v>
      </c>
      <c r="H1238" s="15">
        <f t="shared" si="287"/>
        <v>4.9358492273633789</v>
      </c>
      <c r="I1238" s="11">
        <f t="shared" si="288"/>
        <v>5.0212243875087569E-2</v>
      </c>
      <c r="J1238" s="32">
        <f t="shared" si="289"/>
        <v>2.8578111841038359E-3</v>
      </c>
      <c r="K1238" s="32">
        <f t="shared" si="290"/>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5"/>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 t="shared" si="286"/>
        <v>4.547118306344422</v>
      </c>
      <c r="H1239" s="15">
        <f t="shared" si="287"/>
        <v>5.0497680270048084</v>
      </c>
      <c r="I1239" s="11">
        <f t="shared" si="288"/>
        <v>5.4550592502308273E-2</v>
      </c>
      <c r="J1239" s="32">
        <f t="shared" si="289"/>
        <v>2.8571600340685228E-3</v>
      </c>
      <c r="K1239" s="32">
        <f t="shared" si="290"/>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5"/>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 t="shared" si="286"/>
        <v>4.0777521791455076</v>
      </c>
      <c r="H1240" s="15">
        <f t="shared" si="287"/>
        <v>4.6492464535346532</v>
      </c>
      <c r="I1240" s="11">
        <f t="shared" si="288"/>
        <v>4.3653647209319503E-2</v>
      </c>
      <c r="J1240" s="32">
        <f t="shared" si="289"/>
        <v>2.8586929466113682E-3</v>
      </c>
      <c r="K1240" s="32">
        <f t="shared" si="290"/>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5"/>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 t="shared" si="286"/>
        <v>4.7961788442304973</v>
      </c>
      <c r="H1241" s="15">
        <f t="shared" si="287"/>
        <v>5.3200727150840939</v>
      </c>
      <c r="I1241" s="11">
        <f t="shared" si="288"/>
        <v>5.516912400749506E-2</v>
      </c>
      <c r="J1241" s="32">
        <f t="shared" si="289"/>
        <v>2.8570627923221546E-3</v>
      </c>
      <c r="K1241" s="32">
        <f t="shared" si="290"/>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5"/>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 t="shared" si="286"/>
        <v>4.7587539457227965</v>
      </c>
      <c r="H1242" s="15">
        <f t="shared" si="287"/>
        <v>5.3014188693578514</v>
      </c>
      <c r="I1242" s="11">
        <f t="shared" si="288"/>
        <v>5.2971860208563537E-2</v>
      </c>
      <c r="J1242" s="32">
        <f t="shared" si="289"/>
        <v>2.8574032477648378E-3</v>
      </c>
      <c r="K1242" s="32">
        <f t="shared" si="290"/>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5"/>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 t="shared" si="286"/>
        <v>4.7865995943745787</v>
      </c>
      <c r="H1243" s="15">
        <f t="shared" si="287"/>
        <v>5.3382754798279208</v>
      </c>
      <c r="I1243" s="11">
        <f t="shared" si="288"/>
        <v>5.2443219019240539E-2</v>
      </c>
      <c r="J1243" s="32">
        <f t="shared" si="289"/>
        <v>2.8574830875868237E-3</v>
      </c>
      <c r="K1243" s="32">
        <f t="shared" si="290"/>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5"/>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 t="shared" si="286"/>
        <v>4.4427714457135936</v>
      </c>
      <c r="H1244" s="15">
        <f t="shared" si="287"/>
        <v>5.0019036675128925</v>
      </c>
      <c r="I1244" s="11">
        <f t="shared" si="288"/>
        <v>4.8277803900521526E-2</v>
      </c>
      <c r="J1244" s="32">
        <f t="shared" si="289"/>
        <v>2.8580840986988567E-3</v>
      </c>
      <c r="K1244" s="32">
        <f t="shared" si="290"/>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5"/>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 t="shared" si="286"/>
        <v>4.668916238010218</v>
      </c>
      <c r="H1245" s="15">
        <f t="shared" si="287"/>
        <v>5.240051690297892</v>
      </c>
      <c r="I1245" s="11">
        <f t="shared" si="288"/>
        <v>4.9583421962811534E-2</v>
      </c>
      <c r="J1245" s="32">
        <f t="shared" si="289"/>
        <v>2.8579010784563347E-3</v>
      </c>
      <c r="K1245" s="32">
        <f t="shared" si="290"/>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5"/>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 t="shared" si="286"/>
        <v>4.6432957309668037</v>
      </c>
      <c r="H1246" s="15">
        <f t="shared" si="287"/>
        <v>5.2007699557952343</v>
      </c>
      <c r="I1246" s="11">
        <f t="shared" si="288"/>
        <v>5.0463542510988793E-2</v>
      </c>
      <c r="J1246" s="32">
        <f t="shared" si="289"/>
        <v>2.8577749416322114E-3</v>
      </c>
      <c r="K1246" s="32">
        <f t="shared" si="290"/>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5"/>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 t="shared" si="286"/>
        <v>5.2331329369769088</v>
      </c>
      <c r="H1247" s="15">
        <f t="shared" si="287"/>
        <v>5.8636863339565357</v>
      </c>
      <c r="I1247" s="11">
        <f t="shared" si="288"/>
        <v>5.0293099982608599E-2</v>
      </c>
      <c r="J1247" s="32">
        <f t="shared" si="289"/>
        <v>2.8577995427695475E-3</v>
      </c>
      <c r="K1247" s="32">
        <f t="shared" si="290"/>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5"/>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 t="shared" si="286"/>
        <v>4.9609610489392768</v>
      </c>
      <c r="H1248" s="15">
        <f t="shared" si="287"/>
        <v>5.5894572787070835</v>
      </c>
      <c r="I1248" s="11">
        <f t="shared" si="288"/>
        <v>4.7978677594484952E-2</v>
      </c>
      <c r="J1248" s="32">
        <f t="shared" si="289"/>
        <v>2.8581253407139518E-3</v>
      </c>
      <c r="K1248" s="32">
        <f t="shared" si="290"/>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5"/>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 t="shared" si="286"/>
        <v>5.5150082719965816</v>
      </c>
      <c r="H1249" s="15">
        <f t="shared" si="287"/>
        <v>6.115561957475844</v>
      </c>
      <c r="I1249" s="11">
        <f t="shared" si="288"/>
        <v>5.5330560730520235E-2</v>
      </c>
      <c r="J1249" s="32">
        <f t="shared" si="289"/>
        <v>2.8570372312566607E-3</v>
      </c>
      <c r="K1249" s="32">
        <f t="shared" si="290"/>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5"/>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 t="shared" si="286"/>
        <v>5.4387957741654755</v>
      </c>
      <c r="H1250" s="15">
        <f t="shared" si="287"/>
        <v>6.0354569139473426</v>
      </c>
      <c r="I1250" s="11">
        <f t="shared" si="288"/>
        <v>5.494419771344429E-2</v>
      </c>
      <c r="J1250" s="32">
        <f t="shared" si="289"/>
        <v>2.857098281099103E-3</v>
      </c>
      <c r="K1250" s="32">
        <f t="shared" si="290"/>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5"/>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 t="shared" si="286"/>
        <v>5.5684775902377011</v>
      </c>
      <c r="H1251" s="15">
        <f t="shared" si="287"/>
        <v>6.1548742430969581</v>
      </c>
      <c r="I1251" s="11">
        <f t="shared" si="288"/>
        <v>5.7112683245932376E-2</v>
      </c>
      <c r="J1251" s="32">
        <f t="shared" si="289"/>
        <v>2.8567500802967349E-3</v>
      </c>
      <c r="K1251" s="32">
        <f t="shared" si="290"/>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5"/>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 t="shared" si="286"/>
        <v>5.7425347870854155</v>
      </c>
      <c r="H1252" s="15">
        <f t="shared" si="287"/>
        <v>6.2500358709759256</v>
      </c>
      <c r="I1252" s="11">
        <f t="shared" si="288"/>
        <v>6.7463127250781602E-2</v>
      </c>
      <c r="J1252" s="32">
        <f t="shared" si="289"/>
        <v>2.8549016869373841E-3</v>
      </c>
      <c r="K1252" s="32">
        <f t="shared" si="290"/>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5"/>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 t="shared" si="286"/>
        <v>6.0611986508425266</v>
      </c>
      <c r="H1253" s="15">
        <f t="shared" si="287"/>
        <v>6.5708489878503071</v>
      </c>
      <c r="I1253" s="11">
        <f t="shared" si="288"/>
        <v>7.074465615730588E-2</v>
      </c>
      <c r="J1253" s="32">
        <f t="shared" si="289"/>
        <v>2.8542512570670954E-3</v>
      </c>
      <c r="K1253" s="32">
        <f t="shared" si="290"/>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5"/>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 t="shared" si="286"/>
        <v>5.9618084362915331</v>
      </c>
      <c r="H1254" s="15">
        <f t="shared" si="287"/>
        <v>6.4994419062819047</v>
      </c>
      <c r="I1254" s="11">
        <f t="shared" si="288"/>
        <v>6.6176529009080512E-2</v>
      </c>
      <c r="J1254" s="32">
        <f t="shared" si="289"/>
        <v>2.8551482351266907E-3</v>
      </c>
      <c r="K1254" s="32">
        <f t="shared" si="290"/>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5"/>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 t="shared" si="286"/>
        <v>4.5851565257716844</v>
      </c>
      <c r="H1255" s="15">
        <f t="shared" si="287"/>
        <v>5.1245867052742353</v>
      </c>
      <c r="I1255" s="11">
        <f t="shared" si="288"/>
        <v>5.1437390022805361E-2</v>
      </c>
      <c r="J1255" s="32">
        <f t="shared" si="289"/>
        <v>2.8576327790447421E-3</v>
      </c>
      <c r="K1255" s="32">
        <f t="shared" si="290"/>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5"/>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 t="shared" si="286"/>
        <v>5.7946343501848858</v>
      </c>
      <c r="H1256" s="15">
        <f t="shared" si="287"/>
        <v>6.3153977052665393</v>
      </c>
      <c r="I1256" s="11">
        <f t="shared" si="288"/>
        <v>6.6393758809793674E-2</v>
      </c>
      <c r="J1256" s="32">
        <f t="shared" si="289"/>
        <v>2.855106942405311E-3</v>
      </c>
      <c r="K1256" s="32">
        <f t="shared" si="290"/>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5"/>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 t="shared" si="286"/>
        <v>5.8452729600069411</v>
      </c>
      <c r="H1257" s="15">
        <f t="shared" si="287"/>
        <v>6.3610994687775655</v>
      </c>
      <c r="I1257" s="11">
        <f t="shared" si="288"/>
        <v>6.7557154249473353E-2</v>
      </c>
      <c r="J1257" s="32">
        <f t="shared" si="289"/>
        <v>2.854883481746629E-3</v>
      </c>
      <c r="K1257" s="32">
        <f t="shared" si="290"/>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5"/>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 t="shared" si="286"/>
        <v>5.6910388618345307</v>
      </c>
      <c r="H1258" s="15">
        <f t="shared" si="287"/>
        <v>6.2217145113303554</v>
      </c>
      <c r="I1258" s="11">
        <f t="shared" si="288"/>
        <v>6.4101854435481012E-2</v>
      </c>
      <c r="J1258" s="32">
        <f t="shared" si="289"/>
        <v>2.8555357582625948E-3</v>
      </c>
      <c r="K1258" s="32">
        <f t="shared" si="290"/>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5"/>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 t="shared" si="286"/>
        <v>5.6664182255631195</v>
      </c>
      <c r="H1259" s="15">
        <f t="shared" si="287"/>
        <v>6.1790505690712534</v>
      </c>
      <c r="I1259" s="11">
        <f t="shared" si="288"/>
        <v>6.5975199659029579E-2</v>
      </c>
      <c r="J1259" s="32">
        <f t="shared" si="289"/>
        <v>2.855186384007463E-3</v>
      </c>
      <c r="K1259" s="32">
        <f t="shared" si="290"/>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5"/>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 t="shared" si="286"/>
        <v>6.1648890298758134</v>
      </c>
      <c r="H1260" s="15">
        <f t="shared" si="287"/>
        <v>6.6873372527466453</v>
      </c>
      <c r="I1260" s="11">
        <f t="shared" si="288"/>
        <v>7.0217204252514542E-2</v>
      </c>
      <c r="J1260" s="32">
        <f t="shared" si="289"/>
        <v>2.8543578964436806E-3</v>
      </c>
      <c r="K1260" s="32">
        <f t="shared" si="290"/>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5"/>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 t="shared" si="286"/>
        <v>5.8683757394846339</v>
      </c>
      <c r="H1261" s="15">
        <f t="shared" si="287"/>
        <v>6.3840261738250401</v>
      </c>
      <c r="I1261" s="11">
        <f t="shared" si="288"/>
        <v>6.7833787091608949E-2</v>
      </c>
      <c r="J1261" s="32">
        <f t="shared" si="289"/>
        <v>2.8548297733153854E-3</v>
      </c>
      <c r="K1261" s="32">
        <f t="shared" si="290"/>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5"/>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 t="shared" si="286"/>
        <v>5.9939412247931623</v>
      </c>
      <c r="H1262" s="15">
        <f t="shared" si="287"/>
        <v>6.5131732153907462</v>
      </c>
      <c r="I1262" s="11">
        <f t="shared" si="288"/>
        <v>6.8761958687248298E-2</v>
      </c>
      <c r="J1262" s="32">
        <f t="shared" si="289"/>
        <v>2.8546479571545185E-3</v>
      </c>
      <c r="K1262" s="32">
        <f t="shared" si="290"/>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5"/>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 t="shared" ref="F1263:F1303" si="293">D1263/E1263</f>
        <v>18.5</v>
      </c>
      <c r="G1263" s="7">
        <f t="shared" si="286"/>
        <v>7</v>
      </c>
      <c r="H1263" s="15">
        <f t="shared" si="287"/>
        <v>7.8000000000000007</v>
      </c>
      <c r="I1263" s="11">
        <f t="shared" si="288"/>
        <v>0.319858163020873</v>
      </c>
      <c r="J1263" s="32">
        <f t="shared" si="289"/>
        <v>1.7289630433560702E-2</v>
      </c>
      <c r="K1263" s="32">
        <f t="shared" si="290"/>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 t="shared" si="293"/>
        <v>25</v>
      </c>
      <c r="G1264" s="7">
        <f t="shared" si="286"/>
        <v>7.2</v>
      </c>
      <c r="H1264" s="15">
        <f t="shared" si="287"/>
        <v>7.8</v>
      </c>
      <c r="I1264" s="11">
        <f t="shared" si="288"/>
        <v>0.41557146290950631</v>
      </c>
      <c r="J1264" s="32">
        <f t="shared" si="289"/>
        <v>1.6622858516380252E-2</v>
      </c>
      <c r="K1264" s="32">
        <f t="shared" si="290"/>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 t="shared" si="293"/>
        <v>18.25</v>
      </c>
      <c r="G1265" s="7">
        <f t="shared" si="286"/>
        <v>6.8999999999999995</v>
      </c>
      <c r="H1265" s="15">
        <f t="shared" si="287"/>
        <v>7.7</v>
      </c>
      <c r="I1265" s="11">
        <f t="shared" si="288"/>
        <v>0.31644458315990853</v>
      </c>
      <c r="J1265" s="32">
        <f t="shared" si="289"/>
        <v>1.7339429214241565E-2</v>
      </c>
      <c r="K1265" s="32">
        <f t="shared" si="290"/>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 t="shared" si="293"/>
        <v>18.5</v>
      </c>
      <c r="G1266" s="7">
        <f t="shared" si="286"/>
        <v>7</v>
      </c>
      <c r="H1266" s="15">
        <f t="shared" si="287"/>
        <v>7.8000000000000007</v>
      </c>
      <c r="I1266" s="11">
        <f t="shared" si="288"/>
        <v>0.3203853494429203</v>
      </c>
      <c r="J1266" s="32">
        <f t="shared" si="289"/>
        <v>1.731812699691461E-2</v>
      </c>
      <c r="K1266" s="32">
        <f t="shared" si="290"/>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 t="shared" si="293"/>
        <v>18.25</v>
      </c>
      <c r="G1267" s="7">
        <f t="shared" si="286"/>
        <v>6.8999999999999995</v>
      </c>
      <c r="H1267" s="15">
        <f t="shared" si="287"/>
        <v>7.7</v>
      </c>
      <c r="I1267" s="11">
        <f t="shared" si="288"/>
        <v>0.31658739112482909</v>
      </c>
      <c r="J1267" s="32">
        <f t="shared" si="289"/>
        <v>1.7347254308209811E-2</v>
      </c>
      <c r="K1267" s="32">
        <f t="shared" si="290"/>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 t="shared" si="293"/>
        <v>2.4</v>
      </c>
      <c r="G1268" s="7">
        <f t="shared" si="286"/>
        <v>7.6999999999999993</v>
      </c>
      <c r="H1268" s="15">
        <f t="shared" si="287"/>
        <v>18.7</v>
      </c>
      <c r="I1268" s="11">
        <f t="shared" si="288"/>
        <v>4.3753970368696458E-2</v>
      </c>
      <c r="J1268" s="32">
        <f t="shared" si="289"/>
        <v>1.8230820986956858E-2</v>
      </c>
      <c r="K1268" s="32">
        <f t="shared" si="290"/>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 t="shared" si="293"/>
        <v>2.5454545454545454</v>
      </c>
      <c r="G1269" s="7">
        <f t="shared" si="286"/>
        <v>8.5</v>
      </c>
      <c r="H1269" s="15">
        <f t="shared" si="287"/>
        <v>19.5</v>
      </c>
      <c r="I1269" s="11">
        <f t="shared" si="288"/>
        <v>4.6508483848575408E-2</v>
      </c>
      <c r="J1269" s="32">
        <f t="shared" si="289"/>
        <v>1.8271190083368912E-2</v>
      </c>
      <c r="K1269" s="32">
        <f t="shared" si="290"/>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 t="shared" si="293"/>
        <v>2.6521739130434785</v>
      </c>
      <c r="G1270" s="7">
        <f t="shared" si="286"/>
        <v>7.6</v>
      </c>
      <c r="H1270" s="15">
        <f t="shared" si="287"/>
        <v>16.799999999999997</v>
      </c>
      <c r="I1270" s="11">
        <f t="shared" si="288"/>
        <v>4.8341074169019026E-2</v>
      </c>
      <c r="J1270" s="32">
        <f t="shared" si="289"/>
        <v>1.8226962391597337E-2</v>
      </c>
      <c r="K1270" s="32">
        <f t="shared" si="290"/>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 t="shared" si="293"/>
        <v>2.6938775510204076</v>
      </c>
      <c r="G1271" s="7">
        <f t="shared" si="286"/>
        <v>8.2999999999999989</v>
      </c>
      <c r="H1271" s="15">
        <f t="shared" si="287"/>
        <v>18.100000000000001</v>
      </c>
      <c r="I1271" s="11">
        <f t="shared" si="288"/>
        <v>4.9213961148192452E-2</v>
      </c>
      <c r="J1271" s="32">
        <f t="shared" si="289"/>
        <v>1.8268818911071443E-2</v>
      </c>
      <c r="K1271" s="32">
        <f t="shared" si="290"/>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 t="shared" si="293"/>
        <v>11</v>
      </c>
      <c r="G1272" s="7">
        <f t="shared" si="286"/>
        <v>6</v>
      </c>
      <c r="H1272" s="15">
        <f t="shared" si="287"/>
        <v>7.1999999999999993</v>
      </c>
      <c r="I1272" s="11">
        <f t="shared" si="288"/>
        <v>0.20999097578833345</v>
      </c>
      <c r="J1272" s="32">
        <f t="shared" si="289"/>
        <v>1.9090088708030313E-2</v>
      </c>
      <c r="K1272" s="32">
        <f t="shared" si="290"/>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 t="shared" si="293"/>
        <v>13.75</v>
      </c>
      <c r="G1273" s="7">
        <f t="shared" si="286"/>
        <v>5.0999999999999996</v>
      </c>
      <c r="H1273" s="15">
        <f t="shared" si="287"/>
        <v>5.9</v>
      </c>
      <c r="I1273" s="11">
        <f t="shared" si="288"/>
        <v>0.24553326757768423</v>
      </c>
      <c r="J1273" s="32">
        <f t="shared" si="289"/>
        <v>1.7856964914740672E-2</v>
      </c>
      <c r="K1273" s="32">
        <f t="shared" si="290"/>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 t="shared" si="293"/>
        <v>12.2</v>
      </c>
      <c r="G1274" s="7">
        <f t="shared" si="286"/>
        <v>5.6</v>
      </c>
      <c r="H1274" s="15">
        <f t="shared" si="287"/>
        <v>6.6</v>
      </c>
      <c r="I1274" s="11">
        <f t="shared" si="288"/>
        <v>0.26172545100638822</v>
      </c>
      <c r="J1274" s="32">
        <f t="shared" si="289"/>
        <v>2.145290582019576E-2</v>
      </c>
      <c r="K1274" s="32">
        <f t="shared" si="290"/>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 t="shared" si="293"/>
        <v>18.25</v>
      </c>
      <c r="G1275" s="7">
        <f t="shared" si="286"/>
        <v>6.8999999999999995</v>
      </c>
      <c r="H1275" s="15">
        <f t="shared" si="287"/>
        <v>7.7</v>
      </c>
      <c r="I1275" s="11">
        <f t="shared" si="288"/>
        <v>0.31639702343345166</v>
      </c>
      <c r="J1275" s="32">
        <f t="shared" si="289"/>
        <v>1.7336823201832965E-2</v>
      </c>
      <c r="K1275" s="32">
        <f t="shared" si="290"/>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 t="shared" si="293"/>
        <v>18.25</v>
      </c>
      <c r="G1276" s="7">
        <f t="shared" si="286"/>
        <v>6.8999999999999995</v>
      </c>
      <c r="H1276" s="15">
        <f t="shared" si="287"/>
        <v>7.7</v>
      </c>
      <c r="I1276" s="11">
        <f t="shared" si="288"/>
        <v>0.31639702343345166</v>
      </c>
      <c r="J1276" s="32">
        <f t="shared" si="289"/>
        <v>1.7336823201832965E-2</v>
      </c>
      <c r="K1276" s="32">
        <f t="shared" si="290"/>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 t="shared" si="293"/>
        <v>12.666666666666666</v>
      </c>
      <c r="G1277" s="7">
        <f t="shared" si="286"/>
        <v>7</v>
      </c>
      <c r="H1277" s="15">
        <f t="shared" si="287"/>
        <v>8.1999999999999993</v>
      </c>
      <c r="I1277" s="11">
        <f t="shared" si="288"/>
        <v>0.27120036101975686</v>
      </c>
      <c r="J1277" s="32">
        <f t="shared" si="289"/>
        <v>2.1410554817349228E-2</v>
      </c>
      <c r="K1277" s="32">
        <f t="shared" si="290"/>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 t="shared" si="293"/>
        <v>2.6938775510204076</v>
      </c>
      <c r="G1278" s="7">
        <f t="shared" si="286"/>
        <v>8.2999999999999989</v>
      </c>
      <c r="H1278" s="15">
        <f t="shared" si="287"/>
        <v>18.100000000000001</v>
      </c>
      <c r="I1278" s="11">
        <f t="shared" si="288"/>
        <v>4.9172949602148346E-2</v>
      </c>
      <c r="J1278" s="32">
        <f t="shared" si="289"/>
        <v>1.8253594928070223E-2</v>
      </c>
      <c r="K1278" s="32">
        <f t="shared" si="290"/>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95">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 t="shared" si="293"/>
        <v>1.9180327868852458</v>
      </c>
      <c r="G1279" s="7">
        <f t="shared" si="286"/>
        <v>5.6</v>
      </c>
      <c r="H1279" s="15">
        <f t="shared" si="287"/>
        <v>17.799999999999997</v>
      </c>
      <c r="I1279" s="11">
        <f t="shared" si="288"/>
        <v>3.7424201100622667E-2</v>
      </c>
      <c r="J1279" s="32">
        <f t="shared" si="289"/>
        <v>1.9511762966991308E-2</v>
      </c>
      <c r="K1279" s="32">
        <f t="shared" si="290"/>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95"/>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 t="shared" si="293"/>
        <v>1.7435897435897436</v>
      </c>
      <c r="G1280" s="7">
        <f t="shared" si="286"/>
        <v>5.8</v>
      </c>
      <c r="H1280" s="15">
        <f t="shared" si="287"/>
        <v>21.4</v>
      </c>
      <c r="I1280" s="11">
        <f t="shared" si="288"/>
        <v>3.2101871028109567E-2</v>
      </c>
      <c r="J1280" s="32">
        <f t="shared" si="289"/>
        <v>1.8411367207298135E-2</v>
      </c>
      <c r="K1280" s="32">
        <f t="shared" si="290"/>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95"/>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 t="shared" si="293"/>
        <v>1.0470588235294118</v>
      </c>
      <c r="G1281" s="7">
        <f t="shared" si="286"/>
        <v>0.40000000000000036</v>
      </c>
      <c r="H1281" s="15">
        <f t="shared" si="287"/>
        <v>17.399999999999999</v>
      </c>
      <c r="I1281" s="11">
        <f t="shared" si="288"/>
        <v>2.3267420430363377E-2</v>
      </c>
      <c r="J1281" s="32">
        <f t="shared" si="289"/>
        <v>2.2221693669448168E-2</v>
      </c>
      <c r="K1281" s="32">
        <f t="shared" si="290"/>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95"/>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 t="shared" si="293"/>
        <v>3.2881355932203387</v>
      </c>
      <c r="G1282" s="7">
        <f t="shared" ref="G1282:G1345" si="296">D1282-E1282</f>
        <v>13.499999999999998</v>
      </c>
      <c r="H1282" s="15">
        <f t="shared" ref="H1282:H1345" si="297">D1282+E1282</f>
        <v>25.299999999999997</v>
      </c>
      <c r="I1282" s="11">
        <f t="shared" ref="I1282:I1345" si="298">IFERROR(F1282/SQRT(F1282^2+U1282), "X")</f>
        <v>5.998478100762164E-2</v>
      </c>
      <c r="J1282" s="32">
        <f t="shared" ref="J1282:J1345" si="299">IFERROR(SQRT((1-I1282^2)/U1282), "X")</f>
        <v>1.8242794223967407E-2</v>
      </c>
      <c r="K1282" s="32">
        <f t="shared" ref="K1282:K1345" si="300">IFERROR(1/J1282, "X")</f>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95"/>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 t="shared" si="293"/>
        <v>2.4893617021276593</v>
      </c>
      <c r="G1283" s="7">
        <f t="shared" si="296"/>
        <v>6.9999999999999991</v>
      </c>
      <c r="H1283" s="15">
        <f t="shared" si="297"/>
        <v>16.399999999999999</v>
      </c>
      <c r="I1283" s="11">
        <f t="shared" si="298"/>
        <v>4.5447827015530746E-2</v>
      </c>
      <c r="J1283" s="32">
        <f t="shared" si="299"/>
        <v>1.8256819399401242E-2</v>
      </c>
      <c r="K1283" s="32">
        <f t="shared" si="300"/>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95"/>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 t="shared" si="293"/>
        <v>1.46875</v>
      </c>
      <c r="G1284" s="7">
        <f t="shared" si="296"/>
        <v>3</v>
      </c>
      <c r="H1284" s="15">
        <f t="shared" si="297"/>
        <v>15.8</v>
      </c>
      <c r="I1284" s="11">
        <f t="shared" si="298"/>
        <v>3.2653749915765161E-2</v>
      </c>
      <c r="J1284" s="32">
        <f t="shared" si="299"/>
        <v>2.2232340368180534E-2</v>
      </c>
      <c r="K1284" s="32">
        <f t="shared" si="300"/>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 t="shared" si="293"/>
        <v>1.4307692307692308</v>
      </c>
      <c r="G1285" s="7">
        <f t="shared" si="296"/>
        <v>2.8000000000000007</v>
      </c>
      <c r="H1285" s="15">
        <f t="shared" si="297"/>
        <v>15.8</v>
      </c>
      <c r="I1285" s="11">
        <f t="shared" si="298"/>
        <v>2.6161218369627631E-2</v>
      </c>
      <c r="J1285" s="32">
        <f t="shared" si="299"/>
        <v>1.8284722516406407E-2</v>
      </c>
      <c r="K1285" s="32">
        <f t="shared" si="300"/>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 t="shared" si="293"/>
        <v>2.0208333333333335</v>
      </c>
      <c r="G1286" s="7">
        <f t="shared" si="296"/>
        <v>4.8999999999999995</v>
      </c>
      <c r="H1286" s="15">
        <f t="shared" si="297"/>
        <v>14.5</v>
      </c>
      <c r="I1286" s="11">
        <f t="shared" si="298"/>
        <v>3.6937803029162775E-2</v>
      </c>
      <c r="J1286" s="32">
        <f t="shared" si="299"/>
        <v>1.8278500468039312E-2</v>
      </c>
      <c r="K1286" s="32">
        <f t="shared" si="300"/>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 t="shared" si="293"/>
        <v>1.7724867724867726</v>
      </c>
      <c r="G1287" s="7">
        <f t="shared" si="296"/>
        <v>2.9200000000000004</v>
      </c>
      <c r="H1287" s="15">
        <f t="shared" si="297"/>
        <v>10.48</v>
      </c>
      <c r="I1287" s="11">
        <f t="shared" si="298"/>
        <v>4.2551564072008149E-2</v>
      </c>
      <c r="J1287" s="32">
        <f t="shared" si="299"/>
        <v>2.4006703312267286E-2</v>
      </c>
      <c r="K1287" s="32">
        <f t="shared" si="300"/>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 t="shared" si="293"/>
        <v>4.1416184971098264</v>
      </c>
      <c r="G1288" s="7">
        <f t="shared" si="296"/>
        <v>10.870000000000001</v>
      </c>
      <c r="H1288" s="15">
        <f t="shared" si="297"/>
        <v>17.79</v>
      </c>
      <c r="I1288" s="11">
        <f t="shared" si="298"/>
        <v>9.9027585803224447E-2</v>
      </c>
      <c r="J1288" s="32">
        <f t="shared" si="299"/>
        <v>2.3910359168119791E-2</v>
      </c>
      <c r="K1288" s="32">
        <f t="shared" si="300"/>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 t="shared" si="293"/>
        <v>-9.3352192362093356E-2</v>
      </c>
      <c r="G1289" s="7">
        <f t="shared" si="296"/>
        <v>-7.73</v>
      </c>
      <c r="H1289" s="15">
        <f t="shared" si="297"/>
        <v>6.41</v>
      </c>
      <c r="I1289" s="11">
        <f t="shared" si="298"/>
        <v>-2.243104389961793E-3</v>
      </c>
      <c r="J1289" s="32">
        <f t="shared" si="299"/>
        <v>2.4028406116711934E-2</v>
      </c>
      <c r="K1289" s="32">
        <f t="shared" si="300"/>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 t="shared" si="293"/>
        <v>1.7747989276139411</v>
      </c>
      <c r="G1290" s="7">
        <f t="shared" si="296"/>
        <v>2.89</v>
      </c>
      <c r="H1290" s="15">
        <f t="shared" si="297"/>
        <v>10.35</v>
      </c>
      <c r="I1290" s="11">
        <f t="shared" si="298"/>
        <v>4.2606970594421409E-2</v>
      </c>
      <c r="J1290" s="32">
        <f t="shared" si="299"/>
        <v>2.4006646573593932E-2</v>
      </c>
      <c r="K1290" s="32">
        <f t="shared" si="300"/>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 t="shared" si="293"/>
        <v>1.6807387862796834</v>
      </c>
      <c r="G1291" s="7">
        <f t="shared" si="296"/>
        <v>2.58</v>
      </c>
      <c r="H1291" s="15">
        <f t="shared" si="297"/>
        <v>10.16</v>
      </c>
      <c r="I1291" s="11">
        <f t="shared" si="298"/>
        <v>4.0352681634898191E-2</v>
      </c>
      <c r="J1291" s="32">
        <f t="shared" si="299"/>
        <v>2.4008895352631732E-2</v>
      </c>
      <c r="K1291" s="32">
        <f t="shared" si="300"/>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 t="shared" si="293"/>
        <v>0.63796133567662561</v>
      </c>
      <c r="G1292" s="7">
        <f t="shared" si="296"/>
        <v>-2.0600000000000005</v>
      </c>
      <c r="H1292" s="15">
        <f t="shared" si="297"/>
        <v>9.32</v>
      </c>
      <c r="I1292" s="11">
        <f t="shared" si="298"/>
        <v>1.5327431869731086E-2</v>
      </c>
      <c r="J1292" s="32">
        <f t="shared" si="299"/>
        <v>2.4025643894977928E-2</v>
      </c>
      <c r="K1292" s="32">
        <f t="shared" si="300"/>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 t="shared" si="293"/>
        <v>1.891509433962264</v>
      </c>
      <c r="G1293" s="7">
        <f t="shared" si="296"/>
        <v>3.7799999999999994</v>
      </c>
      <c r="H1293" s="15">
        <f t="shared" si="297"/>
        <v>12.26</v>
      </c>
      <c r="I1293" s="11">
        <f t="shared" si="298"/>
        <v>4.5403200487920133E-2</v>
      </c>
      <c r="J1293" s="32">
        <f t="shared" si="299"/>
        <v>2.4003687040995186E-2</v>
      </c>
      <c r="K1293" s="32">
        <f t="shared" si="300"/>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 t="shared" si="293"/>
        <v>1.9010989010989012</v>
      </c>
      <c r="G1294" s="7">
        <f t="shared" si="296"/>
        <v>4.1000000000000005</v>
      </c>
      <c r="H1294" s="15">
        <f t="shared" si="297"/>
        <v>13.2</v>
      </c>
      <c r="I1294" s="11">
        <f t="shared" si="298"/>
        <v>4.5632904938911999E-2</v>
      </c>
      <c r="J1294" s="32">
        <f t="shared" si="299"/>
        <v>2.4003435545901685E-2</v>
      </c>
      <c r="K1294" s="32">
        <f t="shared" si="300"/>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 t="shared" si="293"/>
        <v>0.25127334465195245</v>
      </c>
      <c r="G1295" s="7">
        <f t="shared" si="296"/>
        <v>-4.41</v>
      </c>
      <c r="H1295" s="15">
        <f t="shared" si="297"/>
        <v>7.3699999999999992</v>
      </c>
      <c r="I1295" s="11">
        <f t="shared" si="298"/>
        <v>6.0376031147205229E-3</v>
      </c>
      <c r="J1295" s="32">
        <f t="shared" si="299"/>
        <v>2.4028028611962085E-2</v>
      </c>
      <c r="K1295" s="32">
        <f t="shared" si="300"/>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 t="shared" si="293"/>
        <v>2.4637305699481864</v>
      </c>
      <c r="G1296" s="7">
        <f t="shared" si="296"/>
        <v>5.65</v>
      </c>
      <c r="H1296" s="15">
        <f t="shared" si="297"/>
        <v>13.37</v>
      </c>
      <c r="I1296" s="11">
        <f t="shared" si="298"/>
        <v>5.9096203902385971E-2</v>
      </c>
      <c r="J1296" s="32">
        <f t="shared" si="299"/>
        <v>2.3986471825784422E-2</v>
      </c>
      <c r="K1296" s="32">
        <f t="shared" si="300"/>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 t="shared" si="293"/>
        <v>12.294117647058822</v>
      </c>
      <c r="G1297" s="7">
        <f t="shared" si="296"/>
        <v>7.68</v>
      </c>
      <c r="H1297" s="15">
        <f t="shared" si="297"/>
        <v>9.0399999999999991</v>
      </c>
      <c r="I1297" s="11">
        <f t="shared" si="298"/>
        <v>0.28330578718084959</v>
      </c>
      <c r="J1297" s="32">
        <f t="shared" si="299"/>
        <v>2.3044011397485381E-2</v>
      </c>
      <c r="K1297" s="32">
        <f t="shared" si="300"/>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 t="shared" si="293"/>
        <v>0.79229711141678127</v>
      </c>
      <c r="G1298" s="7">
        <f t="shared" si="296"/>
        <v>-1.5099999999999998</v>
      </c>
      <c r="H1298" s="15">
        <f t="shared" si="297"/>
        <v>13.03</v>
      </c>
      <c r="I1298" s="11">
        <f t="shared" si="298"/>
        <v>1.9034235643259328E-2</v>
      </c>
      <c r="J1298" s="32">
        <f t="shared" si="299"/>
        <v>2.4024113390016547E-2</v>
      </c>
      <c r="K1298" s="32">
        <f t="shared" si="300"/>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 t="shared" si="293"/>
        <v>2.203045685279188</v>
      </c>
      <c r="G1299" s="7">
        <f t="shared" si="296"/>
        <v>9.48</v>
      </c>
      <c r="H1299" s="15">
        <f t="shared" si="297"/>
        <v>25.24</v>
      </c>
      <c r="I1299" s="11">
        <f t="shared" si="298"/>
        <v>5.2861796745111309E-2</v>
      </c>
      <c r="J1299" s="32">
        <f t="shared" si="299"/>
        <v>2.3994870872780939E-2</v>
      </c>
      <c r="K1299" s="32">
        <f t="shared" si="300"/>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 t="shared" si="293"/>
        <v>0.83394833948339486</v>
      </c>
      <c r="G1300" s="7">
        <f t="shared" si="296"/>
        <v>-3.1499999999999986</v>
      </c>
      <c r="H1300" s="15">
        <f t="shared" si="297"/>
        <v>34.79</v>
      </c>
      <c r="I1300" s="11">
        <f t="shared" si="298"/>
        <v>2.0034477860374732E-2</v>
      </c>
      <c r="J1300" s="32">
        <f t="shared" si="299"/>
        <v>2.4023643806024567E-2</v>
      </c>
      <c r="K1300" s="32">
        <f t="shared" si="300"/>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 t="shared" si="293"/>
        <v>1.3322332233223322</v>
      </c>
      <c r="G1301" s="7">
        <f t="shared" si="296"/>
        <v>3.0199999999999996</v>
      </c>
      <c r="H1301" s="15">
        <f t="shared" si="297"/>
        <v>21.2</v>
      </c>
      <c r="I1301" s="11">
        <f t="shared" si="298"/>
        <v>3.1995132357010618E-2</v>
      </c>
      <c r="J1301" s="32">
        <f t="shared" si="299"/>
        <v>2.4016164585072382E-2</v>
      </c>
      <c r="K1301" s="32">
        <f t="shared" si="300"/>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 t="shared" si="293"/>
        <v>2.8937644341801385</v>
      </c>
      <c r="G1302" s="7">
        <f t="shared" si="296"/>
        <v>8.1999999999999993</v>
      </c>
      <c r="H1302" s="15">
        <f t="shared" si="297"/>
        <v>16.86</v>
      </c>
      <c r="I1302" s="11">
        <f t="shared" si="298"/>
        <v>6.9365240636201433E-2</v>
      </c>
      <c r="J1302" s="32">
        <f t="shared" si="299"/>
        <v>2.3970589940522917E-2</v>
      </c>
      <c r="K1302" s="32">
        <f t="shared" si="300"/>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 t="shared" si="293"/>
        <v>2.4637305699481864</v>
      </c>
      <c r="G1303" s="7">
        <f t="shared" si="296"/>
        <v>5.65</v>
      </c>
      <c r="H1303" s="15">
        <f t="shared" si="297"/>
        <v>13.37</v>
      </c>
      <c r="I1303" s="11">
        <f t="shared" si="298"/>
        <v>5.9096203902385971E-2</v>
      </c>
      <c r="J1303" s="32">
        <f t="shared" si="299"/>
        <v>2.3986471825784422E-2</v>
      </c>
      <c r="K1303" s="32">
        <f t="shared" si="300"/>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 t="shared" ref="E1304:E1327" si="305">D1304/F1304</f>
        <v>0.16666666666666666</v>
      </c>
      <c r="F1304" s="7">
        <v>14.4</v>
      </c>
      <c r="G1304" s="7">
        <f t="shared" si="296"/>
        <v>2.2333333333333334</v>
      </c>
      <c r="H1304" s="15">
        <f t="shared" si="297"/>
        <v>2.5666666666666664</v>
      </c>
      <c r="I1304" s="11">
        <f t="shared" si="298"/>
        <v>0.21510850176015817</v>
      </c>
      <c r="J1304" s="32">
        <f t="shared" si="299"/>
        <v>1.4938090400010985E-2</v>
      </c>
      <c r="K1304" s="32">
        <f t="shared" si="300"/>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 t="shared" si="305"/>
        <v>0.31980319803198032</v>
      </c>
      <c r="F1305" s="7">
        <v>16.260000000000002</v>
      </c>
      <c r="G1305" s="7">
        <f t="shared" si="296"/>
        <v>4.8801968019680197</v>
      </c>
      <c r="H1305" s="15">
        <f t="shared" si="297"/>
        <v>5.5198031980319806</v>
      </c>
      <c r="I1305" s="11">
        <f t="shared" si="298"/>
        <v>0.35294594077304542</v>
      </c>
      <c r="J1305" s="32">
        <f t="shared" si="299"/>
        <v>2.1706392421466505E-2</v>
      </c>
      <c r="K1305" s="32">
        <f t="shared" si="300"/>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 t="shared" si="305"/>
        <v>0.18584070796460175</v>
      </c>
      <c r="F1306" s="7">
        <v>22.6</v>
      </c>
      <c r="G1306" s="7">
        <f t="shared" si="296"/>
        <v>4.0141592920353988</v>
      </c>
      <c r="H1306" s="15">
        <f t="shared" si="297"/>
        <v>4.3858407079646016</v>
      </c>
      <c r="I1306" s="11">
        <f t="shared" si="298"/>
        <v>0.33139539928017031</v>
      </c>
      <c r="J1306" s="32">
        <f t="shared" si="299"/>
        <v>1.4663513242485413E-2</v>
      </c>
      <c r="K1306" s="32">
        <f t="shared" si="300"/>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 t="shared" si="305"/>
        <v>0.3344867358708189</v>
      </c>
      <c r="F1307" s="7">
        <v>17.34</v>
      </c>
      <c r="G1307" s="7">
        <f t="shared" si="296"/>
        <v>5.4655132641291813</v>
      </c>
      <c r="H1307" s="15">
        <f t="shared" si="297"/>
        <v>6.1344867358708184</v>
      </c>
      <c r="I1307" s="11">
        <f t="shared" si="298"/>
        <v>0.38300683787487133</v>
      </c>
      <c r="J1307" s="32">
        <f t="shared" si="299"/>
        <v>2.2088052933960288E-2</v>
      </c>
      <c r="K1307" s="32">
        <f t="shared" si="300"/>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 t="shared" si="305"/>
        <v>0.21196063588190761</v>
      </c>
      <c r="F1308" s="7">
        <v>13.21</v>
      </c>
      <c r="G1308" s="7">
        <f t="shared" si="296"/>
        <v>2.5880393641180923</v>
      </c>
      <c r="H1308" s="15">
        <f t="shared" si="297"/>
        <v>3.0119606358819073</v>
      </c>
      <c r="I1308" s="11">
        <f t="shared" si="298"/>
        <v>0.27535751976155043</v>
      </c>
      <c r="J1308" s="32">
        <f t="shared" si="299"/>
        <v>2.0844626779829706E-2</v>
      </c>
      <c r="K1308" s="32">
        <f t="shared" si="300"/>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 t="shared" si="305"/>
        <v>0.28654970760233917</v>
      </c>
      <c r="F1309" s="7">
        <v>17.100000000000001</v>
      </c>
      <c r="G1309" s="7">
        <f t="shared" si="296"/>
        <v>4.613450292397661</v>
      </c>
      <c r="H1309" s="15">
        <f t="shared" si="297"/>
        <v>5.1865497076023397</v>
      </c>
      <c r="I1309" s="11">
        <f t="shared" si="298"/>
        <v>0.37635538405176494</v>
      </c>
      <c r="J1309" s="32">
        <f t="shared" si="299"/>
        <v>2.2009086786652921E-2</v>
      </c>
      <c r="K1309" s="32">
        <f t="shared" si="300"/>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 t="shared" si="305"/>
        <v>0.25056947608200458</v>
      </c>
      <c r="F1310" s="7">
        <v>17.559999999999999</v>
      </c>
      <c r="G1310" s="7">
        <f t="shared" si="296"/>
        <v>4.1494305239179958</v>
      </c>
      <c r="H1310" s="15">
        <f t="shared" si="297"/>
        <v>4.6505694760820049</v>
      </c>
      <c r="I1310" s="11">
        <f t="shared" si="298"/>
        <v>0.36644190320891401</v>
      </c>
      <c r="J1310" s="32">
        <f t="shared" si="299"/>
        <v>2.0867989932170504E-2</v>
      </c>
      <c r="K1310" s="32">
        <f t="shared" si="300"/>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 t="shared" si="305"/>
        <v>0.29670329670329676</v>
      </c>
      <c r="F1311" s="7">
        <v>18.2</v>
      </c>
      <c r="G1311" s="7">
        <f t="shared" si="296"/>
        <v>5.1032967032967038</v>
      </c>
      <c r="H1311" s="15">
        <f t="shared" si="297"/>
        <v>5.6967032967032969</v>
      </c>
      <c r="I1311" s="11">
        <f t="shared" si="298"/>
        <v>0.42670368143422638</v>
      </c>
      <c r="J1311" s="32">
        <f t="shared" si="299"/>
        <v>2.3445257221660791E-2</v>
      </c>
      <c r="K1311" s="32">
        <f t="shared" si="300"/>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 t="shared" si="305"/>
        <v>0.16666666666666666</v>
      </c>
      <c r="F1312" s="7">
        <v>14.4</v>
      </c>
      <c r="G1312" s="7">
        <f t="shared" si="296"/>
        <v>2.2333333333333334</v>
      </c>
      <c r="H1312" s="15">
        <f t="shared" si="297"/>
        <v>2.5666666666666664</v>
      </c>
      <c r="I1312" s="11">
        <f t="shared" si="298"/>
        <v>0.55909788823173079</v>
      </c>
      <c r="J1312" s="32">
        <f t="shared" si="299"/>
        <v>3.8826242238314636E-2</v>
      </c>
      <c r="K1312" s="32">
        <f t="shared" si="300"/>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 t="shared" si="305"/>
        <v>0.22140221402214019</v>
      </c>
      <c r="F1313" s="7">
        <v>16.260000000000002</v>
      </c>
      <c r="G1313" s="7">
        <f t="shared" si="296"/>
        <v>3.3785977859778598</v>
      </c>
      <c r="H1313" s="15">
        <f t="shared" si="297"/>
        <v>3.8214022140221404</v>
      </c>
      <c r="I1313" s="11">
        <f t="shared" si="298"/>
        <v>0.60665408669568055</v>
      </c>
      <c r="J1313" s="32">
        <f t="shared" si="299"/>
        <v>3.7309599427778617E-2</v>
      </c>
      <c r="K1313" s="32">
        <f t="shared" si="300"/>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 t="shared" si="305"/>
        <v>0.22123893805309733</v>
      </c>
      <c r="F1314" s="7">
        <v>22.6</v>
      </c>
      <c r="G1314" s="7">
        <f t="shared" si="296"/>
        <v>4.778761061946903</v>
      </c>
      <c r="H1314" s="15">
        <f t="shared" si="297"/>
        <v>5.221238938053097</v>
      </c>
      <c r="I1314" s="11">
        <f t="shared" si="298"/>
        <v>0.7105091683066489</v>
      </c>
      <c r="J1314" s="32">
        <f t="shared" si="299"/>
        <v>3.1438458774630473E-2</v>
      </c>
      <c r="K1314" s="32">
        <f t="shared" si="300"/>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 t="shared" si="305"/>
        <v>0.28835063437139563</v>
      </c>
      <c r="F1315" s="7">
        <v>17.34</v>
      </c>
      <c r="G1315" s="7">
        <f t="shared" si="296"/>
        <v>4.7116493656286043</v>
      </c>
      <c r="H1315" s="15">
        <f t="shared" si="297"/>
        <v>5.2883506343713957</v>
      </c>
      <c r="I1315" s="11">
        <f t="shared" si="298"/>
        <v>0.62421141876252384</v>
      </c>
      <c r="J1315" s="32">
        <f t="shared" si="299"/>
        <v>3.5998351716408528E-2</v>
      </c>
      <c r="K1315" s="32">
        <f t="shared" si="300"/>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 t="shared" si="305"/>
        <v>0.41594454072790299</v>
      </c>
      <c r="F1316" s="7">
        <v>5.77</v>
      </c>
      <c r="G1316" s="7">
        <f t="shared" si="296"/>
        <v>1.9840554592720969</v>
      </c>
      <c r="H1316" s="15">
        <f t="shared" si="297"/>
        <v>2.8159445407279029</v>
      </c>
      <c r="I1316" s="11">
        <f t="shared" si="298"/>
        <v>9.3024680619448866E-2</v>
      </c>
      <c r="J1316" s="32">
        <f t="shared" si="299"/>
        <v>1.6122128356923546E-2</v>
      </c>
      <c r="K1316" s="32">
        <f t="shared" si="300"/>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 t="shared" si="305"/>
        <v>0.86178861788617878</v>
      </c>
      <c r="F1317" s="7">
        <v>6.15</v>
      </c>
      <c r="G1317" s="7">
        <f t="shared" si="296"/>
        <v>4.4382113821138214</v>
      </c>
      <c r="H1317" s="15">
        <f t="shared" si="297"/>
        <v>6.1617886178861783</v>
      </c>
      <c r="I1317" s="11">
        <f t="shared" si="298"/>
        <v>0.16218940405555562</v>
      </c>
      <c r="J1317" s="32">
        <f t="shared" si="299"/>
        <v>2.6372260822041565E-2</v>
      </c>
      <c r="K1317" s="32">
        <f t="shared" si="300"/>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 t="shared" si="305"/>
        <v>0.36211699164345407</v>
      </c>
      <c r="F1318" s="7">
        <v>10.77</v>
      </c>
      <c r="G1318" s="7">
        <f t="shared" si="296"/>
        <v>3.537883008356546</v>
      </c>
      <c r="H1318" s="15">
        <f t="shared" si="297"/>
        <v>4.2621169916434543</v>
      </c>
      <c r="I1318" s="11">
        <f t="shared" si="298"/>
        <v>0.17585008486605422</v>
      </c>
      <c r="J1318" s="32">
        <f t="shared" si="299"/>
        <v>1.6327770182549137E-2</v>
      </c>
      <c r="K1318" s="32">
        <f t="shared" si="300"/>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 t="shared" si="305"/>
        <v>0.67357512953367882</v>
      </c>
      <c r="F1319" s="7">
        <v>7.72</v>
      </c>
      <c r="G1319" s="7">
        <f t="shared" si="296"/>
        <v>4.5264248704663217</v>
      </c>
      <c r="H1319" s="15">
        <f t="shared" si="297"/>
        <v>5.8735751295336787</v>
      </c>
      <c r="I1319" s="11">
        <f t="shared" si="298"/>
        <v>0.21139989509167173</v>
      </c>
      <c r="J1319" s="32">
        <f t="shared" si="299"/>
        <v>2.7383406099957479E-2</v>
      </c>
      <c r="K1319" s="32">
        <f t="shared" si="300"/>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 t="shared" si="305"/>
        <v>0.17964071856287425</v>
      </c>
      <c r="F1320" s="7">
        <v>16.7</v>
      </c>
      <c r="G1320" s="7">
        <f t="shared" si="296"/>
        <v>2.8203592814371259</v>
      </c>
      <c r="H1320" s="15">
        <f t="shared" si="297"/>
        <v>3.1796407185628741</v>
      </c>
      <c r="I1320" s="11">
        <f t="shared" si="298"/>
        <v>0.24788008835336373</v>
      </c>
      <c r="J1320" s="32">
        <f t="shared" si="299"/>
        <v>1.4843119063075675E-2</v>
      </c>
      <c r="K1320" s="32">
        <f t="shared" si="300"/>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 t="shared" si="305"/>
        <v>0.34098816979819074</v>
      </c>
      <c r="F1321" s="7">
        <v>14.37</v>
      </c>
      <c r="G1321" s="7">
        <f t="shared" si="296"/>
        <v>4.5590118302018094</v>
      </c>
      <c r="H1321" s="15">
        <f t="shared" si="297"/>
        <v>5.2409881697981913</v>
      </c>
      <c r="I1321" s="11">
        <f t="shared" si="298"/>
        <v>0.31734174799757642</v>
      </c>
      <c r="J1321" s="32">
        <f t="shared" si="299"/>
        <v>2.2083628949031067E-2</v>
      </c>
      <c r="K1321" s="32">
        <f t="shared" si="300"/>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 t="shared" si="305"/>
        <v>0.20227560050568899</v>
      </c>
      <c r="F1322" s="7">
        <v>23.73</v>
      </c>
      <c r="G1322" s="7">
        <f t="shared" si="296"/>
        <v>4.5977243994943109</v>
      </c>
      <c r="H1322" s="15">
        <f t="shared" si="297"/>
        <v>5.0022756005056888</v>
      </c>
      <c r="I1322" s="11">
        <f t="shared" si="298"/>
        <v>0.34653921998542769</v>
      </c>
      <c r="J1322" s="32">
        <f t="shared" si="299"/>
        <v>1.4603422671109468E-2</v>
      </c>
      <c r="K1322" s="32">
        <f t="shared" si="300"/>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 t="shared" si="305"/>
        <v>0.35422343324250682</v>
      </c>
      <c r="F1323" s="7">
        <v>14.68</v>
      </c>
      <c r="G1323" s="7">
        <f t="shared" si="296"/>
        <v>4.8457765667574932</v>
      </c>
      <c r="H1323" s="15">
        <f t="shared" si="297"/>
        <v>5.5542234332425071</v>
      </c>
      <c r="I1323" s="11">
        <f t="shared" si="298"/>
        <v>0.33239372085291063</v>
      </c>
      <c r="J1323" s="32">
        <f t="shared" si="299"/>
        <v>2.2642624036301812E-2</v>
      </c>
      <c r="K1323" s="32">
        <f t="shared" si="300"/>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 t="shared" si="305"/>
        <v>0.23682200152788388</v>
      </c>
      <c r="F1324" s="7">
        <v>13.09</v>
      </c>
      <c r="G1324" s="7">
        <f t="shared" si="296"/>
        <v>2.8631779984721164</v>
      </c>
      <c r="H1324" s="15">
        <f t="shared" si="297"/>
        <v>3.3368220015278838</v>
      </c>
      <c r="I1324" s="11">
        <f t="shared" si="298"/>
        <v>0.27387885546925828</v>
      </c>
      <c r="J1324" s="32">
        <f t="shared" si="299"/>
        <v>2.0922754428514767E-2</v>
      </c>
      <c r="K1324" s="32">
        <f t="shared" si="300"/>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 t="shared" si="305"/>
        <v>0.29758214507129571</v>
      </c>
      <c r="F1325" s="7">
        <v>16.13</v>
      </c>
      <c r="G1325" s="7">
        <f t="shared" si="296"/>
        <v>4.5024178549287042</v>
      </c>
      <c r="H1325" s="15">
        <f t="shared" si="297"/>
        <v>5.0975821450712955</v>
      </c>
      <c r="I1325" s="11">
        <f t="shared" si="298"/>
        <v>0.36057169116734039</v>
      </c>
      <c r="J1325" s="32">
        <f t="shared" si="299"/>
        <v>2.2354103606158731E-2</v>
      </c>
      <c r="K1325" s="32">
        <f t="shared" si="300"/>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 t="shared" si="305"/>
        <v>0.27681660899653976</v>
      </c>
      <c r="F1326" s="7">
        <v>17.34</v>
      </c>
      <c r="G1326" s="7">
        <f t="shared" si="296"/>
        <v>4.5231833910034602</v>
      </c>
      <c r="H1326" s="15">
        <f t="shared" si="297"/>
        <v>5.0768166089965394</v>
      </c>
      <c r="I1326" s="11">
        <f t="shared" si="298"/>
        <v>0.36357110372039231</v>
      </c>
      <c r="J1326" s="32">
        <f t="shared" si="299"/>
        <v>2.0967191679376718E-2</v>
      </c>
      <c r="K1326" s="32">
        <f t="shared" si="300"/>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 t="shared" si="305"/>
        <v>0.31328320802005011</v>
      </c>
      <c r="F1327" s="7">
        <v>15.96</v>
      </c>
      <c r="G1327" s="7">
        <f t="shared" si="296"/>
        <v>4.6867167919799497</v>
      </c>
      <c r="H1327" s="15">
        <f t="shared" si="297"/>
        <v>5.3132832080200503</v>
      </c>
      <c r="I1327" s="11">
        <f t="shared" si="298"/>
        <v>0.38385778929195752</v>
      </c>
      <c r="J1327" s="32">
        <f t="shared" si="299"/>
        <v>2.4051239930573776E-2</v>
      </c>
      <c r="K1327" s="32">
        <f t="shared" si="300"/>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 t="shared" ref="F1328:F1342" si="309">D1328/E1328</f>
        <v>0.89166666666666672</v>
      </c>
      <c r="G1328" s="7">
        <f t="shared" si="296"/>
        <v>-0.25999999999999979</v>
      </c>
      <c r="H1328" s="15">
        <f t="shared" si="297"/>
        <v>4.54</v>
      </c>
      <c r="I1328" s="11">
        <f t="shared" si="298"/>
        <v>3.0447422691144608E-3</v>
      </c>
      <c r="J1328" s="32">
        <f t="shared" si="299"/>
        <v>3.4146642270442549E-3</v>
      </c>
      <c r="K1328" s="32">
        <f t="shared" si="300"/>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0">AK1328*0+AL1328*6+AM1328*12+AN1328*15</f>
        <v>6.21</v>
      </c>
      <c r="X1328" s="7">
        <f t="shared" ref="X1328:X1342" si="311">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2">(1-$AL1328-$AK1328)/2</f>
        <v>0.09</v>
      </c>
      <c r="AN1328" s="32">
        <f t="shared" si="312"/>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 t="shared" si="309"/>
        <v>0.19607843137254904</v>
      </c>
      <c r="G1329" s="7">
        <f t="shared" si="296"/>
        <v>-4.0999999999999996</v>
      </c>
      <c r="H1329" s="15">
        <f t="shared" si="297"/>
        <v>6.1</v>
      </c>
      <c r="I1329" s="11">
        <f t="shared" si="298"/>
        <v>8.4772860081008697E-4</v>
      </c>
      <c r="J1329" s="32">
        <f t="shared" si="299"/>
        <v>4.3234158641314432E-3</v>
      </c>
      <c r="K1329" s="32">
        <f t="shared" si="300"/>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0"/>
        <v>6.21</v>
      </c>
      <c r="X1329" s="7">
        <f t="shared" si="31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2"/>
        <v>0.09</v>
      </c>
      <c r="AN1329" s="32">
        <f t="shared" si="312"/>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 t="shared" si="309"/>
        <v>-0.13114754098360656</v>
      </c>
      <c r="G1330" s="7">
        <f t="shared" si="296"/>
        <v>-6.8999999999999995</v>
      </c>
      <c r="H1330" s="15">
        <f t="shared" si="297"/>
        <v>5.3</v>
      </c>
      <c r="I1330" s="11">
        <f t="shared" si="298"/>
        <v>-5.6869282495393685E-4</v>
      </c>
      <c r="J1330" s="32">
        <f t="shared" si="299"/>
        <v>4.3362827902737678E-3</v>
      </c>
      <c r="K1330" s="32">
        <f t="shared" si="300"/>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0"/>
        <v>6.21</v>
      </c>
      <c r="X1330" s="7">
        <f t="shared" si="31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2"/>
        <v>0.09</v>
      </c>
      <c r="AN1330" s="32">
        <f t="shared" si="312"/>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 t="shared" si="309"/>
        <v>0.47619047619047622</v>
      </c>
      <c r="G1331" s="7">
        <f t="shared" si="296"/>
        <v>-3.3</v>
      </c>
      <c r="H1331" s="15">
        <f t="shared" si="297"/>
        <v>9.3000000000000007</v>
      </c>
      <c r="I1331" s="11">
        <f t="shared" si="298"/>
        <v>2.0289668941920603E-3</v>
      </c>
      <c r="J1331" s="32">
        <f t="shared" si="299"/>
        <v>4.2608304778033266E-3</v>
      </c>
      <c r="K1331" s="32">
        <f t="shared" si="300"/>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0"/>
        <v>6.21</v>
      </c>
      <c r="X1331" s="7">
        <f t="shared" si="31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2"/>
        <v>0.09</v>
      </c>
      <c r="AN1331" s="32">
        <f t="shared" si="312"/>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 t="shared" si="309"/>
        <v>1.75609756097561</v>
      </c>
      <c r="G1332" s="7">
        <f t="shared" si="296"/>
        <v>3.1000000000000005</v>
      </c>
      <c r="H1332" s="15">
        <f t="shared" si="297"/>
        <v>11.3</v>
      </c>
      <c r="I1332" s="11">
        <f t="shared" si="298"/>
        <v>7.4821041331039704E-3</v>
      </c>
      <c r="J1332" s="32">
        <f t="shared" si="299"/>
        <v>4.2606426313508711E-3</v>
      </c>
      <c r="K1332" s="32">
        <f t="shared" si="300"/>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0"/>
        <v>6.21</v>
      </c>
      <c r="X1332" s="7">
        <f t="shared" si="31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2"/>
        <v>0.09</v>
      </c>
      <c r="AN1332" s="32">
        <f t="shared" si="312"/>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 t="shared" si="309"/>
        <v>0.82608695652173914</v>
      </c>
      <c r="G1333" s="7">
        <f t="shared" si="296"/>
        <v>-0.39999999999999991</v>
      </c>
      <c r="H1333" s="15">
        <f t="shared" si="297"/>
        <v>4.1999999999999993</v>
      </c>
      <c r="I1333" s="11">
        <f t="shared" si="298"/>
        <v>2.8208114314153721E-3</v>
      </c>
      <c r="J1333" s="32">
        <f t="shared" si="299"/>
        <v>3.4146664696080823E-3</v>
      </c>
      <c r="K1333" s="32">
        <f t="shared" si="300"/>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0"/>
        <v>6.21</v>
      </c>
      <c r="X1333" s="7">
        <f t="shared" si="31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2"/>
        <v>0.09</v>
      </c>
      <c r="AN1333" s="32">
        <f t="shared" si="312"/>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 t="shared" si="309"/>
        <v>0.18</v>
      </c>
      <c r="G1334" s="7">
        <f t="shared" si="296"/>
        <v>-4.0999999999999996</v>
      </c>
      <c r="H1334" s="15">
        <f t="shared" si="297"/>
        <v>5.9</v>
      </c>
      <c r="I1334" s="11">
        <f t="shared" si="298"/>
        <v>7.7821489952269358E-4</v>
      </c>
      <c r="J1334" s="32">
        <f t="shared" si="299"/>
        <v>4.3234161084594091E-3</v>
      </c>
      <c r="K1334" s="32">
        <f t="shared" si="300"/>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0"/>
        <v>6.21</v>
      </c>
      <c r="X1334" s="7">
        <f t="shared" si="31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2"/>
        <v>0.09</v>
      </c>
      <c r="AN1334" s="32">
        <f t="shared" si="312"/>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 t="shared" si="309"/>
        <v>-3.8461538461538464E-2</v>
      </c>
      <c r="G1335" s="7">
        <f t="shared" si="296"/>
        <v>-5.4</v>
      </c>
      <c r="H1335" s="15">
        <f t="shared" si="297"/>
        <v>5</v>
      </c>
      <c r="I1335" s="11">
        <f t="shared" si="298"/>
        <v>-1.6678013196798737E-4</v>
      </c>
      <c r="J1335" s="32">
        <f t="shared" si="299"/>
        <v>4.3362834311676708E-3</v>
      </c>
      <c r="K1335" s="32">
        <f t="shared" si="300"/>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0"/>
        <v>6.21</v>
      </c>
      <c r="X1335" s="7">
        <f t="shared" si="31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2"/>
        <v>0.09</v>
      </c>
      <c r="AN1335" s="32">
        <f t="shared" si="312"/>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 t="shared" si="309"/>
        <v>0.31428571428571433</v>
      </c>
      <c r="G1336" s="7">
        <f t="shared" si="296"/>
        <v>-4.8</v>
      </c>
      <c r="H1336" s="15">
        <f t="shared" si="297"/>
        <v>9.1999999999999993</v>
      </c>
      <c r="I1336" s="11">
        <f t="shared" si="298"/>
        <v>1.3391197058693848E-3</v>
      </c>
      <c r="J1336" s="32">
        <f t="shared" si="299"/>
        <v>4.2608354277662236E-3</v>
      </c>
      <c r="K1336" s="32">
        <f t="shared" si="300"/>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0"/>
        <v>6.21</v>
      </c>
      <c r="X1336" s="7">
        <f t="shared" si="31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2"/>
        <v>0.09</v>
      </c>
      <c r="AN1336" s="32">
        <f t="shared" si="312"/>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 t="shared" si="309"/>
        <v>1.2653061224489794</v>
      </c>
      <c r="G1337" s="7">
        <f t="shared" si="296"/>
        <v>1.2999999999999998</v>
      </c>
      <c r="H1337" s="15">
        <f t="shared" si="297"/>
        <v>11.100000000000001</v>
      </c>
      <c r="I1337" s="11">
        <f t="shared" si="298"/>
        <v>5.3910897683797435E-3</v>
      </c>
      <c r="J1337" s="32">
        <f t="shared" si="299"/>
        <v>4.2606999782356042E-3</v>
      </c>
      <c r="K1337" s="32">
        <f t="shared" si="300"/>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0"/>
        <v>6.21</v>
      </c>
      <c r="X1337" s="7">
        <f t="shared" si="31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2"/>
        <v>0.09</v>
      </c>
      <c r="AN1337" s="32">
        <f t="shared" si="312"/>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 t="shared" si="309"/>
        <v>0.92592592592592582</v>
      </c>
      <c r="G1338" s="7">
        <f t="shared" si="296"/>
        <v>-0.20000000000000018</v>
      </c>
      <c r="H1338" s="15">
        <f t="shared" si="297"/>
        <v>5.2</v>
      </c>
      <c r="I1338" s="11">
        <f t="shared" si="298"/>
        <v>3.1617249883565302E-3</v>
      </c>
      <c r="J1338" s="32">
        <f t="shared" si="299"/>
        <v>3.4146629874250533E-3</v>
      </c>
      <c r="K1338" s="32">
        <f t="shared" si="300"/>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0"/>
        <v>6.21</v>
      </c>
      <c r="X1338" s="7">
        <f t="shared" si="31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2"/>
        <v>0.09</v>
      </c>
      <c r="AN1338" s="32">
        <f t="shared" si="312"/>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 t="shared" si="309"/>
        <v>0.25</v>
      </c>
      <c r="G1339" s="7">
        <f t="shared" si="296"/>
        <v>-3.5999999999999996</v>
      </c>
      <c r="H1339" s="15">
        <f t="shared" si="297"/>
        <v>6</v>
      </c>
      <c r="I1339" s="11">
        <f t="shared" si="298"/>
        <v>1.0808537230561522E-3</v>
      </c>
      <c r="J1339" s="32">
        <f t="shared" si="299"/>
        <v>4.3234148922246087E-3</v>
      </c>
      <c r="K1339" s="32">
        <f t="shared" si="300"/>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0"/>
        <v>6.21</v>
      </c>
      <c r="X1339" s="7">
        <f t="shared" si="31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2"/>
        <v>0.09</v>
      </c>
      <c r="AN1339" s="32">
        <f t="shared" si="312"/>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 t="shared" si="309"/>
        <v>1.9230769230769232E-2</v>
      </c>
      <c r="G1340" s="7">
        <f t="shared" si="296"/>
        <v>-5.1000000000000005</v>
      </c>
      <c r="H1340" s="15">
        <f t="shared" si="297"/>
        <v>5.3</v>
      </c>
      <c r="I1340" s="11">
        <f t="shared" si="298"/>
        <v>8.3390066853823353E-5</v>
      </c>
      <c r="J1340" s="32">
        <f t="shared" si="299"/>
        <v>4.3362834763988143E-3</v>
      </c>
      <c r="K1340" s="32">
        <f t="shared" si="300"/>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0"/>
        <v>6.21</v>
      </c>
      <c r="X1340" s="7">
        <f t="shared" si="31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2"/>
        <v>0.09</v>
      </c>
      <c r="AN1340" s="32">
        <f t="shared" si="312"/>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 t="shared" si="309"/>
        <v>0.5074626865671642</v>
      </c>
      <c r="G1341" s="7">
        <f t="shared" si="296"/>
        <v>-3.3000000000000003</v>
      </c>
      <c r="H1341" s="15">
        <f t="shared" si="297"/>
        <v>10.1</v>
      </c>
      <c r="I1341" s="11">
        <f t="shared" si="298"/>
        <v>2.1622118775231468E-3</v>
      </c>
      <c r="J1341" s="32">
        <f t="shared" si="299"/>
        <v>4.2608292880603194E-3</v>
      </c>
      <c r="K1341" s="32">
        <f t="shared" si="300"/>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0"/>
        <v>6.21</v>
      </c>
      <c r="X1341" s="7">
        <f t="shared" si="31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2"/>
        <v>0.09</v>
      </c>
      <c r="AN1341" s="32">
        <f t="shared" si="312"/>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 t="shared" si="309"/>
        <v>1.44</v>
      </c>
      <c r="G1342" s="7">
        <f t="shared" si="296"/>
        <v>2.2000000000000002</v>
      </c>
      <c r="H1342" s="15">
        <f t="shared" si="297"/>
        <v>12.2</v>
      </c>
      <c r="I1342" s="11">
        <f t="shared" si="298"/>
        <v>6.1353816498241178E-3</v>
      </c>
      <c r="J1342" s="32">
        <f t="shared" si="299"/>
        <v>4.2606817012667483E-3</v>
      </c>
      <c r="K1342" s="32">
        <f t="shared" si="300"/>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0"/>
        <v>6.21</v>
      </c>
      <c r="X1342" s="7">
        <f t="shared" si="31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2"/>
        <v>0.09</v>
      </c>
      <c r="AN1342" s="32">
        <f t="shared" si="312"/>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 t="shared" si="296"/>
        <v>7.8919643264295942</v>
      </c>
      <c r="H1343" s="15">
        <f t="shared" si="297"/>
        <v>8.3739163463642257</v>
      </c>
      <c r="I1343" s="11">
        <f t="shared" si="298"/>
        <v>0.26154098862750297</v>
      </c>
      <c r="J1343" s="32">
        <f t="shared" si="299"/>
        <v>7.7493626260000878E-3</v>
      </c>
      <c r="K1343" s="32">
        <f t="shared" si="300"/>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4">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315">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 t="shared" si="296"/>
        <v>6.625654355606061</v>
      </c>
      <c r="H1344" s="15">
        <f t="shared" si="297"/>
        <v>6.9437109105917916</v>
      </c>
      <c r="I1344" s="11">
        <f t="shared" si="298"/>
        <v>0.32405316507561005</v>
      </c>
      <c r="J1344" s="32">
        <f t="shared" si="299"/>
        <v>7.5955824973565648E-3</v>
      </c>
      <c r="K1344" s="32">
        <f t="shared" si="300"/>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4"/>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315"/>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 t="shared" si="296"/>
        <v>7.2334796336755511</v>
      </c>
      <c r="H1345" s="15">
        <f t="shared" si="297"/>
        <v>7.5149679532686955</v>
      </c>
      <c r="I1345" s="11">
        <f t="shared" si="298"/>
        <v>0.38775473579956049</v>
      </c>
      <c r="J1345" s="32">
        <f t="shared" si="299"/>
        <v>7.4006723996580693E-3</v>
      </c>
      <c r="K1345" s="32">
        <f t="shared" si="300"/>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4"/>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315"/>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 t="shared" ref="G1346:G1409" si="316">D1346-E1346</f>
        <v>7.0797013393538286</v>
      </c>
      <c r="H1346" s="15">
        <f t="shared" ref="H1346:H1409" si="317">D1346+E1346</f>
        <v>7.4273853371065837</v>
      </c>
      <c r="I1346" s="11">
        <f t="shared" ref="I1346:I1409" si="318">IFERROR(F1346/SQRT(F1346^2+U1346), "X")</f>
        <v>0.31765156410505013</v>
      </c>
      <c r="J1346" s="32">
        <f t="shared" ref="J1346:J1409" si="319">IFERROR(SQRT((1-I1346^2)/U1346), "X")</f>
        <v>7.6129941292531218E-3</v>
      </c>
      <c r="K1346" s="32">
        <f t="shared" ref="K1346:K1409" si="320">IFERROR(1/J1346, "X")</f>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4"/>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315"/>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 t="shared" si="316"/>
        <v>8.1894301116244197</v>
      </c>
      <c r="H1347" s="15">
        <f t="shared" si="317"/>
        <v>8.4763038323518582</v>
      </c>
      <c r="I1347" s="11">
        <f t="shared" si="318"/>
        <v>0.42270877629828463</v>
      </c>
      <c r="J1347" s="32">
        <f t="shared" si="319"/>
        <v>7.2762495698343432E-3</v>
      </c>
      <c r="K1347" s="32">
        <f t="shared" si="320"/>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4"/>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315"/>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 t="shared" si="316"/>
        <v>7.6602114567656345</v>
      </c>
      <c r="H1348" s="15">
        <f t="shared" si="317"/>
        <v>7.9790289989411809</v>
      </c>
      <c r="I1348" s="11">
        <f t="shared" si="318"/>
        <v>0.36644864532338606</v>
      </c>
      <c r="J1348" s="32">
        <f t="shared" si="319"/>
        <v>7.4703280358432364E-3</v>
      </c>
      <c r="K1348" s="32">
        <f t="shared" si="320"/>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4"/>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315"/>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 t="shared" si="316"/>
        <v>6.7227407612469783</v>
      </c>
      <c r="H1349" s="15">
        <f t="shared" si="317"/>
        <v>7.1146957449324564</v>
      </c>
      <c r="I1349" s="11">
        <f t="shared" si="318"/>
        <v>0.27270362213194799</v>
      </c>
      <c r="J1349" s="32">
        <f t="shared" si="319"/>
        <v>7.7245191850358452E-3</v>
      </c>
      <c r="K1349" s="32">
        <f t="shared" si="320"/>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4"/>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315"/>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 t="shared" ref="F1350:F1372" si="323">D1350/E1350</f>
        <v>125.16129032258064</v>
      </c>
      <c r="G1350" s="7">
        <f t="shared" si="316"/>
        <v>7.6979999999999995</v>
      </c>
      <c r="H1350" s="15">
        <f t="shared" si="317"/>
        <v>7.8220000000000001</v>
      </c>
      <c r="I1350" s="11">
        <f t="shared" si="318"/>
        <v>0.45316968574624261</v>
      </c>
      <c r="J1350" s="32">
        <f t="shared" si="319"/>
        <v>3.6206856335395674E-3</v>
      </c>
      <c r="K1350" s="32">
        <f t="shared" si="320"/>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 t="shared" si="323"/>
        <v>125.12077294685989</v>
      </c>
      <c r="G1351" s="7">
        <f t="shared" si="316"/>
        <v>7.7078999999999995</v>
      </c>
      <c r="H1351" s="15">
        <f t="shared" si="317"/>
        <v>7.8320999999999996</v>
      </c>
      <c r="I1351" s="11">
        <f t="shared" si="318"/>
        <v>0.45354990861657513</v>
      </c>
      <c r="J1351" s="32">
        <f t="shared" si="319"/>
        <v>3.6248969530359486E-3</v>
      </c>
      <c r="K1351" s="32">
        <f t="shared" si="320"/>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 t="shared" si="323"/>
        <v>118.73065015479875</v>
      </c>
      <c r="G1352" s="7">
        <f t="shared" si="316"/>
        <v>7.6053999999999995</v>
      </c>
      <c r="H1352" s="15">
        <f t="shared" si="317"/>
        <v>7.7346000000000004</v>
      </c>
      <c r="I1352" s="11">
        <f t="shared" si="318"/>
        <v>0.4512680675336197</v>
      </c>
      <c r="J1352" s="32">
        <f t="shared" si="319"/>
        <v>3.8007714684057154E-3</v>
      </c>
      <c r="K1352" s="32">
        <f t="shared" si="320"/>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 t="shared" si="323"/>
        <v>2.410714285714286</v>
      </c>
      <c r="G1353" s="7">
        <f t="shared" si="316"/>
        <v>3.95</v>
      </c>
      <c r="H1353" s="15">
        <f t="shared" si="317"/>
        <v>9.5500000000000007</v>
      </c>
      <c r="I1353" s="11">
        <f t="shared" si="318"/>
        <v>9.7910954963445745E-3</v>
      </c>
      <c r="J1353" s="32">
        <f t="shared" si="319"/>
        <v>4.0614914651503414E-3</v>
      </c>
      <c r="K1353" s="32">
        <f t="shared" si="320"/>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 t="shared" si="323"/>
        <v>2.9742647058823528</v>
      </c>
      <c r="G1354" s="7">
        <f t="shared" si="316"/>
        <v>5.3699999999999992</v>
      </c>
      <c r="H1354" s="15">
        <f t="shared" si="317"/>
        <v>10.81</v>
      </c>
      <c r="I1354" s="11">
        <f t="shared" si="318"/>
        <v>1.2096320400870456E-2</v>
      </c>
      <c r="J1354" s="32">
        <f t="shared" si="319"/>
        <v>4.066995239847669E-3</v>
      </c>
      <c r="K1354" s="32">
        <f t="shared" si="320"/>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 t="shared" si="323"/>
        <v>4.774774774774774</v>
      </c>
      <c r="G1355" s="7">
        <f t="shared" si="316"/>
        <v>8.379999999999999</v>
      </c>
      <c r="H1355" s="15">
        <f t="shared" si="317"/>
        <v>12.82</v>
      </c>
      <c r="I1355" s="11">
        <f t="shared" si="318"/>
        <v>2.0332038617907406E-2</v>
      </c>
      <c r="J1355" s="32">
        <f t="shared" si="319"/>
        <v>4.25821940865608E-3</v>
      </c>
      <c r="K1355" s="32">
        <f t="shared" si="320"/>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 t="shared" si="323"/>
        <v>1.6783733826247689</v>
      </c>
      <c r="G1356" s="7">
        <f t="shared" si="316"/>
        <v>3.67</v>
      </c>
      <c r="H1356" s="15">
        <f t="shared" si="317"/>
        <v>14.49</v>
      </c>
      <c r="I1356" s="11">
        <f t="shared" si="318"/>
        <v>7.1481771720484956E-3</v>
      </c>
      <c r="J1356" s="32">
        <f t="shared" si="319"/>
        <v>4.2589910243152384E-3</v>
      </c>
      <c r="K1356" s="32">
        <f t="shared" si="320"/>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 t="shared" si="323"/>
        <v>2.224852071005917</v>
      </c>
      <c r="G1357" s="7">
        <f t="shared" si="316"/>
        <v>4.1399999999999997</v>
      </c>
      <c r="H1357" s="15">
        <f t="shared" si="317"/>
        <v>10.899999999999999</v>
      </c>
      <c r="I1357" s="11">
        <f t="shared" si="318"/>
        <v>9.0362819111091588E-3</v>
      </c>
      <c r="J1357" s="32">
        <f t="shared" si="319"/>
        <v>4.061520327067681E-3</v>
      </c>
      <c r="K1357" s="32">
        <f t="shared" si="320"/>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 t="shared" si="323"/>
        <v>2.5654761904761902</v>
      </c>
      <c r="G1358" s="7">
        <f t="shared" si="316"/>
        <v>5.26</v>
      </c>
      <c r="H1358" s="15">
        <f t="shared" si="317"/>
        <v>11.979999999999999</v>
      </c>
      <c r="I1358" s="11">
        <f t="shared" si="318"/>
        <v>1.0433974870251501E-2</v>
      </c>
      <c r="J1358" s="32">
        <f t="shared" si="319"/>
        <v>4.0670714111421171E-3</v>
      </c>
      <c r="K1358" s="32">
        <f t="shared" si="320"/>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 t="shared" si="323"/>
        <v>3.4210526315789473</v>
      </c>
      <c r="G1359" s="7">
        <f t="shared" si="316"/>
        <v>7.36</v>
      </c>
      <c r="H1359" s="15">
        <f t="shared" si="317"/>
        <v>13.440000000000001</v>
      </c>
      <c r="I1359" s="11">
        <f t="shared" si="318"/>
        <v>1.4569058267522302E-2</v>
      </c>
      <c r="J1359" s="32">
        <f t="shared" si="319"/>
        <v>4.2586478012757506E-3</v>
      </c>
      <c r="K1359" s="32">
        <f t="shared" si="320"/>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 t="shared" si="323"/>
        <v>116.13976705490849</v>
      </c>
      <c r="G1360" s="7">
        <f t="shared" si="316"/>
        <v>6.9199000000000002</v>
      </c>
      <c r="H1360" s="15">
        <f t="shared" si="317"/>
        <v>7.0401000000000007</v>
      </c>
      <c r="I1360" s="11">
        <f t="shared" si="318"/>
        <v>0.42663729749733953</v>
      </c>
      <c r="J1360" s="32">
        <f t="shared" si="319"/>
        <v>3.6734816016604742E-3</v>
      </c>
      <c r="K1360" s="32">
        <f t="shared" si="320"/>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 t="shared" si="323"/>
        <v>115.94684385382061</v>
      </c>
      <c r="G1361" s="7">
        <f t="shared" si="316"/>
        <v>6.9198000000000004</v>
      </c>
      <c r="H1361" s="15">
        <f t="shared" si="317"/>
        <v>7.0402000000000005</v>
      </c>
      <c r="I1361" s="11">
        <f t="shared" si="318"/>
        <v>0.4265385123309996</v>
      </c>
      <c r="J1361" s="32">
        <f t="shared" si="319"/>
        <v>3.6787418971814009E-3</v>
      </c>
      <c r="K1361" s="32">
        <f t="shared" si="320"/>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 t="shared" si="323"/>
        <v>109.71337579617835</v>
      </c>
      <c r="G1362" s="7">
        <f t="shared" si="316"/>
        <v>6.8271999999999995</v>
      </c>
      <c r="H1362" s="15">
        <f t="shared" si="317"/>
        <v>6.9527999999999999</v>
      </c>
      <c r="I1362" s="11">
        <f t="shared" si="318"/>
        <v>0.42334186763137061</v>
      </c>
      <c r="J1362" s="32">
        <f t="shared" si="319"/>
        <v>3.8586167325471796E-3</v>
      </c>
      <c r="K1362" s="32">
        <f t="shared" si="320"/>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 t="shared" si="323"/>
        <v>2.7</v>
      </c>
      <c r="G1363" s="7">
        <f t="shared" si="316"/>
        <v>4.76</v>
      </c>
      <c r="H1363" s="15">
        <f t="shared" si="317"/>
        <v>10.36</v>
      </c>
      <c r="I1363" s="11">
        <f t="shared" si="318"/>
        <v>1.0965893237543428E-2</v>
      </c>
      <c r="J1363" s="32">
        <f t="shared" si="319"/>
        <v>4.0614419398308987E-3</v>
      </c>
      <c r="K1363" s="32">
        <f t="shared" si="320"/>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 t="shared" si="323"/>
        <v>3.3273381294964031</v>
      </c>
      <c r="G1364" s="7">
        <f t="shared" si="316"/>
        <v>6.4700000000000006</v>
      </c>
      <c r="H1364" s="15">
        <f t="shared" si="317"/>
        <v>12.03</v>
      </c>
      <c r="I1364" s="11">
        <f t="shared" si="318"/>
        <v>1.3532019338235989E-2</v>
      </c>
      <c r="J1364" s="32">
        <f t="shared" si="319"/>
        <v>4.0669204065184924E-3</v>
      </c>
      <c r="K1364" s="32">
        <f t="shared" si="320"/>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 t="shared" si="323"/>
        <v>4.1689497716894985</v>
      </c>
      <c r="G1365" s="7">
        <f t="shared" si="316"/>
        <v>6.9400000000000013</v>
      </c>
      <c r="H1365" s="15">
        <f t="shared" si="317"/>
        <v>11.32</v>
      </c>
      <c r="I1365" s="11">
        <f t="shared" si="318"/>
        <v>1.7753174955812422E-2</v>
      </c>
      <c r="J1365" s="32">
        <f t="shared" si="319"/>
        <v>4.2584286038586192E-3</v>
      </c>
      <c r="K1365" s="32">
        <f t="shared" si="320"/>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 t="shared" si="323"/>
        <v>2.1236133122028527</v>
      </c>
      <c r="G1366" s="7">
        <f t="shared" si="316"/>
        <v>7.0900000000000007</v>
      </c>
      <c r="H1366" s="15">
        <f t="shared" si="317"/>
        <v>19.71</v>
      </c>
      <c r="I1366" s="11">
        <f t="shared" si="318"/>
        <v>9.0443111811745695E-3</v>
      </c>
      <c r="J1366" s="32">
        <f t="shared" si="319"/>
        <v>4.2589256382993684E-3</v>
      </c>
      <c r="K1366" s="32">
        <f t="shared" si="320"/>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 t="shared" si="323"/>
        <v>152.25988700564972</v>
      </c>
      <c r="G1367" s="7">
        <f t="shared" si="316"/>
        <v>5.3545999999999996</v>
      </c>
      <c r="H1367" s="15">
        <f t="shared" si="317"/>
        <v>5.4253999999999998</v>
      </c>
      <c r="I1367" s="11">
        <f t="shared" si="318"/>
        <v>0.36277548012922389</v>
      </c>
      <c r="J1367" s="32">
        <f t="shared" si="319"/>
        <v>2.3826070494572405E-3</v>
      </c>
      <c r="K1367" s="32">
        <f t="shared" si="320"/>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 t="shared" si="323"/>
        <v>152.25988700564972</v>
      </c>
      <c r="G1368" s="7">
        <f t="shared" si="316"/>
        <v>5.3545999999999996</v>
      </c>
      <c r="H1368" s="15">
        <f t="shared" si="317"/>
        <v>5.4253999999999998</v>
      </c>
      <c r="I1368" s="11">
        <f t="shared" si="318"/>
        <v>0.36328522672509028</v>
      </c>
      <c r="J1368" s="32">
        <f t="shared" si="319"/>
        <v>2.3859549213484594E-3</v>
      </c>
      <c r="K1368" s="32">
        <f t="shared" si="320"/>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 t="shared" si="323"/>
        <v>151.83098591549296</v>
      </c>
      <c r="G1369" s="7">
        <f t="shared" si="316"/>
        <v>5.3544999999999998</v>
      </c>
      <c r="H1369" s="15">
        <f t="shared" si="317"/>
        <v>5.4254999999999995</v>
      </c>
      <c r="I1369" s="11">
        <f t="shared" si="318"/>
        <v>0.37249448551865488</v>
      </c>
      <c r="J1369" s="32">
        <f t="shared" si="319"/>
        <v>2.4533495799466138E-3</v>
      </c>
      <c r="K1369" s="32">
        <f t="shared" si="320"/>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 t="shared" si="323"/>
        <v>3.2420382165605095</v>
      </c>
      <c r="G1370" s="7">
        <f t="shared" si="316"/>
        <v>3.5199999999999996</v>
      </c>
      <c r="H1370" s="15">
        <f t="shared" si="317"/>
        <v>6.66</v>
      </c>
      <c r="I1370" s="11">
        <f t="shared" si="318"/>
        <v>8.2889064414605248E-3</v>
      </c>
      <c r="J1370" s="32">
        <f t="shared" si="319"/>
        <v>2.5566960929455842E-3</v>
      </c>
      <c r="K1370" s="32">
        <f t="shared" si="320"/>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 t="shared" si="323"/>
        <v>5.4779411764705879</v>
      </c>
      <c r="G1371" s="7">
        <f t="shared" si="316"/>
        <v>6.09</v>
      </c>
      <c r="H1371" s="15">
        <f t="shared" si="317"/>
        <v>8.81</v>
      </c>
      <c r="I1371" s="11">
        <f t="shared" si="318"/>
        <v>1.4027201651511953E-2</v>
      </c>
      <c r="J1371" s="32">
        <f t="shared" si="319"/>
        <v>2.5606703685981552E-3</v>
      </c>
      <c r="K1371" s="32">
        <f t="shared" si="320"/>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 t="shared" si="323"/>
        <v>2.5072463768115942</v>
      </c>
      <c r="G1372" s="7">
        <f t="shared" si="316"/>
        <v>2.08</v>
      </c>
      <c r="H1372" s="15">
        <f t="shared" si="317"/>
        <v>4.84</v>
      </c>
      <c r="I1372" s="11">
        <f t="shared" si="318"/>
        <v>6.6280050549121462E-3</v>
      </c>
      <c r="J1372" s="32">
        <f t="shared" si="319"/>
        <v>2.6435395883753648E-3</v>
      </c>
      <c r="K1372" s="32">
        <f t="shared" si="320"/>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6.8845274530016756</v>
      </c>
      <c r="E1373" s="13">
        <v>0.16489886114974081</v>
      </c>
      <c r="F1373" s="7">
        <v>41.75</v>
      </c>
      <c r="G1373" s="7">
        <f t="shared" si="316"/>
        <v>6.7196285918519347</v>
      </c>
      <c r="H1373" s="15">
        <f t="shared" si="317"/>
        <v>7.0494263141514164</v>
      </c>
      <c r="I1373" s="11">
        <f t="shared" si="318"/>
        <v>0.14267101200390972</v>
      </c>
      <c r="J1373" s="32">
        <f t="shared" si="319"/>
        <v>3.4172697485966401E-3</v>
      </c>
      <c r="K1373" s="32">
        <f t="shared" si="320"/>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4">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6.9113307397686619</v>
      </c>
      <c r="E1374" s="13">
        <v>0.10605080159227651</v>
      </c>
      <c r="F1374" s="7">
        <v>65.17</v>
      </c>
      <c r="G1374" s="7">
        <f t="shared" si="316"/>
        <v>6.8052799381763851</v>
      </c>
      <c r="H1374" s="15">
        <f t="shared" si="317"/>
        <v>7.0173815413609386</v>
      </c>
      <c r="I1374" s="11">
        <f t="shared" si="318"/>
        <v>0.21951705691794052</v>
      </c>
      <c r="J1374" s="32">
        <f t="shared" si="319"/>
        <v>3.3683758925570129E-3</v>
      </c>
      <c r="K1374" s="32">
        <f t="shared" si="320"/>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4">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0">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16.017240098185411</v>
      </c>
      <c r="E1375" s="13">
        <v>0.1681246992566959</v>
      </c>
      <c r="F1375" s="7">
        <v>95.27</v>
      </c>
      <c r="G1375" s="7">
        <f t="shared" si="316"/>
        <v>15.849115398928715</v>
      </c>
      <c r="H1375" s="15">
        <f t="shared" si="317"/>
        <v>16.185364797442109</v>
      </c>
      <c r="I1375" s="11">
        <f t="shared" si="318"/>
        <v>0.31245913173823409</v>
      </c>
      <c r="J1375" s="32">
        <f t="shared" si="319"/>
        <v>3.2797221763223904E-3</v>
      </c>
      <c r="K1375" s="32">
        <f t="shared" si="320"/>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4">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0">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8.9036271204958606</v>
      </c>
      <c r="E1376" s="13">
        <v>9.8885241231628826E-2</v>
      </c>
      <c r="F1376" s="7">
        <v>90.04</v>
      </c>
      <c r="G1376" s="7">
        <f t="shared" si="316"/>
        <v>8.8047418792642311</v>
      </c>
      <c r="H1376" s="15">
        <f t="shared" si="317"/>
        <v>9.00251236172749</v>
      </c>
      <c r="I1376" s="11">
        <f t="shared" si="318"/>
        <v>0.29685760397406696</v>
      </c>
      <c r="J1376" s="32">
        <f t="shared" si="319"/>
        <v>3.2969525097075406E-3</v>
      </c>
      <c r="K1376" s="32">
        <f t="shared" si="320"/>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4">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0">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10.548227346140379</v>
      </c>
      <c r="E1377" s="13">
        <v>7.38774852650258E-2</v>
      </c>
      <c r="F1377" s="7">
        <v>142.78</v>
      </c>
      <c r="G1377" s="7">
        <f t="shared" si="316"/>
        <v>10.474349860875353</v>
      </c>
      <c r="H1377" s="15">
        <f t="shared" si="317"/>
        <v>10.622104831405405</v>
      </c>
      <c r="I1377" s="11">
        <f t="shared" si="318"/>
        <v>0.44215539507582102</v>
      </c>
      <c r="J1377" s="32">
        <f t="shared" si="319"/>
        <v>3.0967600159393545E-3</v>
      </c>
      <c r="K1377" s="32">
        <f t="shared" si="320"/>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4">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0">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0.16634864683787029</v>
      </c>
      <c r="F1378" s="7">
        <v>40.74</v>
      </c>
      <c r="G1378" s="7">
        <f t="shared" si="316"/>
        <v>6.6106952253369666</v>
      </c>
      <c r="H1378" s="15">
        <f t="shared" si="317"/>
        <v>6.9433925190127077</v>
      </c>
      <c r="I1378" s="11">
        <f t="shared" si="318"/>
        <v>6.8843919891843561E-2</v>
      </c>
      <c r="J1378" s="32">
        <f t="shared" si="319"/>
        <v>1.6898360307276278E-3</v>
      </c>
      <c r="K1378" s="32">
        <f t="shared" si="320"/>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4">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0">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6.9113307397686619</v>
      </c>
      <c r="E1379" s="13">
        <v>0.10795580661931679</v>
      </c>
      <c r="F1379" s="7">
        <v>64.02</v>
      </c>
      <c r="G1379" s="7">
        <f t="shared" si="316"/>
        <v>6.8033749331493452</v>
      </c>
      <c r="H1379" s="15">
        <f t="shared" si="317"/>
        <v>7.0192865463879786</v>
      </c>
      <c r="I1379" s="11">
        <f t="shared" si="318"/>
        <v>0.10780855696854749</v>
      </c>
      <c r="J1379" s="32">
        <f t="shared" si="319"/>
        <v>1.6839824581153938E-3</v>
      </c>
      <c r="K1379" s="32">
        <f t="shared" si="320"/>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4">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0">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16.31852818876278</v>
      </c>
      <c r="E1380" s="13">
        <v>0.17168362113374841</v>
      </c>
      <c r="F1380" s="7">
        <v>95.05</v>
      </c>
      <c r="G1380" s="7">
        <f t="shared" si="316"/>
        <v>16.146844567629032</v>
      </c>
      <c r="H1380" s="15">
        <f t="shared" si="317"/>
        <v>16.490211809896529</v>
      </c>
      <c r="I1380" s="11">
        <f t="shared" si="318"/>
        <v>0.15895393323910684</v>
      </c>
      <c r="J1380" s="32">
        <f t="shared" si="319"/>
        <v>1.6723191292909712E-3</v>
      </c>
      <c r="K1380" s="32">
        <f t="shared" si="320"/>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4">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0">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9.2245393673051623</v>
      </c>
      <c r="E1381" s="13">
        <v>0.10232434129012941</v>
      </c>
      <c r="F1381" s="7">
        <v>90.15</v>
      </c>
      <c r="G1381" s="7">
        <f t="shared" si="316"/>
        <v>9.1222150260150325</v>
      </c>
      <c r="H1381" s="15">
        <f t="shared" si="317"/>
        <v>9.3268637085952921</v>
      </c>
      <c r="I1381" s="11">
        <f t="shared" si="318"/>
        <v>0.15095124115594152</v>
      </c>
      <c r="J1381" s="32">
        <f t="shared" si="319"/>
        <v>1.6744452707259181E-3</v>
      </c>
      <c r="K1381" s="32">
        <f t="shared" si="320"/>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4">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0">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11.360513839726179</v>
      </c>
      <c r="E1382" s="13">
        <v>8.5882324158800899E-2</v>
      </c>
      <c r="F1382" s="7">
        <v>132.28</v>
      </c>
      <c r="G1382" s="7">
        <f t="shared" si="316"/>
        <v>11.274631515567378</v>
      </c>
      <c r="H1382" s="15">
        <f t="shared" si="317"/>
        <v>11.44639616388498</v>
      </c>
      <c r="I1382" s="11">
        <f t="shared" si="318"/>
        <v>0.21864194055659289</v>
      </c>
      <c r="J1382" s="32">
        <f t="shared" si="319"/>
        <v>1.6528722449092295E-3</v>
      </c>
      <c r="K1382" s="32">
        <f t="shared" si="320"/>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4">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0">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5.5973319208808334</v>
      </c>
      <c r="E1383" s="13">
        <v>0.18376007619438059</v>
      </c>
      <c r="F1383" s="7">
        <v>30.46</v>
      </c>
      <c r="G1383" s="7">
        <f t="shared" si="316"/>
        <v>5.4135718446864525</v>
      </c>
      <c r="H1383" s="15">
        <f t="shared" si="317"/>
        <v>5.7810919970752144</v>
      </c>
      <c r="I1383" s="11">
        <f t="shared" si="318"/>
        <v>0.12000609952392466</v>
      </c>
      <c r="J1383" s="32">
        <f t="shared" si="319"/>
        <v>3.9397931557427664E-3</v>
      </c>
      <c r="K1383" s="32">
        <f t="shared" si="320"/>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6.0588257792287603</v>
      </c>
      <c r="E1384" s="13">
        <v>0.1220061574552711</v>
      </c>
      <c r="F1384" s="7">
        <v>49.66</v>
      </c>
      <c r="G1384" s="7">
        <f t="shared" si="316"/>
        <v>5.9368196217734894</v>
      </c>
      <c r="H1384" s="15">
        <f t="shared" si="317"/>
        <v>6.1808319366840312</v>
      </c>
      <c r="I1384" s="11">
        <f t="shared" si="318"/>
        <v>0.19335532413686024</v>
      </c>
      <c r="J1384" s="32">
        <f t="shared" si="319"/>
        <v>3.8935828460906216E-3</v>
      </c>
      <c r="K1384" s="32">
        <f t="shared" si="320"/>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14.629839047256789</v>
      </c>
      <c r="E1385" s="13">
        <v>0.1956907309691919</v>
      </c>
      <c r="F1385" s="7">
        <v>74.760000000000005</v>
      </c>
      <c r="G1385" s="7">
        <f t="shared" si="316"/>
        <v>14.434148316287597</v>
      </c>
      <c r="H1385" s="15">
        <f t="shared" si="317"/>
        <v>14.825529778225981</v>
      </c>
      <c r="I1385" s="11">
        <f t="shared" si="318"/>
        <v>0.28442913958515442</v>
      </c>
      <c r="J1385" s="32">
        <f t="shared" si="319"/>
        <v>3.8045631298174744E-3</v>
      </c>
      <c r="K1385" s="32">
        <f t="shared" si="320"/>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8.5817664251231598</v>
      </c>
      <c r="E1386" s="13">
        <v>0.11887749584600581</v>
      </c>
      <c r="F1386" s="7">
        <v>72.19</v>
      </c>
      <c r="G1386" s="7">
        <f t="shared" si="316"/>
        <v>8.4628889292771543</v>
      </c>
      <c r="H1386" s="15">
        <f t="shared" si="317"/>
        <v>8.7006439209691653</v>
      </c>
      <c r="I1386" s="11">
        <f t="shared" si="318"/>
        <v>0.27540520028416937</v>
      </c>
      <c r="J1386" s="32">
        <f t="shared" si="319"/>
        <v>3.8150048522533507E-3</v>
      </c>
      <c r="K1386" s="32">
        <f t="shared" si="320"/>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11.145063698013869</v>
      </c>
      <c r="E1387" s="13">
        <v>9.4186290019554364E-2</v>
      </c>
      <c r="F1387" s="7">
        <v>118.33</v>
      </c>
      <c r="G1387" s="7">
        <f t="shared" si="316"/>
        <v>11.050877407994316</v>
      </c>
      <c r="H1387" s="15">
        <f t="shared" si="317"/>
        <v>11.239249988033423</v>
      </c>
      <c r="I1387" s="11">
        <f t="shared" si="318"/>
        <v>0.42505668052631673</v>
      </c>
      <c r="J1387" s="32">
        <f t="shared" si="319"/>
        <v>3.5921294728836033E-3</v>
      </c>
      <c r="K1387" s="32">
        <f t="shared" si="320"/>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 t="shared" si="316"/>
        <v>5.2306953160050327</v>
      </c>
      <c r="H1388" s="15">
        <f t="shared" si="317"/>
        <v>5.6089090047978765</v>
      </c>
      <c r="I1388" s="11">
        <f t="shared" si="318"/>
        <v>6.7607240668271007E-2</v>
      </c>
      <c r="J1388" s="32">
        <f t="shared" si="319"/>
        <v>2.358940707197174E-3</v>
      </c>
      <c r="K1388" s="32">
        <f t="shared" si="320"/>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4">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5.9401584624788173</v>
      </c>
      <c r="E1389" s="13">
        <v>0.12871415953366891</v>
      </c>
      <c r="F1389" s="7">
        <v>46.15</v>
      </c>
      <c r="G1389" s="7">
        <f t="shared" si="316"/>
        <v>5.8114443029451488</v>
      </c>
      <c r="H1389" s="15">
        <f t="shared" si="317"/>
        <v>6.0688726220124858</v>
      </c>
      <c r="I1389" s="11">
        <f t="shared" si="318"/>
        <v>0.10847094815144337</v>
      </c>
      <c r="J1389" s="32">
        <f t="shared" si="319"/>
        <v>2.3503997432598781E-3</v>
      </c>
      <c r="K1389" s="32">
        <f t="shared" si="320"/>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4">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14.760620423558191</v>
      </c>
      <c r="E1390" s="13">
        <v>0.2070503636352671</v>
      </c>
      <c r="F1390" s="7">
        <v>71.290000000000006</v>
      </c>
      <c r="G1390" s="7">
        <f t="shared" si="316"/>
        <v>14.553570059922924</v>
      </c>
      <c r="H1390" s="15">
        <f t="shared" si="317"/>
        <v>14.967670787193457</v>
      </c>
      <c r="I1390" s="11">
        <f t="shared" si="318"/>
        <v>0.16621000382778076</v>
      </c>
      <c r="J1390" s="32">
        <f t="shared" si="319"/>
        <v>2.3314630919873858E-3</v>
      </c>
      <c r="K1390" s="32">
        <f t="shared" si="320"/>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4">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8.6278049120021461</v>
      </c>
      <c r="E1391" s="13">
        <v>0.1229732741163362</v>
      </c>
      <c r="F1391" s="7">
        <v>70.16</v>
      </c>
      <c r="G1391" s="7">
        <f t="shared" si="316"/>
        <v>8.5048316378858093</v>
      </c>
      <c r="H1391" s="15">
        <f t="shared" si="317"/>
        <v>8.7507781861184828</v>
      </c>
      <c r="I1391" s="11">
        <f t="shared" si="318"/>
        <v>0.16364655710312315</v>
      </c>
      <c r="J1391" s="32">
        <f t="shared" si="319"/>
        <v>2.3324765835678898E-3</v>
      </c>
      <c r="K1391" s="32">
        <f t="shared" si="320"/>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4">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11.60190299209167</v>
      </c>
      <c r="E1392" s="13">
        <v>9.8354552323598465E-2</v>
      </c>
      <c r="F1392" s="7">
        <v>117.96</v>
      </c>
      <c r="G1392" s="7">
        <f t="shared" si="316"/>
        <v>11.503548439768071</v>
      </c>
      <c r="H1392" s="15">
        <f t="shared" si="317"/>
        <v>11.700257544415269</v>
      </c>
      <c r="I1392" s="11">
        <f t="shared" si="318"/>
        <v>0.2686461472496528</v>
      </c>
      <c r="J1392" s="32">
        <f t="shared" si="319"/>
        <v>2.2774342764467007E-3</v>
      </c>
      <c r="K1392" s="32">
        <f t="shared" si="320"/>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4">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0.42459307836934318</v>
      </c>
      <c r="F1393" s="7">
        <v>8.42</v>
      </c>
      <c r="G1393" s="7">
        <f t="shared" si="316"/>
        <v>3.1504806415005269</v>
      </c>
      <c r="H1393" s="15">
        <f t="shared" si="317"/>
        <v>3.9996667982392133</v>
      </c>
      <c r="I1393" s="11">
        <f t="shared" si="318"/>
        <v>5.8874070767618268E-2</v>
      </c>
      <c r="J1393" s="32">
        <f t="shared" si="319"/>
        <v>6.9921699248952814E-3</v>
      </c>
      <c r="K1393" s="32">
        <f t="shared" si="320"/>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4">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9.4184181363530008</v>
      </c>
      <c r="E1394" s="13">
        <v>0.48077683187100573</v>
      </c>
      <c r="F1394" s="7">
        <v>19.59</v>
      </c>
      <c r="G1394" s="7">
        <f t="shared" si="316"/>
        <v>8.9376413044819945</v>
      </c>
      <c r="H1394" s="15">
        <f t="shared" si="317"/>
        <v>9.8991949682240072</v>
      </c>
      <c r="I1394" s="11">
        <f t="shared" si="318"/>
        <v>0.13594084945871499</v>
      </c>
      <c r="J1394" s="32">
        <f t="shared" si="319"/>
        <v>6.9392980836505865E-3</v>
      </c>
      <c r="K1394" s="32">
        <f t="shared" si="320"/>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4">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29.383151917086959</v>
      </c>
      <c r="E1395" s="13">
        <v>0.60859883838208284</v>
      </c>
      <c r="F1395" s="7">
        <v>48.28</v>
      </c>
      <c r="G1395" s="7">
        <f t="shared" si="316"/>
        <v>28.774553078704876</v>
      </c>
      <c r="H1395" s="15">
        <f t="shared" si="317"/>
        <v>29.991750755469042</v>
      </c>
      <c r="I1395" s="11">
        <f t="shared" si="318"/>
        <v>0.32034713804953796</v>
      </c>
      <c r="J1395" s="32">
        <f t="shared" si="319"/>
        <v>6.6351934144477627E-3</v>
      </c>
      <c r="K1395" s="32">
        <f t="shared" si="320"/>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4">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11.130553854464351</v>
      </c>
      <c r="E1396" s="13">
        <v>0.23596679784745289</v>
      </c>
      <c r="F1396" s="7">
        <v>47.17</v>
      </c>
      <c r="G1396" s="7">
        <f t="shared" si="316"/>
        <v>10.894587056616897</v>
      </c>
      <c r="H1396" s="15">
        <f t="shared" si="317"/>
        <v>11.366520652311804</v>
      </c>
      <c r="I1396" s="11">
        <f t="shared" si="318"/>
        <v>0.31371459108677618</v>
      </c>
      <c r="J1396" s="32">
        <f t="shared" si="319"/>
        <v>6.6507227281487431E-3</v>
      </c>
      <c r="K1396" s="32">
        <f t="shared" si="320"/>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4">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8.3784164759273629</v>
      </c>
      <c r="E1397" s="13">
        <v>0.11326776363292369</v>
      </c>
      <c r="F1397" s="7">
        <v>73.97</v>
      </c>
      <c r="G1397" s="7">
        <f t="shared" si="316"/>
        <v>8.2651487122944385</v>
      </c>
      <c r="H1397" s="15">
        <f t="shared" si="317"/>
        <v>8.4916842395602874</v>
      </c>
      <c r="I1397" s="11">
        <f t="shared" si="318"/>
        <v>0.46003093343801105</v>
      </c>
      <c r="J1397" s="32">
        <f t="shared" si="319"/>
        <v>6.2191555149115991E-3</v>
      </c>
      <c r="K1397" s="32">
        <f t="shared" si="320"/>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4">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0.46633788724191921</v>
      </c>
      <c r="F1398" s="7">
        <v>6.27</v>
      </c>
      <c r="G1398" s="7">
        <f t="shared" si="316"/>
        <v>2.4576006657649136</v>
      </c>
      <c r="H1398" s="15">
        <f t="shared" si="317"/>
        <v>3.3902764402487522</v>
      </c>
      <c r="I1398" s="11">
        <f t="shared" si="318"/>
        <v>1.5221347201176929E-2</v>
      </c>
      <c r="J1398" s="32">
        <f t="shared" si="319"/>
        <v>2.4276470815274209E-3</v>
      </c>
      <c r="K1398" s="32">
        <f t="shared" si="320"/>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4">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9.2790314655415429</v>
      </c>
      <c r="E1399" s="13">
        <v>0.56544981508479841</v>
      </c>
      <c r="F1399" s="7">
        <v>16.41</v>
      </c>
      <c r="G1399" s="7">
        <f t="shared" si="316"/>
        <v>8.713581650456744</v>
      </c>
      <c r="H1399" s="15">
        <f t="shared" si="317"/>
        <v>9.8444812806263418</v>
      </c>
      <c r="I1399" s="11">
        <f t="shared" si="318"/>
        <v>3.9810718973858537E-2</v>
      </c>
      <c r="J1399" s="32">
        <f t="shared" si="319"/>
        <v>2.4260035937756575E-3</v>
      </c>
      <c r="K1399" s="32">
        <f t="shared" si="320"/>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4">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30.268952555856529</v>
      </c>
      <c r="E1400" s="13">
        <v>0.65277016510365615</v>
      </c>
      <c r="F1400" s="7">
        <v>46.37</v>
      </c>
      <c r="G1400" s="7">
        <f t="shared" si="316"/>
        <v>29.616182390752872</v>
      </c>
      <c r="H1400" s="15">
        <f t="shared" si="317"/>
        <v>30.921722720960187</v>
      </c>
      <c r="I1400" s="11">
        <f t="shared" si="318"/>
        <v>0.11187625816537328</v>
      </c>
      <c r="J1400" s="32">
        <f t="shared" si="319"/>
        <v>2.412686179973545E-3</v>
      </c>
      <c r="K1400" s="32">
        <f t="shared" si="320"/>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4">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12.33877335986895</v>
      </c>
      <c r="E1401" s="13">
        <v>0.26202534210806849</v>
      </c>
      <c r="F1401" s="7">
        <v>47.09</v>
      </c>
      <c r="G1401" s="7">
        <f t="shared" si="316"/>
        <v>12.076748017760881</v>
      </c>
      <c r="H1401" s="15">
        <f t="shared" si="317"/>
        <v>12.60079870197702</v>
      </c>
      <c r="I1401" s="11">
        <f t="shared" si="318"/>
        <v>0.11359114724037869</v>
      </c>
      <c r="J1401" s="32">
        <f t="shared" si="319"/>
        <v>2.4122137872240111E-3</v>
      </c>
      <c r="K1401" s="32">
        <f t="shared" si="320"/>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9.4462528915949981</v>
      </c>
      <c r="E1402" s="13">
        <v>0.14109414326504849</v>
      </c>
      <c r="F1402" s="7">
        <v>66.95</v>
      </c>
      <c r="G1402" s="7">
        <f t="shared" si="316"/>
        <v>9.3051587483299496</v>
      </c>
      <c r="H1402" s="15">
        <f t="shared" si="317"/>
        <v>9.5873470348600467</v>
      </c>
      <c r="I1402" s="11">
        <f t="shared" si="318"/>
        <v>0.16044396301459291</v>
      </c>
      <c r="J1402" s="32">
        <f t="shared" si="319"/>
        <v>2.3964744288960849E-3</v>
      </c>
      <c r="K1402" s="32">
        <f t="shared" si="320"/>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 t="shared" si="316"/>
        <v>1.5801041888090426</v>
      </c>
      <c r="H1403" s="15">
        <f t="shared" si="317"/>
        <v>3.4564779130197811</v>
      </c>
      <c r="I1403" s="11">
        <f t="shared" si="318"/>
        <v>3.4155112827745832E-2</v>
      </c>
      <c r="J1403" s="32">
        <f t="shared" si="319"/>
        <v>1.2724453798571978E-2</v>
      </c>
      <c r="K1403" s="32">
        <f t="shared" si="320"/>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39">0.0035/2</f>
        <v>1.75E-3</v>
      </c>
      <c r="AL1403" s="32">
        <f t="shared" si="339"/>
        <v>1.75E-3</v>
      </c>
      <c r="AM1403" s="32">
        <f t="shared" ref="AM1403:AM1438" si="340">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 t="shared" si="316"/>
        <v>1.8759220597549549</v>
      </c>
      <c r="H1404" s="15">
        <f t="shared" si="317"/>
        <v>3.2581804195743951</v>
      </c>
      <c r="I1404" s="11">
        <f t="shared" si="318"/>
        <v>4.7237059191785072E-2</v>
      </c>
      <c r="J1404" s="32">
        <f t="shared" si="319"/>
        <v>1.2717669782403674E-2</v>
      </c>
      <c r="K1404" s="32">
        <f t="shared" si="320"/>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39"/>
        <v>1.75E-3</v>
      </c>
      <c r="AL1404" s="32">
        <f t="shared" si="339"/>
        <v>1.75E-3</v>
      </c>
      <c r="AM1404" s="32">
        <f t="shared" si="340"/>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 t="shared" si="316"/>
        <v>3.0166643035767553</v>
      </c>
      <c r="H1405" s="15">
        <f t="shared" si="317"/>
        <v>3.8242752194949423</v>
      </c>
      <c r="I1405" s="11">
        <f t="shared" si="318"/>
        <v>0.10722477606810527</v>
      </c>
      <c r="J1405" s="32">
        <f t="shared" si="319"/>
        <v>1.2658480508040209E-2</v>
      </c>
      <c r="K1405" s="32">
        <f t="shared" si="320"/>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39"/>
        <v>1.75E-3</v>
      </c>
      <c r="AL1405" s="32">
        <f t="shared" si="339"/>
        <v>1.75E-3</v>
      </c>
      <c r="AM1405" s="32">
        <f t="shared" si="340"/>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 t="shared" si="316"/>
        <v>2.3731752474606407</v>
      </c>
      <c r="H1406" s="15">
        <f t="shared" si="317"/>
        <v>2.9532847523954637</v>
      </c>
      <c r="I1406" s="11">
        <f t="shared" si="318"/>
        <v>0.1161111310477527</v>
      </c>
      <c r="J1406" s="32">
        <f t="shared" si="319"/>
        <v>1.2645766747775044E-2</v>
      </c>
      <c r="K1406" s="32">
        <f t="shared" si="320"/>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39"/>
        <v>1.75E-3</v>
      </c>
      <c r="AL1406" s="32">
        <f t="shared" si="339"/>
        <v>1.75E-3</v>
      </c>
      <c r="AM1406" s="32">
        <f t="shared" si="340"/>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 t="shared" si="316"/>
        <v>1.6780528453464543</v>
      </c>
      <c r="H1407" s="15">
        <f t="shared" si="317"/>
        <v>3.5535236724983736</v>
      </c>
      <c r="I1407" s="11">
        <f t="shared" si="318"/>
        <v>3.5498621065217645E-2</v>
      </c>
      <c r="J1407" s="32">
        <f t="shared" si="319"/>
        <v>1.2725920759228968E-2</v>
      </c>
      <c r="K1407" s="32">
        <f t="shared" si="320"/>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39"/>
        <v>1.75E-3</v>
      </c>
      <c r="AL1407" s="32">
        <f t="shared" si="339"/>
        <v>1.75E-3</v>
      </c>
      <c r="AM1407" s="32">
        <f t="shared" si="340"/>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 t="shared" si="316"/>
        <v>1.8269954683104555</v>
      </c>
      <c r="H1408" s="15">
        <f t="shared" si="317"/>
        <v>3.2095866335183683</v>
      </c>
      <c r="I1408" s="11">
        <f t="shared" si="318"/>
        <v>4.6338119127999358E-2</v>
      </c>
      <c r="J1408" s="32">
        <f t="shared" si="319"/>
        <v>1.2720267995921398E-2</v>
      </c>
      <c r="K1408" s="32">
        <f t="shared" si="320"/>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39"/>
        <v>1.75E-3</v>
      </c>
      <c r="AL1408" s="32">
        <f t="shared" si="339"/>
        <v>1.75E-3</v>
      </c>
      <c r="AM1408" s="32">
        <f t="shared" si="340"/>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 t="shared" si="316"/>
        <v>2.9018122432807663</v>
      </c>
      <c r="H1409" s="15">
        <f t="shared" si="317"/>
        <v>3.7580847085111562</v>
      </c>
      <c r="I1409" s="11">
        <f t="shared" si="318"/>
        <v>9.8559587621240299E-2</v>
      </c>
      <c r="J1409" s="32">
        <f t="shared" si="319"/>
        <v>1.2671946979873751E-2</v>
      </c>
      <c r="K1409" s="32">
        <f t="shared" si="320"/>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39"/>
        <v>1.75E-3</v>
      </c>
      <c r="AL1409" s="32">
        <f t="shared" si="339"/>
        <v>1.75E-3</v>
      </c>
      <c r="AM1409" s="32">
        <f t="shared" si="340"/>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 t="shared" ref="G1410:G1473" si="341">D1410-E1410</f>
        <v>2.2066698668385563</v>
      </c>
      <c r="H1410" s="15">
        <f t="shared" ref="H1410:H1473" si="342">D1410+E1410</f>
        <v>2.9730582038244018</v>
      </c>
      <c r="I1410" s="11">
        <f t="shared" ref="I1410:I1473" si="343">IFERROR(F1410/SQRT(F1410^2+U1410), "X")</f>
        <v>8.5746937448743774E-2</v>
      </c>
      <c r="J1410" s="32">
        <f t="shared" ref="J1410:J1473" si="344">IFERROR(SQRT((1-I1410^2)/U1410), "X")</f>
        <v>1.2687046867416171E-2</v>
      </c>
      <c r="K1410" s="32">
        <f t="shared" ref="K1410:K1473" si="345">IFERROR(1/J1410, "X")</f>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39"/>
        <v>1.75E-3</v>
      </c>
      <c r="AL1410" s="32">
        <f t="shared" si="339"/>
        <v>1.75E-3</v>
      </c>
      <c r="AM1410" s="32">
        <f t="shared" si="340"/>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 t="shared" si="341"/>
        <v>1.4330054783370123</v>
      </c>
      <c r="H1411" s="15">
        <f t="shared" si="342"/>
        <v>3.3107367947786139</v>
      </c>
      <c r="I1411" s="11">
        <f t="shared" si="343"/>
        <v>3.2158546561407972E-2</v>
      </c>
      <c r="J1411" s="32">
        <f t="shared" si="344"/>
        <v>1.2729424680557318E-2</v>
      </c>
      <c r="K1411" s="32">
        <f t="shared" si="345"/>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39"/>
        <v>1.75E-3</v>
      </c>
      <c r="AL1411" s="32">
        <f t="shared" si="339"/>
        <v>1.75E-3</v>
      </c>
      <c r="AM1411" s="32">
        <f t="shared" si="340"/>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 t="shared" si="341"/>
        <v>1.4838533151534636</v>
      </c>
      <c r="H1412" s="15">
        <f t="shared" si="342"/>
        <v>2.8687830759633628</v>
      </c>
      <c r="I1412" s="11">
        <f t="shared" si="343"/>
        <v>3.9995438796819105E-2</v>
      </c>
      <c r="J1412" s="32">
        <f t="shared" si="344"/>
        <v>1.2725821435351533E-2</v>
      </c>
      <c r="K1412" s="32">
        <f t="shared" si="345"/>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39"/>
        <v>1.75E-3</v>
      </c>
      <c r="AL1412" s="32">
        <f t="shared" si="339"/>
        <v>1.75E-3</v>
      </c>
      <c r="AM1412" s="32">
        <f t="shared" si="340"/>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 t="shared" si="341"/>
        <v>2.6270642989381718</v>
      </c>
      <c r="H1413" s="15">
        <f t="shared" si="342"/>
        <v>3.4868307967724821</v>
      </c>
      <c r="I1413" s="11">
        <f t="shared" si="343"/>
        <v>9.0198030964563858E-2</v>
      </c>
      <c r="J1413" s="32">
        <f t="shared" si="344"/>
        <v>1.2684098104391792E-2</v>
      </c>
      <c r="K1413" s="32">
        <f t="shared" si="345"/>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39"/>
        <v>1.75E-3</v>
      </c>
      <c r="AL1413" s="32">
        <f t="shared" si="339"/>
        <v>1.75E-3</v>
      </c>
      <c r="AM1413" s="32">
        <f t="shared" si="340"/>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 t="shared" si="341"/>
        <v>1.9946371602870618</v>
      </c>
      <c r="H1414" s="15">
        <f t="shared" si="342"/>
        <v>2.765896862264726</v>
      </c>
      <c r="I1414" s="11">
        <f t="shared" si="343"/>
        <v>7.8370151737218535E-2</v>
      </c>
      <c r="J1414" s="32">
        <f t="shared" si="344"/>
        <v>1.269684022558289E-2</v>
      </c>
      <c r="K1414" s="32">
        <f t="shared" si="345"/>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39"/>
        <v>1.75E-3</v>
      </c>
      <c r="AL1414" s="32">
        <f t="shared" si="339"/>
        <v>1.75E-3</v>
      </c>
      <c r="AM1414" s="32">
        <f t="shared" si="340"/>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 t="shared" si="341"/>
        <v>0.19847356938736604</v>
      </c>
      <c r="H1415" s="15">
        <f t="shared" si="342"/>
        <v>2.8778667561168021</v>
      </c>
      <c r="I1415" s="11">
        <f t="shared" si="343"/>
        <v>1.4231921486535931E-2</v>
      </c>
      <c r="J1415" s="32">
        <f t="shared" si="344"/>
        <v>1.2395544520531298E-2</v>
      </c>
      <c r="K1415" s="32">
        <f t="shared" si="345"/>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0"/>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 t="shared" si="341"/>
        <v>3.4702797799569911</v>
      </c>
      <c r="H1416" s="15">
        <f t="shared" si="342"/>
        <v>5.7186300599291258</v>
      </c>
      <c r="I1416" s="11">
        <f t="shared" si="343"/>
        <v>5.0600279991548494E-2</v>
      </c>
      <c r="J1416" s="32">
        <f t="shared" si="344"/>
        <v>1.2380919572400163E-2</v>
      </c>
      <c r="K1416" s="32">
        <f t="shared" si="345"/>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0"/>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 t="shared" si="341"/>
        <v>4.253342483398928</v>
      </c>
      <c r="H1417" s="15">
        <f t="shared" si="342"/>
        <v>5.5084271506313982</v>
      </c>
      <c r="I1417" s="11">
        <f t="shared" si="343"/>
        <v>9.5974463691500686E-2</v>
      </c>
      <c r="J1417" s="32">
        <f t="shared" si="344"/>
        <v>1.2339573903192945E-2</v>
      </c>
      <c r="K1417" s="32">
        <f t="shared" si="345"/>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0"/>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 t="shared" si="341"/>
        <v>3.5703075919967127</v>
      </c>
      <c r="H1418" s="15">
        <f t="shared" si="342"/>
        <v>4.4312328269462746</v>
      </c>
      <c r="I1418" s="11">
        <f t="shared" si="343"/>
        <v>0.11446009232003097</v>
      </c>
      <c r="J1418" s="32">
        <f t="shared" si="344"/>
        <v>1.2315326388864095E-2</v>
      </c>
      <c r="K1418" s="32">
        <f t="shared" si="345"/>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0"/>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 t="shared" si="341"/>
        <v>4.9654815896164939E-2</v>
      </c>
      <c r="H1419" s="15">
        <f t="shared" si="342"/>
        <v>2.7310148742890572</v>
      </c>
      <c r="I1419" s="11">
        <f t="shared" si="343"/>
        <v>1.2856854220391076E-2</v>
      </c>
      <c r="J1419" s="32">
        <f t="shared" si="344"/>
        <v>1.2397680855377109E-2</v>
      </c>
      <c r="K1419" s="32">
        <f t="shared" si="345"/>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0"/>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 t="shared" si="341"/>
        <v>3.2296712791767463</v>
      </c>
      <c r="H1420" s="15">
        <f t="shared" si="342"/>
        <v>5.4806542919362959</v>
      </c>
      <c r="I1420" s="11">
        <f t="shared" si="343"/>
        <v>4.7922476619836757E-2</v>
      </c>
      <c r="J1420" s="32">
        <f t="shared" si="344"/>
        <v>1.2384460250070175E-2</v>
      </c>
      <c r="K1420" s="32">
        <f t="shared" si="345"/>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0"/>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 t="shared" si="341"/>
        <v>4.0999047395216985</v>
      </c>
      <c r="H1421" s="15">
        <f t="shared" si="342"/>
        <v>5.357830057329493</v>
      </c>
      <c r="I1421" s="11">
        <f t="shared" si="343"/>
        <v>9.2817480731005889E-2</v>
      </c>
      <c r="J1421" s="32">
        <f t="shared" si="344"/>
        <v>1.2345182166192899E-2</v>
      </c>
      <c r="K1421" s="32">
        <f t="shared" si="345"/>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0"/>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 t="shared" si="341"/>
        <v>3.4555588880933565</v>
      </c>
      <c r="H1422" s="15">
        <f t="shared" si="342"/>
        <v>4.3194486101166953</v>
      </c>
      <c r="I1422" s="11">
        <f t="shared" si="343"/>
        <v>0.11090002556177427</v>
      </c>
      <c r="J1422" s="32">
        <f t="shared" si="344"/>
        <v>1.2322225062419362E-2</v>
      </c>
      <c r="K1422" s="32">
        <f t="shared" si="345"/>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0"/>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 t="shared" si="341"/>
        <v>-0.19886303789952198</v>
      </c>
      <c r="H1423" s="15">
        <f t="shared" si="342"/>
        <v>2.485787973744026</v>
      </c>
      <c r="I1423" s="11">
        <f t="shared" si="343"/>
        <v>1.0562895063906431E-2</v>
      </c>
      <c r="J1423" s="32">
        <f t="shared" si="344"/>
        <v>1.2399920292411899E-2</v>
      </c>
      <c r="K1423" s="32">
        <f t="shared" si="345"/>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0"/>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 t="shared" si="341"/>
        <v>2.8435393948702949</v>
      </c>
      <c r="H1424" s="15">
        <f t="shared" si="342"/>
        <v>5.0987602942501855</v>
      </c>
      <c r="I1424" s="11">
        <f t="shared" si="343"/>
        <v>4.3630134610473811E-2</v>
      </c>
      <c r="J1424" s="32">
        <f t="shared" si="344"/>
        <v>1.2388803654825895E-2</v>
      </c>
      <c r="K1424" s="32">
        <f t="shared" si="345"/>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0"/>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 t="shared" si="341"/>
        <v>3.7909981016716277</v>
      </c>
      <c r="H1425" s="15">
        <f t="shared" si="342"/>
        <v>5.0546641355621702</v>
      </c>
      <c r="I1425" s="11">
        <f t="shared" si="343"/>
        <v>8.647908694379515E-2</v>
      </c>
      <c r="J1425" s="32">
        <f t="shared" si="344"/>
        <v>1.2354155277685019E-2</v>
      </c>
      <c r="K1425" s="32">
        <f t="shared" si="345"/>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0"/>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 t="shared" si="341"/>
        <v>3.2587352998893837</v>
      </c>
      <c r="H1426" s="15">
        <f t="shared" si="342"/>
        <v>4.1277313798598865</v>
      </c>
      <c r="I1426" s="11">
        <f t="shared" si="343"/>
        <v>0.1048244978740621</v>
      </c>
      <c r="J1426" s="32">
        <f t="shared" si="344"/>
        <v>1.2332293867536722E-2</v>
      </c>
      <c r="K1426" s="32">
        <f t="shared" si="345"/>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0"/>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 t="shared" si="341"/>
        <v>3.0374985960821945</v>
      </c>
      <c r="H1427" s="15">
        <f t="shared" si="342"/>
        <v>5.1931427610437506</v>
      </c>
      <c r="I1427" s="11">
        <f t="shared" si="343"/>
        <v>4.7447935274824424E-2</v>
      </c>
      <c r="J1427" s="32">
        <f t="shared" si="344"/>
        <v>1.2426840191025442E-2</v>
      </c>
      <c r="K1427" s="32">
        <f t="shared" si="345"/>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0"/>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 t="shared" si="341"/>
        <v>2.7022056449959075</v>
      </c>
      <c r="H1428" s="15">
        <f t="shared" si="342"/>
        <v>4.3726600437206509</v>
      </c>
      <c r="I1428" s="11">
        <f t="shared" si="343"/>
        <v>5.2617677231538242E-2</v>
      </c>
      <c r="J1428" s="32">
        <f t="shared" si="344"/>
        <v>1.242361823522431E-2</v>
      </c>
      <c r="K1428" s="32">
        <f t="shared" si="345"/>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0"/>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 t="shared" si="341"/>
        <v>5.2125846092245212</v>
      </c>
      <c r="H1429" s="15">
        <f t="shared" si="342"/>
        <v>6.177027576570028</v>
      </c>
      <c r="I1429" s="11">
        <f t="shared" si="343"/>
        <v>0.14536007042141241</v>
      </c>
      <c r="J1429" s="32">
        <f t="shared" si="344"/>
        <v>1.2308715640522824E-2</v>
      </c>
      <c r="K1429" s="32">
        <f t="shared" si="345"/>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0"/>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 t="shared" si="341"/>
        <v>4.9837274053200931</v>
      </c>
      <c r="H1430" s="15">
        <f t="shared" si="342"/>
        <v>5.8567891405586492</v>
      </c>
      <c r="I1430" s="11">
        <f t="shared" si="343"/>
        <v>0.15266321324194931</v>
      </c>
      <c r="J1430" s="32">
        <f t="shared" si="344"/>
        <v>1.2295023885257661E-2</v>
      </c>
      <c r="K1430" s="32">
        <f t="shared" si="345"/>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0"/>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 t="shared" si="341"/>
        <v>2.8918842744199766</v>
      </c>
      <c r="H1431" s="15">
        <f t="shared" si="342"/>
        <v>5.146573708713519</v>
      </c>
      <c r="I1431" s="11">
        <f t="shared" si="343"/>
        <v>4.4317623773070566E-2</v>
      </c>
      <c r="J1431" s="32">
        <f t="shared" si="344"/>
        <v>1.2430553009519793E-2</v>
      </c>
      <c r="K1431" s="32">
        <f t="shared" si="345"/>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0"/>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 t="shared" si="341"/>
        <v>2.7506841758245781</v>
      </c>
      <c r="H1432" s="15">
        <f t="shared" si="342"/>
        <v>4.4207424254323575</v>
      </c>
      <c r="I1432" s="11">
        <f t="shared" si="343"/>
        <v>5.3354647856083397E-2</v>
      </c>
      <c r="J1432" s="32">
        <f t="shared" si="344"/>
        <v>1.2425054980183805E-2</v>
      </c>
      <c r="K1432" s="32">
        <f t="shared" si="345"/>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0"/>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 t="shared" si="341"/>
        <v>5.1699100110741547</v>
      </c>
      <c r="H1433" s="15">
        <f t="shared" si="342"/>
        <v>6.1349598798079974</v>
      </c>
      <c r="I1433" s="11">
        <f t="shared" si="343"/>
        <v>0.14423414969083709</v>
      </c>
      <c r="J1433" s="32">
        <f t="shared" si="344"/>
        <v>1.2312671315071463E-2</v>
      </c>
      <c r="K1433" s="32">
        <f t="shared" si="345"/>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0"/>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 t="shared" si="341"/>
        <v>4.9414924752314597</v>
      </c>
      <c r="H1434" s="15">
        <f t="shared" si="342"/>
        <v>5.8156631342404648</v>
      </c>
      <c r="I1434" s="11">
        <f t="shared" si="343"/>
        <v>0.15135141256459131</v>
      </c>
      <c r="J1434" s="32">
        <f t="shared" si="344"/>
        <v>1.2299437589899063E-2</v>
      </c>
      <c r="K1434" s="32">
        <f t="shared" si="345"/>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0"/>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 t="shared" si="341"/>
        <v>2.8891639755040637</v>
      </c>
      <c r="H1435" s="15">
        <f t="shared" si="342"/>
        <v>5.5334835463043941</v>
      </c>
      <c r="I1435" s="11">
        <f t="shared" si="343"/>
        <v>3.9607586040185508E-2</v>
      </c>
      <c r="J1435" s="32">
        <f t="shared" si="344"/>
        <v>1.2434939803314055E-2</v>
      </c>
      <c r="K1435" s="32">
        <f t="shared" si="345"/>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0"/>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 t="shared" si="341"/>
        <v>2.5080640965828849</v>
      </c>
      <c r="H1436" s="15">
        <f t="shared" si="342"/>
        <v>4.1801068276381415</v>
      </c>
      <c r="I1436" s="11">
        <f t="shared" si="343"/>
        <v>4.9717260214455564E-2</v>
      </c>
      <c r="J1436" s="32">
        <f t="shared" si="344"/>
        <v>1.2429315053613891E-2</v>
      </c>
      <c r="K1436" s="32">
        <f t="shared" si="345"/>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0"/>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 t="shared" si="341"/>
        <v>4.9986939465872817</v>
      </c>
      <c r="H1437" s="15">
        <f t="shared" si="342"/>
        <v>5.9661830975396599</v>
      </c>
      <c r="I1437" s="11">
        <f t="shared" si="343"/>
        <v>0.13965777451211497</v>
      </c>
      <c r="J1437" s="32">
        <f t="shared" si="344"/>
        <v>1.2322744809892502E-2</v>
      </c>
      <c r="K1437" s="32">
        <f t="shared" si="345"/>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0"/>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 t="shared" si="341"/>
        <v>4.824823416498087</v>
      </c>
      <c r="H1438" s="15">
        <f t="shared" si="342"/>
        <v>5.7020640376795582</v>
      </c>
      <c r="I1438" s="11">
        <f t="shared" si="343"/>
        <v>0.14769860031110146</v>
      </c>
      <c r="J1438" s="32">
        <f t="shared" si="344"/>
        <v>1.230821669259179E-2</v>
      </c>
      <c r="K1438" s="32">
        <f t="shared" si="345"/>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0"/>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 t="shared" si="341"/>
        <v>6.21217129894056</v>
      </c>
      <c r="H1439" s="15">
        <f t="shared" si="342"/>
        <v>9.1015532984477954</v>
      </c>
      <c r="I1439" s="11">
        <f t="shared" si="343"/>
        <v>0.13350125944584387</v>
      </c>
      <c r="J1439" s="32">
        <f t="shared" si="344"/>
        <v>2.5188916876574308E-2</v>
      </c>
      <c r="K1439" s="32">
        <f t="shared" si="345"/>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 t="shared" si="341"/>
        <v>7.2377795838842482</v>
      </c>
      <c r="H1440" s="15">
        <f t="shared" si="342"/>
        <v>8.7030969229528381</v>
      </c>
      <c r="I1440" s="11">
        <f t="shared" si="343"/>
        <v>0.26650026981793479</v>
      </c>
      <c r="J1440" s="32">
        <f t="shared" si="344"/>
        <v>2.4497239286885367E-2</v>
      </c>
      <c r="K1440" s="32">
        <f t="shared" si="345"/>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 t="shared" si="341"/>
        <v>6.4733556576829887</v>
      </c>
      <c r="H1441" s="15">
        <f t="shared" si="342"/>
        <v>8.029183626911518</v>
      </c>
      <c r="I1441" s="11">
        <f t="shared" si="343"/>
        <v>0.23053577839832154</v>
      </c>
      <c r="J1441" s="32">
        <f t="shared" si="344"/>
        <v>2.4731807644264379E-2</v>
      </c>
      <c r="K1441" s="32">
        <f t="shared" si="345"/>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 t="shared" si="341"/>
        <v>9.0087798355560462</v>
      </c>
      <c r="H1442" s="15">
        <f t="shared" si="342"/>
        <v>12.801950292632275</v>
      </c>
      <c r="I1442" s="11">
        <f t="shared" si="343"/>
        <v>0.14488350667597027</v>
      </c>
      <c r="J1442" s="32">
        <f t="shared" si="344"/>
        <v>2.5197131595820918E-2</v>
      </c>
      <c r="K1442" s="32">
        <f t="shared" si="345"/>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 t="shared" si="341"/>
        <v>8.2599903118335263</v>
      </c>
      <c r="H1443" s="15">
        <f t="shared" si="342"/>
        <v>9.8333217998018156</v>
      </c>
      <c r="I1443" s="11">
        <f t="shared" si="343"/>
        <v>0.28105265129997881</v>
      </c>
      <c r="J1443" s="32">
        <f t="shared" si="344"/>
        <v>2.4439360982606857E-2</v>
      </c>
      <c r="K1443" s="32">
        <f t="shared" si="345"/>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 t="shared" si="341"/>
        <v>7.1296947619275501</v>
      </c>
      <c r="H1444" s="15">
        <f t="shared" si="342"/>
        <v>8.7140713756892278</v>
      </c>
      <c r="I1444" s="11">
        <f t="shared" si="343"/>
        <v>0.24678196820164194</v>
      </c>
      <c r="J1444" s="32">
        <f t="shared" si="344"/>
        <v>2.4678196820164203E-2</v>
      </c>
      <c r="K1444" s="32">
        <f t="shared" si="345"/>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 t="shared" si="341"/>
        <v>4.486583637465996</v>
      </c>
      <c r="H1445" s="15">
        <f t="shared" si="342"/>
        <v>10.082752475595621</v>
      </c>
      <c r="I1445" s="11">
        <f t="shared" si="343"/>
        <v>6.6325254849382717E-2</v>
      </c>
      <c r="J1445" s="32">
        <f t="shared" si="344"/>
        <v>2.5475925703736413E-2</v>
      </c>
      <c r="K1445" s="32">
        <f t="shared" si="345"/>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 t="shared" si="341"/>
        <v>5.9259929048164919</v>
      </c>
      <c r="H1446" s="15">
        <f t="shared" si="342"/>
        <v>8.5298382720843442</v>
      </c>
      <c r="I1446" s="11">
        <f t="shared" si="343"/>
        <v>0.14034451897206907</v>
      </c>
      <c r="J1446" s="32">
        <f t="shared" si="344"/>
        <v>2.5279447516708096E-2</v>
      </c>
      <c r="K1446" s="32">
        <f t="shared" si="345"/>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 t="shared" si="341"/>
        <v>7.1433531810117028</v>
      </c>
      <c r="H1447" s="15">
        <f t="shared" si="342"/>
        <v>8.7004129566050761</v>
      </c>
      <c r="I1447" s="11">
        <f t="shared" si="343"/>
        <v>0.25145324169736732</v>
      </c>
      <c r="J1447" s="32">
        <f t="shared" si="344"/>
        <v>2.4711784097844719E-2</v>
      </c>
      <c r="K1447" s="32">
        <f t="shared" si="345"/>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 t="shared" si="341"/>
        <v>3.3685945303008902</v>
      </c>
      <c r="H1448" s="15">
        <f t="shared" si="342"/>
        <v>6.2978071653451417</v>
      </c>
      <c r="I1448" s="11">
        <f t="shared" si="343"/>
        <v>9.278709123312523E-2</v>
      </c>
      <c r="J1448" s="32">
        <f t="shared" si="344"/>
        <v>2.8117300373674312E-2</v>
      </c>
      <c r="K1448" s="32">
        <f t="shared" si="345"/>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 t="shared" si="341"/>
        <v>8.2818421380553069</v>
      </c>
      <c r="H1449" s="15">
        <f t="shared" si="342"/>
        <v>9.811469973580035</v>
      </c>
      <c r="I1449" s="11">
        <f t="shared" si="343"/>
        <v>0.31682112741525387</v>
      </c>
      <c r="J1449" s="32">
        <f t="shared" si="344"/>
        <v>2.6784394829791988E-2</v>
      </c>
      <c r="K1449" s="32">
        <f t="shared" si="345"/>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 t="shared" si="341"/>
        <v>7.3982202298471353</v>
      </c>
      <c r="H1450" s="15">
        <f t="shared" si="342"/>
        <v>9.0784021135486821</v>
      </c>
      <c r="I1450" s="11">
        <f t="shared" si="343"/>
        <v>0.26688135059160811</v>
      </c>
      <c r="J1450" s="32">
        <f t="shared" si="344"/>
        <v>2.72148745669074E-2</v>
      </c>
      <c r="K1450" s="32">
        <f t="shared" si="345"/>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 t="shared" si="341"/>
        <v>5.4465462710686676</v>
      </c>
      <c r="H1451" s="15">
        <f t="shared" si="342"/>
        <v>9.4953063309781225</v>
      </c>
      <c r="I1451" s="11">
        <f t="shared" si="343"/>
        <v>0.1039006325537985</v>
      </c>
      <c r="J1451" s="32">
        <f t="shared" si="344"/>
        <v>2.8153719788771216E-2</v>
      </c>
      <c r="K1451" s="32">
        <f t="shared" si="345"/>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 t="shared" si="341"/>
        <v>9.404146984993476</v>
      </c>
      <c r="H1452" s="15">
        <f t="shared" si="342"/>
        <v>11.078858091910122</v>
      </c>
      <c r="I1452" s="11">
        <f t="shared" si="343"/>
        <v>0.3271625715313366</v>
      </c>
      <c r="J1452" s="32">
        <f t="shared" si="344"/>
        <v>2.6749141068599849E-2</v>
      </c>
      <c r="K1452" s="32">
        <f t="shared" si="345"/>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 t="shared" si="341"/>
        <v>8.0817138595331652</v>
      </c>
      <c r="H1453" s="15">
        <f t="shared" si="342"/>
        <v>9.7859302911974897</v>
      </c>
      <c r="I1453" s="11">
        <f t="shared" si="343"/>
        <v>0.28451496527239201</v>
      </c>
      <c r="J1453" s="32">
        <f t="shared" si="344"/>
        <v>2.7137045868007581E-2</v>
      </c>
      <c r="K1453" s="32">
        <f t="shared" si="345"/>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 t="shared" si="341"/>
        <v>4.7224946389810203</v>
      </c>
      <c r="H1454" s="15">
        <f t="shared" si="342"/>
        <v>10.312386252468755</v>
      </c>
      <c r="I1454" s="11">
        <f t="shared" si="343"/>
        <v>7.6159238235334756E-2</v>
      </c>
      <c r="J1454" s="32">
        <f t="shared" si="344"/>
        <v>2.8315614215701383E-2</v>
      </c>
      <c r="K1454" s="32">
        <f t="shared" si="345"/>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 t="shared" si="341"/>
        <v>9.1050579375874214</v>
      </c>
      <c r="H1455" s="15">
        <f t="shared" si="342"/>
        <v>11.6758978258474</v>
      </c>
      <c r="I1455" s="11">
        <f t="shared" si="343"/>
        <v>0.22373226471866162</v>
      </c>
      <c r="J1455" s="32">
        <f t="shared" si="344"/>
        <v>2.7678218315710715E-2</v>
      </c>
      <c r="K1455" s="32">
        <f t="shared" si="345"/>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 t="shared" si="341"/>
        <v>8.1039001201188601</v>
      </c>
      <c r="H1456" s="15">
        <f t="shared" si="342"/>
        <v>9.8071829039862077</v>
      </c>
      <c r="I1456" s="11">
        <f t="shared" si="343"/>
        <v>0.28613777472451407</v>
      </c>
      <c r="J1456" s="32">
        <f t="shared" si="344"/>
        <v>2.72107244908899E-2</v>
      </c>
      <c r="K1456" s="32">
        <f t="shared" si="345"/>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 t="shared" ref="F1457:F1476" si="352">D1457/E1457</f>
        <v>9.3333333333333339</v>
      </c>
      <c r="G1457" s="7">
        <f t="shared" si="341"/>
        <v>2.5</v>
      </c>
      <c r="H1457" s="15">
        <f t="shared" si="342"/>
        <v>3.0999999999999996</v>
      </c>
      <c r="I1457" s="11">
        <f t="shared" si="343"/>
        <v>0.14415190435277792</v>
      </c>
      <c r="J1457" s="32">
        <f t="shared" si="344"/>
        <v>1.544484689494049E-2</v>
      </c>
      <c r="K1457" s="32">
        <f t="shared" si="345"/>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53">1-AP1457</f>
        <v>0.72199999999999998</v>
      </c>
      <c r="AP1457" s="17">
        <v>0.27800000000000002</v>
      </c>
      <c r="AQ1457" s="38">
        <f t="shared" ref="AQ1457:AQ1476" si="354">1-AR1457</f>
        <v>0.51800000000000002</v>
      </c>
      <c r="AR1457" s="39">
        <v>0.48199999999999998</v>
      </c>
      <c r="AS1457" s="38">
        <v>0.33943833943833951</v>
      </c>
      <c r="AT1457" s="39">
        <f t="shared" ref="AT1457:AT1476" si="355">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356">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 t="shared" si="352"/>
        <v>9.75</v>
      </c>
      <c r="G1458" s="7">
        <f t="shared" si="341"/>
        <v>3.5</v>
      </c>
      <c r="H1458" s="15">
        <f t="shared" si="342"/>
        <v>4.3</v>
      </c>
      <c r="I1458" s="11">
        <f t="shared" si="343"/>
        <v>0.15682899347119775</v>
      </c>
      <c r="J1458" s="32">
        <f t="shared" si="344"/>
        <v>1.6085024971404897E-2</v>
      </c>
      <c r="K1458" s="32">
        <f t="shared" si="345"/>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53"/>
        <v>0.72199999999999998</v>
      </c>
      <c r="AP1458" s="17">
        <v>0.27800000000000002</v>
      </c>
      <c r="AQ1458" s="38">
        <f t="shared" si="354"/>
        <v>0.52500000000000002</v>
      </c>
      <c r="AR1458" s="39">
        <v>0.47499999999999998</v>
      </c>
      <c r="AS1458" s="38">
        <v>0.33943833943833951</v>
      </c>
      <c r="AT1458" s="39">
        <f t="shared" si="355"/>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356"/>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 t="shared" si="352"/>
        <v>11.571428571428571</v>
      </c>
      <c r="G1459" s="7">
        <f t="shared" si="341"/>
        <v>7.3999999999999995</v>
      </c>
      <c r="H1459" s="15">
        <f t="shared" si="342"/>
        <v>8.7999999999999989</v>
      </c>
      <c r="I1459" s="11">
        <f t="shared" si="343"/>
        <v>0.19219367272872254</v>
      </c>
      <c r="J1459" s="32">
        <f t="shared" si="344"/>
        <v>1.6609329741988366E-2</v>
      </c>
      <c r="K1459" s="32">
        <f t="shared" si="345"/>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53"/>
        <v>0.72199999999999998</v>
      </c>
      <c r="AP1459" s="17">
        <v>0.27800000000000002</v>
      </c>
      <c r="AQ1459" s="38">
        <f t="shared" si="354"/>
        <v>0.495</v>
      </c>
      <c r="AR1459" s="39">
        <v>0.505</v>
      </c>
      <c r="AS1459" s="38">
        <v>0.33943833943833951</v>
      </c>
      <c r="AT1459" s="39">
        <f t="shared" si="355"/>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356"/>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 t="shared" si="352"/>
        <v>15.166666666666666</v>
      </c>
      <c r="G1460" s="7">
        <f t="shared" si="341"/>
        <v>8.5</v>
      </c>
      <c r="H1460" s="15">
        <f t="shared" si="342"/>
        <v>9.6999999999999993</v>
      </c>
      <c r="I1460" s="11">
        <f t="shared" si="343"/>
        <v>0.25433584351173949</v>
      </c>
      <c r="J1460" s="32">
        <f t="shared" si="344"/>
        <v>1.6769396275499306E-2</v>
      </c>
      <c r="K1460" s="32">
        <f t="shared" si="345"/>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53"/>
        <v>0.70500000000000007</v>
      </c>
      <c r="AP1460" s="17">
        <v>0.29499999999999998</v>
      </c>
      <c r="AQ1460" s="38">
        <f t="shared" si="354"/>
        <v>0.499</v>
      </c>
      <c r="AR1460" s="39">
        <v>0.501</v>
      </c>
      <c r="AS1460" s="38">
        <v>0.36330049261083741</v>
      </c>
      <c r="AT1460" s="39">
        <f t="shared" si="355"/>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356"/>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 t="shared" si="352"/>
        <v>13.285714285714288</v>
      </c>
      <c r="G1461" s="7">
        <f t="shared" si="341"/>
        <v>8.6000000000000014</v>
      </c>
      <c r="H1461" s="15">
        <f t="shared" si="342"/>
        <v>10</v>
      </c>
      <c r="I1461" s="11">
        <f t="shared" si="343"/>
        <v>0.22990240854722813</v>
      </c>
      <c r="J1461" s="32">
        <f t="shared" si="344"/>
        <v>1.7304482363769854E-2</v>
      </c>
      <c r="K1461" s="32">
        <f t="shared" si="345"/>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53"/>
        <v>0.66300000000000003</v>
      </c>
      <c r="AP1461" s="17">
        <v>0.33700000000000002</v>
      </c>
      <c r="AQ1461" s="38">
        <f t="shared" si="354"/>
        <v>0.50900000000000001</v>
      </c>
      <c r="AR1461" s="39">
        <v>0.49099999999999999</v>
      </c>
      <c r="AS1461" s="38">
        <v>0.40947752126366949</v>
      </c>
      <c r="AT1461" s="39">
        <f t="shared" si="355"/>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356"/>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 t="shared" si="352"/>
        <v>15.333333333333332</v>
      </c>
      <c r="G1462" s="7">
        <f t="shared" si="341"/>
        <v>8.6</v>
      </c>
      <c r="H1462" s="15">
        <f t="shared" si="342"/>
        <v>9.7999999999999989</v>
      </c>
      <c r="I1462" s="11">
        <f t="shared" si="343"/>
        <v>0.25662307853753452</v>
      </c>
      <c r="J1462" s="32">
        <f t="shared" si="344"/>
        <v>1.6736287730708774E-2</v>
      </c>
      <c r="K1462" s="32">
        <f t="shared" si="345"/>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53"/>
        <v>0.59000000000000008</v>
      </c>
      <c r="AP1462" s="17">
        <v>0.41</v>
      </c>
      <c r="AQ1462" s="38">
        <f t="shared" si="354"/>
        <v>0.497</v>
      </c>
      <c r="AR1462" s="39">
        <v>0.503</v>
      </c>
      <c r="AS1462" s="38">
        <v>0.46750285062713792</v>
      </c>
      <c r="AT1462" s="39">
        <f t="shared" si="355"/>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356"/>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 t="shared" si="352"/>
        <v>8.5</v>
      </c>
      <c r="G1463" s="7">
        <f t="shared" si="341"/>
        <v>3</v>
      </c>
      <c r="H1463" s="15">
        <f t="shared" si="342"/>
        <v>3.8</v>
      </c>
      <c r="I1463" s="11">
        <f t="shared" si="343"/>
        <v>0.13027298026199041</v>
      </c>
      <c r="J1463" s="32">
        <f t="shared" si="344"/>
        <v>1.5326232971998874E-2</v>
      </c>
      <c r="K1463" s="32">
        <f t="shared" si="345"/>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53"/>
        <v>0.89600000000000002</v>
      </c>
      <c r="AP1463" s="17">
        <v>0.104</v>
      </c>
      <c r="AQ1463" s="38">
        <f t="shared" si="354"/>
        <v>0.504</v>
      </c>
      <c r="AR1463" s="39">
        <v>0.496</v>
      </c>
      <c r="AS1463" s="38">
        <v>0.1051567239635996</v>
      </c>
      <c r="AT1463" s="39">
        <f t="shared" si="355"/>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356"/>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 t="shared" si="352"/>
        <v>7.8</v>
      </c>
      <c r="G1464" s="7">
        <f t="shared" si="341"/>
        <v>3.4</v>
      </c>
      <c r="H1464" s="15">
        <f t="shared" si="342"/>
        <v>4.4000000000000004</v>
      </c>
      <c r="I1464" s="11">
        <f t="shared" si="343"/>
        <v>0.13031094540577859</v>
      </c>
      <c r="J1464" s="32">
        <f t="shared" si="344"/>
        <v>1.6706531462279309E-2</v>
      </c>
      <c r="K1464" s="32">
        <f t="shared" si="345"/>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53"/>
        <v>0.84599999999999997</v>
      </c>
      <c r="AP1464" s="17">
        <v>0.154</v>
      </c>
      <c r="AQ1464" s="38">
        <f t="shared" si="354"/>
        <v>0.51700000000000002</v>
      </c>
      <c r="AR1464" s="39">
        <v>0.48299999999999998</v>
      </c>
      <c r="AS1464" s="38">
        <v>0.15682281059063141</v>
      </c>
      <c r="AT1464" s="39">
        <f t="shared" si="355"/>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356"/>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 t="shared" si="352"/>
        <v>7.4</v>
      </c>
      <c r="G1465" s="7">
        <f t="shared" si="341"/>
        <v>3.2</v>
      </c>
      <c r="H1465" s="15">
        <f t="shared" si="342"/>
        <v>4.2</v>
      </c>
      <c r="I1465" s="11">
        <f t="shared" si="343"/>
        <v>0.1352230439227779</v>
      </c>
      <c r="J1465" s="32">
        <f t="shared" si="344"/>
        <v>1.8273384313888905E-2</v>
      </c>
      <c r="K1465" s="32">
        <f t="shared" si="345"/>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53"/>
        <v>0.77600000000000002</v>
      </c>
      <c r="AP1465" s="17">
        <v>0.224</v>
      </c>
      <c r="AQ1465" s="38">
        <f t="shared" si="354"/>
        <v>0.46299999999999997</v>
      </c>
      <c r="AR1465" s="39">
        <v>0.53700000000000003</v>
      </c>
      <c r="AS1465" s="38">
        <v>0.23140495867768601</v>
      </c>
      <c r="AT1465" s="39">
        <f t="shared" si="355"/>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356"/>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 t="shared" si="352"/>
        <v>7.8</v>
      </c>
      <c r="G1466" s="7">
        <f t="shared" si="341"/>
        <v>3.4</v>
      </c>
      <c r="H1466" s="15">
        <f t="shared" si="342"/>
        <v>4.4000000000000004</v>
      </c>
      <c r="I1466" s="11">
        <f t="shared" si="343"/>
        <v>0.14567763254841509</v>
      </c>
      <c r="J1466" s="32">
        <f t="shared" si="344"/>
        <v>1.8676619557489116E-2</v>
      </c>
      <c r="K1466" s="32">
        <f t="shared" si="345"/>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53"/>
        <v>0.75800000000000001</v>
      </c>
      <c r="AP1466" s="17">
        <v>0.24199999999999999</v>
      </c>
      <c r="AQ1466" s="38">
        <f t="shared" si="354"/>
        <v>0.46099999999999997</v>
      </c>
      <c r="AR1466" s="39">
        <v>0.53900000000000003</v>
      </c>
      <c r="AS1466" s="38">
        <v>0.25077720207253879</v>
      </c>
      <c r="AT1466" s="39">
        <f t="shared" si="355"/>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356"/>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 t="shared" si="352"/>
        <v>7.4</v>
      </c>
      <c r="G1467" s="7">
        <f t="shared" si="341"/>
        <v>3.2</v>
      </c>
      <c r="H1467" s="15">
        <f t="shared" si="342"/>
        <v>4.2</v>
      </c>
      <c r="I1467" s="11">
        <f t="shared" si="343"/>
        <v>0.13569966077307918</v>
      </c>
      <c r="J1467" s="32">
        <f t="shared" si="344"/>
        <v>1.8337791996362051E-2</v>
      </c>
      <c r="K1467" s="32">
        <f t="shared" si="345"/>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53"/>
        <v>0.72399999999999998</v>
      </c>
      <c r="AP1467" s="17">
        <v>0.27600000000000002</v>
      </c>
      <c r="AQ1467" s="38">
        <f t="shared" si="354"/>
        <v>0.46199999999999997</v>
      </c>
      <c r="AR1467" s="39">
        <v>0.53800000000000003</v>
      </c>
      <c r="AS1467" s="38">
        <v>0.28779979144942652</v>
      </c>
      <c r="AT1467" s="39">
        <f t="shared" si="355"/>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356"/>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 t="shared" si="352"/>
        <v>9</v>
      </c>
      <c r="G1468" s="7">
        <f t="shared" si="341"/>
        <v>4</v>
      </c>
      <c r="H1468" s="15">
        <f t="shared" si="342"/>
        <v>5</v>
      </c>
      <c r="I1468" s="11">
        <f t="shared" si="343"/>
        <v>0.15517241379310345</v>
      </c>
      <c r="J1468" s="32">
        <f t="shared" si="344"/>
        <v>1.7241379310344827E-2</v>
      </c>
      <c r="K1468" s="32">
        <f t="shared" si="345"/>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53"/>
        <v>0.70199999999999996</v>
      </c>
      <c r="AP1468" s="17">
        <v>0.29799999999999999</v>
      </c>
      <c r="AQ1468" s="38">
        <f t="shared" si="354"/>
        <v>0.47</v>
      </c>
      <c r="AR1468" s="39">
        <v>0.53</v>
      </c>
      <c r="AS1468" s="38">
        <v>0.31368421052631579</v>
      </c>
      <c r="AT1468" s="39">
        <f t="shared" si="355"/>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356"/>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 t="shared" si="352"/>
        <v>11.285714285714286</v>
      </c>
      <c r="G1469" s="7">
        <f t="shared" si="341"/>
        <v>7.2</v>
      </c>
      <c r="H1469" s="15">
        <f t="shared" si="342"/>
        <v>8.6</v>
      </c>
      <c r="I1469" s="11">
        <f t="shared" si="343"/>
        <v>0.19007581550375655</v>
      </c>
      <c r="J1469" s="32">
        <f t="shared" si="344"/>
        <v>1.6842160867421466E-2</v>
      </c>
      <c r="K1469" s="32">
        <f t="shared" si="345"/>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53"/>
        <v>0.72199999999999998</v>
      </c>
      <c r="AP1469" s="17">
        <v>0.27800000000000002</v>
      </c>
      <c r="AQ1469" s="38">
        <f t="shared" si="354"/>
        <v>0.495</v>
      </c>
      <c r="AR1469" s="39">
        <v>0.505</v>
      </c>
      <c r="AS1469" s="38">
        <v>0.33943833943833951</v>
      </c>
      <c r="AT1469" s="39">
        <f t="shared" si="355"/>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356"/>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 t="shared" si="352"/>
        <v>15.166666666666666</v>
      </c>
      <c r="G1470" s="7">
        <f t="shared" si="341"/>
        <v>8.5</v>
      </c>
      <c r="H1470" s="15">
        <f t="shared" si="342"/>
        <v>9.6999999999999993</v>
      </c>
      <c r="I1470" s="11">
        <f t="shared" si="343"/>
        <v>0.25672945575259404</v>
      </c>
      <c r="J1470" s="32">
        <f t="shared" si="344"/>
        <v>1.69272168628084E-2</v>
      </c>
      <c r="K1470" s="32">
        <f t="shared" si="345"/>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53"/>
        <v>0.70500000000000007</v>
      </c>
      <c r="AP1470" s="17">
        <v>0.29499999999999998</v>
      </c>
      <c r="AQ1470" s="38">
        <f t="shared" si="354"/>
        <v>0.499</v>
      </c>
      <c r="AR1470" s="39">
        <v>0.501</v>
      </c>
      <c r="AS1470" s="38">
        <v>0.36330049261083741</v>
      </c>
      <c r="AT1470" s="39">
        <f t="shared" si="355"/>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356"/>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 t="shared" si="352"/>
        <v>13.428571428571431</v>
      </c>
      <c r="G1471" s="7">
        <f t="shared" si="341"/>
        <v>8.7000000000000011</v>
      </c>
      <c r="H1471" s="15">
        <f t="shared" si="342"/>
        <v>10.1</v>
      </c>
      <c r="I1471" s="11">
        <f t="shared" si="343"/>
        <v>0.23360833544640278</v>
      </c>
      <c r="J1471" s="32">
        <f t="shared" si="344"/>
        <v>1.7396365405583186E-2</v>
      </c>
      <c r="K1471" s="32">
        <f t="shared" si="345"/>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53"/>
        <v>0.66300000000000003</v>
      </c>
      <c r="AP1471" s="17">
        <v>0.33700000000000002</v>
      </c>
      <c r="AQ1471" s="38">
        <f t="shared" si="354"/>
        <v>0.50900000000000001</v>
      </c>
      <c r="AR1471" s="39">
        <v>0.49099999999999999</v>
      </c>
      <c r="AS1471" s="38">
        <v>0.40947752126366949</v>
      </c>
      <c r="AT1471" s="39">
        <f t="shared" si="355"/>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356"/>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 t="shared" si="352"/>
        <v>16.166666666666668</v>
      </c>
      <c r="G1472" s="7">
        <f t="shared" si="341"/>
        <v>9.1</v>
      </c>
      <c r="H1472" s="15">
        <f t="shared" si="342"/>
        <v>10.299999999999999</v>
      </c>
      <c r="I1472" s="11">
        <f t="shared" si="343"/>
        <v>0.27208895874288952</v>
      </c>
      <c r="J1472" s="32">
        <f t="shared" si="344"/>
        <v>1.6830244870694198E-2</v>
      </c>
      <c r="K1472" s="32">
        <f t="shared" si="345"/>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53"/>
        <v>0.59000000000000008</v>
      </c>
      <c r="AP1472" s="17">
        <v>0.41</v>
      </c>
      <c r="AQ1472" s="38">
        <f t="shared" si="354"/>
        <v>0.497</v>
      </c>
      <c r="AR1472" s="39">
        <v>0.503</v>
      </c>
      <c r="AS1472" s="38">
        <v>0.46750285062713792</v>
      </c>
      <c r="AT1472" s="39">
        <f t="shared" si="355"/>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356"/>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 t="shared" si="352"/>
        <v>7.2</v>
      </c>
      <c r="G1473" s="7">
        <f t="shared" si="341"/>
        <v>3.1</v>
      </c>
      <c r="H1473" s="15">
        <f t="shared" si="342"/>
        <v>4.0999999999999996</v>
      </c>
      <c r="I1473" s="11">
        <f t="shared" si="343"/>
        <v>0.13214145973828678</v>
      </c>
      <c r="J1473" s="32">
        <f t="shared" si="344"/>
        <v>1.8352980519206499E-2</v>
      </c>
      <c r="K1473" s="32">
        <f t="shared" si="345"/>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53"/>
        <v>0.77600000000000002</v>
      </c>
      <c r="AP1473" s="17">
        <v>0.224</v>
      </c>
      <c r="AQ1473" s="38">
        <f t="shared" si="354"/>
        <v>0.46299999999999997</v>
      </c>
      <c r="AR1473" s="39">
        <v>0.53700000000000003</v>
      </c>
      <c r="AS1473" s="38">
        <v>0.23140495867768601</v>
      </c>
      <c r="AT1473" s="39">
        <f t="shared" si="355"/>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356"/>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 t="shared" si="352"/>
        <v>8</v>
      </c>
      <c r="G1474" s="7">
        <f t="shared" ref="G1474:G1537" si="357">D1474-E1474</f>
        <v>3.5</v>
      </c>
      <c r="H1474" s="15">
        <f t="shared" ref="H1474:H1537" si="358">D1474+E1474</f>
        <v>4.5</v>
      </c>
      <c r="I1474" s="11">
        <f t="shared" ref="I1474:I1537" si="359">IFERROR(F1474/SQRT(F1474^2+U1474), "X")</f>
        <v>0.14982744664145906</v>
      </c>
      <c r="J1474" s="32">
        <f t="shared" ref="J1474:J1537" si="360">IFERROR(SQRT((1-I1474^2)/U1474), "X")</f>
        <v>1.8728430830182382E-2</v>
      </c>
      <c r="K1474" s="32">
        <f t="shared" ref="K1474:K1537" si="361">IFERROR(1/J1474, "X")</f>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53"/>
        <v>0.75800000000000001</v>
      </c>
      <c r="AP1474" s="17">
        <v>0.24199999999999999</v>
      </c>
      <c r="AQ1474" s="38">
        <f t="shared" si="354"/>
        <v>0.46099999999999997</v>
      </c>
      <c r="AR1474" s="39">
        <v>0.53900000000000003</v>
      </c>
      <c r="AS1474" s="38">
        <v>0.25077720207253879</v>
      </c>
      <c r="AT1474" s="39">
        <f t="shared" si="355"/>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356"/>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 t="shared" si="352"/>
        <v>7.6</v>
      </c>
      <c r="G1475" s="7">
        <f t="shared" si="357"/>
        <v>3.3</v>
      </c>
      <c r="H1475" s="15">
        <f t="shared" si="358"/>
        <v>4.3</v>
      </c>
      <c r="I1475" s="11">
        <f t="shared" si="359"/>
        <v>0.13972004694896253</v>
      </c>
      <c r="J1475" s="32">
        <f t="shared" si="360"/>
        <v>1.8384216703810862E-2</v>
      </c>
      <c r="K1475" s="32">
        <f t="shared" si="361"/>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53"/>
        <v>0.72399999999999998</v>
      </c>
      <c r="AP1475" s="17">
        <v>0.27600000000000002</v>
      </c>
      <c r="AQ1475" s="38">
        <f t="shared" si="354"/>
        <v>0.46199999999999997</v>
      </c>
      <c r="AR1475" s="39">
        <v>0.53800000000000003</v>
      </c>
      <c r="AS1475" s="38">
        <v>0.28779979144942652</v>
      </c>
      <c r="AT1475" s="39">
        <f t="shared" si="355"/>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356"/>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 t="shared" si="352"/>
        <v>9.6</v>
      </c>
      <c r="G1476" s="7">
        <f t="shared" si="357"/>
        <v>4.3</v>
      </c>
      <c r="H1476" s="15">
        <f t="shared" si="358"/>
        <v>5.3</v>
      </c>
      <c r="I1476" s="11">
        <f t="shared" si="359"/>
        <v>0.16573514602600783</v>
      </c>
      <c r="J1476" s="32">
        <f t="shared" si="360"/>
        <v>1.7264077711042481E-2</v>
      </c>
      <c r="K1476" s="32">
        <f t="shared" si="361"/>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53"/>
        <v>0.70199999999999996</v>
      </c>
      <c r="AP1476" s="17">
        <v>0.29799999999999999</v>
      </c>
      <c r="AQ1476" s="38">
        <f t="shared" si="354"/>
        <v>0.47</v>
      </c>
      <c r="AR1476" s="39">
        <v>0.53</v>
      </c>
      <c r="AS1476" s="38">
        <v>0.31368421052631579</v>
      </c>
      <c r="AT1476" s="39">
        <f t="shared" si="355"/>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356"/>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 t="shared" si="357"/>
        <v>-0.24966320700055744</v>
      </c>
      <c r="H1477" s="15">
        <f t="shared" si="358"/>
        <v>0.42942071604095877</v>
      </c>
      <c r="I1477" s="11">
        <f t="shared" si="359"/>
        <v>1.8919115867174158E-3</v>
      </c>
      <c r="J1477" s="32">
        <f t="shared" si="360"/>
        <v>7.1472215498213495E-3</v>
      </c>
      <c r="K1477" s="32">
        <f t="shared" si="361"/>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 t="shared" si="357"/>
        <v>1.1855261794052465</v>
      </c>
      <c r="H1478" s="15">
        <f t="shared" si="358"/>
        <v>2.2960594510957595</v>
      </c>
      <c r="I1478" s="11">
        <f t="shared" si="359"/>
        <v>2.2401367561900039E-2</v>
      </c>
      <c r="J1478" s="32">
        <f t="shared" si="360"/>
        <v>7.1454407988462074E-3</v>
      </c>
      <c r="K1478" s="32">
        <f t="shared" si="361"/>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 t="shared" si="357"/>
        <v>-2.5154108093977356</v>
      </c>
      <c r="H1479" s="15">
        <f t="shared" si="358"/>
        <v>-1.5254097679480241</v>
      </c>
      <c r="I1479" s="11">
        <f t="shared" si="359"/>
        <v>-2.9159979723664135E-2</v>
      </c>
      <c r="J1479" s="32">
        <f t="shared" si="360"/>
        <v>7.1441950322977139E-3</v>
      </c>
      <c r="K1479" s="32">
        <f t="shared" si="361"/>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 t="shared" si="357"/>
        <v>5.1864298543929541</v>
      </c>
      <c r="H1480" s="15">
        <f t="shared" si="358"/>
        <v>5.7486194965395034</v>
      </c>
      <c r="I1480" s="11">
        <f t="shared" si="359"/>
        <v>0.15105714250687799</v>
      </c>
      <c r="J1480" s="32">
        <f t="shared" si="360"/>
        <v>7.7661067786932644E-3</v>
      </c>
      <c r="K1480" s="32">
        <f t="shared" si="361"/>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 t="shared" si="357"/>
        <v>4.6237471209456622</v>
      </c>
      <c r="H1481" s="15">
        <f t="shared" si="358"/>
        <v>5.4259606347798943</v>
      </c>
      <c r="I1481" s="11">
        <f t="shared" si="359"/>
        <v>9.7945821136354749E-2</v>
      </c>
      <c r="J1481" s="32">
        <f t="shared" si="360"/>
        <v>7.8184822135160346E-3</v>
      </c>
      <c r="K1481" s="32">
        <f t="shared" si="361"/>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 t="shared" si="357"/>
        <v>2.8189573335284446</v>
      </c>
      <c r="H1482" s="15">
        <f t="shared" si="358"/>
        <v>3.714332961280935</v>
      </c>
      <c r="I1482" s="11">
        <f t="shared" si="359"/>
        <v>5.7230820058297535E-2</v>
      </c>
      <c r="J1482" s="32">
        <f t="shared" si="360"/>
        <v>7.8433804597968001E-3</v>
      </c>
      <c r="K1482" s="32">
        <f t="shared" si="361"/>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 t="shared" si="357"/>
        <v>-1.7427302793070871</v>
      </c>
      <c r="H1483" s="15">
        <f t="shared" si="358"/>
        <v>-0.97725577887937698</v>
      </c>
      <c r="I1483" s="11">
        <f t="shared" si="359"/>
        <v>-2.5388319833514514E-2</v>
      </c>
      <c r="J1483" s="32">
        <f t="shared" si="360"/>
        <v>7.1449305347601796E-3</v>
      </c>
      <c r="K1483" s="32">
        <f t="shared" si="361"/>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 t="shared" si="357"/>
        <v>6.0675570055967132E-2</v>
      </c>
      <c r="H1484" s="15">
        <f t="shared" si="358"/>
        <v>1.2348298446525194</v>
      </c>
      <c r="I1484" s="11">
        <f t="shared" si="359"/>
        <v>7.8856697933211393E-3</v>
      </c>
      <c r="J1484" s="32">
        <f t="shared" si="360"/>
        <v>7.1470121164783976E-3</v>
      </c>
      <c r="K1484" s="32">
        <f t="shared" si="361"/>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 t="shared" si="357"/>
        <v>-3.6368030510168277</v>
      </c>
      <c r="H1485" s="15">
        <f t="shared" si="358"/>
        <v>-2.6107776092495101</v>
      </c>
      <c r="I1485" s="11">
        <f t="shared" si="359"/>
        <v>-4.3479132716505234E-2</v>
      </c>
      <c r="J1485" s="32">
        <f t="shared" si="360"/>
        <v>7.1404754542553307E-3</v>
      </c>
      <c r="K1485" s="32">
        <f t="shared" si="361"/>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 t="shared" si="357"/>
        <v>3.8458917816404106</v>
      </c>
      <c r="H1486" s="15">
        <f t="shared" si="358"/>
        <v>4.4708198292374473</v>
      </c>
      <c r="I1486" s="11">
        <f t="shared" si="359"/>
        <v>0.1039863835901436</v>
      </c>
      <c r="J1486" s="32">
        <f t="shared" si="360"/>
        <v>7.8136661115757611E-3</v>
      </c>
      <c r="K1486" s="32">
        <f t="shared" si="361"/>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 t="shared" si="357"/>
        <v>3.6576212218274375</v>
      </c>
      <c r="H1487" s="15">
        <f t="shared" si="358"/>
        <v>4.5031922323856524</v>
      </c>
      <c r="I1487" s="11">
        <f t="shared" si="359"/>
        <v>7.5605646277003252E-2</v>
      </c>
      <c r="J1487" s="32">
        <f t="shared" si="360"/>
        <v>7.8337708716216484E-3</v>
      </c>
      <c r="K1487" s="32">
        <f t="shared" si="361"/>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 t="shared" si="357"/>
        <v>2.0101307920590576</v>
      </c>
      <c r="H1488" s="15">
        <f t="shared" si="358"/>
        <v>2.9386432955163126</v>
      </c>
      <c r="I1488" s="11">
        <f t="shared" si="359"/>
        <v>4.183552004497082E-2</v>
      </c>
      <c r="J1488" s="32">
        <f t="shared" si="360"/>
        <v>7.8493790104336471E-3</v>
      </c>
      <c r="K1488" s="32">
        <f t="shared" si="361"/>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 t="shared" si="357"/>
        <v>8.5222162701951598E-2</v>
      </c>
      <c r="H1489" s="15">
        <f t="shared" si="358"/>
        <v>1.2586657875980529</v>
      </c>
      <c r="I1489" s="11">
        <f t="shared" si="359"/>
        <v>8.1851059128980781E-3</v>
      </c>
      <c r="J1489" s="32">
        <f t="shared" si="360"/>
        <v>7.1469949190671013E-3</v>
      </c>
      <c r="K1489" s="32">
        <f t="shared" si="361"/>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 t="shared" si="357"/>
        <v>-3.5695556176318251</v>
      </c>
      <c r="H1490" s="15">
        <f t="shared" si="358"/>
        <v>-2.5438796080135768</v>
      </c>
      <c r="I1490" s="11">
        <f t="shared" si="359"/>
        <v>-4.2561744460865615E-2</v>
      </c>
      <c r="J1490" s="32">
        <f t="shared" si="360"/>
        <v>7.1407577916070232E-3</v>
      </c>
      <c r="K1490" s="32">
        <f t="shared" si="361"/>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 t="shared" si="357"/>
        <v>0.33498688664254883</v>
      </c>
      <c r="H1491" s="15">
        <f t="shared" si="358"/>
        <v>1.2435366865120954</v>
      </c>
      <c r="I1491" s="11">
        <f t="shared" si="359"/>
        <v>1.3648268823248655E-2</v>
      </c>
      <c r="J1491" s="32">
        <f t="shared" si="360"/>
        <v>7.8555253268387717E-3</v>
      </c>
      <c r="K1491" s="32">
        <f t="shared" si="361"/>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 t="shared" si="357"/>
        <v>-0.2597340449290394</v>
      </c>
      <c r="H1492" s="15">
        <f t="shared" si="358"/>
        <v>0.66931465424021697</v>
      </c>
      <c r="I1492" s="11">
        <f t="shared" si="359"/>
        <v>3.4634904093689997E-3</v>
      </c>
      <c r="J1492" s="32">
        <f t="shared" si="360"/>
        <v>7.856209952958949E-3</v>
      </c>
      <c r="K1492" s="32">
        <f t="shared" si="361"/>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 t="shared" si="357"/>
        <v>0.66053935792912366</v>
      </c>
      <c r="H1493" s="15">
        <f t="shared" si="358"/>
        <v>1.8556472426908623</v>
      </c>
      <c r="I1493" s="11">
        <f t="shared" si="359"/>
        <v>1.5046122411759051E-2</v>
      </c>
      <c r="J1493" s="32">
        <f t="shared" si="360"/>
        <v>7.1464252790126442E-3</v>
      </c>
      <c r="K1493" s="32">
        <f t="shared" si="361"/>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 t="shared" si="357"/>
        <v>-2.7505969181874197</v>
      </c>
      <c r="H1494" s="15">
        <f t="shared" si="358"/>
        <v>-1.698898096527524</v>
      </c>
      <c r="I1494" s="11">
        <f t="shared" si="359"/>
        <v>-3.022448434194545E-2</v>
      </c>
      <c r="J1494" s="32">
        <f t="shared" si="360"/>
        <v>7.1439690262780162E-3</v>
      </c>
      <c r="K1494" s="32">
        <f t="shared" si="361"/>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 t="shared" si="357"/>
        <v>3.4986012487605151</v>
      </c>
      <c r="H1495" s="15">
        <f t="shared" si="358"/>
        <v>4.3774039793512012</v>
      </c>
      <c r="I1495" s="11">
        <f t="shared" si="359"/>
        <v>7.0235461697318702E-2</v>
      </c>
      <c r="J1495" s="32">
        <f t="shared" si="360"/>
        <v>7.8368555804907009E-3</v>
      </c>
      <c r="K1495" s="32">
        <f t="shared" si="361"/>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 t="shared" si="357"/>
        <v>2.3322822562630106</v>
      </c>
      <c r="H1496" s="15">
        <f t="shared" si="358"/>
        <v>3.2790014807926053</v>
      </c>
      <c r="I1496" s="11">
        <f t="shared" si="359"/>
        <v>4.6514289892701739E-2</v>
      </c>
      <c r="J1496" s="32">
        <f t="shared" si="360"/>
        <v>7.8477536550076755E-3</v>
      </c>
      <c r="K1496" s="32">
        <f t="shared" si="361"/>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 t="shared" si="357"/>
        <v>6.03</v>
      </c>
      <c r="H1497" s="15">
        <f t="shared" si="358"/>
        <v>6.2299999999999995</v>
      </c>
      <c r="I1497" s="11">
        <f t="shared" si="359"/>
        <v>3.2522284557324282E-2</v>
      </c>
      <c r="J1497" s="32">
        <f t="shared" si="360"/>
        <v>5.3934136910985539E-3</v>
      </c>
      <c r="K1497" s="32">
        <f t="shared" si="361"/>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 t="shared" si="357"/>
        <v>13.75</v>
      </c>
      <c r="H1498" s="15">
        <f t="shared" si="358"/>
        <v>16.75</v>
      </c>
      <c r="I1498" s="11">
        <f t="shared" si="359"/>
        <v>7.3995279667558991E-2</v>
      </c>
      <c r="J1498" s="32">
        <f t="shared" si="360"/>
        <v>5.3814748849133811E-3</v>
      </c>
      <c r="K1498" s="32">
        <f t="shared" si="361"/>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 t="shared" si="357"/>
        <v>16.18</v>
      </c>
      <c r="H1499" s="15">
        <f t="shared" si="358"/>
        <v>17.579999999999998</v>
      </c>
      <c r="I1499" s="11">
        <f t="shared" si="359"/>
        <v>8.6980709059255062E-2</v>
      </c>
      <c r="J1499" s="32">
        <f t="shared" si="360"/>
        <v>5.3758163819069881E-3</v>
      </c>
      <c r="K1499" s="32">
        <f t="shared" si="361"/>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 t="shared" ref="F1500:F1535" si="366">D1500/E1500</f>
        <v>99</v>
      </c>
      <c r="G1500" s="7">
        <f t="shared" si="357"/>
        <v>4.9000000000000004</v>
      </c>
      <c r="H1500" s="15">
        <f t="shared" si="358"/>
        <v>5</v>
      </c>
      <c r="I1500" s="11">
        <f t="shared" si="359"/>
        <v>0.35346324209475505</v>
      </c>
      <c r="J1500" s="32">
        <f t="shared" si="360"/>
        <v>3.5703357787348999E-3</v>
      </c>
      <c r="K1500" s="32">
        <f t="shared" si="361"/>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 t="shared" si="366"/>
        <v>11.367567567567567</v>
      </c>
      <c r="G1501" s="7">
        <f t="shared" si="357"/>
        <v>19.18</v>
      </c>
      <c r="H1501" s="15">
        <f t="shared" si="358"/>
        <v>22.880000000000003</v>
      </c>
      <c r="I1501" s="11">
        <f t="shared" si="359"/>
        <v>4.334593623564844E-2</v>
      </c>
      <c r="J1501" s="32">
        <f t="shared" si="360"/>
        <v>3.8131232542058784E-3</v>
      </c>
      <c r="K1501" s="32">
        <f t="shared" si="361"/>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 t="shared" si="366"/>
        <v>9.2490118577075098</v>
      </c>
      <c r="G1502" s="7">
        <f t="shared" si="357"/>
        <v>20.869999999999997</v>
      </c>
      <c r="H1502" s="15">
        <f t="shared" si="358"/>
        <v>25.93</v>
      </c>
      <c r="I1502" s="11">
        <f t="shared" si="359"/>
        <v>3.5278826146235058E-2</v>
      </c>
      <c r="J1502" s="32">
        <f t="shared" si="360"/>
        <v>3.8143346217937909E-3</v>
      </c>
      <c r="K1502" s="32">
        <f t="shared" si="361"/>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 t="shared" si="366"/>
        <v>10.683937823834198</v>
      </c>
      <c r="G1503" s="7">
        <f t="shared" si="357"/>
        <v>18.690000000000001</v>
      </c>
      <c r="H1503" s="15">
        <f t="shared" si="358"/>
        <v>22.55</v>
      </c>
      <c r="I1503" s="11">
        <f t="shared" si="359"/>
        <v>4.0743637307668647E-2</v>
      </c>
      <c r="J1503" s="32">
        <f t="shared" si="360"/>
        <v>3.8135412222987625E-3</v>
      </c>
      <c r="K1503" s="32">
        <f t="shared" si="361"/>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 t="shared" si="366"/>
        <v>57.882352941176464</v>
      </c>
      <c r="G1504" s="7">
        <f t="shared" si="357"/>
        <v>9.67</v>
      </c>
      <c r="H1504" s="15">
        <f t="shared" si="358"/>
        <v>10.01</v>
      </c>
      <c r="I1504" s="11">
        <f t="shared" si="359"/>
        <v>0.21571873784333989</v>
      </c>
      <c r="J1504" s="32">
        <f t="shared" si="360"/>
        <v>3.7268481131471328E-3</v>
      </c>
      <c r="K1504" s="32">
        <f t="shared" si="361"/>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 t="shared" si="366"/>
        <v>2.5683060109289619</v>
      </c>
      <c r="G1505" s="7">
        <f t="shared" si="357"/>
        <v>5.74</v>
      </c>
      <c r="H1505" s="15">
        <f t="shared" si="358"/>
        <v>13.06</v>
      </c>
      <c r="I1505" s="11">
        <f t="shared" si="359"/>
        <v>9.8020095784855151E-3</v>
      </c>
      <c r="J1505" s="32">
        <f t="shared" si="360"/>
        <v>3.8165271337507432E-3</v>
      </c>
      <c r="K1505" s="32">
        <f t="shared" si="361"/>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 t="shared" si="366"/>
        <v>2.6448412698412698</v>
      </c>
      <c r="G1506" s="7">
        <f t="shared" si="357"/>
        <v>8.2899999999999991</v>
      </c>
      <c r="H1506" s="15">
        <f t="shared" si="358"/>
        <v>18.37</v>
      </c>
      <c r="I1506" s="11">
        <f t="shared" si="359"/>
        <v>1.009407913930861E-2</v>
      </c>
      <c r="J1506" s="32">
        <f t="shared" si="360"/>
        <v>3.8165160436695717E-3</v>
      </c>
      <c r="K1506" s="32">
        <f t="shared" si="361"/>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 t="shared" si="366"/>
        <v>6.6549912434325745E-2</v>
      </c>
      <c r="G1507" s="7">
        <f t="shared" si="357"/>
        <v>-5.33</v>
      </c>
      <c r="H1507" s="15">
        <f t="shared" si="358"/>
        <v>6.09</v>
      </c>
      <c r="I1507" s="11">
        <f t="shared" si="359"/>
        <v>2.5400174082052532E-4</v>
      </c>
      <c r="J1507" s="32">
        <f t="shared" si="360"/>
        <v>3.8167103686452624E-3</v>
      </c>
      <c r="K1507" s="32">
        <f t="shared" si="361"/>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 t="shared" si="366"/>
        <v>54.5</v>
      </c>
      <c r="G1508" s="7">
        <f t="shared" si="357"/>
        <v>10.700000000000001</v>
      </c>
      <c r="H1508" s="15">
        <f t="shared" si="358"/>
        <v>11.1</v>
      </c>
      <c r="I1508" s="11">
        <f t="shared" si="359"/>
        <v>0.48757497423835405</v>
      </c>
      <c r="J1508" s="32">
        <f t="shared" si="360"/>
        <v>8.9463298025386061E-3</v>
      </c>
      <c r="K1508" s="32">
        <f t="shared" si="361"/>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 t="shared" si="366"/>
        <v>54.5</v>
      </c>
      <c r="G1509" s="7">
        <f t="shared" si="357"/>
        <v>10.700000000000001</v>
      </c>
      <c r="H1509" s="15">
        <f t="shared" si="358"/>
        <v>11.1</v>
      </c>
      <c r="I1509" s="11">
        <f t="shared" si="359"/>
        <v>0.48757497423835405</v>
      </c>
      <c r="J1509" s="32">
        <f t="shared" si="360"/>
        <v>8.9463298025386061E-3</v>
      </c>
      <c r="K1509" s="32">
        <f t="shared" si="361"/>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 t="shared" si="366"/>
        <v>51.5</v>
      </c>
      <c r="G1510" s="7">
        <f t="shared" si="357"/>
        <v>10.100000000000001</v>
      </c>
      <c r="H1510" s="15">
        <f t="shared" si="358"/>
        <v>10.5</v>
      </c>
      <c r="I1510" s="11">
        <f t="shared" si="359"/>
        <v>0.46671359407385749</v>
      </c>
      <c r="J1510" s="32">
        <f t="shared" si="360"/>
        <v>9.062399884929271E-3</v>
      </c>
      <c r="K1510" s="32">
        <f t="shared" si="361"/>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 t="shared" si="366"/>
        <v>34</v>
      </c>
      <c r="G1511" s="7">
        <f t="shared" si="357"/>
        <v>9.8999999999999986</v>
      </c>
      <c r="H1511" s="15">
        <f t="shared" si="358"/>
        <v>10.5</v>
      </c>
      <c r="I1511" s="11">
        <f t="shared" si="359"/>
        <v>0.32899802487937801</v>
      </c>
      <c r="J1511" s="32">
        <f t="shared" si="360"/>
        <v>9.6764124964522948E-3</v>
      </c>
      <c r="K1511" s="32">
        <f t="shared" si="361"/>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 t="shared" si="366"/>
        <v>32.049999999999997</v>
      </c>
      <c r="G1512" s="7">
        <f t="shared" si="357"/>
        <v>6.21</v>
      </c>
      <c r="H1512" s="15">
        <f t="shared" si="358"/>
        <v>6.61</v>
      </c>
      <c r="I1512" s="11">
        <f t="shared" si="359"/>
        <v>0.30555417124511469</v>
      </c>
      <c r="J1512" s="32">
        <f t="shared" si="360"/>
        <v>9.5336714897071659E-3</v>
      </c>
      <c r="K1512" s="32">
        <f t="shared" si="361"/>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 t="shared" si="366"/>
        <v>51.349999999999994</v>
      </c>
      <c r="G1513" s="7">
        <f t="shared" si="357"/>
        <v>10.07</v>
      </c>
      <c r="H1513" s="15">
        <f t="shared" si="358"/>
        <v>10.469999999999999</v>
      </c>
      <c r="I1513" s="11">
        <f t="shared" si="359"/>
        <v>0.46564932009160293</v>
      </c>
      <c r="J1513" s="32">
        <f t="shared" si="360"/>
        <v>9.0681464477429998E-3</v>
      </c>
      <c r="K1513" s="32">
        <f t="shared" si="361"/>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 t="shared" si="366"/>
        <v>23.033333333333335</v>
      </c>
      <c r="G1514" s="7">
        <f t="shared" si="357"/>
        <v>6.61</v>
      </c>
      <c r="H1514" s="15">
        <f t="shared" si="358"/>
        <v>7.21</v>
      </c>
      <c r="I1514" s="11">
        <f t="shared" si="359"/>
        <v>0.22472309996116707</v>
      </c>
      <c r="J1514" s="32">
        <f t="shared" si="360"/>
        <v>9.7564298101809142E-3</v>
      </c>
      <c r="K1514" s="32">
        <f t="shared" si="361"/>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 t="shared" si="366"/>
        <v>51.6</v>
      </c>
      <c r="G1515" s="7">
        <f t="shared" si="357"/>
        <v>10.120000000000001</v>
      </c>
      <c r="H1515" s="15">
        <f t="shared" si="358"/>
        <v>10.52</v>
      </c>
      <c r="I1515" s="11">
        <f t="shared" si="359"/>
        <v>0.46742198575187444</v>
      </c>
      <c r="J1515" s="32">
        <f t="shared" si="360"/>
        <v>9.0585656153464034E-3</v>
      </c>
      <c r="K1515" s="32">
        <f t="shared" si="361"/>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 t="shared" si="366"/>
        <v>6.4249999999999989</v>
      </c>
      <c r="G1516" s="7">
        <f t="shared" si="357"/>
        <v>4.34</v>
      </c>
      <c r="H1516" s="15">
        <f t="shared" si="358"/>
        <v>5.9399999999999995</v>
      </c>
      <c r="I1516" s="11">
        <f t="shared" si="359"/>
        <v>0.15437039236807831</v>
      </c>
      <c r="J1516" s="32">
        <f t="shared" si="360"/>
        <v>2.4026520212930481E-2</v>
      </c>
      <c r="K1516" s="32">
        <f t="shared" si="361"/>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 t="shared" si="366"/>
        <v>5.0866666666666669</v>
      </c>
      <c r="G1517" s="7">
        <f t="shared" si="357"/>
        <v>6.13</v>
      </c>
      <c r="H1517" s="15">
        <f t="shared" si="358"/>
        <v>9.129999999999999</v>
      </c>
      <c r="I1517" s="11">
        <f t="shared" si="359"/>
        <v>0.21440139961648083</v>
      </c>
      <c r="J1517" s="32">
        <f t="shared" si="360"/>
        <v>4.2149685376765555E-2</v>
      </c>
      <c r="K1517" s="32">
        <f t="shared" si="361"/>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 t="shared" si="366"/>
        <v>2.5090909090909088</v>
      </c>
      <c r="G1518" s="7">
        <f t="shared" si="357"/>
        <v>3.3199999999999994</v>
      </c>
      <c r="H1518" s="15">
        <f t="shared" si="358"/>
        <v>7.72</v>
      </c>
      <c r="I1518" s="11">
        <f t="shared" si="359"/>
        <v>6.0902856446787106E-2</v>
      </c>
      <c r="J1518" s="32">
        <f t="shared" si="360"/>
        <v>2.4272877569371677E-2</v>
      </c>
      <c r="K1518" s="32">
        <f t="shared" si="361"/>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 t="shared" si="366"/>
        <v>1.187878787878788</v>
      </c>
      <c r="G1519" s="7">
        <f t="shared" si="357"/>
        <v>1.2400000000000002</v>
      </c>
      <c r="H1519" s="15">
        <f t="shared" si="358"/>
        <v>14.44</v>
      </c>
      <c r="I1519" s="11">
        <f t="shared" si="359"/>
        <v>5.1193537725436777E-2</v>
      </c>
      <c r="J1519" s="32">
        <f t="shared" si="360"/>
        <v>4.3096600636209521E-2</v>
      </c>
      <c r="K1519" s="32">
        <f t="shared" si="361"/>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 t="shared" si="366"/>
        <v>7.5714285714285721</v>
      </c>
      <c r="G1520" s="7">
        <f t="shared" si="357"/>
        <v>9.1999999999999993</v>
      </c>
      <c r="H1520" s="15">
        <f t="shared" si="358"/>
        <v>12</v>
      </c>
      <c r="I1520" s="11">
        <f t="shared" si="359"/>
        <v>6.0018301000591072E-2</v>
      </c>
      <c r="J1520" s="32">
        <f t="shared" si="360"/>
        <v>7.9269454151724046E-3</v>
      </c>
      <c r="K1520" s="32">
        <f t="shared" si="361"/>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 t="shared" si="366"/>
        <v>9.8888888888888893</v>
      </c>
      <c r="G1521" s="7">
        <f t="shared" si="357"/>
        <v>8</v>
      </c>
      <c r="H1521" s="15">
        <f t="shared" si="358"/>
        <v>9.8000000000000007</v>
      </c>
      <c r="I1521" s="11">
        <f t="shared" si="359"/>
        <v>8.049918948110571E-2</v>
      </c>
      <c r="J1521" s="32">
        <f t="shared" si="360"/>
        <v>8.1403674756174316E-3</v>
      </c>
      <c r="K1521" s="32">
        <f t="shared" si="361"/>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 t="shared" si="366"/>
        <v>5.9230769230769234</v>
      </c>
      <c r="G1522" s="7">
        <f t="shared" si="357"/>
        <v>6.4</v>
      </c>
      <c r="H1522" s="15">
        <f t="shared" si="358"/>
        <v>9</v>
      </c>
      <c r="I1522" s="11">
        <f t="shared" si="359"/>
        <v>4.6984754585231547E-2</v>
      </c>
      <c r="J1522" s="32">
        <f t="shared" si="360"/>
        <v>7.9324910338702623E-3</v>
      </c>
      <c r="K1522" s="32">
        <f t="shared" si="361"/>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 t="shared" si="366"/>
        <v>6.333333333333333</v>
      </c>
      <c r="G1523" s="7">
        <f t="shared" si="357"/>
        <v>4.8</v>
      </c>
      <c r="H1523" s="15">
        <f t="shared" si="358"/>
        <v>6.6000000000000005</v>
      </c>
      <c r="I1523" s="11">
        <f t="shared" si="359"/>
        <v>5.1654470322291424E-2</v>
      </c>
      <c r="J1523" s="32">
        <f t="shared" si="360"/>
        <v>8.1559689982565412E-3</v>
      </c>
      <c r="K1523" s="32">
        <f t="shared" si="361"/>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 t="shared" si="366"/>
        <v>178.57142857142856</v>
      </c>
      <c r="G1524" s="7">
        <f t="shared" si="357"/>
        <v>12.43</v>
      </c>
      <c r="H1524" s="15">
        <f t="shared" si="358"/>
        <v>12.57</v>
      </c>
      <c r="I1524" s="11">
        <f t="shared" si="359"/>
        <v>0.32940044594784962</v>
      </c>
      <c r="J1524" s="32">
        <f t="shared" si="360"/>
        <v>1.8446424973079579E-3</v>
      </c>
      <c r="K1524" s="32">
        <f t="shared" si="361"/>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2">1-AO1524</f>
        <v>0.15200000000000002</v>
      </c>
      <c r="AQ1524" s="32">
        <v>1</v>
      </c>
      <c r="AR1524" s="39">
        <f t="shared" si="371"/>
        <v>0</v>
      </c>
      <c r="AS1524">
        <v>0.64600000000000002</v>
      </c>
      <c r="AT1524" s="39">
        <f t="shared" ref="AT1524:AT1535" si="373">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 t="shared" si="366"/>
        <v>117.55555555555556</v>
      </c>
      <c r="G1525" s="7">
        <f t="shared" si="357"/>
        <v>10.49</v>
      </c>
      <c r="H1525" s="15">
        <f t="shared" si="358"/>
        <v>10.67</v>
      </c>
      <c r="I1525" s="11">
        <f t="shared" si="359"/>
        <v>0.21052052368215998</v>
      </c>
      <c r="J1525" s="32">
        <f t="shared" si="360"/>
        <v>1.7908173092055196E-3</v>
      </c>
      <c r="K1525" s="32">
        <f t="shared" si="361"/>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2"/>
        <v>0.14100000000000001</v>
      </c>
      <c r="AQ1525" s="32">
        <v>1</v>
      </c>
      <c r="AR1525" s="39">
        <f t="shared" si="371"/>
        <v>0</v>
      </c>
      <c r="AS1525">
        <v>0.64100000000000001</v>
      </c>
      <c r="AT1525" s="39">
        <f t="shared" si="373"/>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 t="shared" si="366"/>
        <v>230.39999999999998</v>
      </c>
      <c r="G1526" s="7">
        <f t="shared" si="357"/>
        <v>11.469999999999999</v>
      </c>
      <c r="H1526" s="15">
        <f t="shared" si="358"/>
        <v>11.57</v>
      </c>
      <c r="I1526" s="11">
        <f t="shared" si="359"/>
        <v>0.42200338971422341</v>
      </c>
      <c r="J1526" s="32">
        <f t="shared" si="360"/>
        <v>1.8316119345235392E-3</v>
      </c>
      <c r="K1526" s="32">
        <f t="shared" si="361"/>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2"/>
        <v>0.122</v>
      </c>
      <c r="AQ1526" s="32">
        <v>1</v>
      </c>
      <c r="AR1526" s="39">
        <f t="shared" si="371"/>
        <v>0</v>
      </c>
      <c r="AS1526">
        <v>0.60599999999999998</v>
      </c>
      <c r="AT1526" s="39">
        <f t="shared" si="373"/>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 t="shared" si="366"/>
        <v>393</v>
      </c>
      <c r="G1527" s="7">
        <f t="shared" si="357"/>
        <v>11.76</v>
      </c>
      <c r="H1527" s="15">
        <f t="shared" si="358"/>
        <v>11.819999999999999</v>
      </c>
      <c r="I1527" s="11">
        <f t="shared" si="359"/>
        <v>0.51231799650355692</v>
      </c>
      <c r="J1527" s="32">
        <f t="shared" si="360"/>
        <v>1.3036081335968367E-3</v>
      </c>
      <c r="K1527" s="32">
        <f t="shared" si="361"/>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2"/>
        <v>0.10199999999999998</v>
      </c>
      <c r="AQ1527" s="32">
        <v>1</v>
      </c>
      <c r="AR1527" s="39">
        <f t="shared" si="371"/>
        <v>0</v>
      </c>
      <c r="AS1527">
        <v>0.58399999999999996</v>
      </c>
      <c r="AT1527" s="39">
        <f t="shared" si="373"/>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 t="shared" si="366"/>
        <v>511.5</v>
      </c>
      <c r="G1528" s="7">
        <f t="shared" si="357"/>
        <v>10.210000000000001</v>
      </c>
      <c r="H1528" s="15">
        <f t="shared" si="358"/>
        <v>10.25</v>
      </c>
      <c r="I1528" s="11">
        <f t="shared" si="359"/>
        <v>0.30316583727627028</v>
      </c>
      <c r="J1528" s="32">
        <f t="shared" si="360"/>
        <v>5.9269958411783041E-4</v>
      </c>
      <c r="K1528" s="32">
        <f t="shared" si="361"/>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2"/>
        <v>8.7999999999999967E-2</v>
      </c>
      <c r="AQ1528" s="32">
        <v>1</v>
      </c>
      <c r="AR1528" s="39">
        <f t="shared" si="371"/>
        <v>0</v>
      </c>
      <c r="AS1528">
        <v>0.57399999999999995</v>
      </c>
      <c r="AT1528" s="39">
        <f t="shared" si="373"/>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 t="shared" si="366"/>
        <v>646</v>
      </c>
      <c r="G1529" s="7">
        <f t="shared" si="357"/>
        <v>12.9</v>
      </c>
      <c r="H1529" s="15">
        <f t="shared" si="358"/>
        <v>12.94</v>
      </c>
      <c r="I1529" s="11">
        <f t="shared" si="359"/>
        <v>0.3456813901985864</v>
      </c>
      <c r="J1529" s="32">
        <f t="shared" si="360"/>
        <v>5.3511051114332265E-4</v>
      </c>
      <c r="K1529" s="32">
        <f t="shared" si="361"/>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2"/>
        <v>7.999999999999996E-2</v>
      </c>
      <c r="AQ1529" s="32">
        <v>1</v>
      </c>
      <c r="AR1529" s="39">
        <f t="shared" si="371"/>
        <v>0</v>
      </c>
      <c r="AS1529">
        <v>0.58199999999999996</v>
      </c>
      <c r="AT1529" s="39">
        <f t="shared" si="373"/>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 t="shared" si="366"/>
        <v>39.590909090909093</v>
      </c>
      <c r="G1530" s="7">
        <f t="shared" si="357"/>
        <v>8.49</v>
      </c>
      <c r="H1530" s="15">
        <f t="shared" si="358"/>
        <v>8.9300000000000015</v>
      </c>
      <c r="I1530" s="11">
        <f t="shared" si="359"/>
        <v>0.23384673917539101</v>
      </c>
      <c r="J1530" s="32">
        <f t="shared" si="360"/>
        <v>5.9065766496654449E-3</v>
      </c>
      <c r="K1530" s="32">
        <f t="shared" si="361"/>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2"/>
        <v>0.122</v>
      </c>
      <c r="AQ1530" s="32">
        <v>1</v>
      </c>
      <c r="AR1530" s="39">
        <f t="shared" si="371"/>
        <v>0</v>
      </c>
      <c r="AS1530">
        <v>0.70499999999999996</v>
      </c>
      <c r="AT1530" s="39">
        <f t="shared" si="373"/>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 t="shared" si="366"/>
        <v>33.266666666666673</v>
      </c>
      <c r="G1531" s="7">
        <f t="shared" si="357"/>
        <v>9.68</v>
      </c>
      <c r="H1531" s="15">
        <f t="shared" si="358"/>
        <v>10.280000000000001</v>
      </c>
      <c r="I1531" s="11">
        <f t="shared" si="359"/>
        <v>0.18742848595822648</v>
      </c>
      <c r="J1531" s="32">
        <f t="shared" si="360"/>
        <v>5.634122824395584E-3</v>
      </c>
      <c r="K1531" s="32">
        <f t="shared" si="361"/>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2"/>
        <v>0.19599999999999995</v>
      </c>
      <c r="AQ1531" s="32">
        <v>1</v>
      </c>
      <c r="AR1531" s="39">
        <f t="shared" si="371"/>
        <v>0</v>
      </c>
      <c r="AS1531">
        <v>0.68700000000000006</v>
      </c>
      <c r="AT1531" s="39">
        <f t="shared" si="373"/>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 t="shared" si="366"/>
        <v>64.625</v>
      </c>
      <c r="G1532" s="7">
        <f t="shared" si="357"/>
        <v>10.18</v>
      </c>
      <c r="H1532" s="15">
        <f t="shared" si="358"/>
        <v>10.5</v>
      </c>
      <c r="I1532" s="11">
        <f t="shared" si="359"/>
        <v>0.32404827058445629</v>
      </c>
      <c r="J1532" s="32">
        <f t="shared" si="360"/>
        <v>5.0142865854461314E-3</v>
      </c>
      <c r="K1532" s="32">
        <f t="shared" si="361"/>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2"/>
        <v>0.16100000000000003</v>
      </c>
      <c r="AQ1532" s="32">
        <v>1</v>
      </c>
      <c r="AR1532" s="39">
        <f t="shared" si="371"/>
        <v>0</v>
      </c>
      <c r="AS1532">
        <v>0.63800000000000001</v>
      </c>
      <c r="AT1532" s="39">
        <f t="shared" si="373"/>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 t="shared" si="366"/>
        <v>91.666666666666671</v>
      </c>
      <c r="G1533" s="7">
        <f t="shared" si="357"/>
        <v>10.88</v>
      </c>
      <c r="H1533" s="15">
        <f t="shared" si="358"/>
        <v>11.12</v>
      </c>
      <c r="I1533" s="11">
        <f t="shared" si="359"/>
        <v>0.38910761447165731</v>
      </c>
      <c r="J1533" s="32">
        <f t="shared" si="360"/>
        <v>4.2448103396908066E-3</v>
      </c>
      <c r="K1533" s="32">
        <f t="shared" si="361"/>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2"/>
        <v>0.121</v>
      </c>
      <c r="AQ1533" s="32">
        <v>1</v>
      </c>
      <c r="AR1533" s="39">
        <f t="shared" si="371"/>
        <v>0</v>
      </c>
      <c r="AS1533">
        <v>0.61099999999999999</v>
      </c>
      <c r="AT1533" s="39">
        <f t="shared" si="373"/>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 t="shared" si="366"/>
        <v>130.66666666666666</v>
      </c>
      <c r="G1534" s="7">
        <f t="shared" si="357"/>
        <v>11.67</v>
      </c>
      <c r="H1534" s="15">
        <f t="shared" si="358"/>
        <v>11.85</v>
      </c>
      <c r="I1534" s="11">
        <f t="shared" si="359"/>
        <v>0.23042372842043357</v>
      </c>
      <c r="J1534" s="32">
        <f t="shared" si="360"/>
        <v>1.7634469011767874E-3</v>
      </c>
      <c r="K1534" s="32">
        <f t="shared" si="361"/>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2"/>
        <v>0.10299999999999998</v>
      </c>
      <c r="AQ1534" s="32">
        <v>1</v>
      </c>
      <c r="AR1534" s="39">
        <f t="shared" si="371"/>
        <v>0</v>
      </c>
      <c r="AS1534">
        <v>0.61599999999999999</v>
      </c>
      <c r="AT1534" s="39">
        <f t="shared" si="373"/>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 t="shared" si="366"/>
        <v>138.54545454545453</v>
      </c>
      <c r="G1535" s="7">
        <f t="shared" si="357"/>
        <v>15.13</v>
      </c>
      <c r="H1535" s="15">
        <f t="shared" si="358"/>
        <v>15.35</v>
      </c>
      <c r="I1535" s="11">
        <f t="shared" si="359"/>
        <v>0.21553457016125521</v>
      </c>
      <c r="J1535" s="32">
        <f t="shared" si="360"/>
        <v>1.5556957163870128E-3</v>
      </c>
      <c r="K1535" s="32">
        <f t="shared" si="361"/>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2"/>
        <v>8.7999999999999967E-2</v>
      </c>
      <c r="AQ1535" s="32">
        <v>1</v>
      </c>
      <c r="AR1535" s="39">
        <f t="shared" si="371"/>
        <v>0</v>
      </c>
      <c r="AS1535">
        <v>0.64300000000000002</v>
      </c>
      <c r="AT1535" s="39">
        <f t="shared" si="373"/>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 t="shared" si="357"/>
        <v>6.4164600436272554</v>
      </c>
      <c r="H1536" s="15">
        <f t="shared" si="358"/>
        <v>6.7670862755194552</v>
      </c>
      <c r="I1536" s="11">
        <f t="shared" si="359"/>
        <v>0.30581479048311855</v>
      </c>
      <c r="J1536" s="32">
        <f t="shared" si="360"/>
        <v>8.1333720873169833E-3</v>
      </c>
      <c r="K1536" s="32">
        <f t="shared" si="361"/>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4">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5">1-AN1536</f>
        <v>0.67799999999999994</v>
      </c>
      <c r="AN1536" s="42">
        <v>0.32200000000000001</v>
      </c>
      <c r="AO1536" s="41">
        <v>1</v>
      </c>
      <c r="AP1536" s="17">
        <v>0</v>
      </c>
      <c r="AQ1536" s="38">
        <f t="shared" ref="AQ1536:AQ1555" si="376">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 t="shared" si="357"/>
        <v>5.6933202440042123</v>
      </c>
      <c r="H1537" s="15">
        <f t="shared" si="358"/>
        <v>6.01356950772945</v>
      </c>
      <c r="I1537" s="11">
        <f t="shared" si="359"/>
        <v>0.26733993612448298</v>
      </c>
      <c r="J1537" s="32">
        <f t="shared" si="360"/>
        <v>7.3132505322806886E-3</v>
      </c>
      <c r="K1537" s="32">
        <f t="shared" si="361"/>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5"/>
        <v>0.61399999999999999</v>
      </c>
      <c r="AN1537" s="42">
        <v>0.38600000000000001</v>
      </c>
      <c r="AO1537" s="41">
        <v>1</v>
      </c>
      <c r="AP1537" s="17">
        <v>0</v>
      </c>
      <c r="AQ1537" s="38">
        <f t="shared" si="376"/>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 t="shared" ref="G1538:G1601" si="377">D1538-E1538</f>
        <v>8.1035728929569277</v>
      </c>
      <c r="H1538" s="15">
        <f t="shared" ref="H1538:H1601" si="378">D1538+E1538</f>
        <v>8.4426345202773003</v>
      </c>
      <c r="I1538" s="11">
        <f t="shared" ref="I1538:I1601" si="379">IFERROR(F1538/SQRT(F1538^2+U1538), "X")</f>
        <v>0.33509308018177664</v>
      </c>
      <c r="J1538" s="32">
        <f t="shared" ref="J1538:J1601" si="380">IFERROR(SQRT((1-I1538^2)/U1538), "X")</f>
        <v>6.8666614791347671E-3</v>
      </c>
      <c r="K1538" s="32">
        <f t="shared" ref="K1538:K1601" si="381">IFERROR(1/J1538, "X")</f>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5"/>
        <v>0.55600000000000005</v>
      </c>
      <c r="AN1538" s="42">
        <v>0.44400000000000001</v>
      </c>
      <c r="AO1538" s="41">
        <v>1</v>
      </c>
      <c r="AP1538" s="17">
        <v>0</v>
      </c>
      <c r="AQ1538" s="38">
        <f t="shared" si="376"/>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 t="shared" si="377"/>
        <v>8.6336339346375066</v>
      </c>
      <c r="H1539" s="15">
        <f t="shared" si="378"/>
        <v>9.0359780403293524</v>
      </c>
      <c r="I1539" s="11">
        <f t="shared" si="379"/>
        <v>0.34987336453693973</v>
      </c>
      <c r="J1539" s="32">
        <f t="shared" si="380"/>
        <v>7.9667559287348727E-3</v>
      </c>
      <c r="K1539" s="32">
        <f t="shared" si="381"/>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5"/>
        <v>0.46899999999999997</v>
      </c>
      <c r="AN1539" s="42">
        <v>0.53100000000000003</v>
      </c>
      <c r="AO1539" s="41">
        <v>1</v>
      </c>
      <c r="AP1539" s="17">
        <v>0</v>
      </c>
      <c r="AQ1539" s="38">
        <f t="shared" si="376"/>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 t="shared" si="377"/>
        <v>8.6528565118370988</v>
      </c>
      <c r="H1540" s="15">
        <f t="shared" si="378"/>
        <v>8.9882385471796216</v>
      </c>
      <c r="I1540" s="11">
        <f t="shared" si="379"/>
        <v>0.33956153594473731</v>
      </c>
      <c r="J1540" s="32">
        <f t="shared" si="380"/>
        <v>6.4555425084550817E-3</v>
      </c>
      <c r="K1540" s="32">
        <f t="shared" si="381"/>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5"/>
        <v>0.39900000000000002</v>
      </c>
      <c r="AN1540" s="42">
        <v>0.60099999999999998</v>
      </c>
      <c r="AO1540" s="41">
        <v>1</v>
      </c>
      <c r="AP1540" s="17">
        <v>0</v>
      </c>
      <c r="AQ1540" s="38">
        <f t="shared" si="376"/>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 t="shared" si="377"/>
        <v>6.4475363486500097</v>
      </c>
      <c r="H1541" s="15">
        <f t="shared" si="378"/>
        <v>6.7979459328157716</v>
      </c>
      <c r="I1541" s="11">
        <f t="shared" si="379"/>
        <v>0.30728823261190608</v>
      </c>
      <c r="J1541" s="32">
        <f t="shared" si="380"/>
        <v>8.1293183230662994E-3</v>
      </c>
      <c r="K1541" s="32">
        <f t="shared" si="381"/>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5"/>
        <v>0.67799999999999994</v>
      </c>
      <c r="AN1541" s="42">
        <v>0.32200000000000001</v>
      </c>
      <c r="AO1541" s="41">
        <v>1</v>
      </c>
      <c r="AP1541" s="17">
        <v>0</v>
      </c>
      <c r="AQ1541" s="38">
        <f t="shared" si="376"/>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 t="shared" si="377"/>
        <v>5.977544313258532</v>
      </c>
      <c r="H1542" s="15">
        <f t="shared" si="378"/>
        <v>6.3312451601969073</v>
      </c>
      <c r="I1542" s="11">
        <f t="shared" si="379"/>
        <v>0.2553579826748042</v>
      </c>
      <c r="J1542" s="32">
        <f t="shared" si="380"/>
        <v>7.3378730653679367E-3</v>
      </c>
      <c r="K1542" s="32">
        <f t="shared" si="381"/>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5"/>
        <v>0.61399999999999999</v>
      </c>
      <c r="AN1542" s="42">
        <v>0.38600000000000001</v>
      </c>
      <c r="AO1542" s="41">
        <v>1</v>
      </c>
      <c r="AP1542" s="17">
        <v>0</v>
      </c>
      <c r="AQ1542" s="38">
        <f t="shared" si="376"/>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 t="shared" si="377"/>
        <v>8.3651442789014894</v>
      </c>
      <c r="H1543" s="15">
        <f t="shared" si="378"/>
        <v>8.7024484836959033</v>
      </c>
      <c r="I1543" s="11">
        <f t="shared" si="379"/>
        <v>0.34599667636353343</v>
      </c>
      <c r="J1543" s="32">
        <f t="shared" si="380"/>
        <v>6.8378789795164709E-3</v>
      </c>
      <c r="K1543" s="32">
        <f t="shared" si="381"/>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5"/>
        <v>0.55600000000000005</v>
      </c>
      <c r="AN1543" s="42">
        <v>0.44400000000000001</v>
      </c>
      <c r="AO1543" s="41">
        <v>1</v>
      </c>
      <c r="AP1543" s="17">
        <v>0</v>
      </c>
      <c r="AQ1543" s="38">
        <f t="shared" si="376"/>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 t="shared" si="377"/>
        <v>9.5846639223073815</v>
      </c>
      <c r="H1544" s="15">
        <f t="shared" si="378"/>
        <v>10.044990834527976</v>
      </c>
      <c r="I1544" s="11">
        <f t="shared" si="379"/>
        <v>0.34092023238623392</v>
      </c>
      <c r="J1544" s="32">
        <f t="shared" si="380"/>
        <v>7.9947793189401595E-3</v>
      </c>
      <c r="K1544" s="32">
        <f t="shared" si="381"/>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5"/>
        <v>0.46899999999999997</v>
      </c>
      <c r="AN1544" s="42">
        <v>0.53100000000000003</v>
      </c>
      <c r="AO1544" s="41">
        <v>1</v>
      </c>
      <c r="AP1544" s="17">
        <v>0</v>
      </c>
      <c r="AQ1544" s="38">
        <f t="shared" si="376"/>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 t="shared" si="377"/>
        <v>10.339751563453952</v>
      </c>
      <c r="H1545" s="15">
        <f t="shared" si="378"/>
        <v>10.728707735119929</v>
      </c>
      <c r="I1545" s="11">
        <f t="shared" si="379"/>
        <v>0.3484628096536489</v>
      </c>
      <c r="J1545" s="32">
        <f t="shared" si="380"/>
        <v>6.4331595628365967E-3</v>
      </c>
      <c r="K1545" s="32">
        <f t="shared" si="381"/>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5"/>
        <v>0.39900000000000002</v>
      </c>
      <c r="AN1545" s="42">
        <v>0.60099999999999998</v>
      </c>
      <c r="AO1545" s="41">
        <v>1</v>
      </c>
      <c r="AP1545" s="17">
        <v>0</v>
      </c>
      <c r="AQ1545" s="38">
        <f t="shared" si="376"/>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 t="shared" si="377"/>
        <v>6.4164600436272554</v>
      </c>
      <c r="H1546" s="15">
        <f t="shared" si="378"/>
        <v>6.7670862755194552</v>
      </c>
      <c r="I1546" s="11">
        <f t="shared" si="379"/>
        <v>0.30581479048311855</v>
      </c>
      <c r="J1546" s="32">
        <f t="shared" si="380"/>
        <v>8.1333720873169833E-3</v>
      </c>
      <c r="K1546" s="32">
        <f t="shared" si="381"/>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5"/>
        <v>0.67799999999999994</v>
      </c>
      <c r="AN1546" s="42">
        <v>0.32200000000000001</v>
      </c>
      <c r="AO1546" s="41">
        <v>1</v>
      </c>
      <c r="AP1546" s="17">
        <v>0</v>
      </c>
      <c r="AQ1546" s="38">
        <f t="shared" si="376"/>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 t="shared" si="377"/>
        <v>5.8685280496014673</v>
      </c>
      <c r="H1547" s="15">
        <f t="shared" si="378"/>
        <v>6.1876625054710335</v>
      </c>
      <c r="I1547" s="11">
        <f t="shared" si="379"/>
        <v>0.27560955945714405</v>
      </c>
      <c r="J1547" s="32">
        <f t="shared" si="380"/>
        <v>7.2955471621008695E-3</v>
      </c>
      <c r="K1547" s="32">
        <f t="shared" si="381"/>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5"/>
        <v>0.61399999999999999</v>
      </c>
      <c r="AN1547" s="42">
        <v>0.38600000000000001</v>
      </c>
      <c r="AO1547" s="41">
        <v>1</v>
      </c>
      <c r="AP1547" s="17">
        <v>0</v>
      </c>
      <c r="AQ1547" s="38">
        <f t="shared" si="376"/>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 t="shared" si="377"/>
        <v>8.2346736951870927</v>
      </c>
      <c r="H1548" s="15">
        <f t="shared" si="378"/>
        <v>8.5728533130592535</v>
      </c>
      <c r="I1548" s="11">
        <f t="shared" si="379"/>
        <v>0.34056205332480521</v>
      </c>
      <c r="J1548" s="32">
        <f t="shared" si="380"/>
        <v>6.8523551976821979E-3</v>
      </c>
      <c r="K1548" s="32">
        <f t="shared" si="381"/>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5"/>
        <v>0.55600000000000005</v>
      </c>
      <c r="AN1548" s="42">
        <v>0.44400000000000001</v>
      </c>
      <c r="AO1548" s="41">
        <v>1</v>
      </c>
      <c r="AP1548" s="17">
        <v>0</v>
      </c>
      <c r="AQ1548" s="38">
        <f t="shared" si="376"/>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 t="shared" si="377"/>
        <v>9.3792324523062547</v>
      </c>
      <c r="H1549" s="15">
        <f t="shared" si="378"/>
        <v>9.8085635152639341</v>
      </c>
      <c r="I1549" s="11">
        <f t="shared" si="379"/>
        <v>0.355278659460949</v>
      </c>
      <c r="J1549" s="32">
        <f t="shared" si="380"/>
        <v>7.9494364423276023E-3</v>
      </c>
      <c r="K1549" s="32">
        <f t="shared" si="381"/>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5"/>
        <v>0.46899999999999997</v>
      </c>
      <c r="AN1549" s="42">
        <v>0.53100000000000003</v>
      </c>
      <c r="AO1549" s="41">
        <v>1</v>
      </c>
      <c r="AP1549" s="17">
        <v>0</v>
      </c>
      <c r="AQ1549" s="38">
        <f t="shared" si="376"/>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 t="shared" si="377"/>
        <v>10.177879696335518</v>
      </c>
      <c r="H1550" s="15">
        <f t="shared" si="378"/>
        <v>10.568085946674261</v>
      </c>
      <c r="I1550" s="11">
        <f t="shared" si="379"/>
        <v>0.34279184640815874</v>
      </c>
      <c r="J1550" s="32">
        <f t="shared" si="380"/>
        <v>6.447495543727126E-3</v>
      </c>
      <c r="K1550" s="32">
        <f t="shared" si="381"/>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5"/>
        <v>0.39900000000000002</v>
      </c>
      <c r="AN1550" s="42">
        <v>0.60099999999999998</v>
      </c>
      <c r="AO1550" s="41">
        <v>1</v>
      </c>
      <c r="AP1550" s="17">
        <v>0</v>
      </c>
      <c r="AQ1550" s="38">
        <f t="shared" si="376"/>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 t="shared" si="377"/>
        <v>6.496086189220299</v>
      </c>
      <c r="H1551" s="15">
        <f t="shared" si="378"/>
        <v>6.8112601822282928</v>
      </c>
      <c r="I1551" s="11">
        <f t="shared" si="379"/>
        <v>0.33929342312851685</v>
      </c>
      <c r="J1551" s="32">
        <f t="shared" si="380"/>
        <v>8.0358968635701328E-3</v>
      </c>
      <c r="K1551" s="32">
        <f t="shared" si="381"/>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5"/>
        <v>0.67799999999999994</v>
      </c>
      <c r="AN1551" s="42">
        <v>0.32200000000000001</v>
      </c>
      <c r="AO1551" s="41">
        <v>1</v>
      </c>
      <c r="AP1551" s="17">
        <v>0</v>
      </c>
      <c r="AQ1551" s="38">
        <f t="shared" si="376"/>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 t="shared" si="377"/>
        <v>5.5651649996055523</v>
      </c>
      <c r="H1552" s="15">
        <f t="shared" si="378"/>
        <v>5.8862322111212579</v>
      </c>
      <c r="I1552" s="11">
        <f t="shared" si="379"/>
        <v>0.26128822349440156</v>
      </c>
      <c r="J1552" s="32">
        <f t="shared" si="380"/>
        <v>7.3258380418991069E-3</v>
      </c>
      <c r="K1552" s="32">
        <f t="shared" si="381"/>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5"/>
        <v>0.61399999999999999</v>
      </c>
      <c r="AN1552" s="42">
        <v>0.38600000000000001</v>
      </c>
      <c r="AO1552" s="41">
        <v>1</v>
      </c>
      <c r="AP1552" s="17">
        <v>0</v>
      </c>
      <c r="AQ1552" s="38">
        <f t="shared" si="376"/>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 t="shared" si="377"/>
        <v>7.8201195208542424</v>
      </c>
      <c r="H1553" s="15">
        <f t="shared" si="378"/>
        <v>8.2290146591995619</v>
      </c>
      <c r="I1553" s="11">
        <f t="shared" si="379"/>
        <v>0.27502370743721566</v>
      </c>
      <c r="J1553" s="32">
        <f t="shared" si="380"/>
        <v>7.0069734378908448E-3</v>
      </c>
      <c r="K1553" s="32">
        <f t="shared" si="381"/>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5"/>
        <v>0.55600000000000005</v>
      </c>
      <c r="AN1553" s="42">
        <v>0.44400000000000001</v>
      </c>
      <c r="AO1553" s="41">
        <v>1</v>
      </c>
      <c r="AP1553" s="17">
        <v>0</v>
      </c>
      <c r="AQ1553" s="38">
        <f t="shared" si="376"/>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 t="shared" si="377"/>
        <v>9.2587750608663839</v>
      </c>
      <c r="H1554" s="15">
        <f t="shared" si="378"/>
        <v>9.6231633459094255</v>
      </c>
      <c r="I1554" s="11">
        <f t="shared" si="379"/>
        <v>0.403255872183996</v>
      </c>
      <c r="J1554" s="32">
        <f t="shared" si="380"/>
        <v>7.7821308667086952E-3</v>
      </c>
      <c r="K1554" s="32">
        <f t="shared" si="381"/>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5"/>
        <v>0.46899999999999997</v>
      </c>
      <c r="AN1554" s="42">
        <v>0.53100000000000003</v>
      </c>
      <c r="AO1554" s="41">
        <v>1</v>
      </c>
      <c r="AP1554" s="17">
        <v>0</v>
      </c>
      <c r="AQ1554" s="38">
        <f t="shared" si="376"/>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 t="shared" si="377"/>
        <v>9.840242009761571</v>
      </c>
      <c r="H1555" s="15">
        <f t="shared" si="378"/>
        <v>10.200450535909248</v>
      </c>
      <c r="I1555" s="11">
        <f t="shared" si="379"/>
        <v>0.35672834950907006</v>
      </c>
      <c r="J1555" s="32">
        <f t="shared" si="380"/>
        <v>6.411784059803546E-3</v>
      </c>
      <c r="K1555" s="32">
        <f t="shared" si="381"/>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5"/>
        <v>0.39900000000000002</v>
      </c>
      <c r="AN1555" s="42">
        <v>0.60099999999999998</v>
      </c>
      <c r="AO1555" s="41">
        <v>1</v>
      </c>
      <c r="AP1555" s="17">
        <v>0</v>
      </c>
      <c r="AQ1555" s="38">
        <f t="shared" si="376"/>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 t="shared" ref="F1556:F1580" si="384">D1556/E1556</f>
        <v>1.7948717948717949</v>
      </c>
      <c r="G1556" s="7">
        <f t="shared" si="377"/>
        <v>6.2</v>
      </c>
      <c r="H1556" s="15">
        <f t="shared" si="378"/>
        <v>21.8</v>
      </c>
      <c r="I1556" s="11">
        <f t="shared" si="379"/>
        <v>4.2069883109896677E-2</v>
      </c>
      <c r="J1556" s="32">
        <f t="shared" si="380"/>
        <v>2.3438934875513861E-2</v>
      </c>
      <c r="K1556" s="32">
        <f t="shared" si="381"/>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 t="shared" si="384"/>
        <v>3.6923076923076921</v>
      </c>
      <c r="G1557" s="7">
        <f t="shared" si="377"/>
        <v>3.5</v>
      </c>
      <c r="H1557" s="15">
        <f t="shared" si="378"/>
        <v>6.1</v>
      </c>
      <c r="I1557" s="11">
        <f t="shared" si="379"/>
        <v>8.6297303454966959E-2</v>
      </c>
      <c r="J1557" s="32">
        <f t="shared" si="380"/>
        <v>2.3372186352386883E-2</v>
      </c>
      <c r="K1557" s="32">
        <f t="shared" si="381"/>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 t="shared" si="384"/>
        <v>2.2075471698113205</v>
      </c>
      <c r="G1558" s="7">
        <f t="shared" si="377"/>
        <v>6.3999999999999995</v>
      </c>
      <c r="H1558" s="15">
        <f t="shared" si="378"/>
        <v>17</v>
      </c>
      <c r="I1558" s="11">
        <f t="shared" si="379"/>
        <v>5.1761728739050356E-2</v>
      </c>
      <c r="J1558" s="32">
        <f t="shared" si="380"/>
        <v>2.3447620710851873E-2</v>
      </c>
      <c r="K1558" s="32">
        <f t="shared" si="381"/>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 t="shared" si="384"/>
        <v>3.4285714285714288</v>
      </c>
      <c r="G1559" s="7">
        <f t="shared" si="377"/>
        <v>3.4</v>
      </c>
      <c r="H1559" s="15">
        <f t="shared" si="378"/>
        <v>6.1999999999999993</v>
      </c>
      <c r="I1559" s="11">
        <f t="shared" si="379"/>
        <v>8.021822299577526E-2</v>
      </c>
      <c r="J1559" s="32">
        <f t="shared" si="380"/>
        <v>2.3396981707101118E-2</v>
      </c>
      <c r="K1559" s="32">
        <f t="shared" si="381"/>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 t="shared" si="384"/>
        <v>11</v>
      </c>
      <c r="G1560" s="7">
        <f t="shared" si="377"/>
        <v>5</v>
      </c>
      <c r="H1560" s="15">
        <f t="shared" si="378"/>
        <v>6</v>
      </c>
      <c r="I1560" s="11">
        <f t="shared" si="379"/>
        <v>0.25006459113917362</v>
      </c>
      <c r="J1560" s="32">
        <f t="shared" si="380"/>
        <v>2.2733144649015786E-2</v>
      </c>
      <c r="K1560" s="32">
        <f t="shared" si="381"/>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 t="shared" si="384"/>
        <v>95</v>
      </c>
      <c r="G1561" s="7">
        <f t="shared" si="377"/>
        <v>9.4</v>
      </c>
      <c r="H1561" s="15">
        <f t="shared" si="378"/>
        <v>9.6</v>
      </c>
      <c r="I1561" s="11">
        <f t="shared" si="379"/>
        <v>0.5319729339056668</v>
      </c>
      <c r="J1561" s="32">
        <f t="shared" si="380"/>
        <v>5.5997150937438615E-3</v>
      </c>
      <c r="K1561" s="32">
        <f t="shared" si="381"/>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 t="shared" si="384"/>
        <v>5.9411764705882355</v>
      </c>
      <c r="G1562" s="7">
        <f t="shared" si="377"/>
        <v>8.4</v>
      </c>
      <c r="H1562" s="15">
        <f t="shared" si="378"/>
        <v>11.799999999999999</v>
      </c>
      <c r="I1562" s="11">
        <f t="shared" si="379"/>
        <v>3.9259286948929085E-2</v>
      </c>
      <c r="J1562" s="32">
        <f t="shared" si="380"/>
        <v>6.6079987933841036E-3</v>
      </c>
      <c r="K1562" s="32">
        <f t="shared" si="381"/>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 t="shared" si="384"/>
        <v>15.2</v>
      </c>
      <c r="G1563" s="7">
        <f t="shared" si="377"/>
        <v>7.1</v>
      </c>
      <c r="H1563" s="15">
        <f t="shared" si="378"/>
        <v>8.1</v>
      </c>
      <c r="I1563" s="11">
        <f t="shared" si="379"/>
        <v>0.38922701041294622</v>
      </c>
      <c r="J1563" s="32">
        <f t="shared" si="380"/>
        <v>2.5607040158746461E-2</v>
      </c>
      <c r="K1563" s="32">
        <f t="shared" si="381"/>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 t="shared" si="384"/>
        <v>1.2282608695652175</v>
      </c>
      <c r="G1564" s="7">
        <f t="shared" si="377"/>
        <v>2.1000000000000014</v>
      </c>
      <c r="H1564" s="15">
        <f t="shared" si="378"/>
        <v>20.5</v>
      </c>
      <c r="I1564" s="11">
        <f t="shared" si="379"/>
        <v>3.4124827273710558E-2</v>
      </c>
      <c r="J1564" s="32">
        <f t="shared" si="380"/>
        <v>2.7783045213994429E-2</v>
      </c>
      <c r="K1564" s="32">
        <f t="shared" si="381"/>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 t="shared" si="384"/>
        <v>68</v>
      </c>
      <c r="G1565" s="7">
        <f t="shared" si="377"/>
        <v>6.7</v>
      </c>
      <c r="H1565" s="15">
        <f t="shared" si="378"/>
        <v>6.8999999999999995</v>
      </c>
      <c r="I1565" s="11">
        <f t="shared" si="379"/>
        <v>0.38012561675860373</v>
      </c>
      <c r="J1565" s="32">
        <f t="shared" si="380"/>
        <v>5.5900825993912317E-3</v>
      </c>
      <c r="K1565" s="32">
        <f t="shared" si="381"/>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 t="shared" si="384"/>
        <v>2.3488372093023258</v>
      </c>
      <c r="G1566" s="7">
        <f t="shared" si="377"/>
        <v>5.8</v>
      </c>
      <c r="H1566" s="15">
        <f t="shared" si="378"/>
        <v>14.399999999999999</v>
      </c>
      <c r="I1566" s="11">
        <f t="shared" si="379"/>
        <v>1.4194373702412217E-2</v>
      </c>
      <c r="J1566" s="32">
        <f t="shared" si="380"/>
        <v>6.043149200036884E-3</v>
      </c>
      <c r="K1566" s="32">
        <f t="shared" si="381"/>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 t="shared" si="384"/>
        <v>24</v>
      </c>
      <c r="G1567" s="7">
        <f t="shared" si="377"/>
        <v>6.9</v>
      </c>
      <c r="H1567" s="15">
        <f t="shared" si="378"/>
        <v>7.5</v>
      </c>
      <c r="I1567" s="11">
        <f t="shared" si="379"/>
        <v>0.34962992804883902</v>
      </c>
      <c r="J1567" s="32">
        <f t="shared" si="380"/>
        <v>1.4567913668701625E-2</v>
      </c>
      <c r="K1567" s="32">
        <f t="shared" si="381"/>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 t="shared" si="384"/>
        <v>2.8484848484848486</v>
      </c>
      <c r="G1568" s="7">
        <f t="shared" si="377"/>
        <v>6.1000000000000005</v>
      </c>
      <c r="H1568" s="15">
        <f t="shared" si="378"/>
        <v>12.7</v>
      </c>
      <c r="I1568" s="11">
        <f t="shared" si="379"/>
        <v>4.4253790861438054E-2</v>
      </c>
      <c r="J1568" s="32">
        <f t="shared" si="380"/>
        <v>1.5535905302419741E-2</v>
      </c>
      <c r="K1568" s="32">
        <f t="shared" si="381"/>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 t="shared" si="384"/>
        <v>2.8235294117647061</v>
      </c>
      <c r="G1569" s="7">
        <f t="shared" si="377"/>
        <v>6.1999999999999993</v>
      </c>
      <c r="H1569" s="15">
        <f t="shared" si="378"/>
        <v>13</v>
      </c>
      <c r="I1569" s="11">
        <f t="shared" si="379"/>
        <v>4.3866834911363485E-2</v>
      </c>
      <c r="J1569" s="32">
        <f t="shared" si="380"/>
        <v>1.5536170697774569E-2</v>
      </c>
      <c r="K1569" s="32">
        <f t="shared" si="381"/>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 t="shared" si="384"/>
        <v>3.2222222222222219</v>
      </c>
      <c r="G1570" s="7">
        <f t="shared" si="377"/>
        <v>5.9999999999999991</v>
      </c>
      <c r="H1570" s="15">
        <f t="shared" si="378"/>
        <v>11.399999999999999</v>
      </c>
      <c r="I1570" s="11">
        <f t="shared" si="379"/>
        <v>5.0052475479371354E-2</v>
      </c>
      <c r="J1570" s="32">
        <f t="shared" si="380"/>
        <v>1.5533526872908354E-2</v>
      </c>
      <c r="K1570" s="32">
        <f t="shared" si="381"/>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 t="shared" si="384"/>
        <v>2.9454545454545453</v>
      </c>
      <c r="G1571" s="7">
        <f t="shared" si="377"/>
        <v>10.7</v>
      </c>
      <c r="H1571" s="15">
        <f t="shared" si="378"/>
        <v>21.7</v>
      </c>
      <c r="I1571" s="11">
        <f t="shared" si="379"/>
        <v>4.5757200490385806E-2</v>
      </c>
      <c r="J1571" s="32">
        <f t="shared" si="380"/>
        <v>1.5534852018340862E-2</v>
      </c>
      <c r="K1571" s="32">
        <f t="shared" si="381"/>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 t="shared" si="384"/>
        <v>14.2</v>
      </c>
      <c r="G1572" s="7">
        <f t="shared" si="377"/>
        <v>6.6</v>
      </c>
      <c r="H1572" s="15">
        <f t="shared" si="378"/>
        <v>7.6</v>
      </c>
      <c r="I1572" s="11">
        <f t="shared" si="379"/>
        <v>0.37874882198809018</v>
      </c>
      <c r="J1572" s="32">
        <f t="shared" si="380"/>
        <v>2.6672452252682409E-2</v>
      </c>
      <c r="K1572" s="32">
        <f t="shared" si="381"/>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 t="shared" si="384"/>
        <v>14.6</v>
      </c>
      <c r="G1573" s="7">
        <f t="shared" si="377"/>
        <v>6.8</v>
      </c>
      <c r="H1573" s="15">
        <f t="shared" si="378"/>
        <v>7.8</v>
      </c>
      <c r="I1573" s="11">
        <f t="shared" si="379"/>
        <v>0.38783179738446272</v>
      </c>
      <c r="J1573" s="32">
        <f t="shared" si="380"/>
        <v>2.6563821738661831E-2</v>
      </c>
      <c r="K1573" s="32">
        <f t="shared" si="381"/>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 t="shared" si="384"/>
        <v>1.7727272727272725</v>
      </c>
      <c r="G1574" s="7">
        <f t="shared" si="377"/>
        <v>1.6999999999999997</v>
      </c>
      <c r="H1574" s="15">
        <f t="shared" si="378"/>
        <v>6.1</v>
      </c>
      <c r="I1574" s="11">
        <f t="shared" si="379"/>
        <v>5.1022606966523477E-2</v>
      </c>
      <c r="J1574" s="32">
        <f t="shared" si="380"/>
        <v>2.8781983417013251E-2</v>
      </c>
      <c r="K1574" s="32">
        <f t="shared" si="381"/>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 t="shared" si="384"/>
        <v>1.0975609756097562</v>
      </c>
      <c r="G1575" s="7">
        <f t="shared" si="377"/>
        <v>0.80000000000000071</v>
      </c>
      <c r="H1575" s="15">
        <f t="shared" si="378"/>
        <v>17.2</v>
      </c>
      <c r="I1575" s="11">
        <f t="shared" si="379"/>
        <v>3.1615369324857097E-2</v>
      </c>
      <c r="J1575" s="32">
        <f t="shared" si="380"/>
        <v>2.8805114273758689E-2</v>
      </c>
      <c r="K1575" s="32">
        <f t="shared" si="381"/>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 t="shared" si="384"/>
        <v>9.1666666666666679</v>
      </c>
      <c r="G1576" s="7">
        <f t="shared" si="377"/>
        <v>4.9000000000000004</v>
      </c>
      <c r="H1576" s="15">
        <f t="shared" si="378"/>
        <v>6.1</v>
      </c>
      <c r="I1576" s="11">
        <f t="shared" si="379"/>
        <v>0.25541642654690039</v>
      </c>
      <c r="J1576" s="32">
        <f t="shared" si="380"/>
        <v>2.7863610168752766E-2</v>
      </c>
      <c r="K1576" s="32">
        <f t="shared" si="381"/>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 t="shared" si="384"/>
        <v>14</v>
      </c>
      <c r="G1577" s="7">
        <f t="shared" si="377"/>
        <v>6.5</v>
      </c>
      <c r="H1577" s="15">
        <f t="shared" si="378"/>
        <v>7.5</v>
      </c>
      <c r="I1577" s="11">
        <f t="shared" si="379"/>
        <v>0.28324764140418102</v>
      </c>
      <c r="J1577" s="32">
        <f t="shared" si="380"/>
        <v>2.023197438601293E-2</v>
      </c>
      <c r="K1577" s="32">
        <f t="shared" si="381"/>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 t="shared" si="384"/>
        <v>16</v>
      </c>
      <c r="G1578" s="7">
        <f t="shared" si="377"/>
        <v>7.5</v>
      </c>
      <c r="H1578" s="15">
        <f t="shared" si="378"/>
        <v>8.5</v>
      </c>
      <c r="I1578" s="11">
        <f t="shared" si="379"/>
        <v>0.31993601919360226</v>
      </c>
      <c r="J1578" s="32">
        <f t="shared" si="380"/>
        <v>1.9996001199600141E-2</v>
      </c>
      <c r="K1578" s="32">
        <f t="shared" si="381"/>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 t="shared" si="384"/>
        <v>14.6</v>
      </c>
      <c r="G1579" s="7">
        <f t="shared" si="377"/>
        <v>6.8</v>
      </c>
      <c r="H1579" s="15">
        <f t="shared" si="378"/>
        <v>7.8</v>
      </c>
      <c r="I1579" s="11">
        <f t="shared" si="379"/>
        <v>0.3040241887136545</v>
      </c>
      <c r="J1579" s="32">
        <f t="shared" si="380"/>
        <v>2.0823574569428391E-2</v>
      </c>
      <c r="K1579" s="32">
        <f t="shared" si="381"/>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 t="shared" si="384"/>
        <v>18.600000000000001</v>
      </c>
      <c r="G1580" s="7">
        <f t="shared" si="377"/>
        <v>8.8000000000000007</v>
      </c>
      <c r="H1580" s="15">
        <f t="shared" si="378"/>
        <v>9.8000000000000007</v>
      </c>
      <c r="I1580" s="11">
        <f t="shared" si="379"/>
        <v>0.35157225795329805</v>
      </c>
      <c r="J1580" s="32">
        <f t="shared" si="380"/>
        <v>1.8901734298564409E-2</v>
      </c>
      <c r="K1580" s="32">
        <f t="shared" si="381"/>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 t="shared" si="377"/>
        <v>3.5496067172803425</v>
      </c>
      <c r="H1581" s="15">
        <f t="shared" si="378"/>
        <v>5.0077749765089603</v>
      </c>
      <c r="I1581" s="11">
        <f t="shared" si="379"/>
        <v>0.12286514905735509</v>
      </c>
      <c r="J1581" s="32">
        <f t="shared" si="380"/>
        <v>2.093608383167667E-2</v>
      </c>
      <c r="K1581" s="32">
        <f t="shared" si="381"/>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 t="shared" si="377"/>
        <v>4.5894052923408379</v>
      </c>
      <c r="H1582" s="15">
        <f t="shared" si="378"/>
        <v>6.1536773596128347</v>
      </c>
      <c r="I1582" s="11">
        <f t="shared" si="379"/>
        <v>0.13735110717119101</v>
      </c>
      <c r="J1582" s="32">
        <f t="shared" si="380"/>
        <v>1.9999334205783502E-2</v>
      </c>
      <c r="K1582" s="32">
        <f t="shared" si="381"/>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 t="shared" si="377"/>
        <v>5.5255113995679048</v>
      </c>
      <c r="H1583" s="15">
        <f t="shared" si="378"/>
        <v>7.0651980682087681</v>
      </c>
      <c r="I1583" s="11">
        <f t="shared" si="379"/>
        <v>0.17007327905789377</v>
      </c>
      <c r="J1583" s="32">
        <f t="shared" si="380"/>
        <v>2.0797839957124892E-2</v>
      </c>
      <c r="K1583" s="32">
        <f t="shared" si="381"/>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 t="shared" si="377"/>
        <v>7.9738100314165621</v>
      </c>
      <c r="H1584" s="15">
        <f t="shared" si="378"/>
        <v>9.8547020735749626</v>
      </c>
      <c r="I1584" s="11">
        <f t="shared" si="379"/>
        <v>0.1969257805395635</v>
      </c>
      <c r="J1584" s="32">
        <f t="shared" si="380"/>
        <v>2.0775493284658074E-2</v>
      </c>
      <c r="K1584" s="32">
        <f t="shared" si="381"/>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 t="shared" si="377"/>
        <v>5.2122330794257712</v>
      </c>
      <c r="H1585" s="15">
        <f t="shared" si="378"/>
        <v>6.5098964075080366</v>
      </c>
      <c r="I1585" s="11">
        <f t="shared" si="379"/>
        <v>0.1817369703865129</v>
      </c>
      <c r="J1585" s="32">
        <f t="shared" si="380"/>
        <v>2.0118648415394531E-2</v>
      </c>
      <c r="K1585" s="32">
        <f t="shared" si="381"/>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 t="shared" si="377"/>
        <v>5.0364943649342981</v>
      </c>
      <c r="H1586" s="15">
        <f t="shared" si="378"/>
        <v>6.9156762555819578</v>
      </c>
      <c r="I1586" s="11">
        <f t="shared" si="379"/>
        <v>0.13580437187758046</v>
      </c>
      <c r="J1586" s="32">
        <f t="shared" si="380"/>
        <v>2.1351863557324824E-2</v>
      </c>
      <c r="K1586" s="32">
        <f t="shared" si="381"/>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 t="shared" si="377"/>
        <v>5.3011961589715746</v>
      </c>
      <c r="H1587" s="15">
        <f t="shared" si="378"/>
        <v>6.8971322025141362</v>
      </c>
      <c r="I1587" s="11">
        <f t="shared" si="379"/>
        <v>0.15904985319095355</v>
      </c>
      <c r="J1587" s="32">
        <f t="shared" si="380"/>
        <v>2.0808867076331086E-2</v>
      </c>
      <c r="K1587" s="32">
        <f t="shared" si="381"/>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 t="shared" si="377"/>
        <v>6.7258547177659391</v>
      </c>
      <c r="H1588" s="15">
        <f t="shared" si="378"/>
        <v>8.9513817367092461</v>
      </c>
      <c r="I1588" s="11">
        <f t="shared" si="379"/>
        <v>0.1521822038292166</v>
      </c>
      <c r="J1588" s="32">
        <f t="shared" si="380"/>
        <v>2.1603654917610113E-2</v>
      </c>
      <c r="K1588" s="32">
        <f t="shared" si="381"/>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 t="shared" si="377"/>
        <v>0.50719517754476229</v>
      </c>
      <c r="H1589" s="15">
        <f t="shared" si="378"/>
        <v>5.6480861033382679</v>
      </c>
      <c r="I1589" s="11">
        <f t="shared" si="379"/>
        <v>2.5250471023098169E-2</v>
      </c>
      <c r="J1589" s="32">
        <f t="shared" si="380"/>
        <v>2.1089193398491596E-2</v>
      </c>
      <c r="K1589" s="32">
        <f t="shared" si="381"/>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 t="shared" si="377"/>
        <v>1.9153591207205776</v>
      </c>
      <c r="H1590" s="15">
        <f t="shared" si="378"/>
        <v>7.4073582321744738</v>
      </c>
      <c r="I1590" s="11">
        <f t="shared" si="379"/>
        <v>3.4253768013719786E-2</v>
      </c>
      <c r="J1590" s="32">
        <f t="shared" si="380"/>
        <v>2.017884446929824E-2</v>
      </c>
      <c r="K1590" s="32">
        <f t="shared" si="381"/>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 t="shared" si="377"/>
        <v>7.9674269795165058</v>
      </c>
      <c r="H1591" s="15">
        <f t="shared" si="378"/>
        <v>11.741471338234849</v>
      </c>
      <c r="I1591" s="11">
        <f t="shared" si="379"/>
        <v>0.10955324040030176</v>
      </c>
      <c r="J1591" s="32">
        <f t="shared" si="380"/>
        <v>2.0978280076653529E-2</v>
      </c>
      <c r="K1591" s="32">
        <f t="shared" si="381"/>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 t="shared" si="377"/>
        <v>8.6189732138506852</v>
      </c>
      <c r="H1592" s="15">
        <f t="shared" si="378"/>
        <v>13.705114549936196</v>
      </c>
      <c r="I1592" s="11">
        <f t="shared" si="379"/>
        <v>9.2609341238462109E-2</v>
      </c>
      <c r="J1592" s="32">
        <f t="shared" si="380"/>
        <v>2.1099370490052675E-2</v>
      </c>
      <c r="K1592" s="32">
        <f t="shared" si="381"/>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 t="shared" si="377"/>
        <v>11.794965888189871</v>
      </c>
      <c r="H1593" s="15">
        <f t="shared" si="378"/>
        <v>15.845100883896627</v>
      </c>
      <c r="I1593" s="11">
        <f t="shared" si="379"/>
        <v>0.13828305511366784</v>
      </c>
      <c r="J1593" s="32">
        <f t="shared" si="380"/>
        <v>2.0262796231545914E-2</v>
      </c>
      <c r="K1593" s="32">
        <f t="shared" si="381"/>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 t="shared" si="377"/>
        <v>10.418038808745777</v>
      </c>
      <c r="H1594" s="15">
        <f t="shared" si="378"/>
        <v>16.341745985648462</v>
      </c>
      <c r="I1594" s="11">
        <f t="shared" si="379"/>
        <v>9.6898824530986666E-2</v>
      </c>
      <c r="J1594" s="32">
        <f t="shared" si="380"/>
        <v>2.1450107566929447E-2</v>
      </c>
      <c r="K1594" s="32">
        <f t="shared" si="381"/>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 t="shared" si="377"/>
        <v>7.2542254366457284</v>
      </c>
      <c r="H1595" s="15">
        <f t="shared" si="378"/>
        <v>10.709074226393891</v>
      </c>
      <c r="I1595" s="11">
        <f t="shared" si="379"/>
        <v>0.10893738528515134</v>
      </c>
      <c r="J1595" s="32">
        <f t="shared" si="380"/>
        <v>2.0951729402205455E-2</v>
      </c>
      <c r="K1595" s="32">
        <f t="shared" si="381"/>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 t="shared" si="377"/>
        <v>11.861578143479733</v>
      </c>
      <c r="H1596" s="15">
        <f t="shared" si="378"/>
        <v>16.917791555800626</v>
      </c>
      <c r="I1596" s="11">
        <f t="shared" si="379"/>
        <v>0.12346270762096734</v>
      </c>
      <c r="J1596" s="32">
        <f t="shared" si="380"/>
        <v>2.1691017027735588E-2</v>
      </c>
      <c r="K1596" s="32">
        <f t="shared" si="381"/>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 t="shared" si="377"/>
        <v>2.1418970444221537</v>
      </c>
      <c r="H1597" s="15">
        <f t="shared" si="378"/>
        <v>3.9194049651044387</v>
      </c>
      <c r="I1597" s="11">
        <f t="shared" si="379"/>
        <v>1.7495318693575106E-2</v>
      </c>
      <c r="J1597" s="32">
        <f t="shared" si="380"/>
        <v>5.1305919922507636E-3</v>
      </c>
      <c r="K1597" s="32">
        <f t="shared" si="381"/>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8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8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 t="shared" si="377"/>
        <v>2.9597948680766648</v>
      </c>
      <c r="H1598" s="15">
        <f t="shared" si="378"/>
        <v>3.635547121062205</v>
      </c>
      <c r="I1598" s="11">
        <f t="shared" si="379"/>
        <v>5.0019552160697971E-2</v>
      </c>
      <c r="J1598" s="32">
        <f t="shared" si="380"/>
        <v>5.124954114825611E-3</v>
      </c>
      <c r="K1598" s="32">
        <f t="shared" si="381"/>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8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8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 t="shared" si="377"/>
        <v>3.7694164514511876</v>
      </c>
      <c r="H1599" s="15">
        <f t="shared" si="378"/>
        <v>4.2861287820133791</v>
      </c>
      <c r="I1599" s="11">
        <f t="shared" si="379"/>
        <v>7.9743412943588401E-2</v>
      </c>
      <c r="J1599" s="32">
        <f t="shared" si="380"/>
        <v>5.1150361092744323E-3</v>
      </c>
      <c r="K1599" s="32">
        <f t="shared" si="381"/>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8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8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 t="shared" si="377"/>
        <v>1.419962939204559</v>
      </c>
      <c r="H1600" s="15">
        <f t="shared" si="378"/>
        <v>3.673872366513383</v>
      </c>
      <c r="I1600" s="11">
        <f t="shared" si="379"/>
        <v>1.0937917452725612E-2</v>
      </c>
      <c r="J1600" s="32">
        <f t="shared" si="380"/>
        <v>4.8397864835069094E-3</v>
      </c>
      <c r="K1600" s="32">
        <f t="shared" si="381"/>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8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8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 t="shared" si="377"/>
        <v>2.7253166868570884</v>
      </c>
      <c r="H1601" s="15">
        <f t="shared" si="378"/>
        <v>3.4930115282252818</v>
      </c>
      <c r="I1601" s="11">
        <f t="shared" si="379"/>
        <v>3.9174521670373164E-2</v>
      </c>
      <c r="J1601" s="32">
        <f t="shared" si="380"/>
        <v>4.8363607000460702E-3</v>
      </c>
      <c r="K1601" s="32">
        <f t="shared" si="381"/>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8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8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 t="shared" ref="G1602:G1665" si="389">D1602-E1602</f>
        <v>4.2113105361422098</v>
      </c>
      <c r="H1602" s="15">
        <f t="shared" ref="H1602:H1665" si="390">D1602+E1602</f>
        <v>4.7280357553007635</v>
      </c>
      <c r="I1602" s="11">
        <f t="shared" ref="I1602:I1665" si="391">IFERROR(F1602/SQRT(F1602^2+U1602), "X")</f>
        <v>8.3441311393383871E-2</v>
      </c>
      <c r="J1602" s="32">
        <f t="shared" ref="J1602:J1665" si="392">IFERROR(SQRT((1-I1602^2)/U1602), "X")</f>
        <v>4.8231971903690092E-3</v>
      </c>
      <c r="K1602" s="32">
        <f t="shared" ref="K1602:K1665" si="393">IFERROR(1/J1602, "X")</f>
        <v>207.33135315238746</v>
      </c>
      <c r="L1602" s="8">
        <v>0</v>
      </c>
      <c r="M1602" s="9">
        <v>1</v>
      </c>
      <c r="N1602" s="8">
        <v>0</v>
      </c>
      <c r="O1602" s="9">
        <v>0</v>
      </c>
      <c r="P1602" s="9">
        <v>1</v>
      </c>
      <c r="Q1602" s="9">
        <v>0</v>
      </c>
      <c r="R1602" s="9">
        <v>0</v>
      </c>
      <c r="S1602" s="8">
        <v>42718</v>
      </c>
      <c r="T1602" s="9">
        <v>30</v>
      </c>
      <c r="U1602" s="9">
        <f t="shared" ref="U1602:U1665" si="394">S1602-T1602-1</f>
        <v>42687</v>
      </c>
      <c r="V1602" s="9">
        <f t="shared" ref="V1602:V1665" si="395">COUNTIF(B:B,B1602)</f>
        <v>24</v>
      </c>
      <c r="W1602" s="7">
        <f t="shared" si="38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8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 t="shared" si="389"/>
        <v>2.0408159538578108</v>
      </c>
      <c r="H1603" s="15">
        <f t="shared" si="390"/>
        <v>3.7000159163438351</v>
      </c>
      <c r="I1603" s="11">
        <f t="shared" si="391"/>
        <v>1.7751768038143802E-2</v>
      </c>
      <c r="J1603" s="32">
        <f t="shared" si="392"/>
        <v>5.1305687971513877E-3</v>
      </c>
      <c r="K1603" s="32">
        <f t="shared" si="393"/>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8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8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 t="shared" si="389"/>
        <v>2.741851424793361</v>
      </c>
      <c r="H1604" s="15">
        <f t="shared" si="390"/>
        <v>3.4049352034616467</v>
      </c>
      <c r="I1604" s="11">
        <f t="shared" si="391"/>
        <v>4.7514143456539593E-2</v>
      </c>
      <c r="J1604" s="32">
        <f t="shared" si="392"/>
        <v>5.1255818183969359E-3</v>
      </c>
      <c r="K1604" s="32">
        <f t="shared" si="393"/>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8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8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 t="shared" si="389"/>
        <v>3.6480096348891693</v>
      </c>
      <c r="H1605" s="15">
        <f t="shared" si="390"/>
        <v>4.1211626355233024</v>
      </c>
      <c r="I1605" s="11">
        <f t="shared" si="391"/>
        <v>8.3959716851040769E-2</v>
      </c>
      <c r="J1605" s="32">
        <f t="shared" si="392"/>
        <v>5.1132592479318376E-3</v>
      </c>
      <c r="K1605" s="32">
        <f t="shared" si="393"/>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8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8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 t="shared" si="389"/>
        <v>2.296269712266843</v>
      </c>
      <c r="H1606" s="15">
        <f t="shared" si="390"/>
        <v>4.3649811647594934</v>
      </c>
      <c r="I1606" s="11">
        <f t="shared" si="391"/>
        <v>1.5583152377622507E-2</v>
      </c>
      <c r="J1606" s="32">
        <f t="shared" si="392"/>
        <v>4.8394883160318347E-3</v>
      </c>
      <c r="K1606" s="32">
        <f t="shared" si="393"/>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8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8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 t="shared" si="389"/>
        <v>2.8241623235914637</v>
      </c>
      <c r="H1607" s="15">
        <f t="shared" si="390"/>
        <v>3.536435292971404</v>
      </c>
      <c r="I1607" s="11">
        <f t="shared" si="391"/>
        <v>4.3181563280908594E-2</v>
      </c>
      <c r="J1607" s="32">
        <f t="shared" si="392"/>
        <v>4.8355613976381407E-3</v>
      </c>
      <c r="K1607" s="32">
        <f t="shared" si="393"/>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8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8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 t="shared" si="389"/>
        <v>3.834417095160755</v>
      </c>
      <c r="H1608" s="15">
        <f t="shared" si="390"/>
        <v>4.3244384491749086</v>
      </c>
      <c r="I1608" s="11">
        <f t="shared" si="391"/>
        <v>8.0326854217776161E-2</v>
      </c>
      <c r="J1608" s="32">
        <f t="shared" si="392"/>
        <v>4.8244356887553255E-3</v>
      </c>
      <c r="K1608" s="32">
        <f t="shared" si="393"/>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8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8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 t="shared" si="389"/>
        <v>2.4002831372525062</v>
      </c>
      <c r="H1609" s="15">
        <f t="shared" si="390"/>
        <v>4.2609677397738297</v>
      </c>
      <c r="I1609" s="11">
        <f t="shared" si="391"/>
        <v>1.8367232074757552E-2</v>
      </c>
      <c r="J1609" s="32">
        <f t="shared" si="392"/>
        <v>5.1305117527255728E-3</v>
      </c>
      <c r="K1609" s="32">
        <f t="shared" si="393"/>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8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8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 t="shared" si="389"/>
        <v>2.590576570512841</v>
      </c>
      <c r="H1610" s="15">
        <f t="shared" si="390"/>
        <v>3.5681526348573094</v>
      </c>
      <c r="I1610" s="11">
        <f t="shared" si="391"/>
        <v>3.2310798202333325E-2</v>
      </c>
      <c r="J1610" s="32">
        <f t="shared" si="392"/>
        <v>5.1286981273544969E-3</v>
      </c>
      <c r="K1610" s="32">
        <f t="shared" si="393"/>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8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8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 t="shared" si="389"/>
        <v>3.486561949831374</v>
      </c>
      <c r="H1611" s="15">
        <f t="shared" si="390"/>
        <v>4.1193318136846182</v>
      </c>
      <c r="I1611" s="11">
        <f t="shared" si="391"/>
        <v>6.1562166161529187E-2</v>
      </c>
      <c r="J1611" s="32">
        <f t="shared" si="392"/>
        <v>5.121644439395107E-3</v>
      </c>
      <c r="K1611" s="32">
        <f t="shared" si="393"/>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8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8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 t="shared" si="389"/>
        <v>2.6117322174438033</v>
      </c>
      <c r="H1612" s="15">
        <f t="shared" si="390"/>
        <v>4.815725649885831</v>
      </c>
      <c r="I1612" s="11">
        <f t="shared" si="391"/>
        <v>1.630888684007473E-2</v>
      </c>
      <c r="J1612" s="32">
        <f t="shared" si="392"/>
        <v>4.8394322967580802E-3</v>
      </c>
      <c r="K1612" s="32">
        <f t="shared" si="393"/>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8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8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 t="shared" si="389"/>
        <v>3.2148246094421191</v>
      </c>
      <c r="H1613" s="15">
        <f t="shared" si="390"/>
        <v>4.0338882042044428</v>
      </c>
      <c r="I1613" s="11">
        <f t="shared" si="391"/>
        <v>4.2795430052041873E-2</v>
      </c>
      <c r="J1613" s="32">
        <f t="shared" si="392"/>
        <v>4.8356418137900413E-3</v>
      </c>
      <c r="K1613" s="32">
        <f t="shared" si="393"/>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8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8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 t="shared" si="389"/>
        <v>3.9065243191948964</v>
      </c>
      <c r="H1614" s="15">
        <f t="shared" si="390"/>
        <v>4.5979445526807181</v>
      </c>
      <c r="I1614" s="11">
        <f t="shared" si="391"/>
        <v>5.942771722359342E-2</v>
      </c>
      <c r="J1614" s="32">
        <f t="shared" si="392"/>
        <v>4.8315217254953999E-3</v>
      </c>
      <c r="K1614" s="32">
        <f t="shared" si="393"/>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8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8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 t="shared" si="389"/>
        <v>3.3204977468526975</v>
      </c>
      <c r="H1615" s="15">
        <f t="shared" si="390"/>
        <v>5.0320945235808923</v>
      </c>
      <c r="I1615" s="11">
        <f t="shared" si="391"/>
        <v>2.5081169840192423E-2</v>
      </c>
      <c r="J1615" s="32">
        <f t="shared" si="392"/>
        <v>5.139583983645989E-3</v>
      </c>
      <c r="K1615" s="32">
        <f t="shared" si="393"/>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8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8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 t="shared" si="389"/>
        <v>3.4963929099256075</v>
      </c>
      <c r="H1616" s="15">
        <f t="shared" si="390"/>
        <v>4.13152332044797</v>
      </c>
      <c r="I1616" s="11">
        <f t="shared" si="391"/>
        <v>6.162845882760274E-2</v>
      </c>
      <c r="J1616" s="32">
        <f t="shared" si="392"/>
        <v>5.1314287117071398E-3</v>
      </c>
      <c r="K1616" s="32">
        <f t="shared" si="393"/>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8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8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 t="shared" si="389"/>
        <v>3.3338096972318674</v>
      </c>
      <c r="H1617" s="15">
        <f t="shared" si="390"/>
        <v>4.1285199945457807</v>
      </c>
      <c r="I1617" s="11">
        <f t="shared" si="391"/>
        <v>4.8219723536176574E-2</v>
      </c>
      <c r="J1617" s="32">
        <f t="shared" si="392"/>
        <v>5.1352208238739693E-3</v>
      </c>
      <c r="K1617" s="32">
        <f t="shared" si="393"/>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8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8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 t="shared" si="389"/>
        <v>2.8616491550785899</v>
      </c>
      <c r="H1618" s="15">
        <f t="shared" si="390"/>
        <v>5.2867755576875659</v>
      </c>
      <c r="I1618" s="11">
        <f t="shared" si="391"/>
        <v>1.6287802785923764E-2</v>
      </c>
      <c r="J1618" s="32">
        <f t="shared" si="392"/>
        <v>4.8475603529535014E-3</v>
      </c>
      <c r="K1618" s="32">
        <f t="shared" si="393"/>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8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8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 t="shared" si="389"/>
        <v>3.4516380161384412</v>
      </c>
      <c r="H1619" s="15">
        <f t="shared" si="390"/>
        <v>4.253412235915083</v>
      </c>
      <c r="I1619" s="11">
        <f t="shared" si="391"/>
        <v>4.6540748930639524E-2</v>
      </c>
      <c r="J1619" s="32">
        <f t="shared" si="392"/>
        <v>4.842949940753332E-3</v>
      </c>
      <c r="K1619" s="32">
        <f t="shared" si="393"/>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8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8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 t="shared" si="389"/>
        <v>4.2662298708032544</v>
      </c>
      <c r="H1620" s="15">
        <f t="shared" si="390"/>
        <v>4.8279454561624711</v>
      </c>
      <c r="I1620" s="11">
        <f t="shared" si="391"/>
        <v>7.8251727920295652E-2</v>
      </c>
      <c r="J1620" s="32">
        <f t="shared" si="392"/>
        <v>4.8333371167569887E-3</v>
      </c>
      <c r="K1620" s="32">
        <f t="shared" si="393"/>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8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8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 t="shared" ref="E1621:E1628" si="396">D1621/F1621</f>
        <v>0.41345746931866273</v>
      </c>
      <c r="F1621" s="7">
        <v>23.63</v>
      </c>
      <c r="G1621" s="7">
        <f t="shared" si="389"/>
        <v>9.3565425306813363</v>
      </c>
      <c r="H1621" s="15">
        <f t="shared" si="390"/>
        <v>10.183457469318663</v>
      </c>
      <c r="I1621" s="11">
        <f t="shared" si="391"/>
        <v>0.59782051868794883</v>
      </c>
      <c r="J1621" s="32">
        <f t="shared" si="392"/>
        <v>2.5299217887767615E-2</v>
      </c>
      <c r="K1621" s="32">
        <f t="shared" si="393"/>
        <v>39.526913615914921</v>
      </c>
      <c r="L1621" s="8">
        <v>1</v>
      </c>
      <c r="M1621" s="9">
        <v>0</v>
      </c>
      <c r="N1621" s="8">
        <v>1</v>
      </c>
      <c r="O1621" s="9">
        <v>0</v>
      </c>
      <c r="P1621" s="9">
        <v>0</v>
      </c>
      <c r="Q1621" s="9">
        <v>0</v>
      </c>
      <c r="R1621" s="9">
        <v>0</v>
      </c>
      <c r="S1621" s="8">
        <v>1013</v>
      </c>
      <c r="T1621" s="9">
        <v>8</v>
      </c>
      <c r="U1621" s="9">
        <f t="shared" si="394"/>
        <v>1004</v>
      </c>
      <c r="V1621" s="9">
        <f t="shared" si="39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39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 t="shared" ref="BL1621:BL1628" si="398">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 t="shared" si="396"/>
        <v>0.46861233480176212</v>
      </c>
      <c r="F1622" s="7">
        <v>18.16</v>
      </c>
      <c r="G1622" s="7">
        <f t="shared" si="389"/>
        <v>8.0413876651982381</v>
      </c>
      <c r="H1622" s="15">
        <f t="shared" si="390"/>
        <v>8.9786123348017615</v>
      </c>
      <c r="I1622" s="11">
        <f t="shared" si="391"/>
        <v>0.49743426570819005</v>
      </c>
      <c r="J1622" s="32">
        <f t="shared" si="392"/>
        <v>2.7391754719613991E-2</v>
      </c>
      <c r="K1622" s="32">
        <f t="shared" si="393"/>
        <v>36.507336249033564</v>
      </c>
      <c r="L1622" s="8">
        <v>1</v>
      </c>
      <c r="M1622" s="9">
        <v>0</v>
      </c>
      <c r="N1622" s="8">
        <v>1</v>
      </c>
      <c r="O1622" s="9">
        <v>0</v>
      </c>
      <c r="P1622" s="9">
        <v>0</v>
      </c>
      <c r="Q1622" s="9">
        <v>0</v>
      </c>
      <c r="R1622" s="9">
        <v>0</v>
      </c>
      <c r="S1622" s="8">
        <v>1013</v>
      </c>
      <c r="T1622" s="9">
        <v>9</v>
      </c>
      <c r="U1622" s="9">
        <f t="shared" si="394"/>
        <v>1003</v>
      </c>
      <c r="V1622" s="9">
        <f t="shared" si="39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39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 t="shared" si="398"/>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 t="shared" si="396"/>
        <v>1.1336696090794451</v>
      </c>
      <c r="F1623" s="7">
        <v>7.93</v>
      </c>
      <c r="G1623" s="7">
        <f t="shared" si="389"/>
        <v>7.8563303909205553</v>
      </c>
      <c r="H1623" s="15">
        <f t="shared" si="390"/>
        <v>10.123669609079446</v>
      </c>
      <c r="I1623" s="11">
        <f t="shared" si="391"/>
        <v>0.51632495629806585</v>
      </c>
      <c r="J1623" s="32">
        <f t="shared" si="392"/>
        <v>6.5110334968230252E-2</v>
      </c>
      <c r="K1623" s="32">
        <f t="shared" si="393"/>
        <v>15.358544852947494</v>
      </c>
      <c r="L1623" s="8">
        <v>1</v>
      </c>
      <c r="M1623" s="9">
        <v>0</v>
      </c>
      <c r="N1623" s="8">
        <v>1</v>
      </c>
      <c r="O1623" s="9">
        <v>0</v>
      </c>
      <c r="P1623" s="9">
        <v>0</v>
      </c>
      <c r="Q1623" s="9">
        <v>0</v>
      </c>
      <c r="R1623" s="9">
        <v>0</v>
      </c>
      <c r="S1623" s="8">
        <v>182</v>
      </c>
      <c r="T1623" s="9">
        <v>8</v>
      </c>
      <c r="U1623" s="9">
        <f t="shared" si="394"/>
        <v>173</v>
      </c>
      <c r="V1623" s="9">
        <f t="shared" si="39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9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 t="shared" si="398"/>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 t="shared" si="396"/>
        <v>1.5955678670360112</v>
      </c>
      <c r="F1624" s="7">
        <v>3.61</v>
      </c>
      <c r="G1624" s="7">
        <f t="shared" si="389"/>
        <v>4.1644321329639888</v>
      </c>
      <c r="H1624" s="15">
        <f t="shared" si="390"/>
        <v>7.3555678670360107</v>
      </c>
      <c r="I1624" s="11">
        <f t="shared" si="391"/>
        <v>0.2653894552461214</v>
      </c>
      <c r="J1624" s="32">
        <f t="shared" si="392"/>
        <v>7.351508455571229E-2</v>
      </c>
      <c r="K1624" s="32">
        <f t="shared" si="393"/>
        <v>13.602650477021015</v>
      </c>
      <c r="L1624" s="8">
        <v>1</v>
      </c>
      <c r="M1624" s="9">
        <v>0</v>
      </c>
      <c r="N1624" s="8">
        <v>1</v>
      </c>
      <c r="O1624" s="9">
        <v>0</v>
      </c>
      <c r="P1624" s="9">
        <v>0</v>
      </c>
      <c r="Q1624" s="9">
        <v>0</v>
      </c>
      <c r="R1624" s="9">
        <v>0</v>
      </c>
      <c r="S1624" s="8">
        <v>182</v>
      </c>
      <c r="T1624" s="9">
        <v>9</v>
      </c>
      <c r="U1624" s="9">
        <f t="shared" si="394"/>
        <v>172</v>
      </c>
      <c r="V1624" s="9">
        <f t="shared" si="39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9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 t="shared" si="398"/>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 t="shared" si="396"/>
        <v>0.46259752179899039</v>
      </c>
      <c r="F1625" s="7">
        <v>21.79</v>
      </c>
      <c r="G1625" s="7">
        <f t="shared" si="389"/>
        <v>9.6174024782010097</v>
      </c>
      <c r="H1625" s="15">
        <f t="shared" si="390"/>
        <v>10.54259752179899</v>
      </c>
      <c r="I1625" s="11">
        <f t="shared" si="391"/>
        <v>0.56759341731199964</v>
      </c>
      <c r="J1625" s="32">
        <f t="shared" si="392"/>
        <v>2.6048344071225318E-2</v>
      </c>
      <c r="K1625" s="32">
        <f t="shared" si="393"/>
        <v>38.390156290382563</v>
      </c>
      <c r="L1625" s="8">
        <v>1</v>
      </c>
      <c r="M1625" s="9">
        <v>0</v>
      </c>
      <c r="N1625" s="8">
        <v>1</v>
      </c>
      <c r="O1625" s="9">
        <v>0</v>
      </c>
      <c r="P1625" s="9">
        <v>0</v>
      </c>
      <c r="Q1625" s="9">
        <v>0</v>
      </c>
      <c r="R1625" s="9">
        <v>0</v>
      </c>
      <c r="S1625" s="8">
        <v>1009</v>
      </c>
      <c r="T1625" s="9">
        <v>9</v>
      </c>
      <c r="U1625" s="9">
        <f t="shared" si="394"/>
        <v>999</v>
      </c>
      <c r="V1625" s="9">
        <f t="shared" si="39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9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 t="shared" si="398"/>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 t="shared" si="396"/>
        <v>0.51219512195121952</v>
      </c>
      <c r="F1626" s="7">
        <v>17.22</v>
      </c>
      <c r="G1626" s="7">
        <f t="shared" si="389"/>
        <v>8.3078048780487812</v>
      </c>
      <c r="H1626" s="15">
        <f t="shared" si="390"/>
        <v>9.3321951219512194</v>
      </c>
      <c r="I1626" s="11">
        <f t="shared" si="391"/>
        <v>0.47860513710253799</v>
      </c>
      <c r="J1626" s="32">
        <f t="shared" si="392"/>
        <v>2.7793561968788502E-2</v>
      </c>
      <c r="K1626" s="32">
        <f t="shared" si="393"/>
        <v>35.979555305756627</v>
      </c>
      <c r="L1626" s="8">
        <v>1</v>
      </c>
      <c r="M1626" s="9">
        <v>0</v>
      </c>
      <c r="N1626" s="8">
        <v>1</v>
      </c>
      <c r="O1626" s="9">
        <v>0</v>
      </c>
      <c r="P1626" s="9">
        <v>0</v>
      </c>
      <c r="Q1626" s="9">
        <v>0</v>
      </c>
      <c r="R1626" s="9">
        <v>0</v>
      </c>
      <c r="S1626" s="8">
        <v>1009</v>
      </c>
      <c r="T1626" s="9">
        <v>10</v>
      </c>
      <c r="U1626" s="9">
        <f t="shared" si="394"/>
        <v>998</v>
      </c>
      <c r="V1626" s="9">
        <f t="shared" si="39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9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 t="shared" si="398"/>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 t="shared" si="396"/>
        <v>1.2768777614138438</v>
      </c>
      <c r="F1627" s="7">
        <v>6.79</v>
      </c>
      <c r="G1627" s="7">
        <f t="shared" si="389"/>
        <v>7.3931222385861561</v>
      </c>
      <c r="H1627" s="15">
        <f t="shared" si="390"/>
        <v>9.9468777614138446</v>
      </c>
      <c r="I1627" s="11">
        <f t="shared" si="391"/>
        <v>0.45976706678606505</v>
      </c>
      <c r="J1627" s="32">
        <f t="shared" si="392"/>
        <v>6.7712380969965402E-2</v>
      </c>
      <c r="K1627" s="32">
        <f t="shared" si="393"/>
        <v>14.76834791031143</v>
      </c>
      <c r="L1627" s="8">
        <v>1</v>
      </c>
      <c r="M1627" s="9">
        <v>0</v>
      </c>
      <c r="N1627" s="8">
        <v>1</v>
      </c>
      <c r="O1627" s="9">
        <v>0</v>
      </c>
      <c r="P1627" s="9">
        <v>0</v>
      </c>
      <c r="Q1627" s="9">
        <v>0</v>
      </c>
      <c r="R1627" s="9">
        <v>0</v>
      </c>
      <c r="S1627" s="8">
        <v>182</v>
      </c>
      <c r="T1627" s="9">
        <v>9</v>
      </c>
      <c r="U1627" s="9">
        <f t="shared" si="394"/>
        <v>172</v>
      </c>
      <c r="V1627" s="9">
        <f t="shared" si="39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9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 t="shared" si="398"/>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-2.4500000000000001E-2</v>
      </c>
      <c r="E1628" s="13">
        <f t="shared" si="396"/>
        <v>9.2803030303030311E-3</v>
      </c>
      <c r="F1628" s="7">
        <v>-2.64</v>
      </c>
      <c r="G1628" s="7">
        <f t="shared" si="389"/>
        <v>-3.3780303030303035E-2</v>
      </c>
      <c r="H1628" s="15">
        <f t="shared" si="390"/>
        <v>-1.521969696969697E-2</v>
      </c>
      <c r="I1628" s="11">
        <f t="shared" si="391"/>
        <v>-0.1978932653672392</v>
      </c>
      <c r="J1628" s="32">
        <f t="shared" si="392"/>
        <v>7.4959570214863325E-2</v>
      </c>
      <c r="K1628" s="32">
        <f t="shared" si="393"/>
        <v>13.340524727311143</v>
      </c>
      <c r="L1628" s="8">
        <v>1</v>
      </c>
      <c r="M1628" s="9">
        <v>0</v>
      </c>
      <c r="N1628" s="8">
        <v>1</v>
      </c>
      <c r="O1628" s="9">
        <v>0</v>
      </c>
      <c r="P1628" s="9">
        <v>0</v>
      </c>
      <c r="Q1628" s="9">
        <v>0</v>
      </c>
      <c r="R1628" s="9">
        <v>0</v>
      </c>
      <c r="S1628" s="8">
        <v>182</v>
      </c>
      <c r="T1628" s="9">
        <v>10</v>
      </c>
      <c r="U1628" s="9">
        <f t="shared" si="394"/>
        <v>171</v>
      </c>
      <c r="V1628" s="9">
        <f t="shared" si="39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9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 t="shared" si="398"/>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 t="shared" ref="F1629:F1657" si="399">D1629/E1629</f>
        <v>25.6</v>
      </c>
      <c r="G1629" s="7">
        <f t="shared" si="389"/>
        <v>12.3</v>
      </c>
      <c r="H1629" s="15">
        <f t="shared" si="390"/>
        <v>13.3</v>
      </c>
      <c r="I1629" s="11">
        <f t="shared" si="391"/>
        <v>0.3016913511167586</v>
      </c>
      <c r="J1629" s="32">
        <f t="shared" si="392"/>
        <v>1.178481840299838E-2</v>
      </c>
      <c r="K1629" s="32">
        <f t="shared" si="393"/>
        <v>84.854935036213419</v>
      </c>
      <c r="L1629" s="8">
        <v>1</v>
      </c>
      <c r="M1629" s="9">
        <v>0</v>
      </c>
      <c r="N1629" s="8">
        <v>0</v>
      </c>
      <c r="O1629" s="9">
        <v>0</v>
      </c>
      <c r="P1629" s="9">
        <v>0</v>
      </c>
      <c r="Q1629" s="9">
        <v>1</v>
      </c>
      <c r="R1629" s="9">
        <v>0</v>
      </c>
      <c r="S1629" s="8">
        <v>6558</v>
      </c>
      <c r="T1629" s="9">
        <v>12</v>
      </c>
      <c r="U1629" s="9">
        <f t="shared" si="394"/>
        <v>6545</v>
      </c>
      <c r="V1629" s="9">
        <f t="shared" si="395"/>
        <v>17</v>
      </c>
      <c r="W1629" s="7">
        <v>12.086</v>
      </c>
      <c r="X1629" s="7">
        <f t="shared" ref="X1629:X1657" si="400">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 t="shared" si="399"/>
        <v>22</v>
      </c>
      <c r="G1630" s="7">
        <f t="shared" si="389"/>
        <v>10.5</v>
      </c>
      <c r="H1630" s="15">
        <f t="shared" si="390"/>
        <v>11.5</v>
      </c>
      <c r="I1630" s="11">
        <f t="shared" si="391"/>
        <v>0.26240729788698813</v>
      </c>
      <c r="J1630" s="32">
        <f t="shared" si="392"/>
        <v>1.1927604449408553E-2</v>
      </c>
      <c r="K1630" s="32">
        <f t="shared" si="393"/>
        <v>83.839131674892727</v>
      </c>
      <c r="L1630" s="8">
        <v>1</v>
      </c>
      <c r="M1630" s="9">
        <v>0</v>
      </c>
      <c r="N1630" s="8">
        <v>0</v>
      </c>
      <c r="O1630" s="9">
        <v>0</v>
      </c>
      <c r="P1630" s="9">
        <v>0</v>
      </c>
      <c r="Q1630" s="9">
        <v>1</v>
      </c>
      <c r="R1630" s="9">
        <v>0</v>
      </c>
      <c r="S1630" s="8">
        <v>6558</v>
      </c>
      <c r="T1630" s="9">
        <v>12</v>
      </c>
      <c r="U1630" s="9">
        <f t="shared" si="394"/>
        <v>6545</v>
      </c>
      <c r="V1630" s="9">
        <f t="shared" si="395"/>
        <v>17</v>
      </c>
      <c r="W1630" s="7">
        <v>12.086</v>
      </c>
      <c r="X1630" s="7">
        <f t="shared" si="40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 t="shared" si="399"/>
        <v>26</v>
      </c>
      <c r="G1631" s="7">
        <f t="shared" si="389"/>
        <v>12.5</v>
      </c>
      <c r="H1631" s="15">
        <f t="shared" si="390"/>
        <v>13.5</v>
      </c>
      <c r="I1631" s="11">
        <f t="shared" si="391"/>
        <v>0.29300541241475969</v>
      </c>
      <c r="J1631" s="32">
        <f t="shared" si="392"/>
        <v>1.1269438939029219E-2</v>
      </c>
      <c r="K1631" s="32">
        <f t="shared" si="393"/>
        <v>88.735562205916068</v>
      </c>
      <c r="L1631" s="8">
        <v>1</v>
      </c>
      <c r="M1631" s="9">
        <v>0</v>
      </c>
      <c r="N1631" s="8">
        <v>0</v>
      </c>
      <c r="O1631" s="9">
        <v>0</v>
      </c>
      <c r="P1631" s="9">
        <v>0</v>
      </c>
      <c r="Q1631" s="9">
        <v>1</v>
      </c>
      <c r="R1631" s="9">
        <v>0</v>
      </c>
      <c r="S1631" s="8">
        <v>7211</v>
      </c>
      <c r="T1631" s="9">
        <v>12</v>
      </c>
      <c r="U1631" s="9">
        <f t="shared" si="394"/>
        <v>7198</v>
      </c>
      <c r="V1631" s="9">
        <f t="shared" si="395"/>
        <v>17</v>
      </c>
      <c r="W1631" s="7">
        <v>12.086</v>
      </c>
      <c r="X1631" s="7">
        <f t="shared" si="40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 t="shared" si="399"/>
        <v>22.4</v>
      </c>
      <c r="G1632" s="7">
        <f t="shared" si="389"/>
        <v>10.7</v>
      </c>
      <c r="H1632" s="15">
        <f t="shared" si="390"/>
        <v>11.7</v>
      </c>
      <c r="I1632" s="11">
        <f t="shared" si="391"/>
        <v>0.25527566962271336</v>
      </c>
      <c r="J1632" s="32">
        <f t="shared" si="392"/>
        <v>1.1396235251013992E-2</v>
      </c>
      <c r="K1632" s="32">
        <f t="shared" si="393"/>
        <v>87.748276336347473</v>
      </c>
      <c r="L1632" s="8">
        <v>1</v>
      </c>
      <c r="M1632" s="9">
        <v>0</v>
      </c>
      <c r="N1632" s="8">
        <v>0</v>
      </c>
      <c r="O1632" s="9">
        <v>0</v>
      </c>
      <c r="P1632" s="9">
        <v>0</v>
      </c>
      <c r="Q1632" s="9">
        <v>1</v>
      </c>
      <c r="R1632" s="9">
        <v>0</v>
      </c>
      <c r="S1632" s="8">
        <v>7211</v>
      </c>
      <c r="T1632" s="9">
        <v>12</v>
      </c>
      <c r="U1632" s="9">
        <f t="shared" si="394"/>
        <v>7198</v>
      </c>
      <c r="V1632" s="9">
        <f t="shared" si="395"/>
        <v>17</v>
      </c>
      <c r="W1632" s="7">
        <v>12.086</v>
      </c>
      <c r="X1632" s="7">
        <f t="shared" si="40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 t="shared" si="399"/>
        <v>19.8</v>
      </c>
      <c r="G1633" s="7">
        <f t="shared" si="389"/>
        <v>9.4</v>
      </c>
      <c r="H1633" s="15">
        <f t="shared" si="390"/>
        <v>10.4</v>
      </c>
      <c r="I1633" s="11">
        <f t="shared" si="391"/>
        <v>0.2772000221760027</v>
      </c>
      <c r="J1633" s="32">
        <f t="shared" si="392"/>
        <v>1.4000001120000135E-2</v>
      </c>
      <c r="K1633" s="32">
        <f t="shared" si="393"/>
        <v>71.428565714285483</v>
      </c>
      <c r="L1633" s="8">
        <v>1</v>
      </c>
      <c r="M1633" s="9">
        <v>0</v>
      </c>
      <c r="N1633" s="8">
        <v>0</v>
      </c>
      <c r="O1633" s="9">
        <v>0</v>
      </c>
      <c r="P1633" s="9">
        <v>0</v>
      </c>
      <c r="Q1633" s="9">
        <v>1</v>
      </c>
      <c r="R1633" s="9">
        <v>0</v>
      </c>
      <c r="S1633" s="8">
        <v>4723</v>
      </c>
      <c r="T1633" s="9">
        <v>12</v>
      </c>
      <c r="U1633" s="9">
        <f t="shared" si="394"/>
        <v>4710</v>
      </c>
      <c r="V1633" s="9">
        <f t="shared" si="395"/>
        <v>17</v>
      </c>
      <c r="W1633" s="7">
        <v>12.086</v>
      </c>
      <c r="X1633" s="7">
        <f t="shared" si="40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 t="shared" si="399"/>
        <v>26.666666666666668</v>
      </c>
      <c r="G1634" s="7">
        <f t="shared" si="389"/>
        <v>7.7</v>
      </c>
      <c r="H1634" s="15">
        <f t="shared" si="390"/>
        <v>8.3000000000000007</v>
      </c>
      <c r="I1634" s="11">
        <f t="shared" si="391"/>
        <v>0.36315273213871846</v>
      </c>
      <c r="J1634" s="32">
        <f t="shared" si="392"/>
        <v>1.361822745520194E-2</v>
      </c>
      <c r="K1634" s="32">
        <f t="shared" si="393"/>
        <v>73.430995574832778</v>
      </c>
      <c r="L1634" s="8">
        <v>1</v>
      </c>
      <c r="M1634" s="9">
        <v>0</v>
      </c>
      <c r="N1634" s="8">
        <v>0</v>
      </c>
      <c r="O1634" s="9">
        <v>0</v>
      </c>
      <c r="P1634" s="9">
        <v>0</v>
      </c>
      <c r="Q1634" s="9">
        <v>1</v>
      </c>
      <c r="R1634" s="9">
        <v>0</v>
      </c>
      <c r="S1634" s="8">
        <v>4694</v>
      </c>
      <c r="T1634" s="9">
        <v>12</v>
      </c>
      <c r="U1634" s="9">
        <f t="shared" si="394"/>
        <v>4681</v>
      </c>
      <c r="V1634" s="9">
        <f t="shared" si="395"/>
        <v>17</v>
      </c>
      <c r="W1634" s="7">
        <v>12.086</v>
      </c>
      <c r="X1634" s="7">
        <f t="shared" si="40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 t="shared" si="399"/>
        <v>20.2</v>
      </c>
      <c r="G1635" s="7">
        <f t="shared" si="389"/>
        <v>9.6</v>
      </c>
      <c r="H1635" s="15">
        <f t="shared" si="390"/>
        <v>10.6</v>
      </c>
      <c r="I1635" s="11">
        <f t="shared" si="391"/>
        <v>0.24057781651757557</v>
      </c>
      <c r="J1635" s="32">
        <f t="shared" si="392"/>
        <v>1.1909792896909681E-2</v>
      </c>
      <c r="K1635" s="32">
        <f t="shared" si="393"/>
        <v>83.964516314929128</v>
      </c>
      <c r="L1635" s="8">
        <v>1</v>
      </c>
      <c r="M1635" s="9">
        <v>0</v>
      </c>
      <c r="N1635" s="8">
        <v>0</v>
      </c>
      <c r="O1635" s="9">
        <v>0</v>
      </c>
      <c r="P1635" s="9">
        <v>0</v>
      </c>
      <c r="Q1635" s="9">
        <v>1</v>
      </c>
      <c r="R1635" s="9">
        <v>0</v>
      </c>
      <c r="S1635" s="8">
        <v>6658</v>
      </c>
      <c r="T1635" s="9">
        <v>15</v>
      </c>
      <c r="U1635" s="9">
        <f t="shared" si="394"/>
        <v>6642</v>
      </c>
      <c r="V1635" s="9">
        <f t="shared" si="395"/>
        <v>17</v>
      </c>
      <c r="W1635" s="7">
        <v>12.086</v>
      </c>
      <c r="X1635" s="7">
        <f t="shared" si="40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 t="shared" si="399"/>
        <v>22</v>
      </c>
      <c r="G1636" s="7">
        <f t="shared" si="389"/>
        <v>8.4</v>
      </c>
      <c r="H1636" s="15">
        <f t="shared" si="390"/>
        <v>9.2000000000000011</v>
      </c>
      <c r="I1636" s="11">
        <f t="shared" si="391"/>
        <v>0.26061521806843457</v>
      </c>
      <c r="J1636" s="32">
        <f t="shared" si="392"/>
        <v>1.1846146275837934E-2</v>
      </c>
      <c r="K1636" s="32">
        <f t="shared" si="393"/>
        <v>84.415638361621134</v>
      </c>
      <c r="L1636" s="8">
        <v>1</v>
      </c>
      <c r="M1636" s="9">
        <v>0</v>
      </c>
      <c r="N1636" s="8">
        <v>0</v>
      </c>
      <c r="O1636" s="9">
        <v>0</v>
      </c>
      <c r="P1636" s="9">
        <v>0</v>
      </c>
      <c r="Q1636" s="9">
        <v>1</v>
      </c>
      <c r="R1636" s="9">
        <v>0</v>
      </c>
      <c r="S1636" s="8">
        <v>6658</v>
      </c>
      <c r="T1636" s="9">
        <v>15</v>
      </c>
      <c r="U1636" s="9">
        <f t="shared" si="394"/>
        <v>6642</v>
      </c>
      <c r="V1636" s="9">
        <f t="shared" si="395"/>
        <v>17</v>
      </c>
      <c r="W1636" s="7">
        <v>12.086</v>
      </c>
      <c r="X1636" s="7">
        <f t="shared" si="40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 t="shared" si="399"/>
        <v>19.600000000000001</v>
      </c>
      <c r="G1637" s="7">
        <f t="shared" si="389"/>
        <v>9.3000000000000007</v>
      </c>
      <c r="H1637" s="15">
        <f t="shared" si="390"/>
        <v>10.3</v>
      </c>
      <c r="I1637" s="11">
        <f t="shared" si="391"/>
        <v>0.22513630481090405</v>
      </c>
      <c r="J1637" s="32">
        <f t="shared" si="392"/>
        <v>1.1486546163821635E-2</v>
      </c>
      <c r="K1637" s="32">
        <f t="shared" si="393"/>
        <v>87.058371222990374</v>
      </c>
      <c r="L1637" s="8">
        <v>1</v>
      </c>
      <c r="M1637" s="9">
        <v>0</v>
      </c>
      <c r="N1637" s="8">
        <v>0</v>
      </c>
      <c r="O1637" s="9">
        <v>0</v>
      </c>
      <c r="P1637" s="9">
        <v>0</v>
      </c>
      <c r="Q1637" s="9">
        <v>1</v>
      </c>
      <c r="R1637" s="9">
        <v>0</v>
      </c>
      <c r="S1637" s="8">
        <v>7211</v>
      </c>
      <c r="T1637" s="9">
        <v>15</v>
      </c>
      <c r="U1637" s="9">
        <f t="shared" si="394"/>
        <v>7195</v>
      </c>
      <c r="V1637" s="9">
        <f t="shared" si="395"/>
        <v>17</v>
      </c>
      <c r="W1637" s="7">
        <v>12.086</v>
      </c>
      <c r="X1637" s="7">
        <f t="shared" si="40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 t="shared" si="399"/>
        <v>21.25</v>
      </c>
      <c r="G1638" s="7">
        <f t="shared" si="389"/>
        <v>8.1</v>
      </c>
      <c r="H1638" s="15">
        <f t="shared" si="390"/>
        <v>8.9</v>
      </c>
      <c r="I1638" s="11">
        <f t="shared" si="391"/>
        <v>0.24301093313124159</v>
      </c>
      <c r="J1638" s="32">
        <f t="shared" si="392"/>
        <v>1.1435808617940781E-2</v>
      </c>
      <c r="K1638" s="32">
        <f t="shared" si="393"/>
        <v>87.444625335122794</v>
      </c>
      <c r="L1638" s="8">
        <v>1</v>
      </c>
      <c r="M1638" s="9">
        <v>0</v>
      </c>
      <c r="N1638" s="8">
        <v>0</v>
      </c>
      <c r="O1638" s="9">
        <v>0</v>
      </c>
      <c r="P1638" s="9">
        <v>0</v>
      </c>
      <c r="Q1638" s="9">
        <v>1</v>
      </c>
      <c r="R1638" s="9">
        <v>0</v>
      </c>
      <c r="S1638" s="8">
        <v>7211</v>
      </c>
      <c r="T1638" s="9">
        <v>15</v>
      </c>
      <c r="U1638" s="9">
        <f t="shared" si="394"/>
        <v>7195</v>
      </c>
      <c r="V1638" s="9">
        <f t="shared" si="395"/>
        <v>17</v>
      </c>
      <c r="W1638" s="7">
        <v>12.086</v>
      </c>
      <c r="X1638" s="7">
        <f t="shared" si="40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 t="shared" si="399"/>
        <v>21.25</v>
      </c>
      <c r="G1639" s="7">
        <f t="shared" si="389"/>
        <v>8.1</v>
      </c>
      <c r="H1639" s="15">
        <f t="shared" si="390"/>
        <v>8.9</v>
      </c>
      <c r="I1639" s="11">
        <f t="shared" si="391"/>
        <v>0.29586567692512811</v>
      </c>
      <c r="J1639" s="32">
        <f t="shared" si="392"/>
        <v>1.3923090678829558E-2</v>
      </c>
      <c r="K1639" s="32">
        <f t="shared" si="393"/>
        <v>71.823133459909698</v>
      </c>
      <c r="L1639" s="8">
        <v>1</v>
      </c>
      <c r="M1639" s="9">
        <v>0</v>
      </c>
      <c r="N1639" s="8">
        <v>0</v>
      </c>
      <c r="O1639" s="9">
        <v>0</v>
      </c>
      <c r="P1639" s="9">
        <v>0</v>
      </c>
      <c r="Q1639" s="9">
        <v>1</v>
      </c>
      <c r="R1639" s="9">
        <v>0</v>
      </c>
      <c r="S1639" s="8">
        <v>4723</v>
      </c>
      <c r="T1639" s="9">
        <v>15</v>
      </c>
      <c r="U1639" s="9">
        <f t="shared" si="394"/>
        <v>4707</v>
      </c>
      <c r="V1639" s="9">
        <f t="shared" si="395"/>
        <v>17</v>
      </c>
      <c r="W1639" s="7">
        <v>12.086</v>
      </c>
      <c r="X1639" s="7">
        <f t="shared" si="40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 t="shared" si="399"/>
        <v>26.666666666666668</v>
      </c>
      <c r="G1640" s="7">
        <f t="shared" si="389"/>
        <v>7.7</v>
      </c>
      <c r="H1640" s="15">
        <f t="shared" si="390"/>
        <v>8.3000000000000007</v>
      </c>
      <c r="I1640" s="11">
        <f t="shared" si="391"/>
        <v>0.36325379765738852</v>
      </c>
      <c r="J1640" s="32">
        <f t="shared" si="392"/>
        <v>1.3622017412152068E-2</v>
      </c>
      <c r="K1640" s="32">
        <f t="shared" si="393"/>
        <v>73.410565391577748</v>
      </c>
      <c r="L1640" s="8">
        <v>1</v>
      </c>
      <c r="M1640" s="9">
        <v>0</v>
      </c>
      <c r="N1640" s="8">
        <v>0</v>
      </c>
      <c r="O1640" s="9">
        <v>0</v>
      </c>
      <c r="P1640" s="9">
        <v>0</v>
      </c>
      <c r="Q1640" s="9">
        <v>1</v>
      </c>
      <c r="R1640" s="9">
        <v>0</v>
      </c>
      <c r="S1640" s="8">
        <v>4694</v>
      </c>
      <c r="T1640" s="9">
        <v>15</v>
      </c>
      <c r="U1640" s="9">
        <f t="shared" si="394"/>
        <v>4678</v>
      </c>
      <c r="V1640" s="9">
        <f t="shared" si="395"/>
        <v>17</v>
      </c>
      <c r="W1640" s="7">
        <v>12.086</v>
      </c>
      <c r="X1640" s="7">
        <f t="shared" si="40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 t="shared" si="399"/>
        <v>9.8461538461538467</v>
      </c>
      <c r="G1641" s="7">
        <f t="shared" si="389"/>
        <v>11.5</v>
      </c>
      <c r="H1641" s="15">
        <f t="shared" si="390"/>
        <v>14.100000000000001</v>
      </c>
      <c r="I1641" s="11">
        <f t="shared" si="391"/>
        <v>0.29933925599173861</v>
      </c>
      <c r="J1641" s="32">
        <f t="shared" si="392"/>
        <v>3.040164318666095E-2</v>
      </c>
      <c r="K1641" s="32">
        <f t="shared" si="393"/>
        <v>32.892958905548923</v>
      </c>
      <c r="L1641" s="8">
        <v>1</v>
      </c>
      <c r="M1641" s="9">
        <v>0</v>
      </c>
      <c r="N1641" s="8">
        <v>0</v>
      </c>
      <c r="O1641" s="9">
        <v>0</v>
      </c>
      <c r="P1641" s="9">
        <v>0</v>
      </c>
      <c r="Q1641" s="9">
        <v>1</v>
      </c>
      <c r="R1641" s="9">
        <v>0</v>
      </c>
      <c r="S1641" s="8">
        <v>998</v>
      </c>
      <c r="T1641" s="9">
        <v>12</v>
      </c>
      <c r="U1641" s="9">
        <f t="shared" si="394"/>
        <v>985</v>
      </c>
      <c r="V1641" s="9">
        <f t="shared" si="395"/>
        <v>17</v>
      </c>
      <c r="W1641" s="7">
        <v>12.086</v>
      </c>
      <c r="X1641" s="7">
        <f t="shared" si="40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 t="shared" si="399"/>
        <v>-0.33559322033898309</v>
      </c>
      <c r="G1642" s="7">
        <f t="shared" si="389"/>
        <v>-39.4</v>
      </c>
      <c r="H1642" s="15">
        <f t="shared" si="390"/>
        <v>19.600000000000001</v>
      </c>
      <c r="I1642" s="11">
        <f t="shared" si="391"/>
        <v>-1.0692277869908848E-2</v>
      </c>
      <c r="J1642" s="32">
        <f t="shared" si="392"/>
        <v>3.1860827996193032E-2</v>
      </c>
      <c r="K1642" s="32">
        <f t="shared" si="393"/>
        <v>31.386503832213258</v>
      </c>
      <c r="L1642" s="8">
        <v>1</v>
      </c>
      <c r="M1642" s="9">
        <v>0</v>
      </c>
      <c r="N1642" s="8">
        <v>0</v>
      </c>
      <c r="O1642" s="9">
        <v>0</v>
      </c>
      <c r="P1642" s="9">
        <v>0</v>
      </c>
      <c r="Q1642" s="9">
        <v>1</v>
      </c>
      <c r="R1642" s="9">
        <v>0</v>
      </c>
      <c r="S1642" s="8">
        <v>998</v>
      </c>
      <c r="T1642" s="9">
        <v>12</v>
      </c>
      <c r="U1642" s="9">
        <f t="shared" si="394"/>
        <v>985</v>
      </c>
      <c r="V1642" s="9">
        <f t="shared" si="395"/>
        <v>17</v>
      </c>
      <c r="W1642" s="7">
        <v>12.086</v>
      </c>
      <c r="X1642" s="7">
        <f t="shared" si="40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 t="shared" si="399"/>
        <v>2.46875</v>
      </c>
      <c r="G1643" s="7">
        <f t="shared" si="389"/>
        <v>4.7</v>
      </c>
      <c r="H1643" s="15">
        <f t="shared" si="390"/>
        <v>11.100000000000001</v>
      </c>
      <c r="I1643" s="11">
        <f t="shared" si="391"/>
        <v>7.8418680475581121E-2</v>
      </c>
      <c r="J1643" s="32">
        <f t="shared" si="392"/>
        <v>3.1764528800235385E-2</v>
      </c>
      <c r="K1643" s="32">
        <f t="shared" si="393"/>
        <v>31.481656985655952</v>
      </c>
      <c r="L1643" s="8">
        <v>1</v>
      </c>
      <c r="M1643" s="9">
        <v>0</v>
      </c>
      <c r="N1643" s="8">
        <v>0</v>
      </c>
      <c r="O1643" s="9">
        <v>0</v>
      </c>
      <c r="P1643" s="9">
        <v>0</v>
      </c>
      <c r="Q1643" s="9">
        <v>1</v>
      </c>
      <c r="R1643" s="9">
        <v>0</v>
      </c>
      <c r="S1643" s="8">
        <v>998</v>
      </c>
      <c r="T1643" s="9">
        <v>12</v>
      </c>
      <c r="U1643" s="9">
        <f t="shared" si="394"/>
        <v>985</v>
      </c>
      <c r="V1643" s="9">
        <f t="shared" si="395"/>
        <v>17</v>
      </c>
      <c r="W1643" s="7">
        <v>12.086</v>
      </c>
      <c r="X1643" s="7">
        <f t="shared" si="40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 t="shared" si="399"/>
        <v>1.9489795918367347</v>
      </c>
      <c r="G1644" s="7">
        <f t="shared" si="389"/>
        <v>9.3000000000000007</v>
      </c>
      <c r="H1644" s="15">
        <f t="shared" si="390"/>
        <v>28.900000000000002</v>
      </c>
      <c r="I1644" s="11">
        <f t="shared" si="391"/>
        <v>2.2966076540661011E-2</v>
      </c>
      <c r="J1644" s="32">
        <f t="shared" si="392"/>
        <v>1.1783641366412455E-2</v>
      </c>
      <c r="K1644" s="32">
        <f t="shared" si="393"/>
        <v>84.863410969919158</v>
      </c>
      <c r="L1644" s="8">
        <v>1</v>
      </c>
      <c r="M1644" s="9">
        <v>0</v>
      </c>
      <c r="N1644" s="8">
        <v>0</v>
      </c>
      <c r="O1644" s="9">
        <v>0</v>
      </c>
      <c r="P1644" s="9">
        <v>0</v>
      </c>
      <c r="Q1644" s="9">
        <v>1</v>
      </c>
      <c r="R1644" s="9">
        <v>0</v>
      </c>
      <c r="S1644" s="8">
        <v>7211</v>
      </c>
      <c r="T1644" s="9">
        <v>12</v>
      </c>
      <c r="U1644" s="9">
        <f t="shared" si="394"/>
        <v>7198</v>
      </c>
      <c r="V1644" s="9">
        <f t="shared" si="395"/>
        <v>17</v>
      </c>
      <c r="W1644" s="7">
        <v>12.086</v>
      </c>
      <c r="X1644" s="7">
        <f t="shared" si="40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 t="shared" si="399"/>
        <v>3.3714285714285714</v>
      </c>
      <c r="G1645" s="7">
        <f t="shared" si="389"/>
        <v>8.3000000000000007</v>
      </c>
      <c r="H1645" s="15">
        <f t="shared" si="390"/>
        <v>15.3</v>
      </c>
      <c r="I1645" s="11">
        <f t="shared" si="391"/>
        <v>3.970684768807043E-2</v>
      </c>
      <c r="J1645" s="32">
        <f t="shared" si="392"/>
        <v>1.1777454822732755E-2</v>
      </c>
      <c r="K1645" s="32">
        <f t="shared" si="393"/>
        <v>84.907988614807294</v>
      </c>
      <c r="L1645" s="8">
        <v>1</v>
      </c>
      <c r="M1645" s="9">
        <v>0</v>
      </c>
      <c r="N1645" s="8">
        <v>0</v>
      </c>
      <c r="O1645" s="9">
        <v>0</v>
      </c>
      <c r="P1645" s="9">
        <v>0</v>
      </c>
      <c r="Q1645" s="9">
        <v>1</v>
      </c>
      <c r="R1645" s="9">
        <v>0</v>
      </c>
      <c r="S1645" s="8">
        <v>7211</v>
      </c>
      <c r="T1645" s="9">
        <v>12</v>
      </c>
      <c r="U1645" s="9">
        <f t="shared" si="394"/>
        <v>7198</v>
      </c>
      <c r="V1645" s="9">
        <f t="shared" si="395"/>
        <v>17</v>
      </c>
      <c r="W1645" s="7">
        <v>12.086</v>
      </c>
      <c r="X1645" s="7">
        <f t="shared" si="40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 t="shared" si="399"/>
        <v>35</v>
      </c>
      <c r="G1646" s="7">
        <f t="shared" si="389"/>
        <v>6.8</v>
      </c>
      <c r="H1646" s="15">
        <f t="shared" si="390"/>
        <v>7.2</v>
      </c>
      <c r="I1646" s="11">
        <f t="shared" si="391"/>
        <v>0.23355661638635691</v>
      </c>
      <c r="J1646" s="32">
        <f t="shared" si="392"/>
        <v>6.67304618246734E-3</v>
      </c>
      <c r="K1646" s="32">
        <f t="shared" si="393"/>
        <v>149.85659811966906</v>
      </c>
      <c r="L1646" s="8">
        <v>1</v>
      </c>
      <c r="M1646" s="9">
        <v>0</v>
      </c>
      <c r="N1646" s="8">
        <v>0</v>
      </c>
      <c r="O1646" s="9">
        <v>0</v>
      </c>
      <c r="P1646" s="9">
        <v>1</v>
      </c>
      <c r="Q1646" s="9">
        <v>0</v>
      </c>
      <c r="R1646" s="9">
        <v>0</v>
      </c>
      <c r="S1646" s="8">
        <v>21241</v>
      </c>
      <c r="T1646" s="9">
        <v>8</v>
      </c>
      <c r="U1646" s="9">
        <f t="shared" si="394"/>
        <v>21232</v>
      </c>
      <c r="V1646" s="9">
        <f t="shared" si="395"/>
        <v>12</v>
      </c>
      <c r="W1646" s="7">
        <v>9.65</v>
      </c>
      <c r="X1646" s="7">
        <f t="shared" si="40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01">1*(1-$AN1646)/4</f>
        <v>0.21762500000000001</v>
      </c>
      <c r="AL1646" s="32">
        <f t="shared" si="401"/>
        <v>0.21762500000000001</v>
      </c>
      <c r="AM1646" s="32">
        <f t="shared" ref="AM1646:AM1657" si="40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 t="shared" si="399"/>
        <v>35</v>
      </c>
      <c r="G1647" s="7">
        <f t="shared" si="389"/>
        <v>6.8</v>
      </c>
      <c r="H1647" s="15">
        <f t="shared" si="390"/>
        <v>7.2</v>
      </c>
      <c r="I1647" s="11">
        <f t="shared" si="391"/>
        <v>0.23355661638635691</v>
      </c>
      <c r="J1647" s="32">
        <f t="shared" si="392"/>
        <v>6.67304618246734E-3</v>
      </c>
      <c r="K1647" s="32">
        <f t="shared" si="393"/>
        <v>149.85659811966906</v>
      </c>
      <c r="L1647" s="8">
        <v>1</v>
      </c>
      <c r="M1647" s="9">
        <v>0</v>
      </c>
      <c r="N1647" s="8">
        <v>0</v>
      </c>
      <c r="O1647" s="9">
        <v>0</v>
      </c>
      <c r="P1647" s="9">
        <v>1</v>
      </c>
      <c r="Q1647" s="9">
        <v>0</v>
      </c>
      <c r="R1647" s="9">
        <v>0</v>
      </c>
      <c r="S1647" s="8">
        <v>21241</v>
      </c>
      <c r="T1647" s="9">
        <v>8</v>
      </c>
      <c r="U1647" s="9">
        <f t="shared" si="394"/>
        <v>21232</v>
      </c>
      <c r="V1647" s="9">
        <f t="shared" si="395"/>
        <v>12</v>
      </c>
      <c r="W1647" s="7">
        <v>9.65</v>
      </c>
      <c r="X1647" s="7">
        <f t="shared" si="400"/>
        <v>26.4</v>
      </c>
      <c r="Y1647" s="9">
        <v>1</v>
      </c>
      <c r="Z1647" s="9">
        <v>0</v>
      </c>
      <c r="AA1647" s="9">
        <v>0</v>
      </c>
      <c r="AB1647" s="9">
        <v>0</v>
      </c>
      <c r="AC1647" s="9">
        <v>0</v>
      </c>
      <c r="AD1647" s="29">
        <v>1</v>
      </c>
      <c r="AE1647" s="9">
        <v>0</v>
      </c>
      <c r="AF1647" s="9">
        <v>1</v>
      </c>
      <c r="AG1647" s="29">
        <v>0</v>
      </c>
      <c r="AH1647" s="9">
        <v>1</v>
      </c>
      <c r="AI1647" s="29">
        <v>0</v>
      </c>
      <c r="AJ1647" s="20">
        <v>1971</v>
      </c>
      <c r="AK1647" s="32">
        <f t="shared" si="401"/>
        <v>0.21762500000000001</v>
      </c>
      <c r="AL1647" s="32">
        <f t="shared" si="401"/>
        <v>0.21762500000000001</v>
      </c>
      <c r="AM1647" s="32">
        <f t="shared" si="40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 t="shared" si="399"/>
        <v>35</v>
      </c>
      <c r="G1648" s="7">
        <f t="shared" si="389"/>
        <v>6.8</v>
      </c>
      <c r="H1648" s="15">
        <f t="shared" si="390"/>
        <v>7.2</v>
      </c>
      <c r="I1648" s="11">
        <f t="shared" si="391"/>
        <v>0.23358262115371911</v>
      </c>
      <c r="J1648" s="32">
        <f t="shared" si="392"/>
        <v>6.6737891758205459E-3</v>
      </c>
      <c r="K1648" s="32">
        <f t="shared" si="393"/>
        <v>149.8399145755229</v>
      </c>
      <c r="L1648" s="8">
        <v>1</v>
      </c>
      <c r="M1648" s="9">
        <v>0</v>
      </c>
      <c r="N1648" s="8">
        <v>0</v>
      </c>
      <c r="O1648" s="9">
        <v>0</v>
      </c>
      <c r="P1648" s="9">
        <v>1</v>
      </c>
      <c r="Q1648" s="9">
        <v>0</v>
      </c>
      <c r="R1648" s="9">
        <v>0</v>
      </c>
      <c r="S1648" s="8">
        <v>21241</v>
      </c>
      <c r="T1648" s="9">
        <v>13</v>
      </c>
      <c r="U1648" s="9">
        <f t="shared" si="394"/>
        <v>21227</v>
      </c>
      <c r="V1648" s="9">
        <f t="shared" si="395"/>
        <v>12</v>
      </c>
      <c r="W1648" s="7">
        <v>9.65</v>
      </c>
      <c r="X1648" s="7">
        <f t="shared" si="400"/>
        <v>26.4</v>
      </c>
      <c r="Y1648" s="9">
        <v>1</v>
      </c>
      <c r="Z1648" s="9">
        <v>0</v>
      </c>
      <c r="AA1648" s="9">
        <v>0</v>
      </c>
      <c r="AB1648" s="9">
        <v>0</v>
      </c>
      <c r="AC1648" s="9">
        <v>0</v>
      </c>
      <c r="AD1648" s="29">
        <v>1</v>
      </c>
      <c r="AE1648" s="9">
        <v>0</v>
      </c>
      <c r="AF1648" s="9">
        <v>1</v>
      </c>
      <c r="AG1648" s="29">
        <v>0</v>
      </c>
      <c r="AH1648" s="9">
        <v>1</v>
      </c>
      <c r="AI1648" s="29">
        <v>0</v>
      </c>
      <c r="AJ1648" s="20">
        <v>1971</v>
      </c>
      <c r="AK1648" s="32">
        <f t="shared" si="401"/>
        <v>0.21762500000000001</v>
      </c>
      <c r="AL1648" s="32">
        <f t="shared" si="401"/>
        <v>0.21762500000000001</v>
      </c>
      <c r="AM1648" s="32">
        <f t="shared" si="40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 t="shared" si="399"/>
        <v>62</v>
      </c>
      <c r="G1649" s="7">
        <f t="shared" si="389"/>
        <v>6.1000000000000005</v>
      </c>
      <c r="H1649" s="15">
        <f t="shared" si="390"/>
        <v>6.3</v>
      </c>
      <c r="I1649" s="11">
        <f t="shared" si="391"/>
        <v>0.39152775927346917</v>
      </c>
      <c r="J1649" s="32">
        <f t="shared" si="392"/>
        <v>6.314963859249503E-3</v>
      </c>
      <c r="K1649" s="32">
        <f t="shared" si="393"/>
        <v>158.35403373454054</v>
      </c>
      <c r="L1649" s="8">
        <v>1</v>
      </c>
      <c r="M1649" s="9">
        <v>0</v>
      </c>
      <c r="N1649" s="8">
        <v>0</v>
      </c>
      <c r="O1649" s="9">
        <v>0</v>
      </c>
      <c r="P1649" s="9">
        <v>1</v>
      </c>
      <c r="Q1649" s="9">
        <v>0</v>
      </c>
      <c r="R1649" s="9">
        <v>0</v>
      </c>
      <c r="S1649" s="8">
        <v>21241</v>
      </c>
      <c r="T1649" s="9">
        <v>8</v>
      </c>
      <c r="U1649" s="9">
        <f t="shared" si="394"/>
        <v>21232</v>
      </c>
      <c r="V1649" s="9">
        <f t="shared" si="395"/>
        <v>12</v>
      </c>
      <c r="W1649" s="7">
        <v>9.65</v>
      </c>
      <c r="X1649" s="7">
        <f t="shared" si="400"/>
        <v>26.4</v>
      </c>
      <c r="Y1649" s="9">
        <v>1</v>
      </c>
      <c r="Z1649" s="9">
        <v>0</v>
      </c>
      <c r="AA1649" s="9">
        <v>0</v>
      </c>
      <c r="AB1649" s="9">
        <v>0</v>
      </c>
      <c r="AC1649" s="9">
        <v>0</v>
      </c>
      <c r="AD1649" s="29">
        <v>1</v>
      </c>
      <c r="AE1649" s="9">
        <v>0</v>
      </c>
      <c r="AF1649" s="9">
        <v>1</v>
      </c>
      <c r="AG1649" s="29">
        <v>0</v>
      </c>
      <c r="AH1649" s="9">
        <v>1</v>
      </c>
      <c r="AI1649" s="29">
        <v>0</v>
      </c>
      <c r="AJ1649" s="20">
        <v>1971</v>
      </c>
      <c r="AK1649" s="32">
        <f t="shared" si="401"/>
        <v>0.21762500000000001</v>
      </c>
      <c r="AL1649" s="32">
        <f t="shared" si="401"/>
        <v>0.21762500000000001</v>
      </c>
      <c r="AM1649" s="32">
        <f t="shared" si="40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 t="shared" si="399"/>
        <v>62</v>
      </c>
      <c r="G1650" s="7">
        <f t="shared" si="389"/>
        <v>6.1000000000000005</v>
      </c>
      <c r="H1650" s="15">
        <f t="shared" si="390"/>
        <v>6.3</v>
      </c>
      <c r="I1650" s="11">
        <f t="shared" si="391"/>
        <v>0.39152775927346917</v>
      </c>
      <c r="J1650" s="32">
        <f t="shared" si="392"/>
        <v>6.314963859249503E-3</v>
      </c>
      <c r="K1650" s="32">
        <f t="shared" si="393"/>
        <v>158.35403373454054</v>
      </c>
      <c r="L1650" s="8">
        <v>1</v>
      </c>
      <c r="M1650" s="9">
        <v>0</v>
      </c>
      <c r="N1650" s="8">
        <v>0</v>
      </c>
      <c r="O1650" s="9">
        <v>0</v>
      </c>
      <c r="P1650" s="9">
        <v>1</v>
      </c>
      <c r="Q1650" s="9">
        <v>0</v>
      </c>
      <c r="R1650" s="9">
        <v>0</v>
      </c>
      <c r="S1650" s="8">
        <v>21241</v>
      </c>
      <c r="T1650" s="9">
        <v>8</v>
      </c>
      <c r="U1650" s="9">
        <f t="shared" si="394"/>
        <v>21232</v>
      </c>
      <c r="V1650" s="9">
        <f t="shared" si="395"/>
        <v>12</v>
      </c>
      <c r="W1650" s="7">
        <v>9.65</v>
      </c>
      <c r="X1650" s="7">
        <f t="shared" si="400"/>
        <v>26.4</v>
      </c>
      <c r="Y1650" s="9">
        <v>1</v>
      </c>
      <c r="Z1650" s="9">
        <v>0</v>
      </c>
      <c r="AA1650" s="9">
        <v>0</v>
      </c>
      <c r="AB1650" s="9">
        <v>0</v>
      </c>
      <c r="AC1650" s="9">
        <v>0</v>
      </c>
      <c r="AD1650" s="29">
        <v>1</v>
      </c>
      <c r="AE1650" s="9">
        <v>0</v>
      </c>
      <c r="AF1650" s="9">
        <v>1</v>
      </c>
      <c r="AG1650" s="29">
        <v>0</v>
      </c>
      <c r="AH1650" s="9">
        <v>1</v>
      </c>
      <c r="AI1650" s="29">
        <v>0</v>
      </c>
      <c r="AJ1650" s="20">
        <v>1971</v>
      </c>
      <c r="AK1650" s="32">
        <f t="shared" si="401"/>
        <v>0.21762500000000001</v>
      </c>
      <c r="AL1650" s="32">
        <f t="shared" si="401"/>
        <v>0.21762500000000001</v>
      </c>
      <c r="AM1650" s="32">
        <f t="shared" si="40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 t="shared" si="399"/>
        <v>62</v>
      </c>
      <c r="G1651" s="7">
        <f t="shared" si="389"/>
        <v>6.1000000000000005</v>
      </c>
      <c r="H1651" s="15">
        <f t="shared" si="390"/>
        <v>6.3</v>
      </c>
      <c r="I1651" s="11">
        <f t="shared" si="391"/>
        <v>0.3915667992240367</v>
      </c>
      <c r="J1651" s="32">
        <f t="shared" si="392"/>
        <v>6.3155935358715594E-3</v>
      </c>
      <c r="K1651" s="32">
        <f t="shared" si="393"/>
        <v>158.33824553783586</v>
      </c>
      <c r="L1651" s="8">
        <v>1</v>
      </c>
      <c r="M1651" s="9">
        <v>0</v>
      </c>
      <c r="N1651" s="8">
        <v>0</v>
      </c>
      <c r="O1651" s="9">
        <v>0</v>
      </c>
      <c r="P1651" s="9">
        <v>1</v>
      </c>
      <c r="Q1651" s="9">
        <v>0</v>
      </c>
      <c r="R1651" s="9">
        <v>0</v>
      </c>
      <c r="S1651" s="8">
        <v>21241</v>
      </c>
      <c r="T1651" s="9">
        <v>13</v>
      </c>
      <c r="U1651" s="9">
        <f t="shared" si="394"/>
        <v>21227</v>
      </c>
      <c r="V1651" s="9">
        <f t="shared" si="395"/>
        <v>12</v>
      </c>
      <c r="W1651" s="7">
        <v>9.65</v>
      </c>
      <c r="X1651" s="7">
        <f t="shared" si="400"/>
        <v>26.4</v>
      </c>
      <c r="Y1651" s="9">
        <v>1</v>
      </c>
      <c r="Z1651" s="9">
        <v>0</v>
      </c>
      <c r="AA1651" s="9">
        <v>0</v>
      </c>
      <c r="AB1651" s="9">
        <v>0</v>
      </c>
      <c r="AC1651" s="9">
        <v>0</v>
      </c>
      <c r="AD1651" s="29">
        <v>1</v>
      </c>
      <c r="AE1651" s="9">
        <v>0</v>
      </c>
      <c r="AF1651" s="9">
        <v>1</v>
      </c>
      <c r="AG1651" s="29">
        <v>0</v>
      </c>
      <c r="AH1651" s="9">
        <v>1</v>
      </c>
      <c r="AI1651" s="29">
        <v>0</v>
      </c>
      <c r="AJ1651" s="20">
        <v>1971</v>
      </c>
      <c r="AK1651" s="32">
        <f t="shared" si="401"/>
        <v>0.21762500000000001</v>
      </c>
      <c r="AL1651" s="32">
        <f t="shared" si="401"/>
        <v>0.21762500000000001</v>
      </c>
      <c r="AM1651" s="32">
        <f t="shared" si="40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 t="shared" si="399"/>
        <v>21.666666666666668</v>
      </c>
      <c r="G1652" s="7">
        <f t="shared" si="389"/>
        <v>6.2</v>
      </c>
      <c r="H1652" s="15">
        <f t="shared" si="390"/>
        <v>6.8</v>
      </c>
      <c r="I1652" s="11">
        <f t="shared" si="391"/>
        <v>0.35806830255561106</v>
      </c>
      <c r="J1652" s="32">
        <f t="shared" si="392"/>
        <v>1.6526229348720507E-2</v>
      </c>
      <c r="K1652" s="32">
        <f t="shared" si="393"/>
        <v>60.509870636487442</v>
      </c>
      <c r="L1652" s="8">
        <v>1</v>
      </c>
      <c r="M1652" s="9">
        <v>0</v>
      </c>
      <c r="N1652" s="8">
        <v>0</v>
      </c>
      <c r="O1652" s="9">
        <v>0</v>
      </c>
      <c r="P1652" s="9">
        <v>1</v>
      </c>
      <c r="Q1652" s="9">
        <v>0</v>
      </c>
      <c r="R1652" s="9">
        <v>0</v>
      </c>
      <c r="S1652" s="8">
        <v>3196</v>
      </c>
      <c r="T1652" s="9">
        <v>3</v>
      </c>
      <c r="U1652" s="9">
        <f t="shared" si="394"/>
        <v>3192</v>
      </c>
      <c r="V1652" s="9">
        <f t="shared" si="395"/>
        <v>12</v>
      </c>
      <c r="W1652" s="7">
        <v>10.55</v>
      </c>
      <c r="X1652" s="7">
        <f t="shared" si="40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01"/>
        <v>0.21287500000000001</v>
      </c>
      <c r="AL1652" s="32">
        <f t="shared" si="401"/>
        <v>0.21287500000000001</v>
      </c>
      <c r="AM1652" s="32">
        <f t="shared" si="40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 t="shared" si="399"/>
        <v>1.5384615384615385</v>
      </c>
      <c r="G1653" s="7">
        <f t="shared" si="389"/>
        <v>4.9000000000000004</v>
      </c>
      <c r="H1653" s="15">
        <f t="shared" si="390"/>
        <v>23.1</v>
      </c>
      <c r="I1653" s="11">
        <f t="shared" si="391"/>
        <v>2.7224645670160603E-2</v>
      </c>
      <c r="J1653" s="32">
        <f t="shared" si="392"/>
        <v>1.769601968560439E-2</v>
      </c>
      <c r="K1653" s="32">
        <f t="shared" si="393"/>
        <v>56.509882887025398</v>
      </c>
      <c r="L1653" s="8">
        <v>1</v>
      </c>
      <c r="M1653" s="9">
        <v>0</v>
      </c>
      <c r="N1653" s="8">
        <v>0</v>
      </c>
      <c r="O1653" s="9">
        <v>0</v>
      </c>
      <c r="P1653" s="9">
        <v>1</v>
      </c>
      <c r="Q1653" s="9">
        <v>0</v>
      </c>
      <c r="R1653" s="9">
        <v>0</v>
      </c>
      <c r="S1653" s="8">
        <v>3196</v>
      </c>
      <c r="T1653" s="9">
        <v>4</v>
      </c>
      <c r="U1653" s="9">
        <f t="shared" si="394"/>
        <v>3191</v>
      </c>
      <c r="V1653" s="9">
        <f t="shared" si="395"/>
        <v>12</v>
      </c>
      <c r="W1653" s="7">
        <v>10.55</v>
      </c>
      <c r="X1653" s="7">
        <f t="shared" si="40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01"/>
        <v>0.21287500000000001</v>
      </c>
      <c r="AL1653" s="32">
        <f t="shared" si="401"/>
        <v>0.21287500000000001</v>
      </c>
      <c r="AM1653" s="32">
        <f t="shared" si="40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 t="shared" si="399"/>
        <v>4.1944444444444446</v>
      </c>
      <c r="G1654" s="7">
        <f t="shared" si="389"/>
        <v>11.5</v>
      </c>
      <c r="H1654" s="15">
        <f t="shared" si="390"/>
        <v>18.7</v>
      </c>
      <c r="I1654" s="11">
        <f t="shared" si="391"/>
        <v>7.4048643322740831E-2</v>
      </c>
      <c r="J1654" s="32">
        <f t="shared" si="392"/>
        <v>1.7653981189527612E-2</v>
      </c>
      <c r="K1654" s="32">
        <f t="shared" si="393"/>
        <v>56.644446896386334</v>
      </c>
      <c r="L1654" s="8">
        <v>1</v>
      </c>
      <c r="M1654" s="9">
        <v>0</v>
      </c>
      <c r="N1654" s="8">
        <v>0</v>
      </c>
      <c r="O1654" s="9">
        <v>0</v>
      </c>
      <c r="P1654" s="9">
        <v>1</v>
      </c>
      <c r="Q1654" s="9">
        <v>0</v>
      </c>
      <c r="R1654" s="9">
        <v>0</v>
      </c>
      <c r="S1654" s="8">
        <v>3196</v>
      </c>
      <c r="T1654" s="9">
        <v>4</v>
      </c>
      <c r="U1654" s="9">
        <f t="shared" si="394"/>
        <v>3191</v>
      </c>
      <c r="V1654" s="9">
        <f t="shared" si="395"/>
        <v>12</v>
      </c>
      <c r="W1654" s="7">
        <v>10.55</v>
      </c>
      <c r="X1654" s="7">
        <f t="shared" si="40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01"/>
        <v>0.21287500000000001</v>
      </c>
      <c r="AL1654" s="32">
        <f t="shared" si="401"/>
        <v>0.21287500000000001</v>
      </c>
      <c r="AM1654" s="32">
        <f t="shared" si="40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 t="shared" si="399"/>
        <v>12.000000000000002</v>
      </c>
      <c r="G1655" s="7">
        <f t="shared" si="389"/>
        <v>7.7</v>
      </c>
      <c r="H1655" s="15">
        <f t="shared" si="390"/>
        <v>9.1</v>
      </c>
      <c r="I1655" s="11">
        <f t="shared" si="391"/>
        <v>0.20779415486149438</v>
      </c>
      <c r="J1655" s="32">
        <f t="shared" si="392"/>
        <v>1.7316179571791195E-2</v>
      </c>
      <c r="K1655" s="32">
        <f t="shared" si="393"/>
        <v>57.749458871923643</v>
      </c>
      <c r="L1655" s="8">
        <v>1</v>
      </c>
      <c r="M1655" s="9">
        <v>0</v>
      </c>
      <c r="N1655" s="8">
        <v>0</v>
      </c>
      <c r="O1655" s="9">
        <v>0</v>
      </c>
      <c r="P1655" s="9">
        <v>1</v>
      </c>
      <c r="Q1655" s="9">
        <v>0</v>
      </c>
      <c r="R1655" s="9">
        <v>0</v>
      </c>
      <c r="S1655" s="8">
        <v>3196</v>
      </c>
      <c r="T1655" s="9">
        <v>4</v>
      </c>
      <c r="U1655" s="9">
        <f t="shared" si="394"/>
        <v>3191</v>
      </c>
      <c r="V1655" s="9">
        <f t="shared" si="395"/>
        <v>12</v>
      </c>
      <c r="W1655" s="7">
        <v>10.55</v>
      </c>
      <c r="X1655" s="7">
        <f t="shared" si="40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01"/>
        <v>0.21287500000000001</v>
      </c>
      <c r="AL1655" s="32">
        <f t="shared" si="401"/>
        <v>0.21287500000000001</v>
      </c>
      <c r="AM1655" s="32">
        <f t="shared" si="40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 t="shared" si="399"/>
        <v>21</v>
      </c>
      <c r="G1656" s="7">
        <f t="shared" si="389"/>
        <v>6</v>
      </c>
      <c r="H1656" s="15">
        <f t="shared" si="390"/>
        <v>6.6</v>
      </c>
      <c r="I1656" s="11">
        <f t="shared" si="391"/>
        <v>0.28799567421991124</v>
      </c>
      <c r="J1656" s="32">
        <f t="shared" si="392"/>
        <v>1.3714079724757676E-2</v>
      </c>
      <c r="K1656" s="32">
        <f t="shared" si="393"/>
        <v>72.917761896536575</v>
      </c>
      <c r="L1656" s="8">
        <v>1</v>
      </c>
      <c r="M1656" s="9">
        <v>0</v>
      </c>
      <c r="N1656" s="8">
        <v>0</v>
      </c>
      <c r="O1656" s="9">
        <v>0</v>
      </c>
      <c r="P1656" s="9">
        <v>1</v>
      </c>
      <c r="Q1656" s="9">
        <v>0</v>
      </c>
      <c r="R1656" s="9">
        <v>0</v>
      </c>
      <c r="S1656" s="8">
        <v>4880</v>
      </c>
      <c r="T1656" s="9">
        <v>3</v>
      </c>
      <c r="U1656" s="9">
        <f t="shared" si="394"/>
        <v>4876</v>
      </c>
      <c r="V1656" s="9">
        <f t="shared" si="395"/>
        <v>12</v>
      </c>
      <c r="W1656" s="7">
        <v>10.55</v>
      </c>
      <c r="X1656" s="7">
        <f t="shared" si="40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01"/>
        <v>0.21287500000000001</v>
      </c>
      <c r="AL1656" s="32">
        <f t="shared" si="401"/>
        <v>0.21287500000000001</v>
      </c>
      <c r="AM1656" s="32">
        <f t="shared" si="40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 t="shared" si="399"/>
        <v>1.6600000000000001</v>
      </c>
      <c r="G1657" s="7">
        <f t="shared" si="389"/>
        <v>6.6000000000000014</v>
      </c>
      <c r="H1657" s="15">
        <f t="shared" si="390"/>
        <v>26.6</v>
      </c>
      <c r="I1657" s="11">
        <f t="shared" si="391"/>
        <v>2.3768297236871464E-2</v>
      </c>
      <c r="J1657" s="32">
        <f t="shared" si="392"/>
        <v>1.431825134751293E-2</v>
      </c>
      <c r="K1657" s="32">
        <f t="shared" si="393"/>
        <v>69.840930692538734</v>
      </c>
      <c r="L1657" s="8">
        <v>1</v>
      </c>
      <c r="M1657" s="9">
        <v>0</v>
      </c>
      <c r="N1657" s="8">
        <v>0</v>
      </c>
      <c r="O1657" s="9">
        <v>0</v>
      </c>
      <c r="P1657" s="9">
        <v>1</v>
      </c>
      <c r="Q1657" s="9">
        <v>0</v>
      </c>
      <c r="R1657" s="9">
        <v>0</v>
      </c>
      <c r="S1657" s="8">
        <v>4880</v>
      </c>
      <c r="T1657" s="9">
        <v>4</v>
      </c>
      <c r="U1657" s="9">
        <f t="shared" si="394"/>
        <v>4875</v>
      </c>
      <c r="V1657" s="9">
        <f t="shared" si="395"/>
        <v>12</v>
      </c>
      <c r="W1657" s="7">
        <v>10.55</v>
      </c>
      <c r="X1657" s="7">
        <f t="shared" si="40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01"/>
        <v>0.21287500000000001</v>
      </c>
      <c r="AL1657" s="32">
        <f t="shared" si="401"/>
        <v>0.21287500000000001</v>
      </c>
      <c r="AM1657" s="32">
        <f t="shared" si="40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 t="shared" si="389"/>
        <v>8.6171328671328649</v>
      </c>
      <c r="H1658" s="15">
        <f t="shared" si="390"/>
        <v>9.9828671328671295</v>
      </c>
      <c r="I1658" s="11">
        <f t="shared" si="391"/>
        <v>6.1885279765741326E-2</v>
      </c>
      <c r="J1658" s="32">
        <f t="shared" si="392"/>
        <v>4.5440240387432437E-3</v>
      </c>
      <c r="K1658" s="32">
        <f t="shared" si="393"/>
        <v>220.06925832121553</v>
      </c>
      <c r="L1658" s="8">
        <v>0</v>
      </c>
      <c r="M1658" s="9">
        <v>1</v>
      </c>
      <c r="N1658" s="8">
        <v>0</v>
      </c>
      <c r="O1658" s="9">
        <v>0</v>
      </c>
      <c r="P1658" s="9">
        <v>0</v>
      </c>
      <c r="Q1658" s="9">
        <v>1</v>
      </c>
      <c r="R1658" s="9">
        <v>0</v>
      </c>
      <c r="S1658" s="8">
        <v>48266</v>
      </c>
      <c r="T1658" s="9">
        <v>20</v>
      </c>
      <c r="U1658" s="9">
        <f t="shared" si="394"/>
        <v>48245</v>
      </c>
      <c r="V1658" s="9">
        <f t="shared" si="39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 t="shared" ref="BL1658:BL1690" si="403">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 t="shared" si="389"/>
        <v>9.7237226277372262</v>
      </c>
      <c r="H1659" s="15">
        <f t="shared" si="390"/>
        <v>11.676277372262772</v>
      </c>
      <c r="I1659" s="11">
        <f t="shared" si="391"/>
        <v>4.9836141716404395E-2</v>
      </c>
      <c r="J1659" s="32">
        <f t="shared" si="392"/>
        <v>4.5470932222996712E-3</v>
      </c>
      <c r="K1659" s="32">
        <f t="shared" si="393"/>
        <v>219.92071662305941</v>
      </c>
      <c r="L1659" s="8">
        <v>0</v>
      </c>
      <c r="M1659" s="9">
        <v>1</v>
      </c>
      <c r="N1659" s="8">
        <v>0</v>
      </c>
      <c r="O1659" s="9">
        <v>0</v>
      </c>
      <c r="P1659" s="9">
        <v>0</v>
      </c>
      <c r="Q1659" s="9">
        <v>1</v>
      </c>
      <c r="R1659" s="9">
        <v>0</v>
      </c>
      <c r="S1659" s="8">
        <v>48266</v>
      </c>
      <c r="T1659" s="9">
        <v>20</v>
      </c>
      <c r="U1659" s="9">
        <f t="shared" si="394"/>
        <v>48245</v>
      </c>
      <c r="V1659" s="9">
        <f t="shared" si="39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 t="shared" si="403"/>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 t="shared" si="389"/>
        <v>10.551272727272728</v>
      </c>
      <c r="H1660" s="15">
        <f t="shared" si="390"/>
        <v>12.84872727272727</v>
      </c>
      <c r="I1660" s="11">
        <f t="shared" si="391"/>
        <v>4.6320832739635172E-2</v>
      </c>
      <c r="J1660" s="32">
        <f t="shared" si="392"/>
        <v>4.547863578073269E-3</v>
      </c>
      <c r="K1660" s="32">
        <f t="shared" si="393"/>
        <v>219.88346458353007</v>
      </c>
      <c r="L1660" s="8">
        <v>0</v>
      </c>
      <c r="M1660" s="9">
        <v>1</v>
      </c>
      <c r="N1660" s="8">
        <v>0</v>
      </c>
      <c r="O1660" s="9">
        <v>0</v>
      </c>
      <c r="P1660" s="9">
        <v>0</v>
      </c>
      <c r="Q1660" s="9">
        <v>1</v>
      </c>
      <c r="R1660" s="9">
        <v>0</v>
      </c>
      <c r="S1660" s="8">
        <v>48266</v>
      </c>
      <c r="T1660" s="9">
        <v>20</v>
      </c>
      <c r="U1660" s="9">
        <f t="shared" si="394"/>
        <v>48245</v>
      </c>
      <c r="V1660" s="9">
        <f t="shared" si="39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 t="shared" si="403"/>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 t="shared" si="389"/>
        <v>8.4528571428571411</v>
      </c>
      <c r="H1661" s="15">
        <f t="shared" si="390"/>
        <v>10.947142857142854</v>
      </c>
      <c r="I1661" s="11">
        <f t="shared" si="391"/>
        <v>3.5389200696427148E-2</v>
      </c>
      <c r="J1661" s="32">
        <f t="shared" si="392"/>
        <v>4.5500400895406327E-3</v>
      </c>
      <c r="K1661" s="32">
        <f t="shared" si="393"/>
        <v>219.77828333836922</v>
      </c>
      <c r="L1661" s="8">
        <v>0</v>
      </c>
      <c r="M1661" s="9">
        <v>1</v>
      </c>
      <c r="N1661" s="8">
        <v>0</v>
      </c>
      <c r="O1661" s="9">
        <v>0</v>
      </c>
      <c r="P1661" s="9">
        <v>0</v>
      </c>
      <c r="Q1661" s="9">
        <v>1</v>
      </c>
      <c r="R1661" s="9">
        <v>0</v>
      </c>
      <c r="S1661" s="8">
        <v>48266</v>
      </c>
      <c r="T1661" s="9">
        <v>23</v>
      </c>
      <c r="U1661" s="9">
        <f t="shared" si="394"/>
        <v>48242</v>
      </c>
      <c r="V1661" s="9">
        <f t="shared" si="39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 t="shared" si="403"/>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 t="shared" si="389"/>
        <v>6.9768786127167592</v>
      </c>
      <c r="H1662" s="15">
        <f t="shared" si="390"/>
        <v>10.023121387283233</v>
      </c>
      <c r="I1662" s="11">
        <f t="shared" si="391"/>
        <v>2.5400666585380833E-2</v>
      </c>
      <c r="J1662" s="32">
        <f t="shared" si="392"/>
        <v>4.5515645326404969E-3</v>
      </c>
      <c r="K1662" s="32">
        <f t="shared" si="393"/>
        <v>219.70467359711816</v>
      </c>
      <c r="L1662" s="8">
        <v>0</v>
      </c>
      <c r="M1662" s="9">
        <v>1</v>
      </c>
      <c r="N1662" s="8">
        <v>0</v>
      </c>
      <c r="O1662" s="9">
        <v>0</v>
      </c>
      <c r="P1662" s="9">
        <v>0</v>
      </c>
      <c r="Q1662" s="9">
        <v>1</v>
      </c>
      <c r="R1662" s="9">
        <v>0</v>
      </c>
      <c r="S1662" s="8">
        <v>48266</v>
      </c>
      <c r="T1662" s="9">
        <v>26</v>
      </c>
      <c r="U1662" s="9">
        <f t="shared" si="394"/>
        <v>48239</v>
      </c>
      <c r="V1662" s="9">
        <f t="shared" si="39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 t="shared" si="403"/>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 t="shared" si="389"/>
        <v>14.058144329896898</v>
      </c>
      <c r="H1663" s="15">
        <f t="shared" si="390"/>
        <v>15.141855670103084</v>
      </c>
      <c r="I1663" s="11">
        <f t="shared" si="391"/>
        <v>0.12175862458496019</v>
      </c>
      <c r="J1663" s="32">
        <f t="shared" si="392"/>
        <v>4.5188767887201714E-3</v>
      </c>
      <c r="K1663" s="32">
        <f t="shared" si="393"/>
        <v>221.29392916756606</v>
      </c>
      <c r="L1663" s="8">
        <v>0</v>
      </c>
      <c r="M1663" s="9">
        <v>1</v>
      </c>
      <c r="N1663" s="8">
        <v>0</v>
      </c>
      <c r="O1663" s="9">
        <v>0</v>
      </c>
      <c r="P1663" s="9">
        <v>0</v>
      </c>
      <c r="Q1663" s="9">
        <v>1</v>
      </c>
      <c r="R1663" s="9">
        <v>0</v>
      </c>
      <c r="S1663" s="8">
        <v>48266</v>
      </c>
      <c r="T1663" s="9">
        <v>20</v>
      </c>
      <c r="U1663" s="9">
        <f t="shared" si="394"/>
        <v>48245</v>
      </c>
      <c r="V1663" s="9">
        <f t="shared" si="39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 t="shared" si="403"/>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 t="shared" si="389"/>
        <v>12.061372950819662</v>
      </c>
      <c r="H1664" s="15">
        <f t="shared" si="390"/>
        <v>13.038627049180318</v>
      </c>
      <c r="I1664" s="11">
        <f t="shared" si="391"/>
        <v>0.11614245883951721</v>
      </c>
      <c r="J1664" s="32">
        <f t="shared" si="392"/>
        <v>4.521939995800874E-3</v>
      </c>
      <c r="K1664" s="32">
        <f t="shared" si="393"/>
        <v>221.14402246129131</v>
      </c>
      <c r="L1664" s="8">
        <v>0</v>
      </c>
      <c r="M1664" s="9">
        <v>1</v>
      </c>
      <c r="N1664" s="8">
        <v>0</v>
      </c>
      <c r="O1664" s="9">
        <v>0</v>
      </c>
      <c r="P1664" s="9">
        <v>0</v>
      </c>
      <c r="Q1664" s="9">
        <v>1</v>
      </c>
      <c r="R1664" s="9">
        <v>0</v>
      </c>
      <c r="S1664" s="8">
        <v>48266</v>
      </c>
      <c r="T1664" s="9">
        <v>20</v>
      </c>
      <c r="U1664" s="9">
        <f t="shared" si="394"/>
        <v>48245</v>
      </c>
      <c r="V1664" s="9">
        <f t="shared" si="39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 t="shared" si="403"/>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 t="shared" si="389"/>
        <v>12.072803347280335</v>
      </c>
      <c r="H1665" s="15">
        <f t="shared" si="390"/>
        <v>13.127196652719665</v>
      </c>
      <c r="I1665" s="11">
        <f t="shared" si="391"/>
        <v>0.10817225210874803</v>
      </c>
      <c r="J1665" s="32">
        <f t="shared" si="392"/>
        <v>4.5260356530856926E-3</v>
      </c>
      <c r="K1665" s="32">
        <f t="shared" si="393"/>
        <v>220.94390690851827</v>
      </c>
      <c r="L1665" s="8">
        <v>0</v>
      </c>
      <c r="M1665" s="9">
        <v>1</v>
      </c>
      <c r="N1665" s="8">
        <v>0</v>
      </c>
      <c r="O1665" s="9">
        <v>0</v>
      </c>
      <c r="P1665" s="9">
        <v>0</v>
      </c>
      <c r="Q1665" s="9">
        <v>1</v>
      </c>
      <c r="R1665" s="9">
        <v>0</v>
      </c>
      <c r="S1665" s="8">
        <v>48266</v>
      </c>
      <c r="T1665" s="9">
        <v>20</v>
      </c>
      <c r="U1665" s="9">
        <f t="shared" si="394"/>
        <v>48245</v>
      </c>
      <c r="V1665" s="9">
        <f t="shared" si="39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 t="shared" si="403"/>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 t="shared" ref="G1666:G1729" si="404">D1666-E1666</f>
        <v>8.9898044692737447</v>
      </c>
      <c r="H1666" s="15">
        <f t="shared" ref="H1666:H1729" si="405">D1666+E1666</f>
        <v>10.11019553072626</v>
      </c>
      <c r="I1666" s="11">
        <f t="shared" ref="I1666:I1729" si="406">IFERROR(F1666/SQRT(F1666^2+U1666), "X")</f>
        <v>7.7383230740808037E-2</v>
      </c>
      <c r="J1666" s="32">
        <f t="shared" ref="J1666:J1729" si="407">IFERROR(SQRT((1-I1666^2)/U1666), "X")</f>
        <v>4.5392397920585711E-3</v>
      </c>
      <c r="K1666" s="32">
        <f t="shared" ref="K1666:K1729" si="408">IFERROR(1/J1666, "X")</f>
        <v>220.30120588683295</v>
      </c>
      <c r="L1666" s="8">
        <v>0</v>
      </c>
      <c r="M1666" s="9">
        <v>1</v>
      </c>
      <c r="N1666" s="8">
        <v>0</v>
      </c>
      <c r="O1666" s="9">
        <v>0</v>
      </c>
      <c r="P1666" s="9">
        <v>0</v>
      </c>
      <c r="Q1666" s="9">
        <v>1</v>
      </c>
      <c r="R1666" s="9">
        <v>0</v>
      </c>
      <c r="S1666" s="8">
        <v>48266</v>
      </c>
      <c r="T1666" s="9">
        <v>23</v>
      </c>
      <c r="U1666" s="9">
        <f t="shared" ref="U1666:U1729" si="409">S1666-T1666-1</f>
        <v>48242</v>
      </c>
      <c r="V1666" s="9">
        <f t="shared" ref="V1666:V1729" si="41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 t="shared" si="403"/>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 t="shared" si="404"/>
        <v>5.430379746835448</v>
      </c>
      <c r="H1667" s="15">
        <f t="shared" si="405"/>
        <v>7.7696202531645637</v>
      </c>
      <c r="I1667" s="11">
        <f t="shared" si="406"/>
        <v>2.5683642675599524E-2</v>
      </c>
      <c r="J1667" s="32">
        <f t="shared" si="407"/>
        <v>4.5515316133973851E-3</v>
      </c>
      <c r="K1667" s="32">
        <f t="shared" si="408"/>
        <v>219.70626262520304</v>
      </c>
      <c r="L1667" s="8">
        <v>0</v>
      </c>
      <c r="M1667" s="9">
        <v>1</v>
      </c>
      <c r="N1667" s="8">
        <v>0</v>
      </c>
      <c r="O1667" s="9">
        <v>0</v>
      </c>
      <c r="P1667" s="9">
        <v>0</v>
      </c>
      <c r="Q1667" s="9">
        <v>1</v>
      </c>
      <c r="R1667" s="9">
        <v>0</v>
      </c>
      <c r="S1667" s="8">
        <v>48266</v>
      </c>
      <c r="T1667" s="9">
        <v>26</v>
      </c>
      <c r="U1667" s="9">
        <f t="shared" si="409"/>
        <v>48239</v>
      </c>
      <c r="V1667" s="9">
        <f t="shared" si="41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 t="shared" si="403"/>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 t="shared" ref="F1668:F1692" si="411">D1668/E1668</f>
        <v>7</v>
      </c>
      <c r="G1668" s="7">
        <f t="shared" si="404"/>
        <v>6</v>
      </c>
      <c r="H1668" s="15">
        <f t="shared" si="405"/>
        <v>8</v>
      </c>
      <c r="I1668" s="11">
        <f t="shared" si="406"/>
        <v>3.3028055093370853E-2</v>
      </c>
      <c r="J1668" s="32">
        <f t="shared" si="407"/>
        <v>4.7182935847672643E-3</v>
      </c>
      <c r="K1668" s="32">
        <f t="shared" si="408"/>
        <v>211.94102953416075</v>
      </c>
      <c r="L1668" s="8">
        <v>0</v>
      </c>
      <c r="M1668" s="9">
        <v>1</v>
      </c>
      <c r="N1668" s="8">
        <v>1</v>
      </c>
      <c r="O1668" s="9">
        <v>0</v>
      </c>
      <c r="P1668" s="9">
        <v>0</v>
      </c>
      <c r="Q1668" s="9">
        <v>0</v>
      </c>
      <c r="R1668" s="9">
        <v>0</v>
      </c>
      <c r="S1668" s="8">
        <v>44891</v>
      </c>
      <c r="T1668" s="9">
        <v>20</v>
      </c>
      <c r="U1668" s="9">
        <f t="shared" si="409"/>
        <v>44870</v>
      </c>
      <c r="V1668" s="9">
        <f t="shared" si="41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12">1*(1-$AN1668)/4</f>
        <v>0.19</v>
      </c>
      <c r="AL1668" s="32">
        <f t="shared" si="412"/>
        <v>0.19</v>
      </c>
      <c r="AM1668" s="32">
        <f t="shared" ref="AM1668:AM1683" si="41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 t="shared" si="403"/>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 t="shared" si="411"/>
        <v>9</v>
      </c>
      <c r="G1669" s="7">
        <f t="shared" si="404"/>
        <v>8</v>
      </c>
      <c r="H1669" s="15">
        <f t="shared" si="405"/>
        <v>10</v>
      </c>
      <c r="I1669" s="11">
        <f t="shared" si="406"/>
        <v>4.2449524573882881E-2</v>
      </c>
      <c r="J1669" s="32">
        <f t="shared" si="407"/>
        <v>4.716613841542542E-3</v>
      </c>
      <c r="K1669" s="32">
        <f t="shared" si="408"/>
        <v>212.01650879117881</v>
      </c>
      <c r="L1669" s="8">
        <v>0</v>
      </c>
      <c r="M1669" s="9">
        <v>1</v>
      </c>
      <c r="N1669" s="8">
        <v>1</v>
      </c>
      <c r="O1669" s="9">
        <v>0</v>
      </c>
      <c r="P1669" s="9">
        <v>0</v>
      </c>
      <c r="Q1669" s="9">
        <v>0</v>
      </c>
      <c r="R1669" s="9">
        <v>0</v>
      </c>
      <c r="S1669" s="8">
        <v>44891</v>
      </c>
      <c r="T1669" s="9">
        <v>20</v>
      </c>
      <c r="U1669" s="9">
        <f t="shared" si="409"/>
        <v>44870</v>
      </c>
      <c r="V1669" s="9">
        <f t="shared" si="41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12"/>
        <v>0.19</v>
      </c>
      <c r="AL1669" s="32">
        <f t="shared" si="412"/>
        <v>0.19</v>
      </c>
      <c r="AM1669" s="32">
        <f t="shared" si="413"/>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 t="shared" si="403"/>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 t="shared" si="411"/>
        <v>7</v>
      </c>
      <c r="G1670" s="7">
        <f t="shared" si="404"/>
        <v>6</v>
      </c>
      <c r="H1670" s="15">
        <f t="shared" si="405"/>
        <v>8</v>
      </c>
      <c r="I1670" s="11">
        <f t="shared" si="406"/>
        <v>3.3028055093370853E-2</v>
      </c>
      <c r="J1670" s="32">
        <f t="shared" si="407"/>
        <v>4.7182935847672643E-3</v>
      </c>
      <c r="K1670" s="32">
        <f t="shared" si="408"/>
        <v>211.94102953416075</v>
      </c>
      <c r="L1670" s="8">
        <v>0</v>
      </c>
      <c r="M1670" s="9">
        <v>1</v>
      </c>
      <c r="N1670" s="8">
        <v>1</v>
      </c>
      <c r="O1670" s="9">
        <v>0</v>
      </c>
      <c r="P1670" s="9">
        <v>0</v>
      </c>
      <c r="Q1670" s="9">
        <v>0</v>
      </c>
      <c r="R1670" s="9">
        <v>0</v>
      </c>
      <c r="S1670" s="8">
        <v>44891</v>
      </c>
      <c r="T1670" s="9">
        <v>20</v>
      </c>
      <c r="U1670" s="9">
        <f t="shared" si="409"/>
        <v>44870</v>
      </c>
      <c r="V1670" s="9">
        <f t="shared" si="41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12"/>
        <v>0.19</v>
      </c>
      <c r="AL1670" s="32">
        <f t="shared" si="412"/>
        <v>0.19</v>
      </c>
      <c r="AM1670" s="32">
        <f t="shared" si="413"/>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 t="shared" si="403"/>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 t="shared" si="411"/>
        <v>10</v>
      </c>
      <c r="G1671" s="7">
        <f t="shared" si="404"/>
        <v>8.1</v>
      </c>
      <c r="H1671" s="15">
        <f t="shared" si="405"/>
        <v>9.9</v>
      </c>
      <c r="I1671" s="11">
        <f t="shared" si="406"/>
        <v>4.7156173424238952E-2</v>
      </c>
      <c r="J1671" s="32">
        <f t="shared" si="407"/>
        <v>4.7156173424238949E-3</v>
      </c>
      <c r="K1671" s="32">
        <f t="shared" si="408"/>
        <v>212.06131188880261</v>
      </c>
      <c r="L1671" s="8">
        <v>0</v>
      </c>
      <c r="M1671" s="9">
        <v>1</v>
      </c>
      <c r="N1671" s="8">
        <v>1</v>
      </c>
      <c r="O1671" s="9">
        <v>0</v>
      </c>
      <c r="P1671" s="9">
        <v>0</v>
      </c>
      <c r="Q1671" s="9">
        <v>0</v>
      </c>
      <c r="R1671" s="9">
        <v>0</v>
      </c>
      <c r="S1671" s="8">
        <v>44891</v>
      </c>
      <c r="T1671" s="9">
        <v>20</v>
      </c>
      <c r="U1671" s="9">
        <f t="shared" si="409"/>
        <v>44870</v>
      </c>
      <c r="V1671" s="9">
        <f t="shared" si="41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12"/>
        <v>0.19</v>
      </c>
      <c r="AL1671" s="32">
        <f t="shared" si="412"/>
        <v>0.19</v>
      </c>
      <c r="AM1671" s="32">
        <f t="shared" si="413"/>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 t="shared" si="403"/>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 t="shared" si="411"/>
        <v>-0.33333333333333331</v>
      </c>
      <c r="G1672" s="7">
        <f t="shared" si="404"/>
        <v>-4</v>
      </c>
      <c r="H1672" s="15">
        <f t="shared" si="405"/>
        <v>2</v>
      </c>
      <c r="I1672" s="11">
        <f t="shared" si="406"/>
        <v>-1.5735685061033736E-3</v>
      </c>
      <c r="J1672" s="32">
        <f t="shared" si="407"/>
        <v>4.7207055183101209E-3</v>
      </c>
      <c r="K1672" s="32">
        <f t="shared" si="408"/>
        <v>211.83274324596542</v>
      </c>
      <c r="L1672" s="8">
        <v>0</v>
      </c>
      <c r="M1672" s="9">
        <v>1</v>
      </c>
      <c r="N1672" s="8">
        <v>1</v>
      </c>
      <c r="O1672" s="9">
        <v>0</v>
      </c>
      <c r="P1672" s="9">
        <v>0</v>
      </c>
      <c r="Q1672" s="9">
        <v>0</v>
      </c>
      <c r="R1672" s="9">
        <v>0</v>
      </c>
      <c r="S1672" s="8">
        <v>44891</v>
      </c>
      <c r="T1672" s="9">
        <v>17</v>
      </c>
      <c r="U1672" s="9">
        <f t="shared" si="409"/>
        <v>44873</v>
      </c>
      <c r="V1672" s="9">
        <f t="shared" si="41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12"/>
        <v>0.19</v>
      </c>
      <c r="AL1672" s="32">
        <f t="shared" si="412"/>
        <v>0.19</v>
      </c>
      <c r="AM1672" s="32">
        <f t="shared" si="413"/>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 t="shared" si="403"/>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 t="shared" si="411"/>
        <v>0.5</v>
      </c>
      <c r="G1673" s="7">
        <f t="shared" si="404"/>
        <v>-1</v>
      </c>
      <c r="H1673" s="15">
        <f t="shared" si="405"/>
        <v>3</v>
      </c>
      <c r="I1673" s="11">
        <f t="shared" si="406"/>
        <v>2.3603491063438E-3</v>
      </c>
      <c r="J1673" s="32">
        <f t="shared" si="407"/>
        <v>4.7206982126876008E-3</v>
      </c>
      <c r="K1673" s="32">
        <f t="shared" si="408"/>
        <v>211.83307107248385</v>
      </c>
      <c r="L1673" s="8">
        <v>0</v>
      </c>
      <c r="M1673" s="9">
        <v>1</v>
      </c>
      <c r="N1673" s="8">
        <v>1</v>
      </c>
      <c r="O1673" s="9">
        <v>0</v>
      </c>
      <c r="P1673" s="9">
        <v>0</v>
      </c>
      <c r="Q1673" s="9">
        <v>0</v>
      </c>
      <c r="R1673" s="9">
        <v>0</v>
      </c>
      <c r="S1673" s="8">
        <v>44891</v>
      </c>
      <c r="T1673" s="9">
        <v>17</v>
      </c>
      <c r="U1673" s="9">
        <f t="shared" si="409"/>
        <v>44873</v>
      </c>
      <c r="V1673" s="9">
        <f t="shared" si="41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12"/>
        <v>0.19</v>
      </c>
      <c r="AL1673" s="32">
        <f t="shared" si="412"/>
        <v>0.19</v>
      </c>
      <c r="AM1673" s="32">
        <f t="shared" si="413"/>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 t="shared" si="403"/>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 t="shared" si="411"/>
        <v>-0.25</v>
      </c>
      <c r="G1674" s="7">
        <f t="shared" si="404"/>
        <v>-2.5</v>
      </c>
      <c r="H1674" s="15">
        <f t="shared" si="405"/>
        <v>1.5</v>
      </c>
      <c r="I1674" s="11">
        <f t="shared" si="406"/>
        <v>-1.1801770188215042E-3</v>
      </c>
      <c r="J1674" s="32">
        <f t="shared" si="407"/>
        <v>4.7207080752860158E-3</v>
      </c>
      <c r="K1674" s="32">
        <f t="shared" si="408"/>
        <v>211.83262850656413</v>
      </c>
      <c r="L1674" s="8">
        <v>0</v>
      </c>
      <c r="M1674" s="9">
        <v>1</v>
      </c>
      <c r="N1674" s="8">
        <v>1</v>
      </c>
      <c r="O1674" s="9">
        <v>0</v>
      </c>
      <c r="P1674" s="9">
        <v>0</v>
      </c>
      <c r="Q1674" s="9">
        <v>0</v>
      </c>
      <c r="R1674" s="9">
        <v>0</v>
      </c>
      <c r="S1674" s="8">
        <v>44891</v>
      </c>
      <c r="T1674" s="9">
        <v>17</v>
      </c>
      <c r="U1674" s="9">
        <f t="shared" si="409"/>
        <v>44873</v>
      </c>
      <c r="V1674" s="9">
        <f t="shared" si="41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12"/>
        <v>0.19</v>
      </c>
      <c r="AL1674" s="32">
        <f t="shared" si="412"/>
        <v>0.19</v>
      </c>
      <c r="AM1674" s="32">
        <f t="shared" si="413"/>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 t="shared" si="403"/>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 t="shared" si="411"/>
        <v>1</v>
      </c>
      <c r="G1675" s="7">
        <f t="shared" si="404"/>
        <v>0</v>
      </c>
      <c r="H1675" s="15">
        <f t="shared" si="405"/>
        <v>4</v>
      </c>
      <c r="I1675" s="11">
        <f t="shared" si="406"/>
        <v>4.7206587629120824E-3</v>
      </c>
      <c r="J1675" s="32">
        <f t="shared" si="407"/>
        <v>4.7206587629120816E-3</v>
      </c>
      <c r="K1675" s="32">
        <f t="shared" si="408"/>
        <v>211.83484132691677</v>
      </c>
      <c r="L1675" s="8">
        <v>0</v>
      </c>
      <c r="M1675" s="9">
        <v>1</v>
      </c>
      <c r="N1675" s="8">
        <v>1</v>
      </c>
      <c r="O1675" s="9">
        <v>0</v>
      </c>
      <c r="P1675" s="9">
        <v>0</v>
      </c>
      <c r="Q1675" s="9">
        <v>0</v>
      </c>
      <c r="R1675" s="9">
        <v>0</v>
      </c>
      <c r="S1675" s="8">
        <v>44891</v>
      </c>
      <c r="T1675" s="9">
        <v>17</v>
      </c>
      <c r="U1675" s="9">
        <f t="shared" si="409"/>
        <v>44873</v>
      </c>
      <c r="V1675" s="9">
        <f t="shared" si="41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12"/>
        <v>0.19</v>
      </c>
      <c r="AL1675" s="32">
        <f t="shared" si="412"/>
        <v>0.19</v>
      </c>
      <c r="AM1675" s="32">
        <f t="shared" si="413"/>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 t="shared" si="403"/>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 t="shared" si="411"/>
        <v>-0.25</v>
      </c>
      <c r="G1676" s="7">
        <f t="shared" si="404"/>
        <v>-2.5</v>
      </c>
      <c r="H1676" s="15">
        <f t="shared" si="405"/>
        <v>1.5</v>
      </c>
      <c r="I1676" s="11">
        <f t="shared" si="406"/>
        <v>-1.1801770188215042E-3</v>
      </c>
      <c r="J1676" s="32">
        <f t="shared" si="407"/>
        <v>4.7207080752860158E-3</v>
      </c>
      <c r="K1676" s="32">
        <f t="shared" si="408"/>
        <v>211.83262850656413</v>
      </c>
      <c r="L1676" s="8">
        <v>0</v>
      </c>
      <c r="M1676" s="9">
        <v>1</v>
      </c>
      <c r="N1676" s="8">
        <v>1</v>
      </c>
      <c r="O1676" s="9">
        <v>0</v>
      </c>
      <c r="P1676" s="9">
        <v>0</v>
      </c>
      <c r="Q1676" s="9">
        <v>0</v>
      </c>
      <c r="R1676" s="9">
        <v>0</v>
      </c>
      <c r="S1676" s="8">
        <v>44891</v>
      </c>
      <c r="T1676" s="9">
        <v>17</v>
      </c>
      <c r="U1676" s="9">
        <f t="shared" si="409"/>
        <v>44873</v>
      </c>
      <c r="V1676" s="9">
        <f t="shared" si="41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12"/>
        <v>0.19</v>
      </c>
      <c r="AL1676" s="32">
        <f t="shared" si="412"/>
        <v>0.19</v>
      </c>
      <c r="AM1676" s="32">
        <f t="shared" si="413"/>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 t="shared" si="403"/>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 t="shared" si="411"/>
        <v>1</v>
      </c>
      <c r="G1677" s="7">
        <f t="shared" si="404"/>
        <v>0</v>
      </c>
      <c r="H1677" s="15">
        <f t="shared" si="405"/>
        <v>4</v>
      </c>
      <c r="I1677" s="11">
        <f t="shared" si="406"/>
        <v>4.7206587629120824E-3</v>
      </c>
      <c r="J1677" s="32">
        <f t="shared" si="407"/>
        <v>4.7206587629120816E-3</v>
      </c>
      <c r="K1677" s="32">
        <f t="shared" si="408"/>
        <v>211.83484132691677</v>
      </c>
      <c r="L1677" s="8">
        <v>0</v>
      </c>
      <c r="M1677" s="9">
        <v>1</v>
      </c>
      <c r="N1677" s="8">
        <v>1</v>
      </c>
      <c r="O1677" s="9">
        <v>0</v>
      </c>
      <c r="P1677" s="9">
        <v>0</v>
      </c>
      <c r="Q1677" s="9">
        <v>0</v>
      </c>
      <c r="R1677" s="9">
        <v>0</v>
      </c>
      <c r="S1677" s="8">
        <v>44891</v>
      </c>
      <c r="T1677" s="9">
        <v>17</v>
      </c>
      <c r="U1677" s="9">
        <f t="shared" si="409"/>
        <v>44873</v>
      </c>
      <c r="V1677" s="9">
        <f t="shared" si="41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12"/>
        <v>0.19</v>
      </c>
      <c r="AL1677" s="32">
        <f t="shared" si="412"/>
        <v>0.19</v>
      </c>
      <c r="AM1677" s="32">
        <f t="shared" si="413"/>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 t="shared" si="403"/>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 t="shared" si="411"/>
        <v>-0.33333333333333331</v>
      </c>
      <c r="G1678" s="7">
        <f t="shared" si="404"/>
        <v>-4</v>
      </c>
      <c r="H1678" s="15">
        <f t="shared" si="405"/>
        <v>2</v>
      </c>
      <c r="I1678" s="11">
        <f t="shared" si="406"/>
        <v>-1.5735685061033736E-3</v>
      </c>
      <c r="J1678" s="32">
        <f t="shared" si="407"/>
        <v>4.7207055183101209E-3</v>
      </c>
      <c r="K1678" s="32">
        <f t="shared" si="408"/>
        <v>211.83274324596542</v>
      </c>
      <c r="L1678" s="8">
        <v>0</v>
      </c>
      <c r="M1678" s="9">
        <v>1</v>
      </c>
      <c r="N1678" s="8">
        <v>1</v>
      </c>
      <c r="O1678" s="9">
        <v>0</v>
      </c>
      <c r="P1678" s="9">
        <v>0</v>
      </c>
      <c r="Q1678" s="9">
        <v>0</v>
      </c>
      <c r="R1678" s="9">
        <v>0</v>
      </c>
      <c r="S1678" s="8">
        <v>44891</v>
      </c>
      <c r="T1678" s="9">
        <v>17</v>
      </c>
      <c r="U1678" s="9">
        <f t="shared" si="409"/>
        <v>44873</v>
      </c>
      <c r="V1678" s="9">
        <f t="shared" si="41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12"/>
        <v>0.19</v>
      </c>
      <c r="AL1678" s="32">
        <f t="shared" si="412"/>
        <v>0.19</v>
      </c>
      <c r="AM1678" s="32">
        <f t="shared" si="413"/>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 t="shared" si="403"/>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 t="shared" si="411"/>
        <v>0.5</v>
      </c>
      <c r="G1679" s="7">
        <f t="shared" si="404"/>
        <v>-1</v>
      </c>
      <c r="H1679" s="15">
        <f t="shared" si="405"/>
        <v>3</v>
      </c>
      <c r="I1679" s="11">
        <f t="shared" si="406"/>
        <v>2.3603491063438E-3</v>
      </c>
      <c r="J1679" s="32">
        <f t="shared" si="407"/>
        <v>4.7206982126876008E-3</v>
      </c>
      <c r="K1679" s="32">
        <f t="shared" si="408"/>
        <v>211.83307107248385</v>
      </c>
      <c r="L1679" s="8">
        <v>0</v>
      </c>
      <c r="M1679" s="9">
        <v>1</v>
      </c>
      <c r="N1679" s="8">
        <v>1</v>
      </c>
      <c r="O1679" s="9">
        <v>0</v>
      </c>
      <c r="P1679" s="9">
        <v>0</v>
      </c>
      <c r="Q1679" s="9">
        <v>0</v>
      </c>
      <c r="R1679" s="9">
        <v>0</v>
      </c>
      <c r="S1679" s="8">
        <v>44891</v>
      </c>
      <c r="T1679" s="9">
        <v>17</v>
      </c>
      <c r="U1679" s="9">
        <f t="shared" si="409"/>
        <v>44873</v>
      </c>
      <c r="V1679" s="9">
        <f t="shared" si="41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12"/>
        <v>0.19</v>
      </c>
      <c r="AL1679" s="32">
        <f t="shared" si="412"/>
        <v>0.19</v>
      </c>
      <c r="AM1679" s="32">
        <f t="shared" si="413"/>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 t="shared" si="403"/>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 t="shared" si="411"/>
        <v>-0.5</v>
      </c>
      <c r="G1680" s="7">
        <f t="shared" si="404"/>
        <v>-3</v>
      </c>
      <c r="H1680" s="15">
        <f t="shared" si="405"/>
        <v>1</v>
      </c>
      <c r="I1680" s="11">
        <f t="shared" si="406"/>
        <v>-2.3603491063438E-3</v>
      </c>
      <c r="J1680" s="32">
        <f t="shared" si="407"/>
        <v>4.7206982126876008E-3</v>
      </c>
      <c r="K1680" s="32">
        <f t="shared" si="408"/>
        <v>211.83307107248385</v>
      </c>
      <c r="L1680" s="8">
        <v>0</v>
      </c>
      <c r="M1680" s="9">
        <v>1</v>
      </c>
      <c r="N1680" s="8">
        <v>1</v>
      </c>
      <c r="O1680" s="9">
        <v>0</v>
      </c>
      <c r="P1680" s="9">
        <v>0</v>
      </c>
      <c r="Q1680" s="9">
        <v>0</v>
      </c>
      <c r="R1680" s="9">
        <v>0</v>
      </c>
      <c r="S1680" s="8">
        <v>44891</v>
      </c>
      <c r="T1680" s="9">
        <v>17</v>
      </c>
      <c r="U1680" s="9">
        <f t="shared" si="409"/>
        <v>44873</v>
      </c>
      <c r="V1680" s="9">
        <f t="shared" si="41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12"/>
        <v>0.19</v>
      </c>
      <c r="AL1680" s="32">
        <f t="shared" si="412"/>
        <v>0.19</v>
      </c>
      <c r="AM1680" s="32">
        <f t="shared" si="413"/>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 t="shared" si="403"/>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 t="shared" si="411"/>
        <v>0.5</v>
      </c>
      <c r="G1681" s="7">
        <f t="shared" si="404"/>
        <v>-1</v>
      </c>
      <c r="H1681" s="15">
        <f t="shared" si="405"/>
        <v>3</v>
      </c>
      <c r="I1681" s="11">
        <f t="shared" si="406"/>
        <v>2.3603491063438E-3</v>
      </c>
      <c r="J1681" s="32">
        <f t="shared" si="407"/>
        <v>4.7206982126876008E-3</v>
      </c>
      <c r="K1681" s="32">
        <f t="shared" si="408"/>
        <v>211.83307107248385</v>
      </c>
      <c r="L1681" s="8">
        <v>0</v>
      </c>
      <c r="M1681" s="9">
        <v>1</v>
      </c>
      <c r="N1681" s="8">
        <v>1</v>
      </c>
      <c r="O1681" s="9">
        <v>0</v>
      </c>
      <c r="P1681" s="9">
        <v>0</v>
      </c>
      <c r="Q1681" s="9">
        <v>0</v>
      </c>
      <c r="R1681" s="9">
        <v>0</v>
      </c>
      <c r="S1681" s="8">
        <v>44891</v>
      </c>
      <c r="T1681" s="9">
        <v>17</v>
      </c>
      <c r="U1681" s="9">
        <f t="shared" si="409"/>
        <v>44873</v>
      </c>
      <c r="V1681" s="9">
        <f t="shared" si="41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12"/>
        <v>0.19</v>
      </c>
      <c r="AL1681" s="32">
        <f t="shared" si="412"/>
        <v>0.19</v>
      </c>
      <c r="AM1681" s="32">
        <f t="shared" si="413"/>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 t="shared" si="403"/>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 t="shared" si="411"/>
        <v>3</v>
      </c>
      <c r="G1682" s="7">
        <f t="shared" si="404"/>
        <v>6</v>
      </c>
      <c r="H1682" s="15">
        <f t="shared" si="405"/>
        <v>12</v>
      </c>
      <c r="I1682" s="11">
        <f t="shared" si="406"/>
        <v>3.4367169831173536E-2</v>
      </c>
      <c r="J1682" s="32">
        <f t="shared" si="407"/>
        <v>1.1455723277057845E-2</v>
      </c>
      <c r="K1682" s="32">
        <f t="shared" si="408"/>
        <v>87.292611371180783</v>
      </c>
      <c r="L1682" s="8">
        <v>0</v>
      </c>
      <c r="M1682" s="9">
        <v>1</v>
      </c>
      <c r="N1682" s="8">
        <v>1</v>
      </c>
      <c r="O1682" s="9">
        <v>0</v>
      </c>
      <c r="P1682" s="9">
        <v>0</v>
      </c>
      <c r="Q1682" s="9">
        <v>0</v>
      </c>
      <c r="R1682" s="9">
        <v>0</v>
      </c>
      <c r="S1682" s="8">
        <v>7629</v>
      </c>
      <c r="T1682" s="9">
        <v>17</v>
      </c>
      <c r="U1682" s="9">
        <f t="shared" si="409"/>
        <v>7611</v>
      </c>
      <c r="V1682" s="9">
        <f t="shared" si="41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12"/>
        <v>0.19</v>
      </c>
      <c r="AL1682" s="32">
        <f t="shared" si="412"/>
        <v>0.19</v>
      </c>
      <c r="AM1682" s="32">
        <f t="shared" si="413"/>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 t="shared" si="403"/>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 t="shared" si="411"/>
        <v>3.5</v>
      </c>
      <c r="G1683" s="7">
        <f t="shared" si="404"/>
        <v>5</v>
      </c>
      <c r="H1683" s="15">
        <f t="shared" si="405"/>
        <v>9</v>
      </c>
      <c r="I1683" s="11">
        <f t="shared" si="406"/>
        <v>4.0086483754240225E-2</v>
      </c>
      <c r="J1683" s="32">
        <f t="shared" si="407"/>
        <v>1.1453281072640065E-2</v>
      </c>
      <c r="K1683" s="32">
        <f t="shared" si="408"/>
        <v>87.311224937003374</v>
      </c>
      <c r="L1683" s="8">
        <v>0</v>
      </c>
      <c r="M1683" s="9">
        <v>1</v>
      </c>
      <c r="N1683" s="8">
        <v>1</v>
      </c>
      <c r="O1683" s="9">
        <v>0</v>
      </c>
      <c r="P1683" s="9">
        <v>0</v>
      </c>
      <c r="Q1683" s="9">
        <v>0</v>
      </c>
      <c r="R1683" s="9">
        <v>0</v>
      </c>
      <c r="S1683" s="8">
        <v>7629</v>
      </c>
      <c r="T1683" s="9">
        <v>17</v>
      </c>
      <c r="U1683" s="9">
        <f t="shared" si="409"/>
        <v>7611</v>
      </c>
      <c r="V1683" s="9">
        <f t="shared" si="41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12"/>
        <v>0.19</v>
      </c>
      <c r="AL1683" s="32">
        <f t="shared" si="412"/>
        <v>0.19</v>
      </c>
      <c r="AM1683" s="32">
        <f t="shared" si="413"/>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 t="shared" si="403"/>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 t="shared" si="411"/>
        <v>8.6666666666666679</v>
      </c>
      <c r="G1684" s="7">
        <f t="shared" si="404"/>
        <v>2.3000000000000003</v>
      </c>
      <c r="H1684" s="15">
        <f t="shared" si="405"/>
        <v>2.9</v>
      </c>
      <c r="I1684" s="11">
        <f t="shared" si="406"/>
        <v>0.19253977685250923</v>
      </c>
      <c r="J1684" s="32">
        <f t="shared" si="407"/>
        <v>2.2216128098366445E-2</v>
      </c>
      <c r="K1684" s="32">
        <f t="shared" si="408"/>
        <v>45.012343985968023</v>
      </c>
      <c r="L1684" s="8">
        <v>1</v>
      </c>
      <c r="M1684" s="9">
        <v>0</v>
      </c>
      <c r="N1684" s="8">
        <v>0</v>
      </c>
      <c r="O1684" s="9">
        <v>0</v>
      </c>
      <c r="P1684" s="9">
        <v>0</v>
      </c>
      <c r="Q1684" s="9">
        <v>1</v>
      </c>
      <c r="R1684" s="9">
        <v>0</v>
      </c>
      <c r="S1684" s="8">
        <v>1955</v>
      </c>
      <c r="T1684" s="9">
        <v>3</v>
      </c>
      <c r="U1684" s="9">
        <f t="shared" si="409"/>
        <v>1951</v>
      </c>
      <c r="V1684" s="9">
        <f t="shared" si="41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14">1-AL1684-AM1684-AN1684</f>
        <v>4.5000000000000012E-2</v>
      </c>
      <c r="AL1684" s="32">
        <v>0.51200000000000001</v>
      </c>
      <c r="AM1684" s="32">
        <v>0.3</v>
      </c>
      <c r="AN1684" s="42">
        <v>0.14299999999999999</v>
      </c>
      <c r="AO1684" s="41">
        <f t="shared" ref="AO1684:AO1690" si="415">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 t="shared" si="403"/>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 t="shared" si="411"/>
        <v>5.4</v>
      </c>
      <c r="G1685" s="7">
        <f t="shared" si="404"/>
        <v>2.2000000000000002</v>
      </c>
      <c r="H1685" s="15">
        <f t="shared" si="405"/>
        <v>3.2</v>
      </c>
      <c r="I1685" s="11">
        <f t="shared" si="406"/>
        <v>0.12184433124162354</v>
      </c>
      <c r="J1685" s="32">
        <f t="shared" si="407"/>
        <v>2.2563765044745096E-2</v>
      </c>
      <c r="K1685" s="32">
        <f t="shared" si="408"/>
        <v>44.318844750286537</v>
      </c>
      <c r="L1685" s="8">
        <v>1</v>
      </c>
      <c r="M1685" s="9">
        <v>0</v>
      </c>
      <c r="N1685" s="8">
        <v>0</v>
      </c>
      <c r="O1685" s="9">
        <v>0</v>
      </c>
      <c r="P1685" s="9">
        <v>0</v>
      </c>
      <c r="Q1685" s="9">
        <v>1</v>
      </c>
      <c r="R1685" s="9">
        <v>0</v>
      </c>
      <c r="S1685" s="8">
        <v>1951</v>
      </c>
      <c r="T1685" s="9">
        <v>15</v>
      </c>
      <c r="U1685" s="9">
        <f t="shared" si="409"/>
        <v>1935</v>
      </c>
      <c r="V1685" s="9">
        <f t="shared" si="41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14"/>
        <v>4.5000000000000012E-2</v>
      </c>
      <c r="AL1685" s="32">
        <v>0.51200000000000001</v>
      </c>
      <c r="AM1685" s="32">
        <v>0.3</v>
      </c>
      <c r="AN1685" s="42">
        <v>0.14299999999999999</v>
      </c>
      <c r="AO1685" s="41">
        <f t="shared" si="415"/>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 t="shared" si="403"/>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 t="shared" si="411"/>
        <v>14.499999999999998</v>
      </c>
      <c r="G1686" s="7">
        <f t="shared" si="404"/>
        <v>5.3999999999999995</v>
      </c>
      <c r="H1686" s="15">
        <f t="shared" si="405"/>
        <v>6.2</v>
      </c>
      <c r="I1686" s="11">
        <f t="shared" si="406"/>
        <v>0.33755177436854389</v>
      </c>
      <c r="J1686" s="32">
        <f t="shared" si="407"/>
        <v>2.3279432715071994E-2</v>
      </c>
      <c r="K1686" s="32">
        <f t="shared" si="408"/>
        <v>42.9563732174866</v>
      </c>
      <c r="L1686" s="8">
        <v>1</v>
      </c>
      <c r="M1686" s="9">
        <v>0</v>
      </c>
      <c r="N1686" s="8">
        <v>0</v>
      </c>
      <c r="O1686" s="9">
        <v>0</v>
      </c>
      <c r="P1686" s="9">
        <v>0</v>
      </c>
      <c r="Q1686" s="9">
        <v>1</v>
      </c>
      <c r="R1686" s="9">
        <v>0</v>
      </c>
      <c r="S1686" s="8">
        <v>1639</v>
      </c>
      <c r="T1686" s="9">
        <v>3</v>
      </c>
      <c r="U1686" s="9">
        <f t="shared" si="409"/>
        <v>1635</v>
      </c>
      <c r="V1686" s="9">
        <f t="shared" si="41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14"/>
        <v>5.1000000000000018E-2</v>
      </c>
      <c r="AL1686" s="32">
        <v>0.56899999999999995</v>
      </c>
      <c r="AM1686" s="32">
        <v>0.27900000000000003</v>
      </c>
      <c r="AN1686" s="42">
        <v>0.10100000000000001</v>
      </c>
      <c r="AO1686" s="41">
        <f t="shared" si="415"/>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 t="shared" si="403"/>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 t="shared" si="411"/>
        <v>11.6</v>
      </c>
      <c r="G1687" s="7">
        <f t="shared" si="404"/>
        <v>5.3</v>
      </c>
      <c r="H1687" s="15">
        <f t="shared" si="405"/>
        <v>6.3</v>
      </c>
      <c r="I1687" s="11">
        <f t="shared" si="406"/>
        <v>0.27764547416898383</v>
      </c>
      <c r="J1687" s="32">
        <f t="shared" si="407"/>
        <v>2.3934954669739984E-2</v>
      </c>
      <c r="K1687" s="32">
        <f t="shared" si="408"/>
        <v>41.779899473311325</v>
      </c>
      <c r="L1687" s="8">
        <v>1</v>
      </c>
      <c r="M1687" s="9">
        <v>0</v>
      </c>
      <c r="N1687" s="8">
        <v>0</v>
      </c>
      <c r="O1687" s="9">
        <v>0</v>
      </c>
      <c r="P1687" s="9">
        <v>0</v>
      </c>
      <c r="Q1687" s="9">
        <v>1</v>
      </c>
      <c r="R1687" s="9">
        <v>0</v>
      </c>
      <c r="S1687" s="8">
        <v>1627</v>
      </c>
      <c r="T1687" s="9">
        <v>15</v>
      </c>
      <c r="U1687" s="9">
        <f t="shared" si="409"/>
        <v>1611</v>
      </c>
      <c r="V1687" s="9">
        <f t="shared" si="41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14"/>
        <v>5.1000000000000018E-2</v>
      </c>
      <c r="AL1687" s="32">
        <v>0.56899999999999995</v>
      </c>
      <c r="AM1687" s="32">
        <v>0.27900000000000003</v>
      </c>
      <c r="AN1687" s="42">
        <v>0.10100000000000001</v>
      </c>
      <c r="AO1687" s="41">
        <f t="shared" si="415"/>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 t="shared" si="403"/>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 t="shared" si="411"/>
        <v>6.2222222222222214</v>
      </c>
      <c r="G1688" s="7">
        <f t="shared" si="404"/>
        <v>4.6999999999999993</v>
      </c>
      <c r="H1688" s="15">
        <f t="shared" si="405"/>
        <v>6.5</v>
      </c>
      <c r="I1688" s="11">
        <f t="shared" si="406"/>
        <v>0.30853174990488191</v>
      </c>
      <c r="J1688" s="32">
        <f t="shared" si="407"/>
        <v>4.9585459806141742E-2</v>
      </c>
      <c r="K1688" s="32">
        <f t="shared" si="408"/>
        <v>20.167202319179427</v>
      </c>
      <c r="L1688" s="8">
        <v>1</v>
      </c>
      <c r="M1688" s="9">
        <v>0</v>
      </c>
      <c r="N1688" s="8">
        <v>0</v>
      </c>
      <c r="O1688" s="9">
        <v>0</v>
      </c>
      <c r="P1688" s="9">
        <v>0</v>
      </c>
      <c r="Q1688" s="9">
        <v>1</v>
      </c>
      <c r="R1688" s="9">
        <v>0</v>
      </c>
      <c r="S1688" s="8">
        <v>384</v>
      </c>
      <c r="T1688" s="9">
        <v>15</v>
      </c>
      <c r="U1688" s="9">
        <f t="shared" si="409"/>
        <v>368</v>
      </c>
      <c r="V1688" s="9">
        <f t="shared" si="41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14"/>
        <v>5.1000000000000018E-2</v>
      </c>
      <c r="AL1688" s="32">
        <v>0.56899999999999995</v>
      </c>
      <c r="AM1688" s="32">
        <v>0.27900000000000003</v>
      </c>
      <c r="AN1688" s="42">
        <v>0.10100000000000001</v>
      </c>
      <c r="AO1688" s="41">
        <f t="shared" si="415"/>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 t="shared" si="403"/>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 t="shared" si="411"/>
        <v>9.2857142857142865</v>
      </c>
      <c r="G1689" s="7">
        <f t="shared" si="404"/>
        <v>5.8</v>
      </c>
      <c r="H1689" s="15">
        <f t="shared" si="405"/>
        <v>7.2</v>
      </c>
      <c r="I1689" s="11">
        <f t="shared" si="406"/>
        <v>0.38750245772493536</v>
      </c>
      <c r="J1689" s="32">
        <f t="shared" si="407"/>
        <v>4.1731033908839185E-2</v>
      </c>
      <c r="K1689" s="32">
        <f t="shared" si="408"/>
        <v>23.96298165495935</v>
      </c>
      <c r="L1689" s="8">
        <v>1</v>
      </c>
      <c r="M1689" s="9">
        <v>0</v>
      </c>
      <c r="N1689" s="8">
        <v>0</v>
      </c>
      <c r="O1689" s="9">
        <v>0</v>
      </c>
      <c r="P1689" s="9">
        <v>0</v>
      </c>
      <c r="Q1689" s="9">
        <v>1</v>
      </c>
      <c r="R1689" s="9">
        <v>0</v>
      </c>
      <c r="S1689" s="8">
        <v>504</v>
      </c>
      <c r="T1689" s="9">
        <v>15</v>
      </c>
      <c r="U1689" s="9">
        <f t="shared" si="409"/>
        <v>488</v>
      </c>
      <c r="V1689" s="9">
        <f t="shared" si="41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14"/>
        <v>5.1000000000000018E-2</v>
      </c>
      <c r="AL1689" s="32">
        <v>0.56899999999999995</v>
      </c>
      <c r="AM1689" s="32">
        <v>0.27900000000000003</v>
      </c>
      <c r="AN1689" s="42">
        <v>0.10100000000000001</v>
      </c>
      <c r="AO1689" s="41">
        <f t="shared" si="415"/>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 t="shared" si="403"/>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 t="shared" si="411"/>
        <v>6.1</v>
      </c>
      <c r="G1690" s="7">
        <f t="shared" si="404"/>
        <v>5.0999999999999996</v>
      </c>
      <c r="H1690" s="15">
        <f t="shared" si="405"/>
        <v>7.1</v>
      </c>
      <c r="I1690" s="11">
        <f t="shared" si="406"/>
        <v>0.24395901832709244</v>
      </c>
      <c r="J1690" s="32">
        <f t="shared" si="407"/>
        <v>3.9993281692965975E-2</v>
      </c>
      <c r="K1690" s="32">
        <f t="shared" si="408"/>
        <v>25.004199647259259</v>
      </c>
      <c r="L1690" s="8">
        <v>1</v>
      </c>
      <c r="M1690" s="9">
        <v>0</v>
      </c>
      <c r="N1690" s="8">
        <v>0</v>
      </c>
      <c r="O1690" s="9">
        <v>0</v>
      </c>
      <c r="P1690" s="9">
        <v>0</v>
      </c>
      <c r="Q1690" s="9">
        <v>1</v>
      </c>
      <c r="R1690" s="9">
        <v>0</v>
      </c>
      <c r="S1690" s="8">
        <v>604</v>
      </c>
      <c r="T1690" s="9">
        <v>15</v>
      </c>
      <c r="U1690" s="9">
        <f t="shared" si="409"/>
        <v>588</v>
      </c>
      <c r="V1690" s="9">
        <f t="shared" si="41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14"/>
        <v>5.1000000000000018E-2</v>
      </c>
      <c r="AL1690" s="32">
        <v>0.56899999999999995</v>
      </c>
      <c r="AM1690" s="32">
        <v>0.27900000000000003</v>
      </c>
      <c r="AN1690" s="42">
        <v>0.10100000000000001</v>
      </c>
      <c r="AO1690" s="41">
        <f t="shared" si="415"/>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 t="shared" si="403"/>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 t="shared" si="411"/>
        <v>60.999999999999993</v>
      </c>
      <c r="G1691" s="7">
        <f t="shared" si="404"/>
        <v>6</v>
      </c>
      <c r="H1691" s="15">
        <f t="shared" si="405"/>
        <v>6.1999999999999993</v>
      </c>
      <c r="I1691" s="11">
        <f t="shared" si="406"/>
        <v>0.25373533081748617</v>
      </c>
      <c r="J1691" s="32">
        <f t="shared" si="407"/>
        <v>4.1595955871719052E-3</v>
      </c>
      <c r="K1691" s="32">
        <f t="shared" si="408"/>
        <v>240.40798655618744</v>
      </c>
      <c r="L1691" s="8">
        <v>0</v>
      </c>
      <c r="M1691" s="9">
        <v>1</v>
      </c>
      <c r="N1691" s="8">
        <v>0</v>
      </c>
      <c r="O1691" s="9">
        <v>0</v>
      </c>
      <c r="P1691" s="9">
        <v>1</v>
      </c>
      <c r="Q1691" s="9">
        <v>0</v>
      </c>
      <c r="R1691" s="9">
        <v>0</v>
      </c>
      <c r="S1691" s="8">
        <v>54126</v>
      </c>
      <c r="T1691" s="9">
        <v>50</v>
      </c>
      <c r="U1691" s="9">
        <f t="shared" si="409"/>
        <v>54075</v>
      </c>
      <c r="V1691" s="9">
        <f t="shared" si="41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 t="shared" si="411"/>
        <v>74</v>
      </c>
      <c r="G1692" s="7">
        <f t="shared" si="404"/>
        <v>7.3000000000000007</v>
      </c>
      <c r="H1692" s="15">
        <f t="shared" si="405"/>
        <v>7.5</v>
      </c>
      <c r="I1692" s="11">
        <f t="shared" si="406"/>
        <v>7.6116502259104865E-2</v>
      </c>
      <c r="J1692" s="32">
        <f t="shared" si="407"/>
        <v>1.0286013818797954E-3</v>
      </c>
      <c r="K1692" s="32">
        <f t="shared" si="408"/>
        <v>972.19391069888934</v>
      </c>
      <c r="L1692" s="8">
        <v>0</v>
      </c>
      <c r="M1692" s="9">
        <v>1</v>
      </c>
      <c r="N1692" s="8">
        <v>0</v>
      </c>
      <c r="O1692" s="9">
        <v>0</v>
      </c>
      <c r="P1692" s="9">
        <v>1</v>
      </c>
      <c r="Q1692" s="9">
        <v>0</v>
      </c>
      <c r="R1692" s="9">
        <v>0</v>
      </c>
      <c r="S1692" s="8">
        <v>939736</v>
      </c>
      <c r="T1692" s="9">
        <v>50</v>
      </c>
      <c r="U1692" s="9">
        <f t="shared" si="409"/>
        <v>939685</v>
      </c>
      <c r="V1692" s="9">
        <f t="shared" si="41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 t="shared" si="404"/>
        <v>8.815062761506276</v>
      </c>
      <c r="H1693" s="15">
        <f t="shared" si="405"/>
        <v>9.5849372384937226</v>
      </c>
      <c r="I1693" s="11">
        <f t="shared" si="406"/>
        <v>0.6610361650001465</v>
      </c>
      <c r="J1693" s="32">
        <f t="shared" si="407"/>
        <v>2.7658416945612826E-2</v>
      </c>
      <c r="K1693" s="32">
        <f t="shared" si="408"/>
        <v>36.155359215474547</v>
      </c>
      <c r="L1693" s="8">
        <v>1</v>
      </c>
      <c r="M1693" s="9">
        <v>0</v>
      </c>
      <c r="N1693" s="8">
        <v>0</v>
      </c>
      <c r="O1693" s="9">
        <v>0</v>
      </c>
      <c r="P1693" s="9">
        <v>0</v>
      </c>
      <c r="Q1693" s="9">
        <v>1</v>
      </c>
      <c r="R1693" s="9">
        <v>0</v>
      </c>
      <c r="S1693" s="8">
        <v>740</v>
      </c>
      <c r="T1693" s="9">
        <v>3</v>
      </c>
      <c r="U1693" s="9">
        <f t="shared" si="409"/>
        <v>736</v>
      </c>
      <c r="V1693" s="9">
        <f t="shared" si="41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16">1*(1-$AN1693)/4</f>
        <v>0.245</v>
      </c>
      <c r="AL1693" s="32">
        <f t="shared" si="41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 t="shared" si="404"/>
        <v>8.2754716981132077</v>
      </c>
      <c r="H1694" s="15">
        <f t="shared" si="405"/>
        <v>8.9245283018867916</v>
      </c>
      <c r="I1694" s="11">
        <f t="shared" si="406"/>
        <v>0.65076003067065225</v>
      </c>
      <c r="J1694" s="32">
        <f t="shared" si="407"/>
        <v>2.4556982289458577E-2</v>
      </c>
      <c r="K1694" s="32">
        <f t="shared" si="408"/>
        <v>40.721615881494678</v>
      </c>
      <c r="L1694" s="8">
        <v>1</v>
      </c>
      <c r="M1694" s="9">
        <v>0</v>
      </c>
      <c r="N1694" s="8">
        <v>0</v>
      </c>
      <c r="O1694" s="9">
        <v>0</v>
      </c>
      <c r="P1694" s="9">
        <v>0</v>
      </c>
      <c r="Q1694" s="9">
        <v>1</v>
      </c>
      <c r="R1694" s="9">
        <v>0</v>
      </c>
      <c r="S1694" s="8">
        <v>960</v>
      </c>
      <c r="T1694" s="9">
        <v>3</v>
      </c>
      <c r="U1694" s="9">
        <f t="shared" si="409"/>
        <v>956</v>
      </c>
      <c r="V1694" s="9">
        <f t="shared" si="41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16"/>
        <v>0.23749999999999999</v>
      </c>
      <c r="AL1694" s="32">
        <f t="shared" si="41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 t="shared" si="404"/>
        <v>5.6722466960352422</v>
      </c>
      <c r="H1695" s="15">
        <f t="shared" si="405"/>
        <v>5.9277533039647574</v>
      </c>
      <c r="I1695" s="11">
        <f t="shared" si="406"/>
        <v>0.50230459585409293</v>
      </c>
      <c r="J1695" s="32">
        <f t="shared" si="407"/>
        <v>1.1063977882248744E-2</v>
      </c>
      <c r="K1695" s="32">
        <f t="shared" si="408"/>
        <v>90.383405556551139</v>
      </c>
      <c r="L1695" s="8">
        <v>1</v>
      </c>
      <c r="M1695" s="9">
        <v>0</v>
      </c>
      <c r="N1695" s="8">
        <v>0</v>
      </c>
      <c r="O1695" s="9">
        <v>0</v>
      </c>
      <c r="P1695" s="9">
        <v>0</v>
      </c>
      <c r="Q1695" s="9">
        <v>1</v>
      </c>
      <c r="R1695" s="9">
        <v>0</v>
      </c>
      <c r="S1695" s="8">
        <v>6112</v>
      </c>
      <c r="T1695" s="9">
        <v>3</v>
      </c>
      <c r="U1695" s="9">
        <f t="shared" si="409"/>
        <v>6108</v>
      </c>
      <c r="V1695" s="9">
        <f t="shared" si="41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16"/>
        <v>0.23249999999999998</v>
      </c>
      <c r="AL1695" s="32">
        <f t="shared" si="41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 t="shared" ref="F1696:F1751" si="417">D1696/E1696</f>
        <v>13.249999999999998</v>
      </c>
      <c r="G1696" s="7">
        <f t="shared" si="404"/>
        <v>4.8999999999999995</v>
      </c>
      <c r="H1696" s="15">
        <f t="shared" si="405"/>
        <v>5.7</v>
      </c>
      <c r="I1696" s="11">
        <f t="shared" si="406"/>
        <v>0.15784368964436979</v>
      </c>
      <c r="J1696" s="32">
        <f t="shared" si="407"/>
        <v>1.1912731293914704E-2</v>
      </c>
      <c r="K1696" s="32">
        <f t="shared" si="408"/>
        <v>83.943805608275824</v>
      </c>
      <c r="L1696" s="8">
        <v>0</v>
      </c>
      <c r="M1696" s="9">
        <v>1</v>
      </c>
      <c r="N1696" s="8">
        <v>0</v>
      </c>
      <c r="O1696" s="9">
        <v>0</v>
      </c>
      <c r="P1696" s="9">
        <v>0</v>
      </c>
      <c r="Q1696" s="9">
        <v>0</v>
      </c>
      <c r="R1696" s="9">
        <v>1</v>
      </c>
      <c r="S1696" s="8">
        <v>6873</v>
      </c>
      <c r="T1696" s="9">
        <v>1</v>
      </c>
      <c r="U1696" s="9">
        <f t="shared" si="409"/>
        <v>6871</v>
      </c>
      <c r="V1696" s="9">
        <f t="shared" si="41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558</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 t="shared" si="417"/>
        <v>32.333333333333336</v>
      </c>
      <c r="G1697" s="7">
        <f t="shared" si="404"/>
        <v>9.3999999999999986</v>
      </c>
      <c r="H1697" s="15">
        <f t="shared" si="405"/>
        <v>10</v>
      </c>
      <c r="I1697" s="11">
        <f t="shared" si="406"/>
        <v>0.3634463084820575</v>
      </c>
      <c r="J1697" s="32">
        <f t="shared" si="407"/>
        <v>1.124060747882652E-2</v>
      </c>
      <c r="K1697" s="32">
        <f t="shared" si="408"/>
        <v>88.963163412979213</v>
      </c>
      <c r="L1697" s="8">
        <v>0</v>
      </c>
      <c r="M1697" s="9">
        <v>1</v>
      </c>
      <c r="N1697" s="8">
        <v>0</v>
      </c>
      <c r="O1697" s="9">
        <v>0</v>
      </c>
      <c r="P1697" s="9">
        <v>0</v>
      </c>
      <c r="Q1697" s="9">
        <v>0</v>
      </c>
      <c r="R1697" s="9">
        <v>1</v>
      </c>
      <c r="S1697" s="8">
        <v>6873</v>
      </c>
      <c r="T1697" s="9">
        <v>3</v>
      </c>
      <c r="U1697" s="9">
        <f t="shared" si="409"/>
        <v>6869</v>
      </c>
      <c r="V1697" s="9">
        <f t="shared" si="41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558</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 t="shared" si="417"/>
        <v>17.666666666666668</v>
      </c>
      <c r="G1698" s="7">
        <f t="shared" si="404"/>
        <v>5</v>
      </c>
      <c r="H1698" s="15">
        <f t="shared" si="405"/>
        <v>5.6</v>
      </c>
      <c r="I1698" s="11">
        <f t="shared" si="406"/>
        <v>0.20844828326515091</v>
      </c>
      <c r="J1698" s="32">
        <f t="shared" si="407"/>
        <v>1.1798959430102882E-2</v>
      </c>
      <c r="K1698" s="32">
        <f t="shared" si="408"/>
        <v>84.753236581921229</v>
      </c>
      <c r="L1698" s="8">
        <v>0</v>
      </c>
      <c r="M1698" s="9">
        <v>1</v>
      </c>
      <c r="N1698" s="8">
        <v>0</v>
      </c>
      <c r="O1698" s="9">
        <v>0</v>
      </c>
      <c r="P1698" s="9">
        <v>0</v>
      </c>
      <c r="Q1698" s="9">
        <v>0</v>
      </c>
      <c r="R1698" s="9">
        <v>1</v>
      </c>
      <c r="S1698" s="8">
        <v>6873</v>
      </c>
      <c r="T1698" s="9">
        <v>1</v>
      </c>
      <c r="U1698" s="9">
        <f t="shared" si="409"/>
        <v>6871</v>
      </c>
      <c r="V1698" s="9">
        <f t="shared" si="41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558</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 t="shared" si="417"/>
        <v>42.5</v>
      </c>
      <c r="G1699" s="7">
        <f t="shared" si="404"/>
        <v>8.3000000000000007</v>
      </c>
      <c r="H1699" s="15">
        <f t="shared" si="405"/>
        <v>8.6999999999999993</v>
      </c>
      <c r="I1699" s="11">
        <f t="shared" si="406"/>
        <v>0.45629733318860771</v>
      </c>
      <c r="J1699" s="32">
        <f t="shared" si="407"/>
        <v>1.0736407839731947E-2</v>
      </c>
      <c r="K1699" s="32">
        <f t="shared" si="408"/>
        <v>93.14102211163457</v>
      </c>
      <c r="L1699" s="8">
        <v>0</v>
      </c>
      <c r="M1699" s="9">
        <v>1</v>
      </c>
      <c r="N1699" s="8">
        <v>0</v>
      </c>
      <c r="O1699" s="9">
        <v>0</v>
      </c>
      <c r="P1699" s="9">
        <v>0</v>
      </c>
      <c r="Q1699" s="9">
        <v>0</v>
      </c>
      <c r="R1699" s="9">
        <v>1</v>
      </c>
      <c r="S1699" s="8">
        <v>6873</v>
      </c>
      <c r="T1699" s="9">
        <v>3</v>
      </c>
      <c r="U1699" s="9">
        <f t="shared" si="409"/>
        <v>6869</v>
      </c>
      <c r="V1699" s="9">
        <f t="shared" si="41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558</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 t="shared" si="417"/>
        <v>210.66666666666669</v>
      </c>
      <c r="G1700" s="7">
        <f t="shared" si="404"/>
        <v>6.29</v>
      </c>
      <c r="H1700" s="15">
        <f t="shared" si="405"/>
        <v>6.3500000000000005</v>
      </c>
      <c r="I1700" s="11">
        <f t="shared" si="406"/>
        <v>0.34453513264747504</v>
      </c>
      <c r="J1700" s="32">
        <f t="shared" si="407"/>
        <v>1.6354515790228243E-3</v>
      </c>
      <c r="K1700" s="32">
        <f t="shared" si="408"/>
        <v>611.45191507136883</v>
      </c>
      <c r="L1700" s="8">
        <v>1</v>
      </c>
      <c r="M1700" s="9">
        <v>0</v>
      </c>
      <c r="N1700" s="8">
        <v>0</v>
      </c>
      <c r="O1700" s="9">
        <v>0</v>
      </c>
      <c r="P1700" s="9">
        <v>0</v>
      </c>
      <c r="Q1700" s="9">
        <v>1</v>
      </c>
      <c r="R1700" s="9">
        <v>0</v>
      </c>
      <c r="S1700" s="8">
        <v>329509</v>
      </c>
      <c r="T1700" s="9">
        <v>15</v>
      </c>
      <c r="U1700" s="9">
        <f t="shared" si="409"/>
        <v>329493</v>
      </c>
      <c r="V1700" s="9">
        <f t="shared" si="410"/>
        <v>24</v>
      </c>
      <c r="W1700" s="7">
        <v>13.56</v>
      </c>
      <c r="X1700" s="7">
        <f t="shared" ref="X1700:X1739" si="418">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19">(1-$AM1700-$AN1700)/2</f>
        <v>0.11499999999999999</v>
      </c>
      <c r="AL1700" s="32">
        <f t="shared" si="419"/>
        <v>0.11499999999999999</v>
      </c>
      <c r="AM1700" s="32">
        <f t="shared" ref="AM1700:AM1751" si="420">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 t="shared" si="417"/>
        <v>4.7826086956521747</v>
      </c>
      <c r="G1701" s="7">
        <f t="shared" si="404"/>
        <v>7.83</v>
      </c>
      <c r="H1701" s="15">
        <f t="shared" si="405"/>
        <v>11.97</v>
      </c>
      <c r="I1701" s="11">
        <f t="shared" si="406"/>
        <v>8.3315667684673838E-3</v>
      </c>
      <c r="J1701" s="32">
        <f t="shared" si="407"/>
        <v>1.7420548697704525E-3</v>
      </c>
      <c r="K1701" s="32">
        <f t="shared" si="408"/>
        <v>574.03473182895107</v>
      </c>
      <c r="L1701" s="8">
        <v>1</v>
      </c>
      <c r="M1701" s="9">
        <v>0</v>
      </c>
      <c r="N1701" s="8">
        <v>0</v>
      </c>
      <c r="O1701" s="9">
        <v>0</v>
      </c>
      <c r="P1701" s="9">
        <v>0</v>
      </c>
      <c r="Q1701" s="9">
        <v>1</v>
      </c>
      <c r="R1701" s="9">
        <v>0</v>
      </c>
      <c r="S1701" s="8">
        <v>329509</v>
      </c>
      <c r="T1701" s="9">
        <v>15</v>
      </c>
      <c r="U1701" s="9">
        <f t="shared" si="409"/>
        <v>329493</v>
      </c>
      <c r="V1701" s="9">
        <f t="shared" si="410"/>
        <v>24</v>
      </c>
      <c r="W1701" s="7">
        <v>13.56</v>
      </c>
      <c r="X1701" s="7">
        <f t="shared" si="41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19"/>
        <v>0.11499999999999999</v>
      </c>
      <c r="AL1701" s="32">
        <f t="shared" si="419"/>
        <v>0.11499999999999999</v>
      </c>
      <c r="AM1701" s="32">
        <f t="shared" si="420"/>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 t="shared" si="417"/>
        <v>4.7571428571428571</v>
      </c>
      <c r="G1702" s="7">
        <f t="shared" si="404"/>
        <v>7.8900000000000006</v>
      </c>
      <c r="H1702" s="15">
        <f t="shared" si="405"/>
        <v>12.09</v>
      </c>
      <c r="I1702" s="11">
        <f t="shared" si="406"/>
        <v>8.2872069353792585E-3</v>
      </c>
      <c r="J1702" s="32">
        <f t="shared" si="407"/>
        <v>1.7420555119415859E-3</v>
      </c>
      <c r="K1702" s="32">
        <f t="shared" si="408"/>
        <v>574.0345202234472</v>
      </c>
      <c r="L1702" s="8">
        <v>1</v>
      </c>
      <c r="M1702" s="9">
        <v>0</v>
      </c>
      <c r="N1702" s="8">
        <v>0</v>
      </c>
      <c r="O1702" s="9">
        <v>0</v>
      </c>
      <c r="P1702" s="9">
        <v>0</v>
      </c>
      <c r="Q1702" s="9">
        <v>1</v>
      </c>
      <c r="R1702" s="9">
        <v>0</v>
      </c>
      <c r="S1702" s="8">
        <v>329509</v>
      </c>
      <c r="T1702" s="9">
        <v>15</v>
      </c>
      <c r="U1702" s="9">
        <f t="shared" si="409"/>
        <v>329493</v>
      </c>
      <c r="V1702" s="9">
        <f t="shared" si="410"/>
        <v>24</v>
      </c>
      <c r="W1702" s="7">
        <v>13.56</v>
      </c>
      <c r="X1702" s="7">
        <f t="shared" si="41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19"/>
        <v>0.11499999999999999</v>
      </c>
      <c r="AL1702" s="32">
        <f t="shared" si="419"/>
        <v>0.11499999999999999</v>
      </c>
      <c r="AM1702" s="32">
        <f t="shared" si="420"/>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 t="shared" si="417"/>
        <v>210.66666666666669</v>
      </c>
      <c r="G1703" s="7">
        <f t="shared" si="404"/>
        <v>6.29</v>
      </c>
      <c r="H1703" s="15">
        <f t="shared" si="405"/>
        <v>6.3500000000000005</v>
      </c>
      <c r="I1703" s="11">
        <f t="shared" si="406"/>
        <v>0.34453513264747504</v>
      </c>
      <c r="J1703" s="32">
        <f t="shared" si="407"/>
        <v>1.6354515790228243E-3</v>
      </c>
      <c r="K1703" s="32">
        <f t="shared" si="408"/>
        <v>611.45191507136883</v>
      </c>
      <c r="L1703" s="8">
        <v>1</v>
      </c>
      <c r="M1703" s="9">
        <v>0</v>
      </c>
      <c r="N1703" s="8">
        <v>0</v>
      </c>
      <c r="O1703" s="9">
        <v>0</v>
      </c>
      <c r="P1703" s="9">
        <v>0</v>
      </c>
      <c r="Q1703" s="9">
        <v>1</v>
      </c>
      <c r="R1703" s="9">
        <v>0</v>
      </c>
      <c r="S1703" s="8">
        <v>329509</v>
      </c>
      <c r="T1703" s="9">
        <v>15</v>
      </c>
      <c r="U1703" s="9">
        <f t="shared" si="409"/>
        <v>329493</v>
      </c>
      <c r="V1703" s="9">
        <f t="shared" si="410"/>
        <v>24</v>
      </c>
      <c r="W1703" s="7">
        <v>13.56</v>
      </c>
      <c r="X1703" s="7">
        <f t="shared" si="41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19"/>
        <v>0.11499999999999999</v>
      </c>
      <c r="AL1703" s="32">
        <f t="shared" si="419"/>
        <v>0.11499999999999999</v>
      </c>
      <c r="AM1703" s="32">
        <f t="shared" si="420"/>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 t="shared" si="417"/>
        <v>4.9146341463414638</v>
      </c>
      <c r="G1704" s="7">
        <f t="shared" si="404"/>
        <v>6.4200000000000008</v>
      </c>
      <c r="H1704" s="15">
        <f t="shared" si="405"/>
        <v>9.7000000000000011</v>
      </c>
      <c r="I1704" s="11">
        <f t="shared" si="406"/>
        <v>8.5615457155109615E-3</v>
      </c>
      <c r="J1704" s="32">
        <f t="shared" si="407"/>
        <v>1.7420514855382102E-3</v>
      </c>
      <c r="K1704" s="32">
        <f t="shared" si="408"/>
        <v>574.03584698936038</v>
      </c>
      <c r="L1704" s="8">
        <v>1</v>
      </c>
      <c r="M1704" s="9">
        <v>0</v>
      </c>
      <c r="N1704" s="8">
        <v>0</v>
      </c>
      <c r="O1704" s="9">
        <v>0</v>
      </c>
      <c r="P1704" s="9">
        <v>0</v>
      </c>
      <c r="Q1704" s="9">
        <v>1</v>
      </c>
      <c r="R1704" s="9">
        <v>0</v>
      </c>
      <c r="S1704" s="8">
        <v>329509</v>
      </c>
      <c r="T1704" s="9">
        <v>15</v>
      </c>
      <c r="U1704" s="9">
        <f t="shared" si="409"/>
        <v>329493</v>
      </c>
      <c r="V1704" s="9">
        <f t="shared" si="410"/>
        <v>24</v>
      </c>
      <c r="W1704" s="7">
        <v>13.56</v>
      </c>
      <c r="X1704" s="7">
        <f t="shared" si="41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19"/>
        <v>0.11499999999999999</v>
      </c>
      <c r="AL1704" s="32">
        <f t="shared" si="419"/>
        <v>0.11499999999999999</v>
      </c>
      <c r="AM1704" s="32">
        <f t="shared" si="420"/>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 t="shared" si="417"/>
        <v>4.6815642458100566</v>
      </c>
      <c r="G1705" s="7">
        <f t="shared" si="404"/>
        <v>6.5900000000000007</v>
      </c>
      <c r="H1705" s="15">
        <f t="shared" si="405"/>
        <v>10.170000000000002</v>
      </c>
      <c r="I1705" s="11">
        <f t="shared" si="406"/>
        <v>8.155553626856207E-3</v>
      </c>
      <c r="J1705" s="32">
        <f t="shared" si="407"/>
        <v>1.7420573976220295E-3</v>
      </c>
      <c r="K1705" s="32">
        <f t="shared" si="408"/>
        <v>574.03389886293974</v>
      </c>
      <c r="L1705" s="8">
        <v>1</v>
      </c>
      <c r="M1705" s="9">
        <v>0</v>
      </c>
      <c r="N1705" s="8">
        <v>0</v>
      </c>
      <c r="O1705" s="9">
        <v>0</v>
      </c>
      <c r="P1705" s="9">
        <v>0</v>
      </c>
      <c r="Q1705" s="9">
        <v>1</v>
      </c>
      <c r="R1705" s="9">
        <v>0</v>
      </c>
      <c r="S1705" s="8">
        <v>329509</v>
      </c>
      <c r="T1705" s="9">
        <v>15</v>
      </c>
      <c r="U1705" s="9">
        <f t="shared" si="409"/>
        <v>329493</v>
      </c>
      <c r="V1705" s="9">
        <f t="shared" si="410"/>
        <v>24</v>
      </c>
      <c r="W1705" s="7">
        <v>13.56</v>
      </c>
      <c r="X1705" s="7">
        <f t="shared" si="41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19"/>
        <v>0.11499999999999999</v>
      </c>
      <c r="AL1705" s="32">
        <f t="shared" si="419"/>
        <v>0.11499999999999999</v>
      </c>
      <c r="AM1705" s="32">
        <f t="shared" si="420"/>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 t="shared" si="417"/>
        <v>210.66666666666669</v>
      </c>
      <c r="G1706" s="7">
        <f t="shared" si="404"/>
        <v>6.29</v>
      </c>
      <c r="H1706" s="15">
        <f t="shared" si="405"/>
        <v>6.3500000000000005</v>
      </c>
      <c r="I1706" s="11">
        <f t="shared" si="406"/>
        <v>0.34453605417993488</v>
      </c>
      <c r="J1706" s="32">
        <f t="shared" si="407"/>
        <v>1.6354559533857667E-3</v>
      </c>
      <c r="K1706" s="32">
        <f t="shared" si="408"/>
        <v>611.45027961760263</v>
      </c>
      <c r="L1706" s="8">
        <v>1</v>
      </c>
      <c r="M1706" s="9">
        <v>0</v>
      </c>
      <c r="N1706" s="8">
        <v>0</v>
      </c>
      <c r="O1706" s="9">
        <v>0</v>
      </c>
      <c r="P1706" s="9">
        <v>0</v>
      </c>
      <c r="Q1706" s="9">
        <v>1</v>
      </c>
      <c r="R1706" s="9">
        <v>0</v>
      </c>
      <c r="S1706" s="8">
        <v>329509</v>
      </c>
      <c r="T1706" s="9">
        <v>17</v>
      </c>
      <c r="U1706" s="9">
        <f t="shared" si="409"/>
        <v>329491</v>
      </c>
      <c r="V1706" s="9">
        <f t="shared" si="410"/>
        <v>24</v>
      </c>
      <c r="W1706" s="7">
        <v>13.56</v>
      </c>
      <c r="X1706" s="7">
        <f t="shared" si="41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19"/>
        <v>0.11499999999999999</v>
      </c>
      <c r="AL1706" s="32">
        <f t="shared" si="419"/>
        <v>0.11499999999999999</v>
      </c>
      <c r="AM1706" s="32">
        <f t="shared" si="420"/>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 t="shared" si="417"/>
        <v>2.0689655172413794</v>
      </c>
      <c r="G1707" s="7">
        <f t="shared" si="404"/>
        <v>3.1</v>
      </c>
      <c r="H1707" s="15">
        <f t="shared" si="405"/>
        <v>8.9</v>
      </c>
      <c r="I1707" s="11">
        <f t="shared" si="406"/>
        <v>3.6043640818172527E-3</v>
      </c>
      <c r="J1707" s="32">
        <f t="shared" si="407"/>
        <v>1.7421093062116721E-3</v>
      </c>
      <c r="K1707" s="32">
        <f t="shared" si="408"/>
        <v>574.01679471798695</v>
      </c>
      <c r="L1707" s="8">
        <v>1</v>
      </c>
      <c r="M1707" s="9">
        <v>0</v>
      </c>
      <c r="N1707" s="8">
        <v>0</v>
      </c>
      <c r="O1707" s="9">
        <v>0</v>
      </c>
      <c r="P1707" s="9">
        <v>0</v>
      </c>
      <c r="Q1707" s="9">
        <v>1</v>
      </c>
      <c r="R1707" s="9">
        <v>0</v>
      </c>
      <c r="S1707" s="8">
        <v>329509</v>
      </c>
      <c r="T1707" s="9">
        <v>17</v>
      </c>
      <c r="U1707" s="9">
        <f t="shared" si="409"/>
        <v>329491</v>
      </c>
      <c r="V1707" s="9">
        <f t="shared" si="410"/>
        <v>24</v>
      </c>
      <c r="W1707" s="7">
        <v>13.56</v>
      </c>
      <c r="X1707" s="7">
        <f t="shared" si="41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19"/>
        <v>0.11499999999999999</v>
      </c>
      <c r="AL1707" s="32">
        <f t="shared" si="419"/>
        <v>0.11499999999999999</v>
      </c>
      <c r="AM1707" s="32">
        <f t="shared" si="420"/>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 t="shared" si="417"/>
        <v>1.490909090909091</v>
      </c>
      <c r="G1708" s="7">
        <f t="shared" si="404"/>
        <v>1.8900000000000001</v>
      </c>
      <c r="H1708" s="15">
        <f t="shared" si="405"/>
        <v>9.59</v>
      </c>
      <c r="I1708" s="11">
        <f t="shared" si="406"/>
        <v>2.5973347126136124E-3</v>
      </c>
      <c r="J1708" s="32">
        <f t="shared" si="407"/>
        <v>1.7421147462652277E-3</v>
      </c>
      <c r="K1708" s="32">
        <f t="shared" si="408"/>
        <v>574.01500225161135</v>
      </c>
      <c r="L1708" s="8">
        <v>1</v>
      </c>
      <c r="M1708" s="9">
        <v>0</v>
      </c>
      <c r="N1708" s="8">
        <v>0</v>
      </c>
      <c r="O1708" s="9">
        <v>0</v>
      </c>
      <c r="P1708" s="9">
        <v>0</v>
      </c>
      <c r="Q1708" s="9">
        <v>1</v>
      </c>
      <c r="R1708" s="9">
        <v>0</v>
      </c>
      <c r="S1708" s="8">
        <v>329509</v>
      </c>
      <c r="T1708" s="9">
        <v>17</v>
      </c>
      <c r="U1708" s="9">
        <f t="shared" si="409"/>
        <v>329491</v>
      </c>
      <c r="V1708" s="9">
        <f t="shared" si="410"/>
        <v>24</v>
      </c>
      <c r="W1708" s="7">
        <v>13.56</v>
      </c>
      <c r="X1708" s="7">
        <f t="shared" si="41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19"/>
        <v>0.11499999999999999</v>
      </c>
      <c r="AL1708" s="32">
        <f t="shared" si="419"/>
        <v>0.11499999999999999</v>
      </c>
      <c r="AM1708" s="32">
        <f t="shared" si="420"/>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 t="shared" si="417"/>
        <v>209.33333333333334</v>
      </c>
      <c r="G1709" s="7">
        <f t="shared" si="404"/>
        <v>6.25</v>
      </c>
      <c r="H1709" s="15">
        <f t="shared" si="405"/>
        <v>6.3100000000000005</v>
      </c>
      <c r="I1709" s="11">
        <f t="shared" si="406"/>
        <v>0.34261442609075954</v>
      </c>
      <c r="J1709" s="32">
        <f t="shared" si="407"/>
        <v>1.6366931182679593E-3</v>
      </c>
      <c r="K1709" s="32">
        <f t="shared" si="408"/>
        <v>610.98808862730255</v>
      </c>
      <c r="L1709" s="8">
        <v>1</v>
      </c>
      <c r="M1709" s="9">
        <v>0</v>
      </c>
      <c r="N1709" s="8">
        <v>0</v>
      </c>
      <c r="O1709" s="9">
        <v>0</v>
      </c>
      <c r="P1709" s="9">
        <v>0</v>
      </c>
      <c r="Q1709" s="9">
        <v>1</v>
      </c>
      <c r="R1709" s="9">
        <v>0</v>
      </c>
      <c r="S1709" s="8">
        <v>329509</v>
      </c>
      <c r="T1709" s="9">
        <v>22</v>
      </c>
      <c r="U1709" s="9">
        <f t="shared" si="409"/>
        <v>329486</v>
      </c>
      <c r="V1709" s="9">
        <f t="shared" si="410"/>
        <v>24</v>
      </c>
      <c r="W1709" s="7">
        <v>13.56</v>
      </c>
      <c r="X1709" s="7">
        <f t="shared" si="41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19"/>
        <v>0.11499999999999999</v>
      </c>
      <c r="AL1709" s="32">
        <f t="shared" si="419"/>
        <v>0.11499999999999999</v>
      </c>
      <c r="AM1709" s="32">
        <f t="shared" si="420"/>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 t="shared" si="417"/>
        <v>0.74403669724770638</v>
      </c>
      <c r="G1710" s="7">
        <f t="shared" si="404"/>
        <v>-2.7900000000000009</v>
      </c>
      <c r="H1710" s="15">
        <f t="shared" si="405"/>
        <v>19.009999999999998</v>
      </c>
      <c r="I1710" s="11">
        <f t="shared" si="406"/>
        <v>1.2962104202973721E-3</v>
      </c>
      <c r="J1710" s="32">
        <f t="shared" si="407"/>
        <v>1.7421323774650256E-3</v>
      </c>
      <c r="K1710" s="32">
        <f t="shared" si="408"/>
        <v>574.00919294956145</v>
      </c>
      <c r="L1710" s="8">
        <v>1</v>
      </c>
      <c r="M1710" s="9">
        <v>0</v>
      </c>
      <c r="N1710" s="8">
        <v>0</v>
      </c>
      <c r="O1710" s="9">
        <v>0</v>
      </c>
      <c r="P1710" s="9">
        <v>0</v>
      </c>
      <c r="Q1710" s="9">
        <v>1</v>
      </c>
      <c r="R1710" s="9">
        <v>0</v>
      </c>
      <c r="S1710" s="8">
        <v>329509</v>
      </c>
      <c r="T1710" s="9">
        <v>22</v>
      </c>
      <c r="U1710" s="9">
        <f t="shared" si="409"/>
        <v>329486</v>
      </c>
      <c r="V1710" s="9">
        <f t="shared" si="410"/>
        <v>24</v>
      </c>
      <c r="W1710" s="7">
        <v>13.56</v>
      </c>
      <c r="X1710" s="7">
        <f t="shared" si="41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19"/>
        <v>0.11499999999999999</v>
      </c>
      <c r="AL1710" s="32">
        <f t="shared" si="419"/>
        <v>0.11499999999999999</v>
      </c>
      <c r="AM1710" s="32">
        <f t="shared" si="420"/>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 t="shared" si="417"/>
        <v>0.64183006535947706</v>
      </c>
      <c r="G1711" s="7">
        <f t="shared" si="404"/>
        <v>-5.48</v>
      </c>
      <c r="H1711" s="15">
        <f t="shared" si="405"/>
        <v>25.12</v>
      </c>
      <c r="I1711" s="11">
        <f t="shared" si="406"/>
        <v>1.1181531780377527E-3</v>
      </c>
      <c r="J1711" s="32">
        <f t="shared" si="407"/>
        <v>1.7421327519325474E-3</v>
      </c>
      <c r="K1711" s="32">
        <f t="shared" si="408"/>
        <v>574.00906956757467</v>
      </c>
      <c r="L1711" s="8">
        <v>1</v>
      </c>
      <c r="M1711" s="9">
        <v>0</v>
      </c>
      <c r="N1711" s="8">
        <v>0</v>
      </c>
      <c r="O1711" s="9">
        <v>0</v>
      </c>
      <c r="P1711" s="9">
        <v>0</v>
      </c>
      <c r="Q1711" s="9">
        <v>1</v>
      </c>
      <c r="R1711" s="9">
        <v>0</v>
      </c>
      <c r="S1711" s="8">
        <v>329509</v>
      </c>
      <c r="T1711" s="9">
        <v>22</v>
      </c>
      <c r="U1711" s="9">
        <f t="shared" si="409"/>
        <v>329486</v>
      </c>
      <c r="V1711" s="9">
        <f t="shared" si="410"/>
        <v>24</v>
      </c>
      <c r="W1711" s="7">
        <v>13.56</v>
      </c>
      <c r="X1711" s="7">
        <f t="shared" si="41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19"/>
        <v>0.11499999999999999</v>
      </c>
      <c r="AL1711" s="32">
        <f t="shared" si="419"/>
        <v>0.11499999999999999</v>
      </c>
      <c r="AM1711" s="32">
        <f t="shared" si="420"/>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 t="shared" si="417"/>
        <v>173.33333333333334</v>
      </c>
      <c r="G1712" s="7">
        <f t="shared" si="404"/>
        <v>5.17</v>
      </c>
      <c r="H1712" s="15">
        <f t="shared" si="405"/>
        <v>5.23</v>
      </c>
      <c r="I1712" s="11">
        <f t="shared" si="406"/>
        <v>0.2410770964663124</v>
      </c>
      <c r="J1712" s="32">
        <f t="shared" si="407"/>
        <v>1.3908294026902638E-3</v>
      </c>
      <c r="K1712" s="32">
        <f t="shared" si="408"/>
        <v>718.99544118474387</v>
      </c>
      <c r="L1712" s="8">
        <v>1</v>
      </c>
      <c r="M1712" s="9">
        <v>0</v>
      </c>
      <c r="N1712" s="8">
        <v>0</v>
      </c>
      <c r="O1712" s="9">
        <v>0</v>
      </c>
      <c r="P1712" s="9">
        <v>0</v>
      </c>
      <c r="Q1712" s="9">
        <v>1</v>
      </c>
      <c r="R1712" s="9">
        <v>0</v>
      </c>
      <c r="S1712" s="8">
        <v>486926</v>
      </c>
      <c r="T1712" s="9">
        <v>15</v>
      </c>
      <c r="U1712" s="9">
        <f t="shared" si="409"/>
        <v>486910</v>
      </c>
      <c r="V1712" s="9">
        <f t="shared" si="410"/>
        <v>24</v>
      </c>
      <c r="W1712" s="7">
        <v>13.56</v>
      </c>
      <c r="X1712" s="7">
        <f t="shared" si="41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19"/>
        <v>0.11499999999999999</v>
      </c>
      <c r="AL1712" s="32">
        <f t="shared" si="419"/>
        <v>0.11499999999999999</v>
      </c>
      <c r="AM1712" s="32">
        <f t="shared" si="420"/>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 t="shared" si="417"/>
        <v>-2.6886446886446884</v>
      </c>
      <c r="G1713" s="7">
        <f t="shared" si="404"/>
        <v>-10.07</v>
      </c>
      <c r="H1713" s="15">
        <f t="shared" si="405"/>
        <v>-4.6099999999999994</v>
      </c>
      <c r="I1713" s="11">
        <f t="shared" si="406"/>
        <v>-3.8530606222128634E-3</v>
      </c>
      <c r="J1713" s="32">
        <f t="shared" si="407"/>
        <v>1.4330865801963375E-3</v>
      </c>
      <c r="K1713" s="32">
        <f t="shared" si="408"/>
        <v>697.79454627437565</v>
      </c>
      <c r="L1713" s="8">
        <v>1</v>
      </c>
      <c r="M1713" s="9">
        <v>0</v>
      </c>
      <c r="N1713" s="8">
        <v>0</v>
      </c>
      <c r="O1713" s="9">
        <v>0</v>
      </c>
      <c r="P1713" s="9">
        <v>0</v>
      </c>
      <c r="Q1713" s="9">
        <v>1</v>
      </c>
      <c r="R1713" s="9">
        <v>0</v>
      </c>
      <c r="S1713" s="8">
        <v>486926</v>
      </c>
      <c r="T1713" s="9">
        <v>15</v>
      </c>
      <c r="U1713" s="9">
        <f t="shared" si="409"/>
        <v>486910</v>
      </c>
      <c r="V1713" s="9">
        <f t="shared" si="410"/>
        <v>24</v>
      </c>
      <c r="W1713" s="7">
        <v>13.56</v>
      </c>
      <c r="X1713" s="7">
        <f t="shared" si="41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19"/>
        <v>0.11499999999999999</v>
      </c>
      <c r="AL1713" s="32">
        <f t="shared" si="419"/>
        <v>0.11499999999999999</v>
      </c>
      <c r="AM1713" s="32">
        <f t="shared" si="420"/>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 t="shared" si="417"/>
        <v>-2.9966777408637872</v>
      </c>
      <c r="G1714" s="7">
        <f t="shared" si="404"/>
        <v>-12.03</v>
      </c>
      <c r="H1714" s="15">
        <f t="shared" si="405"/>
        <v>-6.01</v>
      </c>
      <c r="I1714" s="11">
        <f t="shared" si="406"/>
        <v>-4.2944909327375172E-3</v>
      </c>
      <c r="J1714" s="32">
        <f t="shared" si="407"/>
        <v>1.4330840030532073E-3</v>
      </c>
      <c r="K1714" s="32">
        <f t="shared" si="408"/>
        <v>697.79580113202348</v>
      </c>
      <c r="L1714" s="8">
        <v>1</v>
      </c>
      <c r="M1714" s="9">
        <v>0</v>
      </c>
      <c r="N1714" s="8">
        <v>0</v>
      </c>
      <c r="O1714" s="9">
        <v>0</v>
      </c>
      <c r="P1714" s="9">
        <v>0</v>
      </c>
      <c r="Q1714" s="9">
        <v>1</v>
      </c>
      <c r="R1714" s="9">
        <v>0</v>
      </c>
      <c r="S1714" s="8">
        <v>486926</v>
      </c>
      <c r="T1714" s="9">
        <v>15</v>
      </c>
      <c r="U1714" s="9">
        <f t="shared" si="409"/>
        <v>486910</v>
      </c>
      <c r="V1714" s="9">
        <f t="shared" si="410"/>
        <v>24</v>
      </c>
      <c r="W1714" s="7">
        <v>13.56</v>
      </c>
      <c r="X1714" s="7">
        <f t="shared" si="41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19"/>
        <v>0.11499999999999999</v>
      </c>
      <c r="AL1714" s="32">
        <f t="shared" si="419"/>
        <v>0.11499999999999999</v>
      </c>
      <c r="AM1714" s="32">
        <f t="shared" si="420"/>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 t="shared" si="417"/>
        <v>173.33333333333334</v>
      </c>
      <c r="G1715" s="7">
        <f t="shared" si="404"/>
        <v>5.17</v>
      </c>
      <c r="H1715" s="15">
        <f t="shared" si="405"/>
        <v>5.23</v>
      </c>
      <c r="I1715" s="11">
        <f t="shared" si="406"/>
        <v>0.2410770964663124</v>
      </c>
      <c r="J1715" s="32">
        <f t="shared" si="407"/>
        <v>1.3908294026902638E-3</v>
      </c>
      <c r="K1715" s="32">
        <f t="shared" si="408"/>
        <v>718.99544118474387</v>
      </c>
      <c r="L1715" s="8">
        <v>1</v>
      </c>
      <c r="M1715" s="9">
        <v>0</v>
      </c>
      <c r="N1715" s="8">
        <v>0</v>
      </c>
      <c r="O1715" s="9">
        <v>0</v>
      </c>
      <c r="P1715" s="9">
        <v>0</v>
      </c>
      <c r="Q1715" s="9">
        <v>1</v>
      </c>
      <c r="R1715" s="9">
        <v>0</v>
      </c>
      <c r="S1715" s="8">
        <v>486926</v>
      </c>
      <c r="T1715" s="9">
        <v>15</v>
      </c>
      <c r="U1715" s="9">
        <f t="shared" si="409"/>
        <v>486910</v>
      </c>
      <c r="V1715" s="9">
        <f t="shared" si="410"/>
        <v>24</v>
      </c>
      <c r="W1715" s="7">
        <v>13.56</v>
      </c>
      <c r="X1715" s="7">
        <f t="shared" si="41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19"/>
        <v>0.11499999999999999</v>
      </c>
      <c r="AL1715" s="32">
        <f t="shared" si="419"/>
        <v>0.11499999999999999</v>
      </c>
      <c r="AM1715" s="32">
        <f t="shared" si="420"/>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 t="shared" si="417"/>
        <v>2.7103448275862072</v>
      </c>
      <c r="G1716" s="7">
        <f t="shared" si="404"/>
        <v>2.4800000000000004</v>
      </c>
      <c r="H1716" s="15">
        <f t="shared" si="405"/>
        <v>5.38</v>
      </c>
      <c r="I1716" s="11">
        <f t="shared" si="406"/>
        <v>3.8841583328280559E-3</v>
      </c>
      <c r="J1716" s="32">
        <f t="shared" si="407"/>
        <v>1.4330864077864327E-3</v>
      </c>
      <c r="K1716" s="32">
        <f t="shared" si="408"/>
        <v>697.79463022373886</v>
      </c>
      <c r="L1716" s="8">
        <v>1</v>
      </c>
      <c r="M1716" s="9">
        <v>0</v>
      </c>
      <c r="N1716" s="8">
        <v>0</v>
      </c>
      <c r="O1716" s="9">
        <v>0</v>
      </c>
      <c r="P1716" s="9">
        <v>0</v>
      </c>
      <c r="Q1716" s="9">
        <v>1</v>
      </c>
      <c r="R1716" s="9">
        <v>0</v>
      </c>
      <c r="S1716" s="8">
        <v>486926</v>
      </c>
      <c r="T1716" s="9">
        <v>15</v>
      </c>
      <c r="U1716" s="9">
        <f t="shared" si="409"/>
        <v>486910</v>
      </c>
      <c r="V1716" s="9">
        <f t="shared" si="410"/>
        <v>24</v>
      </c>
      <c r="W1716" s="7">
        <v>13.56</v>
      </c>
      <c r="X1716" s="7">
        <f t="shared" si="41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19"/>
        <v>0.11499999999999999</v>
      </c>
      <c r="AL1716" s="32">
        <f t="shared" si="419"/>
        <v>0.11499999999999999</v>
      </c>
      <c r="AM1716" s="32">
        <f t="shared" si="420"/>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 t="shared" si="417"/>
        <v>1.4517766497461928</v>
      </c>
      <c r="G1717" s="7">
        <f t="shared" si="404"/>
        <v>0.8899999999999999</v>
      </c>
      <c r="H1717" s="15">
        <f t="shared" si="405"/>
        <v>4.83</v>
      </c>
      <c r="I1717" s="11">
        <f t="shared" si="406"/>
        <v>2.0805325752292409E-3</v>
      </c>
      <c r="J1717" s="32">
        <f t="shared" si="407"/>
        <v>1.4330941165040577E-3</v>
      </c>
      <c r="K1717" s="32">
        <f t="shared" si="408"/>
        <v>697.79087673560241</v>
      </c>
      <c r="L1717" s="8">
        <v>1</v>
      </c>
      <c r="M1717" s="9">
        <v>0</v>
      </c>
      <c r="N1717" s="8">
        <v>0</v>
      </c>
      <c r="O1717" s="9">
        <v>0</v>
      </c>
      <c r="P1717" s="9">
        <v>0</v>
      </c>
      <c r="Q1717" s="9">
        <v>1</v>
      </c>
      <c r="R1717" s="9">
        <v>0</v>
      </c>
      <c r="S1717" s="8">
        <v>486926</v>
      </c>
      <c r="T1717" s="9">
        <v>15</v>
      </c>
      <c r="U1717" s="9">
        <f t="shared" si="409"/>
        <v>486910</v>
      </c>
      <c r="V1717" s="9">
        <f t="shared" si="410"/>
        <v>24</v>
      </c>
      <c r="W1717" s="7">
        <v>13.56</v>
      </c>
      <c r="X1717" s="7">
        <f t="shared" si="41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19"/>
        <v>0.11499999999999999</v>
      </c>
      <c r="AL1717" s="32">
        <f t="shared" si="419"/>
        <v>0.11499999999999999</v>
      </c>
      <c r="AM1717" s="32">
        <f t="shared" si="420"/>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 t="shared" si="417"/>
        <v>173.33333333333334</v>
      </c>
      <c r="G1718" s="7">
        <f t="shared" si="404"/>
        <v>5.17</v>
      </c>
      <c r="H1718" s="15">
        <f t="shared" si="405"/>
        <v>5.23</v>
      </c>
      <c r="I1718" s="11">
        <f t="shared" si="406"/>
        <v>0.24107756280875045</v>
      </c>
      <c r="J1718" s="32">
        <f t="shared" si="407"/>
        <v>1.3908320931274064E-3</v>
      </c>
      <c r="K1718" s="32">
        <f t="shared" si="408"/>
        <v>718.99405035399593</v>
      </c>
      <c r="L1718" s="8">
        <v>1</v>
      </c>
      <c r="M1718" s="9">
        <v>0</v>
      </c>
      <c r="N1718" s="8">
        <v>0</v>
      </c>
      <c r="O1718" s="9">
        <v>0</v>
      </c>
      <c r="P1718" s="9">
        <v>0</v>
      </c>
      <c r="Q1718" s="9">
        <v>1</v>
      </c>
      <c r="R1718" s="9">
        <v>0</v>
      </c>
      <c r="S1718" s="8">
        <v>486926</v>
      </c>
      <c r="T1718" s="9">
        <v>17</v>
      </c>
      <c r="U1718" s="9">
        <f t="shared" si="409"/>
        <v>486908</v>
      </c>
      <c r="V1718" s="9">
        <f t="shared" si="410"/>
        <v>24</v>
      </c>
      <c r="W1718" s="7">
        <v>13.56</v>
      </c>
      <c r="X1718" s="7">
        <f t="shared" si="41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19"/>
        <v>0.11499999999999999</v>
      </c>
      <c r="AL1718" s="32">
        <f t="shared" si="419"/>
        <v>0.11499999999999999</v>
      </c>
      <c r="AM1718" s="32">
        <f t="shared" si="420"/>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 t="shared" si="417"/>
        <v>3.2594142259414225</v>
      </c>
      <c r="G1719" s="7">
        <f t="shared" si="404"/>
        <v>5.4</v>
      </c>
      <c r="H1719" s="15">
        <f t="shared" si="405"/>
        <v>10.18</v>
      </c>
      <c r="I1719" s="11">
        <f t="shared" si="406"/>
        <v>4.6710160954974832E-3</v>
      </c>
      <c r="J1719" s="32">
        <f t="shared" si="407"/>
        <v>1.4330845273734254E-3</v>
      </c>
      <c r="K1719" s="32">
        <f t="shared" si="408"/>
        <v>697.79554583065112</v>
      </c>
      <c r="L1719" s="8">
        <v>1</v>
      </c>
      <c r="M1719" s="9">
        <v>0</v>
      </c>
      <c r="N1719" s="8">
        <v>0</v>
      </c>
      <c r="O1719" s="9">
        <v>0</v>
      </c>
      <c r="P1719" s="9">
        <v>0</v>
      </c>
      <c r="Q1719" s="9">
        <v>1</v>
      </c>
      <c r="R1719" s="9">
        <v>0</v>
      </c>
      <c r="S1719" s="8">
        <v>486926</v>
      </c>
      <c r="T1719" s="9">
        <v>17</v>
      </c>
      <c r="U1719" s="9">
        <f t="shared" si="409"/>
        <v>486908</v>
      </c>
      <c r="V1719" s="9">
        <f t="shared" si="410"/>
        <v>24</v>
      </c>
      <c r="W1719" s="7">
        <v>13.56</v>
      </c>
      <c r="X1719" s="7">
        <f t="shared" si="41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19"/>
        <v>0.11499999999999999</v>
      </c>
      <c r="AL1719" s="32">
        <f t="shared" si="419"/>
        <v>0.11499999999999999</v>
      </c>
      <c r="AM1719" s="32">
        <f t="shared" si="420"/>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 t="shared" si="417"/>
        <v>2.9595238095238092</v>
      </c>
      <c r="G1720" s="7">
        <f t="shared" si="404"/>
        <v>8.23</v>
      </c>
      <c r="H1720" s="15">
        <f t="shared" si="405"/>
        <v>16.63</v>
      </c>
      <c r="I1720" s="11">
        <f t="shared" si="406"/>
        <v>4.2412559022770944E-3</v>
      </c>
      <c r="J1720" s="32">
        <f t="shared" si="407"/>
        <v>1.4330872718876749E-3</v>
      </c>
      <c r="K1720" s="32">
        <f t="shared" si="408"/>
        <v>697.794209478109</v>
      </c>
      <c r="L1720" s="8">
        <v>1</v>
      </c>
      <c r="M1720" s="9">
        <v>0</v>
      </c>
      <c r="N1720" s="8">
        <v>0</v>
      </c>
      <c r="O1720" s="9">
        <v>0</v>
      </c>
      <c r="P1720" s="9">
        <v>0</v>
      </c>
      <c r="Q1720" s="9">
        <v>1</v>
      </c>
      <c r="R1720" s="9">
        <v>0</v>
      </c>
      <c r="S1720" s="8">
        <v>486926</v>
      </c>
      <c r="T1720" s="9">
        <v>17</v>
      </c>
      <c r="U1720" s="9">
        <f t="shared" si="409"/>
        <v>486908</v>
      </c>
      <c r="V1720" s="9">
        <f t="shared" si="410"/>
        <v>24</v>
      </c>
      <c r="W1720" s="7">
        <v>13.56</v>
      </c>
      <c r="X1720" s="7">
        <f t="shared" si="41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9" si="421">(1-$AM1720-$AN1720)/2</f>
        <v>0.11499999999999999</v>
      </c>
      <c r="AL1720" s="32">
        <f t="shared" si="421"/>
        <v>0.11499999999999999</v>
      </c>
      <c r="AM1720" s="32">
        <f t="shared" si="420"/>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 t="shared" si="417"/>
        <v>172</v>
      </c>
      <c r="G1721" s="7">
        <f t="shared" si="404"/>
        <v>5.13</v>
      </c>
      <c r="H1721" s="15">
        <f t="shared" si="405"/>
        <v>5.19</v>
      </c>
      <c r="I1721" s="11">
        <f t="shared" si="406"/>
        <v>0.23933088652334589</v>
      </c>
      <c r="J1721" s="32">
        <f t="shared" si="407"/>
        <v>1.3914586425775924E-3</v>
      </c>
      <c r="K1721" s="32">
        <f t="shared" si="408"/>
        <v>718.67029992897301</v>
      </c>
      <c r="L1721" s="8">
        <v>1</v>
      </c>
      <c r="M1721" s="9">
        <v>0</v>
      </c>
      <c r="N1721" s="8">
        <v>0</v>
      </c>
      <c r="O1721" s="9">
        <v>0</v>
      </c>
      <c r="P1721" s="9">
        <v>0</v>
      </c>
      <c r="Q1721" s="9">
        <v>1</v>
      </c>
      <c r="R1721" s="9">
        <v>0</v>
      </c>
      <c r="S1721" s="8">
        <v>486926</v>
      </c>
      <c r="T1721" s="9">
        <v>22</v>
      </c>
      <c r="U1721" s="9">
        <f t="shared" si="409"/>
        <v>486903</v>
      </c>
      <c r="V1721" s="9">
        <f t="shared" si="410"/>
        <v>24</v>
      </c>
      <c r="W1721" s="7">
        <v>13.56</v>
      </c>
      <c r="X1721" s="7">
        <f t="shared" si="41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21"/>
        <v>0.11499999999999999</v>
      </c>
      <c r="AL1721" s="32">
        <f t="shared" si="421"/>
        <v>0.11499999999999999</v>
      </c>
      <c r="AM1721" s="32">
        <f t="shared" si="420"/>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 t="shared" si="417"/>
        <v>5.893805309734514</v>
      </c>
      <c r="G1722" s="7">
        <f t="shared" si="404"/>
        <v>5.53</v>
      </c>
      <c r="H1722" s="15">
        <f t="shared" si="405"/>
        <v>7.79</v>
      </c>
      <c r="I1722" s="11">
        <f t="shared" si="406"/>
        <v>8.4461554286471442E-3</v>
      </c>
      <c r="J1722" s="32">
        <f t="shared" si="407"/>
        <v>1.433056401557248E-3</v>
      </c>
      <c r="K1722" s="32">
        <f t="shared" si="408"/>
        <v>697.80924108314082</v>
      </c>
      <c r="L1722" s="8">
        <v>1</v>
      </c>
      <c r="M1722" s="9">
        <v>0</v>
      </c>
      <c r="N1722" s="8">
        <v>0</v>
      </c>
      <c r="O1722" s="9">
        <v>0</v>
      </c>
      <c r="P1722" s="9">
        <v>0</v>
      </c>
      <c r="Q1722" s="9">
        <v>1</v>
      </c>
      <c r="R1722" s="9">
        <v>0</v>
      </c>
      <c r="S1722" s="8">
        <v>486926</v>
      </c>
      <c r="T1722" s="9">
        <v>22</v>
      </c>
      <c r="U1722" s="9">
        <f t="shared" si="409"/>
        <v>486903</v>
      </c>
      <c r="V1722" s="9">
        <f t="shared" si="410"/>
        <v>24</v>
      </c>
      <c r="W1722" s="7">
        <v>13.56</v>
      </c>
      <c r="X1722" s="7">
        <f t="shared" si="41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21"/>
        <v>0.11499999999999999</v>
      </c>
      <c r="AL1722" s="32">
        <f t="shared" si="421"/>
        <v>0.11499999999999999</v>
      </c>
      <c r="AM1722" s="32">
        <f t="shared" si="420"/>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 t="shared" si="417"/>
        <v>4.9325842696629207</v>
      </c>
      <c r="G1723" s="7">
        <f t="shared" si="404"/>
        <v>6.9999999999999991</v>
      </c>
      <c r="H1723" s="15">
        <f t="shared" si="405"/>
        <v>10.559999999999999</v>
      </c>
      <c r="I1723" s="11">
        <f t="shared" si="406"/>
        <v>7.0687469988636939E-3</v>
      </c>
      <c r="J1723" s="32">
        <f t="shared" si="407"/>
        <v>1.4330717150315918E-3</v>
      </c>
      <c r="K1723" s="32">
        <f t="shared" si="408"/>
        <v>697.80178445427987</v>
      </c>
      <c r="L1723" s="8">
        <v>1</v>
      </c>
      <c r="M1723" s="9">
        <v>0</v>
      </c>
      <c r="N1723" s="8">
        <v>0</v>
      </c>
      <c r="O1723" s="9">
        <v>0</v>
      </c>
      <c r="P1723" s="9">
        <v>0</v>
      </c>
      <c r="Q1723" s="9">
        <v>1</v>
      </c>
      <c r="R1723" s="9">
        <v>0</v>
      </c>
      <c r="S1723" s="8">
        <v>486926</v>
      </c>
      <c r="T1723" s="9">
        <v>22</v>
      </c>
      <c r="U1723" s="9">
        <f t="shared" si="409"/>
        <v>486903</v>
      </c>
      <c r="V1723" s="9">
        <f t="shared" si="410"/>
        <v>24</v>
      </c>
      <c r="W1723" s="7">
        <v>13.56</v>
      </c>
      <c r="X1723" s="7">
        <f t="shared" si="41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21"/>
        <v>0.11499999999999999</v>
      </c>
      <c r="AL1723" s="32">
        <f t="shared" si="421"/>
        <v>0.11499999999999999</v>
      </c>
      <c r="AM1723" s="32">
        <f t="shared" si="420"/>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 t="shared" si="417"/>
        <v>146</v>
      </c>
      <c r="G1724" s="7">
        <f t="shared" si="404"/>
        <v>7.25</v>
      </c>
      <c r="H1724" s="15">
        <f t="shared" si="405"/>
        <v>7.35</v>
      </c>
      <c r="I1724" s="11">
        <f t="shared" si="406"/>
        <v>0.18377549223456921</v>
      </c>
      <c r="J1724" s="32">
        <f t="shared" si="407"/>
        <v>1.2587362481819809E-3</v>
      </c>
      <c r="K1724" s="32">
        <f t="shared" si="408"/>
        <v>794.44760683131267</v>
      </c>
      <c r="L1724" s="8">
        <v>0</v>
      </c>
      <c r="M1724" s="9">
        <v>1</v>
      </c>
      <c r="N1724" s="8">
        <v>0</v>
      </c>
      <c r="O1724" s="9">
        <v>0</v>
      </c>
      <c r="P1724" s="9">
        <v>0</v>
      </c>
      <c r="Q1724" s="9">
        <v>1</v>
      </c>
      <c r="R1724" s="9">
        <v>0</v>
      </c>
      <c r="S1724" s="8">
        <v>609852</v>
      </c>
      <c r="T1724" s="9">
        <v>20</v>
      </c>
      <c r="U1724" s="9">
        <f t="shared" si="409"/>
        <v>609831</v>
      </c>
      <c r="V1724" s="9">
        <f t="shared" si="410"/>
        <v>16</v>
      </c>
      <c r="W1724" s="7">
        <v>9.5</v>
      </c>
      <c r="X1724" s="7">
        <f t="shared" si="418"/>
        <v>29</v>
      </c>
      <c r="Y1724" s="9">
        <v>1</v>
      </c>
      <c r="Z1724" s="9">
        <v>0</v>
      </c>
      <c r="AA1724" s="9">
        <v>0</v>
      </c>
      <c r="AB1724" s="9">
        <v>1</v>
      </c>
      <c r="AC1724" s="9">
        <v>0</v>
      </c>
      <c r="AD1724" s="29">
        <v>0</v>
      </c>
      <c r="AE1724" s="9">
        <v>0</v>
      </c>
      <c r="AF1724" s="9">
        <v>0</v>
      </c>
      <c r="AG1724" s="29">
        <v>1</v>
      </c>
      <c r="AH1724" s="9">
        <v>0</v>
      </c>
      <c r="AI1724" s="29">
        <v>1</v>
      </c>
      <c r="AJ1724" s="20">
        <v>1970</v>
      </c>
      <c r="AK1724" s="32">
        <f t="shared" si="421"/>
        <v>0.11499999999999999</v>
      </c>
      <c r="AL1724" s="32">
        <f t="shared" si="421"/>
        <v>0.11499999999999999</v>
      </c>
      <c r="AM1724" s="32">
        <f t="shared" si="420"/>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14.2</v>
      </c>
      <c r="E1725" s="13">
        <v>5</v>
      </c>
      <c r="F1725" s="7">
        <f t="shared" si="417"/>
        <v>2.84</v>
      </c>
      <c r="G1725" s="7">
        <f t="shared" si="404"/>
        <v>9.1999999999999993</v>
      </c>
      <c r="H1725" s="15">
        <f t="shared" si="405"/>
        <v>19.2</v>
      </c>
      <c r="I1725" s="11">
        <f t="shared" si="406"/>
        <v>3.6368166095559645E-3</v>
      </c>
      <c r="J1725" s="32">
        <f t="shared" si="407"/>
        <v>1.2805692287168888E-3</v>
      </c>
      <c r="K1725" s="32">
        <f t="shared" si="408"/>
        <v>780.90272479995872</v>
      </c>
      <c r="L1725" s="8">
        <v>0</v>
      </c>
      <c r="M1725" s="9">
        <v>1</v>
      </c>
      <c r="N1725" s="8">
        <v>0</v>
      </c>
      <c r="O1725" s="9">
        <v>0</v>
      </c>
      <c r="P1725" s="9">
        <v>0</v>
      </c>
      <c r="Q1725" s="9">
        <v>1</v>
      </c>
      <c r="R1725" s="9">
        <v>0</v>
      </c>
      <c r="S1725" s="8">
        <v>609852</v>
      </c>
      <c r="T1725" s="9">
        <v>50</v>
      </c>
      <c r="U1725" s="9">
        <f t="shared" si="409"/>
        <v>609801</v>
      </c>
      <c r="V1725" s="9">
        <f t="shared" si="410"/>
        <v>16</v>
      </c>
      <c r="W1725" s="7">
        <v>9.5</v>
      </c>
      <c r="X1725" s="7">
        <f t="shared" si="418"/>
        <v>29</v>
      </c>
      <c r="Y1725" s="9">
        <v>1</v>
      </c>
      <c r="Z1725" s="9">
        <v>0</v>
      </c>
      <c r="AA1725" s="9">
        <v>0</v>
      </c>
      <c r="AB1725" s="9">
        <v>1</v>
      </c>
      <c r="AC1725" s="9">
        <v>0</v>
      </c>
      <c r="AD1725" s="29">
        <v>0</v>
      </c>
      <c r="AE1725" s="9">
        <v>0</v>
      </c>
      <c r="AF1725" s="9">
        <v>0</v>
      </c>
      <c r="AG1725" s="29">
        <v>1</v>
      </c>
      <c r="AH1725" s="9">
        <v>0</v>
      </c>
      <c r="AI1725" s="29">
        <v>1</v>
      </c>
      <c r="AJ1725" s="20">
        <v>1970</v>
      </c>
      <c r="AK1725" s="32">
        <f t="shared" si="421"/>
        <v>0.11499999999999999</v>
      </c>
      <c r="AL1725" s="32">
        <f t="shared" si="421"/>
        <v>0.11499999999999999</v>
      </c>
      <c r="AM1725" s="32">
        <f t="shared" si="420"/>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7.3</v>
      </c>
      <c r="E1726" s="13">
        <v>0.05</v>
      </c>
      <c r="F1726" s="7">
        <f t="shared" si="417"/>
        <v>146</v>
      </c>
      <c r="G1726" s="7">
        <f t="shared" si="404"/>
        <v>7.25</v>
      </c>
      <c r="H1726" s="15">
        <f t="shared" si="405"/>
        <v>7.35</v>
      </c>
      <c r="I1726" s="11">
        <f t="shared" si="406"/>
        <v>0.18377549223456921</v>
      </c>
      <c r="J1726" s="32">
        <f t="shared" si="407"/>
        <v>1.2587362481819809E-3</v>
      </c>
      <c r="K1726" s="32">
        <f t="shared" si="408"/>
        <v>794.44760683131267</v>
      </c>
      <c r="L1726" s="8">
        <v>0</v>
      </c>
      <c r="M1726" s="9">
        <v>1</v>
      </c>
      <c r="N1726" s="8">
        <v>0</v>
      </c>
      <c r="O1726" s="9">
        <v>0</v>
      </c>
      <c r="P1726" s="9">
        <v>0</v>
      </c>
      <c r="Q1726" s="9">
        <v>1</v>
      </c>
      <c r="R1726" s="9">
        <v>0</v>
      </c>
      <c r="S1726" s="8">
        <v>609852</v>
      </c>
      <c r="T1726" s="9">
        <v>20</v>
      </c>
      <c r="U1726" s="9">
        <f t="shared" si="409"/>
        <v>609831</v>
      </c>
      <c r="V1726" s="9">
        <f t="shared" si="410"/>
        <v>16</v>
      </c>
      <c r="W1726" s="7">
        <v>9.5</v>
      </c>
      <c r="X1726" s="7">
        <f t="shared" si="418"/>
        <v>29</v>
      </c>
      <c r="Y1726" s="9">
        <v>1</v>
      </c>
      <c r="Z1726" s="9">
        <v>0</v>
      </c>
      <c r="AA1726" s="9">
        <v>0</v>
      </c>
      <c r="AB1726" s="9">
        <v>1</v>
      </c>
      <c r="AC1726" s="9">
        <v>0</v>
      </c>
      <c r="AD1726" s="29">
        <v>0</v>
      </c>
      <c r="AE1726" s="9">
        <v>0</v>
      </c>
      <c r="AF1726" s="9">
        <v>0</v>
      </c>
      <c r="AG1726" s="29">
        <v>1</v>
      </c>
      <c r="AH1726" s="9">
        <v>0</v>
      </c>
      <c r="AI1726" s="29">
        <v>1</v>
      </c>
      <c r="AJ1726" s="20">
        <v>1970</v>
      </c>
      <c r="AK1726" s="32">
        <f t="shared" si="421"/>
        <v>0.11499999999999999</v>
      </c>
      <c r="AL1726" s="32">
        <f t="shared" si="421"/>
        <v>0.11499999999999999</v>
      </c>
      <c r="AM1726" s="32">
        <f t="shared" si="420"/>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9.1999999999999993</v>
      </c>
      <c r="E1727" s="13">
        <v>7</v>
      </c>
      <c r="F1727" s="7">
        <f t="shared" si="417"/>
        <v>1.3142857142857143</v>
      </c>
      <c r="G1727" s="7">
        <f t="shared" si="404"/>
        <v>2.1999999999999993</v>
      </c>
      <c r="H1727" s="15">
        <f t="shared" si="405"/>
        <v>16.2</v>
      </c>
      <c r="I1727" s="11">
        <f t="shared" si="406"/>
        <v>1.6830425901102877E-3</v>
      </c>
      <c r="J1727" s="32">
        <f t="shared" si="407"/>
        <v>1.2805758837795668E-3</v>
      </c>
      <c r="K1727" s="32">
        <f t="shared" si="408"/>
        <v>780.89866650349632</v>
      </c>
      <c r="L1727" s="8">
        <v>0</v>
      </c>
      <c r="M1727" s="9">
        <v>1</v>
      </c>
      <c r="N1727" s="8">
        <v>0</v>
      </c>
      <c r="O1727" s="9">
        <v>0</v>
      </c>
      <c r="P1727" s="9">
        <v>0</v>
      </c>
      <c r="Q1727" s="9">
        <v>1</v>
      </c>
      <c r="R1727" s="9">
        <v>0</v>
      </c>
      <c r="S1727" s="8">
        <v>609852</v>
      </c>
      <c r="T1727" s="9">
        <v>50</v>
      </c>
      <c r="U1727" s="9">
        <f t="shared" si="409"/>
        <v>609801</v>
      </c>
      <c r="V1727" s="9">
        <f t="shared" si="410"/>
        <v>16</v>
      </c>
      <c r="W1727" s="7">
        <v>9.5</v>
      </c>
      <c r="X1727" s="7">
        <f t="shared" si="418"/>
        <v>29</v>
      </c>
      <c r="Y1727" s="9">
        <v>1</v>
      </c>
      <c r="Z1727" s="9">
        <v>0</v>
      </c>
      <c r="AA1727" s="9">
        <v>0</v>
      </c>
      <c r="AB1727" s="9">
        <v>1</v>
      </c>
      <c r="AC1727" s="9">
        <v>0</v>
      </c>
      <c r="AD1727" s="29">
        <v>0</v>
      </c>
      <c r="AE1727" s="9">
        <v>0</v>
      </c>
      <c r="AF1727" s="9">
        <v>0</v>
      </c>
      <c r="AG1727" s="29">
        <v>1</v>
      </c>
      <c r="AH1727" s="9">
        <v>0</v>
      </c>
      <c r="AI1727" s="29">
        <v>1</v>
      </c>
      <c r="AJ1727" s="20">
        <v>1970</v>
      </c>
      <c r="AK1727" s="32">
        <f t="shared" si="421"/>
        <v>0.11499999999999999</v>
      </c>
      <c r="AL1727" s="32">
        <f t="shared" si="421"/>
        <v>0.11499999999999999</v>
      </c>
      <c r="AM1727" s="32">
        <f t="shared" si="420"/>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6.3</v>
      </c>
      <c r="E1728" s="13">
        <v>0.04</v>
      </c>
      <c r="F1728" s="7">
        <f t="shared" si="417"/>
        <v>157.5</v>
      </c>
      <c r="G1728" s="7">
        <f t="shared" si="404"/>
        <v>6.26</v>
      </c>
      <c r="H1728" s="15">
        <f t="shared" si="405"/>
        <v>6.34</v>
      </c>
      <c r="I1728" s="11">
        <f t="shared" si="406"/>
        <v>0.10640023712619714</v>
      </c>
      <c r="J1728" s="32">
        <f t="shared" si="407"/>
        <v>6.75557061118712E-4</v>
      </c>
      <c r="K1728" s="32">
        <f t="shared" si="408"/>
        <v>1480.2598589436923</v>
      </c>
      <c r="L1728" s="8">
        <v>0</v>
      </c>
      <c r="M1728" s="9">
        <v>1</v>
      </c>
      <c r="N1728" s="8">
        <v>0</v>
      </c>
      <c r="O1728" s="9">
        <v>0</v>
      </c>
      <c r="P1728" s="9">
        <v>0</v>
      </c>
      <c r="Q1728" s="9">
        <v>1</v>
      </c>
      <c r="R1728" s="9">
        <v>0</v>
      </c>
      <c r="S1728" s="8">
        <v>2166387</v>
      </c>
      <c r="T1728" s="9">
        <v>23</v>
      </c>
      <c r="U1728" s="9">
        <f t="shared" si="409"/>
        <v>2166363</v>
      </c>
      <c r="V1728" s="9">
        <f t="shared" si="410"/>
        <v>16</v>
      </c>
      <c r="W1728" s="7">
        <v>9.5</v>
      </c>
      <c r="X1728" s="7">
        <f t="shared" si="418"/>
        <v>24</v>
      </c>
      <c r="Y1728" s="9">
        <v>1</v>
      </c>
      <c r="Z1728" s="9">
        <v>0</v>
      </c>
      <c r="AA1728" s="9">
        <v>0</v>
      </c>
      <c r="AB1728" s="9">
        <v>1</v>
      </c>
      <c r="AC1728" s="9">
        <v>0</v>
      </c>
      <c r="AD1728" s="29">
        <v>0</v>
      </c>
      <c r="AE1728" s="9">
        <v>0</v>
      </c>
      <c r="AF1728" s="9">
        <v>0</v>
      </c>
      <c r="AG1728" s="29">
        <v>1</v>
      </c>
      <c r="AH1728" s="9">
        <v>0</v>
      </c>
      <c r="AI1728" s="29">
        <v>1</v>
      </c>
      <c r="AJ1728" s="20">
        <v>1970</v>
      </c>
      <c r="AK1728" s="32">
        <f t="shared" si="421"/>
        <v>0.11499999999999999</v>
      </c>
      <c r="AL1728" s="32">
        <f t="shared" si="421"/>
        <v>0.11499999999999999</v>
      </c>
      <c r="AM1728" s="32">
        <f t="shared" si="420"/>
        <v>0.53</v>
      </c>
      <c r="AN1728" s="42">
        <v>0.24</v>
      </c>
      <c r="AO1728" s="41" t="s">
        <v>98</v>
      </c>
      <c r="AP1728" s="17" t="s">
        <v>98</v>
      </c>
      <c r="AQ1728">
        <v>1</v>
      </c>
      <c r="AR1728" s="39">
        <v>0</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14</v>
      </c>
      <c r="E1729" s="13">
        <v>2.6</v>
      </c>
      <c r="F1729" s="7">
        <f t="shared" si="417"/>
        <v>5.3846153846153841</v>
      </c>
      <c r="G1729" s="7">
        <f t="shared" si="404"/>
        <v>11.4</v>
      </c>
      <c r="H1729" s="15">
        <f t="shared" si="405"/>
        <v>16.600000000000001</v>
      </c>
      <c r="I1729" s="11">
        <f t="shared" si="406"/>
        <v>3.6583830291278679E-3</v>
      </c>
      <c r="J1729" s="32">
        <f t="shared" si="407"/>
        <v>6.794139911237469E-4</v>
      </c>
      <c r="K1729" s="32">
        <f t="shared" si="408"/>
        <v>1471.8566486186216</v>
      </c>
      <c r="L1729" s="8">
        <v>0</v>
      </c>
      <c r="M1729" s="9">
        <v>1</v>
      </c>
      <c r="N1729" s="8">
        <v>0</v>
      </c>
      <c r="O1729" s="9">
        <v>0</v>
      </c>
      <c r="P1729" s="9">
        <v>0</v>
      </c>
      <c r="Q1729" s="9">
        <v>1</v>
      </c>
      <c r="R1729" s="9">
        <v>0</v>
      </c>
      <c r="S1729" s="8">
        <v>2166387</v>
      </c>
      <c r="T1729" s="9">
        <v>53</v>
      </c>
      <c r="U1729" s="9">
        <f t="shared" si="409"/>
        <v>2166333</v>
      </c>
      <c r="V1729" s="9">
        <f t="shared" si="410"/>
        <v>16</v>
      </c>
      <c r="W1729" s="7">
        <v>9.5</v>
      </c>
      <c r="X1729" s="7">
        <f t="shared" si="418"/>
        <v>24</v>
      </c>
      <c r="Y1729" s="9">
        <v>1</v>
      </c>
      <c r="Z1729" s="9">
        <v>0</v>
      </c>
      <c r="AA1729" s="9">
        <v>0</v>
      </c>
      <c r="AB1729" s="9">
        <v>1</v>
      </c>
      <c r="AC1729" s="9">
        <v>0</v>
      </c>
      <c r="AD1729" s="29">
        <v>0</v>
      </c>
      <c r="AE1729" s="9">
        <v>0</v>
      </c>
      <c r="AF1729" s="9">
        <v>0</v>
      </c>
      <c r="AG1729" s="29">
        <v>1</v>
      </c>
      <c r="AH1729" s="9">
        <v>0</v>
      </c>
      <c r="AI1729" s="29">
        <v>1</v>
      </c>
      <c r="AJ1729" s="20">
        <v>1970</v>
      </c>
      <c r="AK1729" s="32">
        <f t="shared" si="421"/>
        <v>0.11499999999999999</v>
      </c>
      <c r="AL1729" s="32">
        <f t="shared" si="421"/>
        <v>0.11499999999999999</v>
      </c>
      <c r="AM1729" s="32">
        <f t="shared" si="420"/>
        <v>0.53</v>
      </c>
      <c r="AN1729" s="42">
        <v>0.24</v>
      </c>
      <c r="AO1729" s="41" t="s">
        <v>98</v>
      </c>
      <c r="AP1729" s="17" t="s">
        <v>98</v>
      </c>
      <c r="AQ1729">
        <v>1</v>
      </c>
      <c r="AR1729" s="39">
        <v>0</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6.3</v>
      </c>
      <c r="E1730" s="13">
        <v>0.04</v>
      </c>
      <c r="F1730" s="7">
        <f t="shared" si="417"/>
        <v>157.5</v>
      </c>
      <c r="G1730" s="7">
        <f t="shared" ref="G1730:G1763" si="422">D1730-E1730</f>
        <v>6.26</v>
      </c>
      <c r="H1730" s="15">
        <f t="shared" ref="H1730:H1763" si="423">D1730+E1730</f>
        <v>6.34</v>
      </c>
      <c r="I1730" s="11">
        <f t="shared" ref="I1730:I1763" si="424">IFERROR(F1730/SQRT(F1730^2+U1730), "X")</f>
        <v>0.10640023712619714</v>
      </c>
      <c r="J1730" s="32">
        <f t="shared" ref="J1730:J1763" si="425">IFERROR(SQRT((1-I1730^2)/U1730), "X")</f>
        <v>6.75557061118712E-4</v>
      </c>
      <c r="K1730" s="32">
        <f t="shared" ref="K1730:K1763" si="426">IFERROR(1/J1730, "X")</f>
        <v>1480.2598589436923</v>
      </c>
      <c r="L1730" s="8">
        <v>0</v>
      </c>
      <c r="M1730" s="9">
        <v>1</v>
      </c>
      <c r="N1730" s="8">
        <v>0</v>
      </c>
      <c r="O1730" s="9">
        <v>0</v>
      </c>
      <c r="P1730" s="9">
        <v>0</v>
      </c>
      <c r="Q1730" s="9">
        <v>1</v>
      </c>
      <c r="R1730" s="9">
        <v>0</v>
      </c>
      <c r="S1730" s="8">
        <v>2166387</v>
      </c>
      <c r="T1730" s="9">
        <v>23</v>
      </c>
      <c r="U1730" s="9">
        <f t="shared" ref="U1730:U1763" si="427">S1730-T1730-1</f>
        <v>2166363</v>
      </c>
      <c r="V1730" s="9">
        <f t="shared" ref="V1730:V1763" si="428">COUNTIF(B:B,B1730)</f>
        <v>16</v>
      </c>
      <c r="W1730" s="7">
        <v>9.5</v>
      </c>
      <c r="X1730" s="7">
        <f t="shared" si="418"/>
        <v>24</v>
      </c>
      <c r="Y1730" s="9">
        <v>1</v>
      </c>
      <c r="Z1730" s="9">
        <v>0</v>
      </c>
      <c r="AA1730" s="9">
        <v>0</v>
      </c>
      <c r="AB1730" s="9">
        <v>1</v>
      </c>
      <c r="AC1730" s="9">
        <v>0</v>
      </c>
      <c r="AD1730" s="29">
        <v>0</v>
      </c>
      <c r="AE1730" s="9">
        <v>0</v>
      </c>
      <c r="AF1730" s="9">
        <v>0</v>
      </c>
      <c r="AG1730" s="29">
        <v>1</v>
      </c>
      <c r="AH1730" s="9">
        <v>0</v>
      </c>
      <c r="AI1730" s="29">
        <v>1</v>
      </c>
      <c r="AJ1730" s="20">
        <v>1970</v>
      </c>
      <c r="AK1730" s="32">
        <f t="shared" si="421"/>
        <v>0.11499999999999999</v>
      </c>
      <c r="AL1730" s="32">
        <f t="shared" si="421"/>
        <v>0.11499999999999999</v>
      </c>
      <c r="AM1730" s="32">
        <f t="shared" si="420"/>
        <v>0.53</v>
      </c>
      <c r="AN1730" s="42">
        <v>0.24</v>
      </c>
      <c r="AO1730" s="41" t="s">
        <v>98</v>
      </c>
      <c r="AP1730" s="17" t="s">
        <v>98</v>
      </c>
      <c r="AQ1730">
        <v>1</v>
      </c>
      <c r="AR1730" s="39">
        <v>0</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8.6</v>
      </c>
      <c r="E1731" s="13">
        <v>4.0999999999999996</v>
      </c>
      <c r="F1731" s="7">
        <f t="shared" si="417"/>
        <v>2.0975609756097562</v>
      </c>
      <c r="G1731" s="7">
        <f t="shared" si="422"/>
        <v>4.5</v>
      </c>
      <c r="H1731" s="15">
        <f t="shared" si="423"/>
        <v>12.7</v>
      </c>
      <c r="I1731" s="11">
        <f t="shared" si="424"/>
        <v>1.4251203636558817E-3</v>
      </c>
      <c r="J1731" s="32">
        <f t="shared" si="425"/>
        <v>6.7941784778943195E-4</v>
      </c>
      <c r="K1731" s="32">
        <f t="shared" si="426"/>
        <v>1471.8482937320837</v>
      </c>
      <c r="L1731" s="8">
        <v>0</v>
      </c>
      <c r="M1731" s="9">
        <v>1</v>
      </c>
      <c r="N1731" s="8">
        <v>0</v>
      </c>
      <c r="O1731" s="9">
        <v>0</v>
      </c>
      <c r="P1731" s="9">
        <v>0</v>
      </c>
      <c r="Q1731" s="9">
        <v>1</v>
      </c>
      <c r="R1731" s="9">
        <v>0</v>
      </c>
      <c r="S1731" s="8">
        <v>2166387</v>
      </c>
      <c r="T1731" s="9">
        <v>53</v>
      </c>
      <c r="U1731" s="9">
        <f t="shared" si="427"/>
        <v>2166333</v>
      </c>
      <c r="V1731" s="9">
        <f t="shared" si="428"/>
        <v>16</v>
      </c>
      <c r="W1731" s="7">
        <v>9.5</v>
      </c>
      <c r="X1731" s="7">
        <f t="shared" si="418"/>
        <v>24</v>
      </c>
      <c r="Y1731" s="9">
        <v>1</v>
      </c>
      <c r="Z1731" s="9">
        <v>0</v>
      </c>
      <c r="AA1731" s="9">
        <v>0</v>
      </c>
      <c r="AB1731" s="9">
        <v>1</v>
      </c>
      <c r="AC1731" s="9">
        <v>0</v>
      </c>
      <c r="AD1731" s="29">
        <v>0</v>
      </c>
      <c r="AE1731" s="9">
        <v>0</v>
      </c>
      <c r="AF1731" s="9">
        <v>0</v>
      </c>
      <c r="AG1731" s="29">
        <v>1</v>
      </c>
      <c r="AH1731" s="9">
        <v>0</v>
      </c>
      <c r="AI1731" s="29">
        <v>1</v>
      </c>
      <c r="AJ1731" s="20">
        <v>1970</v>
      </c>
      <c r="AK1731" s="32">
        <f t="shared" si="421"/>
        <v>0.11499999999999999</v>
      </c>
      <c r="AL1731" s="32">
        <f t="shared" si="421"/>
        <v>0.11499999999999999</v>
      </c>
      <c r="AM1731" s="32">
        <f t="shared" si="420"/>
        <v>0.53</v>
      </c>
      <c r="AN1731" s="42">
        <v>0.24</v>
      </c>
      <c r="AO1731" s="41" t="s">
        <v>98</v>
      </c>
      <c r="AP1731" s="17" t="s">
        <v>98</v>
      </c>
      <c r="AQ1731">
        <v>1</v>
      </c>
      <c r="AR1731" s="39">
        <v>0</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P1731">
        <v>3.879</v>
      </c>
      <c r="CQ1731">
        <v>264</v>
      </c>
      <c r="CR1731">
        <v>1</v>
      </c>
      <c r="CS1731">
        <v>0</v>
      </c>
      <c r="CT1731">
        <v>35</v>
      </c>
      <c r="CZ1731" s="33" t="s">
        <v>85</v>
      </c>
    </row>
    <row r="1732" spans="1:104" x14ac:dyDescent="0.25">
      <c r="A1732">
        <v>1731</v>
      </c>
      <c r="B1732">
        <v>113</v>
      </c>
      <c r="C1732" s="24" t="s">
        <v>4339</v>
      </c>
      <c r="D1732" s="12">
        <v>6.8</v>
      </c>
      <c r="E1732" s="13">
        <v>0.03</v>
      </c>
      <c r="F1732" s="7">
        <f t="shared" si="417"/>
        <v>226.66666666666666</v>
      </c>
      <c r="G1732" s="7">
        <f t="shared" si="422"/>
        <v>6.77</v>
      </c>
      <c r="H1732" s="15">
        <f t="shared" si="423"/>
        <v>6.83</v>
      </c>
      <c r="I1732" s="11">
        <f t="shared" si="424"/>
        <v>0.11733876834915015</v>
      </c>
      <c r="J1732" s="32">
        <f t="shared" si="425"/>
        <v>5.1767103683448602E-4</v>
      </c>
      <c r="K1732" s="32">
        <f t="shared" si="426"/>
        <v>1931.7287019086759</v>
      </c>
      <c r="L1732" s="8">
        <v>0</v>
      </c>
      <c r="M1732" s="9">
        <v>1</v>
      </c>
      <c r="N1732" s="8">
        <v>0</v>
      </c>
      <c r="O1732" s="9">
        <v>0</v>
      </c>
      <c r="P1732" s="9">
        <v>0</v>
      </c>
      <c r="Q1732" s="9">
        <v>1</v>
      </c>
      <c r="R1732" s="9">
        <v>0</v>
      </c>
      <c r="S1732" s="8">
        <v>3680223</v>
      </c>
      <c r="T1732" s="9">
        <v>24</v>
      </c>
      <c r="U1732" s="9">
        <f t="shared" si="427"/>
        <v>3680198</v>
      </c>
      <c r="V1732" s="9">
        <f t="shared" si="428"/>
        <v>16</v>
      </c>
      <c r="W1732" s="7">
        <v>9.5</v>
      </c>
      <c r="X1732" s="7">
        <f t="shared" si="418"/>
        <v>24</v>
      </c>
      <c r="Y1732" s="9">
        <v>1</v>
      </c>
      <c r="Z1732" s="9">
        <v>0</v>
      </c>
      <c r="AA1732" s="9">
        <v>0</v>
      </c>
      <c r="AB1732" s="9">
        <v>1</v>
      </c>
      <c r="AC1732" s="9">
        <v>0</v>
      </c>
      <c r="AD1732" s="29">
        <v>0</v>
      </c>
      <c r="AE1732" s="9">
        <v>0</v>
      </c>
      <c r="AF1732" s="9">
        <v>0</v>
      </c>
      <c r="AG1732" s="29">
        <v>1</v>
      </c>
      <c r="AH1732" s="9">
        <v>0</v>
      </c>
      <c r="AI1732" s="29">
        <v>1</v>
      </c>
      <c r="AJ1732" s="20">
        <v>1970</v>
      </c>
      <c r="AK1732" s="32">
        <f t="shared" si="421"/>
        <v>0.11499999999999999</v>
      </c>
      <c r="AL1732" s="32">
        <f t="shared" si="421"/>
        <v>0.11499999999999999</v>
      </c>
      <c r="AM1732" s="32">
        <f t="shared" si="420"/>
        <v>0.53</v>
      </c>
      <c r="AN1732" s="42">
        <v>0.24</v>
      </c>
      <c r="AO1732" s="41" t="s">
        <v>98</v>
      </c>
      <c r="AP1732" s="17" t="s">
        <v>98</v>
      </c>
      <c r="AQ1732">
        <v>0.58799999999999997</v>
      </c>
      <c r="AR1732" s="39">
        <f t="shared" ref="AR1732:AR1739" si="429">1-AQ1732</f>
        <v>0.41200000000000003</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15553</v>
      </c>
      <c r="BK1732">
        <v>1935</v>
      </c>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P1732">
        <v>3.879</v>
      </c>
      <c r="CQ1732">
        <v>264</v>
      </c>
      <c r="CR1732">
        <v>1</v>
      </c>
      <c r="CS1732">
        <v>0</v>
      </c>
      <c r="CT1732">
        <v>35</v>
      </c>
      <c r="CZ1732" s="33" t="s">
        <v>85</v>
      </c>
    </row>
    <row r="1733" spans="1:104" x14ac:dyDescent="0.25">
      <c r="A1733">
        <v>1732</v>
      </c>
      <c r="B1733">
        <v>113</v>
      </c>
      <c r="C1733" s="24" t="s">
        <v>4339</v>
      </c>
      <c r="D1733" s="12">
        <v>17.5</v>
      </c>
      <c r="E1733" s="13">
        <v>3.9</v>
      </c>
      <c r="F1733" s="7">
        <f t="shared" si="417"/>
        <v>4.4871794871794872</v>
      </c>
      <c r="G1733" s="7">
        <f t="shared" si="422"/>
        <v>13.6</v>
      </c>
      <c r="H1733" s="15">
        <f t="shared" si="423"/>
        <v>21.4</v>
      </c>
      <c r="I1733" s="11">
        <f t="shared" si="424"/>
        <v>2.3390442144508314E-3</v>
      </c>
      <c r="J1733" s="32">
        <f t="shared" si="425"/>
        <v>5.2127271064904247E-4</v>
      </c>
      <c r="K1733" s="32">
        <f t="shared" si="426"/>
        <v>1918.3816447150837</v>
      </c>
      <c r="L1733" s="8">
        <v>0</v>
      </c>
      <c r="M1733" s="9">
        <v>1</v>
      </c>
      <c r="N1733" s="8">
        <v>0</v>
      </c>
      <c r="O1733" s="9">
        <v>0</v>
      </c>
      <c r="P1733" s="9">
        <v>0</v>
      </c>
      <c r="Q1733" s="9">
        <v>1</v>
      </c>
      <c r="R1733" s="9">
        <v>0</v>
      </c>
      <c r="S1733" s="8">
        <v>3680223</v>
      </c>
      <c r="T1733" s="9">
        <v>54</v>
      </c>
      <c r="U1733" s="9">
        <f t="shared" si="427"/>
        <v>3680168</v>
      </c>
      <c r="V1733" s="9">
        <f t="shared" si="428"/>
        <v>16</v>
      </c>
      <c r="W1733" s="7">
        <v>9.5</v>
      </c>
      <c r="X1733" s="7">
        <f t="shared" si="418"/>
        <v>24</v>
      </c>
      <c r="Y1733" s="9">
        <v>1</v>
      </c>
      <c r="Z1733" s="9">
        <v>0</v>
      </c>
      <c r="AA1733" s="9">
        <v>0</v>
      </c>
      <c r="AB1733" s="9">
        <v>1</v>
      </c>
      <c r="AC1733" s="9">
        <v>0</v>
      </c>
      <c r="AD1733" s="29">
        <v>0</v>
      </c>
      <c r="AE1733" s="9">
        <v>0</v>
      </c>
      <c r="AF1733" s="9">
        <v>0</v>
      </c>
      <c r="AG1733" s="29">
        <v>1</v>
      </c>
      <c r="AH1733" s="9">
        <v>0</v>
      </c>
      <c r="AI1733" s="29">
        <v>1</v>
      </c>
      <c r="AJ1733" s="20">
        <v>1970</v>
      </c>
      <c r="AK1733" s="32">
        <f t="shared" si="421"/>
        <v>0.11499999999999999</v>
      </c>
      <c r="AL1733" s="32">
        <f t="shared" si="421"/>
        <v>0.11499999999999999</v>
      </c>
      <c r="AM1733" s="32">
        <f t="shared" si="420"/>
        <v>0.53</v>
      </c>
      <c r="AN1733" s="42">
        <v>0.24</v>
      </c>
      <c r="AO1733" s="41" t="s">
        <v>98</v>
      </c>
      <c r="AP1733" s="17" t="s">
        <v>98</v>
      </c>
      <c r="AQ1733">
        <v>0.58799999999999997</v>
      </c>
      <c r="AR1733" s="39">
        <f t="shared" si="429"/>
        <v>0.41200000000000003</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15553</v>
      </c>
      <c r="BK1733">
        <v>1935</v>
      </c>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P1733">
        <v>3.879</v>
      </c>
      <c r="CQ1733">
        <v>264</v>
      </c>
      <c r="CR1733">
        <v>1</v>
      </c>
      <c r="CS1733">
        <v>0</v>
      </c>
      <c r="CT1733">
        <v>35</v>
      </c>
      <c r="CZ1733" s="33" t="s">
        <v>85</v>
      </c>
    </row>
    <row r="1734" spans="1:104" x14ac:dyDescent="0.25">
      <c r="A1734">
        <v>1733</v>
      </c>
      <c r="B1734">
        <v>113</v>
      </c>
      <c r="C1734" s="24" t="s">
        <v>4339</v>
      </c>
      <c r="D1734" s="12">
        <v>6.8</v>
      </c>
      <c r="E1734" s="13">
        <v>0.03</v>
      </c>
      <c r="F1734" s="7">
        <f t="shared" si="417"/>
        <v>226.66666666666666</v>
      </c>
      <c r="G1734" s="7">
        <f t="shared" si="422"/>
        <v>6.77</v>
      </c>
      <c r="H1734" s="15">
        <f t="shared" si="423"/>
        <v>6.83</v>
      </c>
      <c r="I1734" s="11">
        <f t="shared" si="424"/>
        <v>0.11733876834915015</v>
      </c>
      <c r="J1734" s="32">
        <f t="shared" si="425"/>
        <v>5.1767103683448602E-4</v>
      </c>
      <c r="K1734" s="32">
        <f t="shared" si="426"/>
        <v>1931.7287019086759</v>
      </c>
      <c r="L1734" s="8">
        <v>0</v>
      </c>
      <c r="M1734" s="9">
        <v>1</v>
      </c>
      <c r="N1734" s="8">
        <v>0</v>
      </c>
      <c r="O1734" s="9">
        <v>0</v>
      </c>
      <c r="P1734" s="9">
        <v>0</v>
      </c>
      <c r="Q1734" s="9">
        <v>1</v>
      </c>
      <c r="R1734" s="9">
        <v>0</v>
      </c>
      <c r="S1734" s="8">
        <v>3680223</v>
      </c>
      <c r="T1734" s="9">
        <v>24</v>
      </c>
      <c r="U1734" s="9">
        <f t="shared" si="427"/>
        <v>3680198</v>
      </c>
      <c r="V1734" s="9">
        <f t="shared" si="428"/>
        <v>16</v>
      </c>
      <c r="W1734" s="7">
        <v>9.5</v>
      </c>
      <c r="X1734" s="7">
        <f t="shared" si="418"/>
        <v>24</v>
      </c>
      <c r="Y1734" s="9">
        <v>1</v>
      </c>
      <c r="Z1734" s="9">
        <v>0</v>
      </c>
      <c r="AA1734" s="9">
        <v>0</v>
      </c>
      <c r="AB1734" s="9">
        <v>1</v>
      </c>
      <c r="AC1734" s="9">
        <v>0</v>
      </c>
      <c r="AD1734" s="29">
        <v>0</v>
      </c>
      <c r="AE1734" s="9">
        <v>0</v>
      </c>
      <c r="AF1734" s="9">
        <v>0</v>
      </c>
      <c r="AG1734" s="29">
        <v>1</v>
      </c>
      <c r="AH1734" s="9">
        <v>0</v>
      </c>
      <c r="AI1734" s="29">
        <v>1</v>
      </c>
      <c r="AJ1734" s="20">
        <v>1970</v>
      </c>
      <c r="AK1734" s="32">
        <f t="shared" si="421"/>
        <v>0.11499999999999999</v>
      </c>
      <c r="AL1734" s="32">
        <f t="shared" si="421"/>
        <v>0.11499999999999999</v>
      </c>
      <c r="AM1734" s="32">
        <f t="shared" si="420"/>
        <v>0.53</v>
      </c>
      <c r="AN1734" s="42">
        <v>0.24</v>
      </c>
      <c r="AO1734" s="41" t="s">
        <v>98</v>
      </c>
      <c r="AP1734" s="17" t="s">
        <v>98</v>
      </c>
      <c r="AQ1734">
        <v>0.58799999999999997</v>
      </c>
      <c r="AR1734" s="39">
        <f t="shared" si="429"/>
        <v>0.41200000000000003</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15553</v>
      </c>
      <c r="BK1734">
        <v>1935</v>
      </c>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P1734">
        <v>3.879</v>
      </c>
      <c r="CQ1734">
        <v>264</v>
      </c>
      <c r="CR1734">
        <v>1</v>
      </c>
      <c r="CS1734">
        <v>0</v>
      </c>
      <c r="CT1734">
        <v>35</v>
      </c>
      <c r="CZ1734" s="33" t="s">
        <v>85</v>
      </c>
    </row>
    <row r="1735" spans="1:104" x14ac:dyDescent="0.25">
      <c r="A1735">
        <v>1734</v>
      </c>
      <c r="B1735">
        <v>113</v>
      </c>
      <c r="C1735" s="24" t="s">
        <v>4339</v>
      </c>
      <c r="D1735" s="12">
        <v>9.8000000000000007</v>
      </c>
      <c r="E1735" s="13">
        <v>5.8</v>
      </c>
      <c r="F1735" s="7">
        <f t="shared" si="417"/>
        <v>1.6896551724137934</v>
      </c>
      <c r="G1735" s="7">
        <f t="shared" si="422"/>
        <v>4.0000000000000009</v>
      </c>
      <c r="H1735" s="15">
        <f t="shared" si="423"/>
        <v>15.600000000000001</v>
      </c>
      <c r="I1735" s="11">
        <f t="shared" si="424"/>
        <v>8.8077319956679175E-4</v>
      </c>
      <c r="J1735" s="32">
        <f t="shared" si="425"/>
        <v>5.2127393443748892E-4</v>
      </c>
      <c r="K1735" s="32">
        <f t="shared" si="426"/>
        <v>1918.377140953937</v>
      </c>
      <c r="L1735" s="8">
        <v>0</v>
      </c>
      <c r="M1735" s="9">
        <v>1</v>
      </c>
      <c r="N1735" s="8">
        <v>0</v>
      </c>
      <c r="O1735" s="9">
        <v>0</v>
      </c>
      <c r="P1735" s="9">
        <v>0</v>
      </c>
      <c r="Q1735" s="9">
        <v>1</v>
      </c>
      <c r="R1735" s="9">
        <v>0</v>
      </c>
      <c r="S1735" s="8">
        <v>3680223</v>
      </c>
      <c r="T1735" s="9">
        <v>54</v>
      </c>
      <c r="U1735" s="9">
        <f t="shared" si="427"/>
        <v>3680168</v>
      </c>
      <c r="V1735" s="9">
        <f t="shared" si="428"/>
        <v>16</v>
      </c>
      <c r="W1735" s="7">
        <v>9.5</v>
      </c>
      <c r="X1735" s="7">
        <f t="shared" si="418"/>
        <v>24</v>
      </c>
      <c r="Y1735" s="9">
        <v>1</v>
      </c>
      <c r="Z1735" s="9">
        <v>0</v>
      </c>
      <c r="AA1735" s="9">
        <v>0</v>
      </c>
      <c r="AB1735" s="9">
        <v>1</v>
      </c>
      <c r="AC1735" s="9">
        <v>0</v>
      </c>
      <c r="AD1735" s="29">
        <v>0</v>
      </c>
      <c r="AE1735" s="9">
        <v>0</v>
      </c>
      <c r="AF1735" s="9">
        <v>0</v>
      </c>
      <c r="AG1735" s="29">
        <v>1</v>
      </c>
      <c r="AH1735" s="9">
        <v>0</v>
      </c>
      <c r="AI1735" s="29">
        <v>1</v>
      </c>
      <c r="AJ1735" s="20">
        <v>1970</v>
      </c>
      <c r="AK1735" s="32">
        <f t="shared" si="421"/>
        <v>0.11499999999999999</v>
      </c>
      <c r="AL1735" s="32">
        <f t="shared" si="421"/>
        <v>0.11499999999999999</v>
      </c>
      <c r="AM1735" s="32">
        <f t="shared" si="420"/>
        <v>0.53</v>
      </c>
      <c r="AN1735" s="42">
        <v>0.24</v>
      </c>
      <c r="AO1735" s="41" t="s">
        <v>98</v>
      </c>
      <c r="AP1735" s="17" t="s">
        <v>98</v>
      </c>
      <c r="AQ1735">
        <v>0.58799999999999997</v>
      </c>
      <c r="AR1735" s="39">
        <f t="shared" si="429"/>
        <v>0.41200000000000003</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15553</v>
      </c>
      <c r="BK1735">
        <v>1935</v>
      </c>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P1735">
        <v>3.879</v>
      </c>
      <c r="CQ1735">
        <v>264</v>
      </c>
      <c r="CR1735">
        <v>1</v>
      </c>
      <c r="CS1735">
        <v>0</v>
      </c>
      <c r="CT1735">
        <v>35</v>
      </c>
      <c r="CZ1735" s="33" t="s">
        <v>85</v>
      </c>
    </row>
    <row r="1736" spans="1:104" x14ac:dyDescent="0.25">
      <c r="A1736">
        <v>1735</v>
      </c>
      <c r="B1736">
        <v>113</v>
      </c>
      <c r="C1736" s="24" t="s">
        <v>4339</v>
      </c>
      <c r="D1736" s="12">
        <v>6.7</v>
      </c>
      <c r="E1736" s="13">
        <v>0.04</v>
      </c>
      <c r="F1736" s="7">
        <f t="shared" si="417"/>
        <v>167.5</v>
      </c>
      <c r="G1736" s="7">
        <f t="shared" si="422"/>
        <v>6.66</v>
      </c>
      <c r="H1736" s="15">
        <f t="shared" si="423"/>
        <v>6.74</v>
      </c>
      <c r="I1736" s="11">
        <f t="shared" si="424"/>
        <v>0.10399578596577695</v>
      </c>
      <c r="J1736" s="32">
        <f t="shared" si="425"/>
        <v>6.2087036397478774E-4</v>
      </c>
      <c r="K1736" s="32">
        <f t="shared" si="426"/>
        <v>1610.6421855893382</v>
      </c>
      <c r="L1736" s="8">
        <v>0</v>
      </c>
      <c r="M1736" s="9">
        <v>1</v>
      </c>
      <c r="N1736" s="8">
        <v>0</v>
      </c>
      <c r="O1736" s="9">
        <v>0</v>
      </c>
      <c r="P1736" s="9">
        <v>0</v>
      </c>
      <c r="Q1736" s="9">
        <v>1</v>
      </c>
      <c r="R1736" s="9">
        <v>0</v>
      </c>
      <c r="S1736" s="8">
        <v>2566127</v>
      </c>
      <c r="T1736" s="9">
        <v>14</v>
      </c>
      <c r="U1736" s="9">
        <f t="shared" si="427"/>
        <v>2566112</v>
      </c>
      <c r="V1736" s="9">
        <f t="shared" si="428"/>
        <v>16</v>
      </c>
      <c r="W1736" s="7">
        <v>9.5</v>
      </c>
      <c r="X1736" s="7">
        <f t="shared" si="418"/>
        <v>24</v>
      </c>
      <c r="Y1736" s="9">
        <v>1</v>
      </c>
      <c r="Z1736" s="9">
        <v>0</v>
      </c>
      <c r="AA1736" s="9">
        <v>0</v>
      </c>
      <c r="AB1736" s="9">
        <v>1</v>
      </c>
      <c r="AC1736" s="9">
        <v>0</v>
      </c>
      <c r="AD1736" s="29">
        <v>0</v>
      </c>
      <c r="AE1736" s="9">
        <v>0</v>
      </c>
      <c r="AF1736" s="9">
        <v>0</v>
      </c>
      <c r="AG1736" s="29">
        <v>1</v>
      </c>
      <c r="AH1736" s="9">
        <v>0</v>
      </c>
      <c r="AI1736" s="29">
        <v>1</v>
      </c>
      <c r="AJ1736" s="20">
        <v>1970</v>
      </c>
      <c r="AK1736" s="32">
        <f t="shared" si="421"/>
        <v>0.11499999999999999</v>
      </c>
      <c r="AL1736" s="32">
        <f t="shared" si="421"/>
        <v>0.11499999999999999</v>
      </c>
      <c r="AM1736" s="32">
        <f t="shared" si="420"/>
        <v>0.53</v>
      </c>
      <c r="AN1736" s="42">
        <v>0.24</v>
      </c>
      <c r="AO1736" s="41" t="s">
        <v>98</v>
      </c>
      <c r="AP1736" s="17" t="s">
        <v>98</v>
      </c>
      <c r="AQ1736">
        <v>0.58799999999999997</v>
      </c>
      <c r="AR1736" s="39">
        <f t="shared" si="429"/>
        <v>0.41200000000000003</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15553</v>
      </c>
      <c r="BK1736">
        <v>1935</v>
      </c>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P1736">
        <v>3.879</v>
      </c>
      <c r="CQ1736">
        <v>264</v>
      </c>
      <c r="CR1736">
        <v>1</v>
      </c>
      <c r="CS1736">
        <v>0</v>
      </c>
      <c r="CT1736">
        <v>35</v>
      </c>
      <c r="CZ1736" s="33" t="s">
        <v>85</v>
      </c>
    </row>
    <row r="1737" spans="1:104" x14ac:dyDescent="0.25">
      <c r="A1737">
        <v>1736</v>
      </c>
      <c r="B1737">
        <v>113</v>
      </c>
      <c r="C1737" s="24" t="s">
        <v>4339</v>
      </c>
      <c r="D1737" s="12">
        <v>15.8</v>
      </c>
      <c r="E1737" s="13">
        <v>9.1999999999999993</v>
      </c>
      <c r="F1737" s="7">
        <f t="shared" si="417"/>
        <v>1.7173913043478264</v>
      </c>
      <c r="G1737" s="7">
        <f t="shared" si="422"/>
        <v>6.6000000000000014</v>
      </c>
      <c r="H1737" s="15">
        <f t="shared" si="423"/>
        <v>25</v>
      </c>
      <c r="I1737" s="11">
        <f t="shared" si="424"/>
        <v>1.0720899040157442E-3</v>
      </c>
      <c r="J1737" s="32">
        <f t="shared" si="425"/>
        <v>6.24254880819294E-4</v>
      </c>
      <c r="K1737" s="32">
        <f t="shared" si="426"/>
        <v>1601.9097819268388</v>
      </c>
      <c r="L1737" s="8">
        <v>0</v>
      </c>
      <c r="M1737" s="9">
        <v>1</v>
      </c>
      <c r="N1737" s="8">
        <v>0</v>
      </c>
      <c r="O1737" s="9">
        <v>0</v>
      </c>
      <c r="P1737" s="9">
        <v>0</v>
      </c>
      <c r="Q1737" s="9">
        <v>1</v>
      </c>
      <c r="R1737" s="9">
        <v>0</v>
      </c>
      <c r="S1737" s="8">
        <v>2566127</v>
      </c>
      <c r="T1737" s="9">
        <v>14</v>
      </c>
      <c r="U1737" s="9">
        <f t="shared" si="427"/>
        <v>2566112</v>
      </c>
      <c r="V1737" s="9">
        <f t="shared" si="428"/>
        <v>16</v>
      </c>
      <c r="W1737" s="7">
        <v>9.5</v>
      </c>
      <c r="X1737" s="7">
        <f t="shared" si="418"/>
        <v>24</v>
      </c>
      <c r="Y1737" s="9">
        <v>1</v>
      </c>
      <c r="Z1737" s="9">
        <v>0</v>
      </c>
      <c r="AA1737" s="9">
        <v>0</v>
      </c>
      <c r="AB1737" s="9">
        <v>1</v>
      </c>
      <c r="AC1737" s="9">
        <v>0</v>
      </c>
      <c r="AD1737" s="29">
        <v>0</v>
      </c>
      <c r="AE1737" s="9">
        <v>0</v>
      </c>
      <c r="AF1737" s="9">
        <v>0</v>
      </c>
      <c r="AG1737" s="29">
        <v>1</v>
      </c>
      <c r="AH1737" s="9">
        <v>0</v>
      </c>
      <c r="AI1737" s="29">
        <v>1</v>
      </c>
      <c r="AJ1737" s="20">
        <v>1970</v>
      </c>
      <c r="AK1737" s="32">
        <f t="shared" si="421"/>
        <v>0.11499999999999999</v>
      </c>
      <c r="AL1737" s="32">
        <f t="shared" si="421"/>
        <v>0.11499999999999999</v>
      </c>
      <c r="AM1737" s="32">
        <f t="shared" si="420"/>
        <v>0.53</v>
      </c>
      <c r="AN1737" s="42">
        <v>0.24</v>
      </c>
      <c r="AO1737" s="41" t="s">
        <v>98</v>
      </c>
      <c r="AP1737" s="17" t="s">
        <v>98</v>
      </c>
      <c r="AQ1737">
        <v>0.58799999999999997</v>
      </c>
      <c r="AR1737" s="39">
        <f t="shared" si="429"/>
        <v>0.41200000000000003</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15553</v>
      </c>
      <c r="BK1737">
        <v>1935</v>
      </c>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P1737">
        <v>3.879</v>
      </c>
      <c r="CQ1737">
        <v>264</v>
      </c>
      <c r="CR1737">
        <v>1</v>
      </c>
      <c r="CS1737">
        <v>0</v>
      </c>
      <c r="CT1737">
        <v>35</v>
      </c>
      <c r="CZ1737" s="33" t="s">
        <v>85</v>
      </c>
    </row>
    <row r="1738" spans="1:104" x14ac:dyDescent="0.25">
      <c r="A1738">
        <v>1737</v>
      </c>
      <c r="B1738">
        <v>113</v>
      </c>
      <c r="C1738" s="24" t="s">
        <v>4339</v>
      </c>
      <c r="D1738" s="12">
        <v>6.9</v>
      </c>
      <c r="E1738" s="13">
        <v>0.04</v>
      </c>
      <c r="F1738" s="7">
        <f t="shared" si="417"/>
        <v>172.5</v>
      </c>
      <c r="G1738" s="7">
        <f t="shared" si="422"/>
        <v>6.86</v>
      </c>
      <c r="H1738" s="15">
        <f t="shared" si="423"/>
        <v>6.94</v>
      </c>
      <c r="I1738" s="11">
        <f t="shared" si="424"/>
        <v>0.16128982905152403</v>
      </c>
      <c r="J1738" s="32">
        <f t="shared" si="425"/>
        <v>9.3501350174796539E-4</v>
      </c>
      <c r="K1738" s="32">
        <f t="shared" si="426"/>
        <v>1069.5032725522628</v>
      </c>
      <c r="L1738" s="8">
        <v>0</v>
      </c>
      <c r="M1738" s="9">
        <v>1</v>
      </c>
      <c r="N1738" s="8">
        <v>0</v>
      </c>
      <c r="O1738" s="9">
        <v>0</v>
      </c>
      <c r="P1738" s="9">
        <v>0</v>
      </c>
      <c r="Q1738" s="9">
        <v>1</v>
      </c>
      <c r="R1738" s="9">
        <v>0</v>
      </c>
      <c r="S1738" s="8">
        <v>1114096</v>
      </c>
      <c r="T1738" s="9">
        <v>14</v>
      </c>
      <c r="U1738" s="9">
        <f t="shared" si="427"/>
        <v>1114081</v>
      </c>
      <c r="V1738" s="9">
        <f t="shared" si="428"/>
        <v>16</v>
      </c>
      <c r="W1738" s="7">
        <v>9.5</v>
      </c>
      <c r="X1738" s="7">
        <f t="shared" si="418"/>
        <v>24</v>
      </c>
      <c r="Y1738" s="9">
        <v>1</v>
      </c>
      <c r="Z1738" s="9">
        <v>0</v>
      </c>
      <c r="AA1738" s="9">
        <v>0</v>
      </c>
      <c r="AB1738" s="9">
        <v>1</v>
      </c>
      <c r="AC1738" s="9">
        <v>0</v>
      </c>
      <c r="AD1738" s="29">
        <v>0</v>
      </c>
      <c r="AE1738" s="9">
        <v>0</v>
      </c>
      <c r="AF1738" s="9">
        <v>0</v>
      </c>
      <c r="AG1738" s="29">
        <v>1</v>
      </c>
      <c r="AH1738" s="9">
        <v>0</v>
      </c>
      <c r="AI1738" s="29">
        <v>1</v>
      </c>
      <c r="AJ1738" s="20">
        <v>1970</v>
      </c>
      <c r="AK1738" s="32">
        <f t="shared" si="421"/>
        <v>0.11499999999999999</v>
      </c>
      <c r="AL1738" s="32">
        <f t="shared" si="421"/>
        <v>0.11499999999999999</v>
      </c>
      <c r="AM1738" s="32">
        <f t="shared" si="420"/>
        <v>0.53</v>
      </c>
      <c r="AN1738" s="42">
        <v>0.24</v>
      </c>
      <c r="AO1738" s="41" t="s">
        <v>98</v>
      </c>
      <c r="AP1738" s="17" t="s">
        <v>98</v>
      </c>
      <c r="AQ1738">
        <v>0.58799999999999997</v>
      </c>
      <c r="AR1738" s="39">
        <f t="shared" si="429"/>
        <v>0.41200000000000003</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15553</v>
      </c>
      <c r="BK1738">
        <v>1935</v>
      </c>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P1738">
        <v>3.879</v>
      </c>
      <c r="CQ1738">
        <v>264</v>
      </c>
      <c r="CR1738">
        <v>1</v>
      </c>
      <c r="CS1738">
        <v>0</v>
      </c>
      <c r="CT1738">
        <v>35</v>
      </c>
      <c r="CZ1738" s="33" t="s">
        <v>85</v>
      </c>
    </row>
    <row r="1739" spans="1:104" x14ac:dyDescent="0.25">
      <c r="A1739">
        <v>1738</v>
      </c>
      <c r="B1739">
        <v>113</v>
      </c>
      <c r="C1739" s="24" t="s">
        <v>4339</v>
      </c>
      <c r="D1739" s="12">
        <v>4.9000000000000004</v>
      </c>
      <c r="E1739" s="13">
        <v>6.4</v>
      </c>
      <c r="F1739" s="7">
        <f t="shared" si="417"/>
        <v>0.765625</v>
      </c>
      <c r="G1739" s="7">
        <f t="shared" si="422"/>
        <v>-1.5</v>
      </c>
      <c r="H1739" s="15">
        <f t="shared" si="423"/>
        <v>11.3</v>
      </c>
      <c r="I1739" s="11">
        <f t="shared" si="424"/>
        <v>7.2536668959827504E-4</v>
      </c>
      <c r="J1739" s="32">
        <f t="shared" si="425"/>
        <v>9.4741771702631841E-4</v>
      </c>
      <c r="K1739" s="32">
        <f t="shared" si="426"/>
        <v>1055.5006329612695</v>
      </c>
      <c r="L1739" s="8">
        <v>0</v>
      </c>
      <c r="M1739" s="9">
        <v>1</v>
      </c>
      <c r="N1739" s="8">
        <v>0</v>
      </c>
      <c r="O1739" s="9">
        <v>0</v>
      </c>
      <c r="P1739" s="9">
        <v>0</v>
      </c>
      <c r="Q1739" s="9">
        <v>1</v>
      </c>
      <c r="R1739" s="9">
        <v>0</v>
      </c>
      <c r="S1739" s="8">
        <v>1114096</v>
      </c>
      <c r="T1739" s="9">
        <v>14</v>
      </c>
      <c r="U1739" s="9">
        <f t="shared" si="427"/>
        <v>1114081</v>
      </c>
      <c r="V1739" s="9">
        <f t="shared" si="428"/>
        <v>16</v>
      </c>
      <c r="W1739" s="7">
        <v>9.5</v>
      </c>
      <c r="X1739" s="7">
        <f t="shared" si="418"/>
        <v>24</v>
      </c>
      <c r="Y1739" s="9">
        <v>1</v>
      </c>
      <c r="Z1739" s="9">
        <v>0</v>
      </c>
      <c r="AA1739" s="9">
        <v>0</v>
      </c>
      <c r="AB1739" s="9">
        <v>1</v>
      </c>
      <c r="AC1739" s="9">
        <v>0</v>
      </c>
      <c r="AD1739" s="29">
        <v>0</v>
      </c>
      <c r="AE1739" s="9">
        <v>0</v>
      </c>
      <c r="AF1739" s="9">
        <v>0</v>
      </c>
      <c r="AG1739" s="29">
        <v>1</v>
      </c>
      <c r="AH1739" s="9">
        <v>0</v>
      </c>
      <c r="AI1739" s="29">
        <v>1</v>
      </c>
      <c r="AJ1739" s="20">
        <v>1970</v>
      </c>
      <c r="AK1739" s="32">
        <f t="shared" si="421"/>
        <v>0.11499999999999999</v>
      </c>
      <c r="AL1739" s="32">
        <f t="shared" si="421"/>
        <v>0.11499999999999999</v>
      </c>
      <c r="AM1739" s="32">
        <f t="shared" si="420"/>
        <v>0.53</v>
      </c>
      <c r="AN1739" s="42">
        <v>0.24</v>
      </c>
      <c r="AO1739" s="41" t="s">
        <v>98</v>
      </c>
      <c r="AP1739" s="17" t="s">
        <v>98</v>
      </c>
      <c r="AQ1739">
        <v>0.58799999999999997</v>
      </c>
      <c r="AR1739" s="39">
        <f t="shared" si="429"/>
        <v>0.41200000000000003</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15553</v>
      </c>
      <c r="BK1739">
        <v>1935</v>
      </c>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P1739">
        <v>3.879</v>
      </c>
      <c r="CQ1739">
        <v>264</v>
      </c>
      <c r="CR1739">
        <v>1</v>
      </c>
      <c r="CS1739">
        <v>0</v>
      </c>
      <c r="CT1739">
        <v>35</v>
      </c>
      <c r="CZ1739" s="33" t="s">
        <v>85</v>
      </c>
    </row>
    <row r="1740" spans="1:104" x14ac:dyDescent="0.25">
      <c r="A1740">
        <v>1739</v>
      </c>
      <c r="B1740">
        <v>114</v>
      </c>
      <c r="C1740" s="24" t="s">
        <v>4343</v>
      </c>
      <c r="D1740" s="12">
        <v>7.9</v>
      </c>
      <c r="E1740" s="13">
        <v>1.5</v>
      </c>
      <c r="F1740" s="7">
        <f t="shared" si="417"/>
        <v>5.2666666666666666</v>
      </c>
      <c r="G1740" s="7">
        <f t="shared" si="422"/>
        <v>6.4</v>
      </c>
      <c r="H1740" s="15">
        <f t="shared" si="423"/>
        <v>9.4</v>
      </c>
      <c r="I1740" s="11">
        <f t="shared" si="424"/>
        <v>5.7437595794937547E-2</v>
      </c>
      <c r="J1740" s="32">
        <f t="shared" si="425"/>
        <v>1.0905872619291939E-2</v>
      </c>
      <c r="K1740" s="32">
        <f t="shared" si="426"/>
        <v>91.693717220853131</v>
      </c>
      <c r="L1740" s="8">
        <v>0</v>
      </c>
      <c r="M1740" s="9">
        <v>1</v>
      </c>
      <c r="N1740" s="8">
        <v>0</v>
      </c>
      <c r="O1740" s="9">
        <v>0</v>
      </c>
      <c r="P1740" s="9">
        <v>0</v>
      </c>
      <c r="Q1740" s="9">
        <v>1</v>
      </c>
      <c r="R1740" s="9">
        <v>0</v>
      </c>
      <c r="S1740" s="8">
        <v>8394</v>
      </c>
      <c r="T1740" s="9">
        <v>13</v>
      </c>
      <c r="U1740" s="9">
        <f t="shared" si="427"/>
        <v>8380</v>
      </c>
      <c r="V1740" s="9">
        <f t="shared" si="428"/>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ref="AK1740:AL1751" si="430">(1-$AM1740-$AN1740)/2</f>
        <v>0.11499999999999999</v>
      </c>
      <c r="AL1740" s="32">
        <f t="shared" si="430"/>
        <v>0.11499999999999999</v>
      </c>
      <c r="AM1740" s="32">
        <f t="shared" si="42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20379</v>
      </c>
      <c r="BK1740">
        <v>1579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8.3000000000000007</v>
      </c>
      <c r="E1741" s="13">
        <v>1</v>
      </c>
      <c r="F1741" s="7">
        <f t="shared" si="417"/>
        <v>8.3000000000000007</v>
      </c>
      <c r="G1741" s="7">
        <f t="shared" si="422"/>
        <v>7.3000000000000007</v>
      </c>
      <c r="H1741" s="15">
        <f t="shared" si="423"/>
        <v>9.3000000000000007</v>
      </c>
      <c r="I1741" s="11">
        <f t="shared" si="424"/>
        <v>9.0298027686575244E-2</v>
      </c>
      <c r="J1741" s="32">
        <f t="shared" si="425"/>
        <v>1.0879280444165692E-2</v>
      </c>
      <c r="K1741" s="32">
        <f t="shared" si="426"/>
        <v>91.917843751907043</v>
      </c>
      <c r="L1741" s="8">
        <v>0</v>
      </c>
      <c r="M1741" s="9">
        <v>1</v>
      </c>
      <c r="N1741" s="8">
        <v>0</v>
      </c>
      <c r="O1741" s="9">
        <v>0</v>
      </c>
      <c r="P1741" s="9">
        <v>0</v>
      </c>
      <c r="Q1741" s="9">
        <v>1</v>
      </c>
      <c r="R1741" s="9">
        <v>0</v>
      </c>
      <c r="S1741" s="8">
        <v>8394</v>
      </c>
      <c r="T1741" s="9">
        <v>13</v>
      </c>
      <c r="U1741" s="9">
        <f t="shared" si="427"/>
        <v>8380</v>
      </c>
      <c r="V1741" s="9">
        <f t="shared" si="428"/>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430"/>
        <v>0.11499999999999999</v>
      </c>
      <c r="AL1741" s="32">
        <f t="shared" si="430"/>
        <v>0.11499999999999999</v>
      </c>
      <c r="AM1741" s="32">
        <f t="shared" si="42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22873</v>
      </c>
      <c r="BK1741">
        <v>1435</v>
      </c>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10.7</v>
      </c>
      <c r="E1742" s="13">
        <v>0.9</v>
      </c>
      <c r="F1742" s="7">
        <f t="shared" si="417"/>
        <v>11.888888888888888</v>
      </c>
      <c r="G1742" s="7">
        <f t="shared" si="422"/>
        <v>9.7999999999999989</v>
      </c>
      <c r="H1742" s="15">
        <f t="shared" si="423"/>
        <v>11.6</v>
      </c>
      <c r="I1742" s="11">
        <f t="shared" si="424"/>
        <v>0.12879149265312193</v>
      </c>
      <c r="J1742" s="32">
        <f t="shared" si="425"/>
        <v>1.083292928858035E-2</v>
      </c>
      <c r="K1742" s="32">
        <f t="shared" si="426"/>
        <v>92.311135184290436</v>
      </c>
      <c r="L1742" s="8">
        <v>0</v>
      </c>
      <c r="M1742" s="9">
        <v>1</v>
      </c>
      <c r="N1742" s="8">
        <v>0</v>
      </c>
      <c r="O1742" s="9">
        <v>0</v>
      </c>
      <c r="P1742" s="9">
        <v>0</v>
      </c>
      <c r="Q1742" s="9">
        <v>1</v>
      </c>
      <c r="R1742" s="9">
        <v>0</v>
      </c>
      <c r="S1742" s="8">
        <v>8394</v>
      </c>
      <c r="T1742" s="9">
        <v>13</v>
      </c>
      <c r="U1742" s="9">
        <f t="shared" si="427"/>
        <v>8380</v>
      </c>
      <c r="V1742" s="9">
        <f t="shared" si="428"/>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430"/>
        <v>0.11499999999999999</v>
      </c>
      <c r="AL1742" s="32">
        <f t="shared" si="430"/>
        <v>0.11499999999999999</v>
      </c>
      <c r="AM1742" s="32">
        <f t="shared" si="42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24669</v>
      </c>
      <c r="BK1742">
        <v>1269</v>
      </c>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15.9</v>
      </c>
      <c r="E1743" s="13">
        <v>6.9</v>
      </c>
      <c r="F1743" s="7">
        <f t="shared" si="417"/>
        <v>2.3043478260869565</v>
      </c>
      <c r="G1743" s="7">
        <f t="shared" si="422"/>
        <v>9</v>
      </c>
      <c r="H1743" s="15">
        <f t="shared" si="423"/>
        <v>22.8</v>
      </c>
      <c r="I1743" s="11">
        <f t="shared" si="424"/>
        <v>2.5164509616236667E-2</v>
      </c>
      <c r="J1743" s="32">
        <f t="shared" si="425"/>
        <v>1.0920447569310253E-2</v>
      </c>
      <c r="K1743" s="32">
        <f t="shared" si="426"/>
        <v>91.571338413848636</v>
      </c>
      <c r="L1743" s="8">
        <v>0</v>
      </c>
      <c r="M1743" s="9">
        <v>1</v>
      </c>
      <c r="N1743" s="8">
        <v>0</v>
      </c>
      <c r="O1743" s="9">
        <v>0</v>
      </c>
      <c r="P1743" s="9">
        <v>0</v>
      </c>
      <c r="Q1743" s="9">
        <v>1</v>
      </c>
      <c r="R1743" s="9">
        <v>0</v>
      </c>
      <c r="S1743" s="8">
        <v>8394</v>
      </c>
      <c r="T1743" s="9">
        <v>13</v>
      </c>
      <c r="U1743" s="9">
        <f t="shared" si="427"/>
        <v>8380</v>
      </c>
      <c r="V1743" s="9">
        <f t="shared" si="428"/>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430"/>
        <v>0.11499999999999999</v>
      </c>
      <c r="AL1743" s="32">
        <f t="shared" si="430"/>
        <v>0.11499999999999999</v>
      </c>
      <c r="AM1743" s="32">
        <f t="shared" si="42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20379</v>
      </c>
      <c r="BK1743">
        <v>1579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114</v>
      </c>
      <c r="C1744" s="24" t="s">
        <v>4343</v>
      </c>
      <c r="D1744" s="12">
        <v>12.5</v>
      </c>
      <c r="E1744" s="13">
        <v>3.4</v>
      </c>
      <c r="F1744" s="7">
        <f t="shared" si="417"/>
        <v>3.6764705882352944</v>
      </c>
      <c r="G1744" s="7">
        <f t="shared" si="422"/>
        <v>9.1</v>
      </c>
      <c r="H1744" s="15">
        <f t="shared" si="423"/>
        <v>15.9</v>
      </c>
      <c r="I1744" s="11">
        <f t="shared" si="424"/>
        <v>4.0129072623231642E-2</v>
      </c>
      <c r="J1744" s="32">
        <f t="shared" si="425"/>
        <v>1.0915107753519006E-2</v>
      </c>
      <c r="K1744" s="32">
        <f t="shared" si="426"/>
        <v>91.616136329721741</v>
      </c>
      <c r="L1744" s="8">
        <v>0</v>
      </c>
      <c r="M1744" s="9">
        <v>1</v>
      </c>
      <c r="N1744" s="8">
        <v>0</v>
      </c>
      <c r="O1744" s="9">
        <v>0</v>
      </c>
      <c r="P1744" s="9">
        <v>0</v>
      </c>
      <c r="Q1744" s="9">
        <v>1</v>
      </c>
      <c r="R1744" s="9">
        <v>0</v>
      </c>
      <c r="S1744" s="8">
        <v>8394</v>
      </c>
      <c r="T1744" s="9">
        <v>13</v>
      </c>
      <c r="U1744" s="9">
        <f t="shared" si="427"/>
        <v>8380</v>
      </c>
      <c r="V1744" s="9">
        <f t="shared" si="428"/>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430"/>
        <v>0.11499999999999999</v>
      </c>
      <c r="AL1744" s="32">
        <f t="shared" si="430"/>
        <v>0.11499999999999999</v>
      </c>
      <c r="AM1744" s="32">
        <f t="shared" si="420"/>
        <v>0.22599999999999998</v>
      </c>
      <c r="AN1744" s="42">
        <v>0.54400000000000004</v>
      </c>
      <c r="AO1744" s="41" t="s">
        <v>98</v>
      </c>
      <c r="AP1744" s="17" t="s">
        <v>98</v>
      </c>
      <c r="AQ1744">
        <v>1</v>
      </c>
      <c r="AR1744" s="39">
        <v>0</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22873</v>
      </c>
      <c r="BK1744">
        <v>1435</v>
      </c>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P1744">
        <v>3.0070000000000001</v>
      </c>
      <c r="CQ1744">
        <v>261</v>
      </c>
      <c r="CR1744">
        <v>1</v>
      </c>
      <c r="CS1744">
        <v>0</v>
      </c>
      <c r="CT1744">
        <v>22</v>
      </c>
      <c r="CZ1744" s="33" t="s">
        <v>85</v>
      </c>
    </row>
    <row r="1745" spans="1:104" x14ac:dyDescent="0.25">
      <c r="A1745">
        <v>1744</v>
      </c>
      <c r="B1745">
        <v>114</v>
      </c>
      <c r="C1745" s="24" t="s">
        <v>4343</v>
      </c>
      <c r="D1745" s="12">
        <v>13.3</v>
      </c>
      <c r="E1745" s="13">
        <v>2.5</v>
      </c>
      <c r="F1745" s="7">
        <f t="shared" si="417"/>
        <v>5.32</v>
      </c>
      <c r="G1745" s="7">
        <f t="shared" si="422"/>
        <v>10.8</v>
      </c>
      <c r="H1745" s="15">
        <f t="shared" si="423"/>
        <v>15.8</v>
      </c>
      <c r="I1745" s="11">
        <f t="shared" si="424"/>
        <v>5.8017294289597149E-2</v>
      </c>
      <c r="J1745" s="32">
        <f t="shared" si="425"/>
        <v>1.0905506445412997E-2</v>
      </c>
      <c r="K1745" s="32">
        <f t="shared" si="426"/>
        <v>91.696796018181573</v>
      </c>
      <c r="L1745" s="8">
        <v>0</v>
      </c>
      <c r="M1745" s="9">
        <v>1</v>
      </c>
      <c r="N1745" s="8">
        <v>0</v>
      </c>
      <c r="O1745" s="9">
        <v>0</v>
      </c>
      <c r="P1745" s="9">
        <v>0</v>
      </c>
      <c r="Q1745" s="9">
        <v>1</v>
      </c>
      <c r="R1745" s="9">
        <v>0</v>
      </c>
      <c r="S1745" s="8">
        <v>8394</v>
      </c>
      <c r="T1745" s="9">
        <v>13</v>
      </c>
      <c r="U1745" s="9">
        <f t="shared" si="427"/>
        <v>8380</v>
      </c>
      <c r="V1745" s="9">
        <f t="shared" si="428"/>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430"/>
        <v>0.11499999999999999</v>
      </c>
      <c r="AL1745" s="32">
        <f t="shared" si="430"/>
        <v>0.11499999999999999</v>
      </c>
      <c r="AM1745" s="32">
        <f t="shared" si="420"/>
        <v>0.22599999999999998</v>
      </c>
      <c r="AN1745" s="42">
        <v>0.54400000000000004</v>
      </c>
      <c r="AO1745" s="41" t="s">
        <v>98</v>
      </c>
      <c r="AP1745" s="17" t="s">
        <v>98</v>
      </c>
      <c r="AQ1745">
        <v>1</v>
      </c>
      <c r="AR1745" s="39">
        <v>0</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24669</v>
      </c>
      <c r="BK1745">
        <v>1269</v>
      </c>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P1745">
        <v>3.0070000000000001</v>
      </c>
      <c r="CQ1745">
        <v>261</v>
      </c>
      <c r="CR1745">
        <v>1</v>
      </c>
      <c r="CS1745">
        <v>0</v>
      </c>
      <c r="CT1745">
        <v>22</v>
      </c>
      <c r="CZ1745" s="33" t="s">
        <v>85</v>
      </c>
    </row>
    <row r="1746" spans="1:104" x14ac:dyDescent="0.25">
      <c r="A1746">
        <v>1745</v>
      </c>
      <c r="B1746">
        <v>114</v>
      </c>
      <c r="C1746" s="24" t="s">
        <v>4343</v>
      </c>
      <c r="D1746" s="12">
        <v>5.4</v>
      </c>
      <c r="E1746" s="13">
        <v>1.9</v>
      </c>
      <c r="F1746" s="7">
        <f t="shared" si="417"/>
        <v>2.8421052631578951</v>
      </c>
      <c r="G1746" s="7">
        <f t="shared" si="422"/>
        <v>3.5000000000000004</v>
      </c>
      <c r="H1746" s="15">
        <f t="shared" si="423"/>
        <v>7.3000000000000007</v>
      </c>
      <c r="I1746" s="11">
        <f t="shared" si="424"/>
        <v>3.3710413507545459E-2</v>
      </c>
      <c r="J1746" s="32">
        <f t="shared" si="425"/>
        <v>1.1861071419321549E-2</v>
      </c>
      <c r="K1746" s="32">
        <f t="shared" si="426"/>
        <v>84.309415620836035</v>
      </c>
      <c r="L1746" s="8">
        <v>0</v>
      </c>
      <c r="M1746" s="9">
        <v>1</v>
      </c>
      <c r="N1746" s="8">
        <v>0</v>
      </c>
      <c r="O1746" s="9">
        <v>0</v>
      </c>
      <c r="P1746" s="9">
        <v>0</v>
      </c>
      <c r="Q1746" s="9">
        <v>1</v>
      </c>
      <c r="R1746" s="9">
        <v>0</v>
      </c>
      <c r="S1746" s="8">
        <v>7113</v>
      </c>
      <c r="T1746" s="9">
        <v>12</v>
      </c>
      <c r="U1746" s="9">
        <f t="shared" si="427"/>
        <v>7100</v>
      </c>
      <c r="V1746" s="9">
        <f t="shared" si="428"/>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430"/>
        <v>0.11499999999999999</v>
      </c>
      <c r="AL1746" s="32">
        <f t="shared" si="430"/>
        <v>0.11499999999999999</v>
      </c>
      <c r="AM1746" s="32">
        <f t="shared" si="420"/>
        <v>0.22599999999999998</v>
      </c>
      <c r="AN1746" s="42">
        <v>0.54400000000000004</v>
      </c>
      <c r="AO1746" s="41" t="s">
        <v>98</v>
      </c>
      <c r="AP1746" s="17" t="s">
        <v>98</v>
      </c>
      <c r="AQ1746">
        <v>1</v>
      </c>
      <c r="AR1746" s="39">
        <v>0</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20379</v>
      </c>
      <c r="BK1746">
        <v>1579</v>
      </c>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P1746">
        <v>3.0070000000000001</v>
      </c>
      <c r="CQ1746">
        <v>261</v>
      </c>
      <c r="CR1746">
        <v>1</v>
      </c>
      <c r="CS1746">
        <v>0</v>
      </c>
      <c r="CT1746">
        <v>22</v>
      </c>
      <c r="CZ1746" s="33" t="s">
        <v>85</v>
      </c>
    </row>
    <row r="1747" spans="1:104" x14ac:dyDescent="0.25">
      <c r="A1747">
        <v>1746</v>
      </c>
      <c r="B1747">
        <v>114</v>
      </c>
      <c r="C1747" s="24" t="s">
        <v>4343</v>
      </c>
      <c r="D1747" s="12">
        <v>7.8</v>
      </c>
      <c r="E1747" s="13">
        <v>1.2</v>
      </c>
      <c r="F1747" s="7">
        <f t="shared" si="417"/>
        <v>6.5</v>
      </c>
      <c r="G1747" s="7">
        <f t="shared" si="422"/>
        <v>6.6</v>
      </c>
      <c r="H1747" s="15">
        <f t="shared" si="423"/>
        <v>9</v>
      </c>
      <c r="I1747" s="11">
        <f t="shared" si="424"/>
        <v>7.6912306022765359E-2</v>
      </c>
      <c r="J1747" s="32">
        <f t="shared" si="425"/>
        <v>1.1832662465040824E-2</v>
      </c>
      <c r="K1747" s="32">
        <f t="shared" si="426"/>
        <v>84.511833490937818</v>
      </c>
      <c r="L1747" s="8">
        <v>0</v>
      </c>
      <c r="M1747" s="9">
        <v>1</v>
      </c>
      <c r="N1747" s="8">
        <v>0</v>
      </c>
      <c r="O1747" s="9">
        <v>0</v>
      </c>
      <c r="P1747" s="9">
        <v>0</v>
      </c>
      <c r="Q1747" s="9">
        <v>1</v>
      </c>
      <c r="R1747" s="9">
        <v>0</v>
      </c>
      <c r="S1747" s="8">
        <v>7113</v>
      </c>
      <c r="T1747" s="9">
        <v>12</v>
      </c>
      <c r="U1747" s="9">
        <f t="shared" si="427"/>
        <v>7100</v>
      </c>
      <c r="V1747" s="9">
        <f t="shared" si="428"/>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430"/>
        <v>0.11499999999999999</v>
      </c>
      <c r="AL1747" s="32">
        <f t="shared" si="430"/>
        <v>0.11499999999999999</v>
      </c>
      <c r="AM1747" s="32">
        <f t="shared" si="420"/>
        <v>0.22599999999999998</v>
      </c>
      <c r="AN1747" s="42">
        <v>0.54400000000000004</v>
      </c>
      <c r="AO1747" s="41" t="s">
        <v>98</v>
      </c>
      <c r="AP1747" s="17" t="s">
        <v>98</v>
      </c>
      <c r="AQ1747">
        <v>1</v>
      </c>
      <c r="AR1747" s="39">
        <v>0</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22873</v>
      </c>
      <c r="BK1747">
        <v>1435</v>
      </c>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P1747">
        <v>3.0070000000000001</v>
      </c>
      <c r="CQ1747">
        <v>261</v>
      </c>
      <c r="CR1747">
        <v>1</v>
      </c>
      <c r="CS1747">
        <v>0</v>
      </c>
      <c r="CT1747">
        <v>22</v>
      </c>
      <c r="CZ1747" s="33" t="s">
        <v>85</v>
      </c>
    </row>
    <row r="1748" spans="1:104" x14ac:dyDescent="0.25">
      <c r="A1748">
        <v>1747</v>
      </c>
      <c r="B1748">
        <v>114</v>
      </c>
      <c r="C1748" s="24" t="s">
        <v>4343</v>
      </c>
      <c r="D1748" s="12">
        <v>10.199999999999999</v>
      </c>
      <c r="E1748" s="13">
        <v>1</v>
      </c>
      <c r="F1748" s="7">
        <f t="shared" si="417"/>
        <v>10.199999999999999</v>
      </c>
      <c r="G1748" s="7">
        <f t="shared" si="422"/>
        <v>9.1999999999999993</v>
      </c>
      <c r="H1748" s="15">
        <f t="shared" si="423"/>
        <v>11.2</v>
      </c>
      <c r="I1748" s="11">
        <f t="shared" si="424"/>
        <v>0.12017444192261993</v>
      </c>
      <c r="J1748" s="32">
        <f t="shared" si="425"/>
        <v>1.1781808031629405E-2</v>
      </c>
      <c r="K1748" s="32">
        <f t="shared" si="426"/>
        <v>84.876616332179495</v>
      </c>
      <c r="L1748" s="8">
        <v>0</v>
      </c>
      <c r="M1748" s="9">
        <v>1</v>
      </c>
      <c r="N1748" s="8">
        <v>0</v>
      </c>
      <c r="O1748" s="9">
        <v>0</v>
      </c>
      <c r="P1748" s="9">
        <v>0</v>
      </c>
      <c r="Q1748" s="9">
        <v>1</v>
      </c>
      <c r="R1748" s="9">
        <v>0</v>
      </c>
      <c r="S1748" s="8">
        <v>7113</v>
      </c>
      <c r="T1748" s="9">
        <v>12</v>
      </c>
      <c r="U1748" s="9">
        <f t="shared" si="427"/>
        <v>7100</v>
      </c>
      <c r="V1748" s="9">
        <f t="shared" si="428"/>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si="430"/>
        <v>0.11499999999999999</v>
      </c>
      <c r="AL1748" s="32">
        <f t="shared" si="430"/>
        <v>0.11499999999999999</v>
      </c>
      <c r="AM1748" s="32">
        <f t="shared" si="420"/>
        <v>0.22599999999999998</v>
      </c>
      <c r="AN1748" s="42">
        <v>0.54400000000000004</v>
      </c>
      <c r="AO1748" s="41" t="s">
        <v>98</v>
      </c>
      <c r="AP1748" s="17" t="s">
        <v>98</v>
      </c>
      <c r="AQ1748">
        <v>1</v>
      </c>
      <c r="AR1748" s="39">
        <v>0</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24669</v>
      </c>
      <c r="BK1748">
        <v>1269</v>
      </c>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P1748">
        <v>3.0070000000000001</v>
      </c>
      <c r="CQ1748">
        <v>261</v>
      </c>
      <c r="CR1748">
        <v>1</v>
      </c>
      <c r="CS1748">
        <v>0</v>
      </c>
      <c r="CT1748">
        <v>22</v>
      </c>
      <c r="CZ1748" s="33" t="s">
        <v>85</v>
      </c>
    </row>
    <row r="1749" spans="1:104" x14ac:dyDescent="0.25">
      <c r="A1749">
        <v>1748</v>
      </c>
      <c r="B1749">
        <v>114</v>
      </c>
      <c r="C1749" s="24" t="s">
        <v>4343</v>
      </c>
      <c r="D1749" s="12">
        <v>10</v>
      </c>
      <c r="E1749" s="13">
        <v>9</v>
      </c>
      <c r="F1749" s="7">
        <f t="shared" si="417"/>
        <v>1.1111111111111112</v>
      </c>
      <c r="G1749" s="7">
        <f t="shared" si="422"/>
        <v>1</v>
      </c>
      <c r="H1749" s="15">
        <f t="shared" si="423"/>
        <v>19</v>
      </c>
      <c r="I1749" s="11">
        <f t="shared" si="424"/>
        <v>1.3185316568747248E-2</v>
      </c>
      <c r="J1749" s="32">
        <f t="shared" si="425"/>
        <v>1.1866784911872522E-2</v>
      </c>
      <c r="K1749" s="32">
        <f t="shared" si="426"/>
        <v>84.268823226037966</v>
      </c>
      <c r="L1749" s="8">
        <v>0</v>
      </c>
      <c r="M1749" s="9">
        <v>1</v>
      </c>
      <c r="N1749" s="8">
        <v>0</v>
      </c>
      <c r="O1749" s="9">
        <v>0</v>
      </c>
      <c r="P1749" s="9">
        <v>0</v>
      </c>
      <c r="Q1749" s="9">
        <v>1</v>
      </c>
      <c r="R1749" s="9">
        <v>0</v>
      </c>
      <c r="S1749" s="8">
        <v>7113</v>
      </c>
      <c r="T1749" s="9">
        <v>12</v>
      </c>
      <c r="U1749" s="9">
        <f t="shared" si="427"/>
        <v>7100</v>
      </c>
      <c r="V1749" s="9">
        <f t="shared" si="428"/>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430"/>
        <v>0.11499999999999999</v>
      </c>
      <c r="AL1749" s="32">
        <f t="shared" si="430"/>
        <v>0.11499999999999999</v>
      </c>
      <c r="AM1749" s="32">
        <f t="shared" si="420"/>
        <v>0.22599999999999998</v>
      </c>
      <c r="AN1749" s="42">
        <v>0.54400000000000004</v>
      </c>
      <c r="AO1749" s="41" t="s">
        <v>98</v>
      </c>
      <c r="AP1749" s="17" t="s">
        <v>98</v>
      </c>
      <c r="AQ1749">
        <v>1</v>
      </c>
      <c r="AR1749" s="39">
        <v>0</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20379</v>
      </c>
      <c r="BK1749">
        <v>1579</v>
      </c>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P1749">
        <v>3.0070000000000001</v>
      </c>
      <c r="CQ1749">
        <v>261</v>
      </c>
      <c r="CR1749">
        <v>1</v>
      </c>
      <c r="CS1749">
        <v>0</v>
      </c>
      <c r="CT1749">
        <v>22</v>
      </c>
      <c r="CZ1749" s="33" t="s">
        <v>85</v>
      </c>
    </row>
    <row r="1750" spans="1:104" x14ac:dyDescent="0.25">
      <c r="A1750">
        <v>1749</v>
      </c>
      <c r="B1750">
        <v>114</v>
      </c>
      <c r="C1750" s="24" t="s">
        <v>4343</v>
      </c>
      <c r="D1750" s="12">
        <v>12.1</v>
      </c>
      <c r="E1750" s="13">
        <v>4</v>
      </c>
      <c r="F1750" s="7">
        <f t="shared" si="417"/>
        <v>3.0249999999999999</v>
      </c>
      <c r="G1750" s="7">
        <f t="shared" si="422"/>
        <v>8.1</v>
      </c>
      <c r="H1750" s="15">
        <f t="shared" si="423"/>
        <v>16.100000000000001</v>
      </c>
      <c r="I1750" s="11">
        <f t="shared" si="424"/>
        <v>3.5877033078331372E-2</v>
      </c>
      <c r="J1750" s="32">
        <f t="shared" si="425"/>
        <v>1.1860176224241776E-2</v>
      </c>
      <c r="K1750" s="32">
        <f t="shared" si="426"/>
        <v>84.315779217178559</v>
      </c>
      <c r="L1750" s="8">
        <v>0</v>
      </c>
      <c r="M1750" s="9">
        <v>1</v>
      </c>
      <c r="N1750" s="8">
        <v>0</v>
      </c>
      <c r="O1750" s="9">
        <v>0</v>
      </c>
      <c r="P1750" s="9">
        <v>0</v>
      </c>
      <c r="Q1750" s="9">
        <v>1</v>
      </c>
      <c r="R1750" s="9">
        <v>0</v>
      </c>
      <c r="S1750" s="8">
        <v>7113</v>
      </c>
      <c r="T1750" s="9">
        <v>12</v>
      </c>
      <c r="U1750" s="9">
        <f t="shared" si="427"/>
        <v>7100</v>
      </c>
      <c r="V1750" s="9">
        <f t="shared" si="428"/>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430"/>
        <v>0.11499999999999999</v>
      </c>
      <c r="AL1750" s="32">
        <f t="shared" si="430"/>
        <v>0.11499999999999999</v>
      </c>
      <c r="AM1750" s="32">
        <f t="shared" si="420"/>
        <v>0.22599999999999998</v>
      </c>
      <c r="AN1750" s="42">
        <v>0.54400000000000004</v>
      </c>
      <c r="AO1750" s="41" t="s">
        <v>98</v>
      </c>
      <c r="AP1750" s="17" t="s">
        <v>98</v>
      </c>
      <c r="AQ1750">
        <v>1</v>
      </c>
      <c r="AR1750" s="39">
        <v>0</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22873</v>
      </c>
      <c r="BK1750">
        <v>1435</v>
      </c>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P1750">
        <v>3.0070000000000001</v>
      </c>
      <c r="CQ1750">
        <v>261</v>
      </c>
      <c r="CR1750">
        <v>1</v>
      </c>
      <c r="CS1750">
        <v>0</v>
      </c>
      <c r="CT1750">
        <v>22</v>
      </c>
      <c r="CZ1750" s="33" t="s">
        <v>85</v>
      </c>
    </row>
    <row r="1751" spans="1:104" x14ac:dyDescent="0.25">
      <c r="A1751">
        <v>1750</v>
      </c>
      <c r="B1751">
        <v>114</v>
      </c>
      <c r="C1751" s="24" t="s">
        <v>4343</v>
      </c>
      <c r="D1751" s="12">
        <v>11.5</v>
      </c>
      <c r="E1751" s="13">
        <v>2.8</v>
      </c>
      <c r="F1751" s="7">
        <f t="shared" si="417"/>
        <v>4.1071428571428577</v>
      </c>
      <c r="G1751" s="7">
        <f t="shared" si="422"/>
        <v>8.6999999999999993</v>
      </c>
      <c r="H1751" s="15">
        <f t="shared" si="423"/>
        <v>14.3</v>
      </c>
      <c r="I1751" s="11">
        <f t="shared" si="424"/>
        <v>4.8685017965528467E-2</v>
      </c>
      <c r="J1751" s="32">
        <f t="shared" si="425"/>
        <v>1.1853743504650408E-2</v>
      </c>
      <c r="K1751" s="32">
        <f t="shared" si="426"/>
        <v>84.361535206804874</v>
      </c>
      <c r="L1751" s="8">
        <v>0</v>
      </c>
      <c r="M1751" s="9">
        <v>1</v>
      </c>
      <c r="N1751" s="8">
        <v>0</v>
      </c>
      <c r="O1751" s="9">
        <v>0</v>
      </c>
      <c r="P1751" s="9">
        <v>0</v>
      </c>
      <c r="Q1751" s="9">
        <v>1</v>
      </c>
      <c r="R1751" s="9">
        <v>0</v>
      </c>
      <c r="S1751" s="8">
        <v>7113</v>
      </c>
      <c r="T1751" s="9">
        <v>12</v>
      </c>
      <c r="U1751" s="9">
        <f t="shared" si="427"/>
        <v>7100</v>
      </c>
      <c r="V1751" s="9">
        <f t="shared" si="428"/>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430"/>
        <v>0.11499999999999999</v>
      </c>
      <c r="AL1751" s="32">
        <f t="shared" si="430"/>
        <v>0.11499999999999999</v>
      </c>
      <c r="AM1751" s="32">
        <f t="shared" si="420"/>
        <v>0.22599999999999998</v>
      </c>
      <c r="AN1751" s="42">
        <v>0.54400000000000004</v>
      </c>
      <c r="AO1751" s="41" t="s">
        <v>98</v>
      </c>
      <c r="AP1751" s="17" t="s">
        <v>98</v>
      </c>
      <c r="AQ1751">
        <v>1</v>
      </c>
      <c r="AR1751" s="39">
        <v>0</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24669</v>
      </c>
      <c r="BK1751">
        <v>1269</v>
      </c>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P1751">
        <v>3.0070000000000001</v>
      </c>
      <c r="CQ1751">
        <v>261</v>
      </c>
      <c r="CR1751">
        <v>1</v>
      </c>
      <c r="CS1751">
        <v>0</v>
      </c>
      <c r="CT1751">
        <v>22</v>
      </c>
      <c r="CZ1751" s="33" t="s">
        <v>85</v>
      </c>
    </row>
    <row r="1752" spans="1:104" x14ac:dyDescent="0.25">
      <c r="A1752">
        <v>1751</v>
      </c>
      <c r="B1752">
        <v>115</v>
      </c>
      <c r="C1752" s="24" t="s">
        <v>4347</v>
      </c>
      <c r="D1752" s="12">
        <v>7.2380529476360866</v>
      </c>
      <c r="E1752" s="13">
        <v>9.6507372635147817E-2</v>
      </c>
      <c r="F1752" s="7">
        <v>75</v>
      </c>
      <c r="G1752" s="7">
        <f t="shared" si="422"/>
        <v>7.1415455750009391</v>
      </c>
      <c r="H1752" s="15">
        <f t="shared" si="423"/>
        <v>7.3345603202712342</v>
      </c>
      <c r="I1752" s="11">
        <f t="shared" si="424"/>
        <v>9.1425894749748507E-2</v>
      </c>
      <c r="J1752" s="32">
        <f t="shared" si="425"/>
        <v>1.2190119299966468E-3</v>
      </c>
      <c r="K1752" s="32">
        <f t="shared" si="426"/>
        <v>820.33651631510338</v>
      </c>
      <c r="L1752" s="8">
        <v>1</v>
      </c>
      <c r="M1752" s="9">
        <v>0</v>
      </c>
      <c r="N1752" s="8">
        <v>0</v>
      </c>
      <c r="O1752" s="9">
        <v>0</v>
      </c>
      <c r="P1752" s="9">
        <v>1</v>
      </c>
      <c r="Q1752" s="9">
        <v>0</v>
      </c>
      <c r="R1752" s="9">
        <v>0</v>
      </c>
      <c r="S1752" s="8">
        <v>667341</v>
      </c>
      <c r="T1752" s="9">
        <v>13</v>
      </c>
      <c r="U1752" s="9">
        <f t="shared" si="427"/>
        <v>667327</v>
      </c>
      <c r="V1752" s="9">
        <f t="shared" si="428"/>
        <v>12</v>
      </c>
      <c r="W1752" s="7">
        <f t="shared" ref="W1752:W1763" si="431">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 t="shared" ref="AR1752:AR1763" si="432">1-AQ1752</f>
        <v>0.31599999999999995</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5.5250146915888587</v>
      </c>
      <c r="E1753" s="13">
        <v>4.6041789096573818E-2</v>
      </c>
      <c r="F1753" s="7">
        <v>120</v>
      </c>
      <c r="G1753" s="7">
        <f t="shared" si="422"/>
        <v>5.4789729024922851</v>
      </c>
      <c r="H1753" s="15">
        <f t="shared" si="423"/>
        <v>5.5710564806854324</v>
      </c>
      <c r="I1753" s="11">
        <f t="shared" si="424"/>
        <v>0.14533693551803467</v>
      </c>
      <c r="J1753" s="32">
        <f t="shared" si="425"/>
        <v>1.2111411293169556E-3</v>
      </c>
      <c r="K1753" s="32">
        <f t="shared" si="426"/>
        <v>825.66760866586014</v>
      </c>
      <c r="L1753" s="8">
        <v>1</v>
      </c>
      <c r="M1753" s="9">
        <v>0</v>
      </c>
      <c r="N1753" s="8">
        <v>0</v>
      </c>
      <c r="O1753" s="9">
        <v>0</v>
      </c>
      <c r="P1753" s="9">
        <v>1</v>
      </c>
      <c r="Q1753" s="9">
        <v>0</v>
      </c>
      <c r="R1753" s="9">
        <v>0</v>
      </c>
      <c r="S1753" s="8">
        <v>667341</v>
      </c>
      <c r="T1753" s="9">
        <v>13</v>
      </c>
      <c r="U1753" s="9">
        <f t="shared" si="427"/>
        <v>667327</v>
      </c>
      <c r="V1753" s="9">
        <f t="shared" si="428"/>
        <v>12</v>
      </c>
      <c r="W1753" s="7">
        <f t="shared" si="431"/>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si="432"/>
        <v>0.31599999999999995</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6.7522291599108941</v>
      </c>
      <c r="E1754" s="13">
        <v>2.8134288166295391E-2</v>
      </c>
      <c r="F1754" s="7">
        <v>240</v>
      </c>
      <c r="G1754" s="7">
        <f t="shared" si="422"/>
        <v>6.7240948717445983</v>
      </c>
      <c r="H1754" s="15">
        <f t="shared" si="423"/>
        <v>6.7803634480771899</v>
      </c>
      <c r="I1754" s="11">
        <f t="shared" si="424"/>
        <v>0.28187989691911269</v>
      </c>
      <c r="J1754" s="32">
        <f t="shared" si="425"/>
        <v>1.1744995704963028E-3</v>
      </c>
      <c r="K1754" s="32">
        <f t="shared" si="426"/>
        <v>851.4264501411734</v>
      </c>
      <c r="L1754" s="8">
        <v>1</v>
      </c>
      <c r="M1754" s="9">
        <v>0</v>
      </c>
      <c r="N1754" s="8">
        <v>0</v>
      </c>
      <c r="O1754" s="9">
        <v>0</v>
      </c>
      <c r="P1754" s="9">
        <v>1</v>
      </c>
      <c r="Q1754" s="9">
        <v>0</v>
      </c>
      <c r="R1754" s="9">
        <v>0</v>
      </c>
      <c r="S1754" s="8">
        <v>667341</v>
      </c>
      <c r="T1754" s="9">
        <v>13</v>
      </c>
      <c r="U1754" s="9">
        <f t="shared" si="427"/>
        <v>667327</v>
      </c>
      <c r="V1754" s="9">
        <f t="shared" si="428"/>
        <v>12</v>
      </c>
      <c r="W1754" s="7">
        <f t="shared" si="431"/>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432"/>
        <v>0.31599999999999995</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6.3788965157105082</v>
      </c>
      <c r="E1755" s="13">
        <v>2.9901077417393011E-2</v>
      </c>
      <c r="F1755" s="7">
        <v>213.33333333333329</v>
      </c>
      <c r="G1755" s="7">
        <f t="shared" si="422"/>
        <v>6.3489954382931151</v>
      </c>
      <c r="H1755" s="15">
        <f t="shared" si="423"/>
        <v>6.4087975931279013</v>
      </c>
      <c r="I1755" s="11">
        <f t="shared" si="424"/>
        <v>0.25267557571283156</v>
      </c>
      <c r="J1755" s="32">
        <f t="shared" si="425"/>
        <v>1.1844167611538984E-3</v>
      </c>
      <c r="K1755" s="32">
        <f t="shared" si="426"/>
        <v>844.29740678928476</v>
      </c>
      <c r="L1755" s="8">
        <v>1</v>
      </c>
      <c r="M1755" s="9">
        <v>0</v>
      </c>
      <c r="N1755" s="8">
        <v>0</v>
      </c>
      <c r="O1755" s="9">
        <v>0</v>
      </c>
      <c r="P1755" s="9">
        <v>1</v>
      </c>
      <c r="Q1755" s="9">
        <v>0</v>
      </c>
      <c r="R1755" s="9">
        <v>0</v>
      </c>
      <c r="S1755" s="8">
        <v>667341</v>
      </c>
      <c r="T1755" s="9">
        <v>13</v>
      </c>
      <c r="U1755" s="9">
        <f t="shared" si="427"/>
        <v>667327</v>
      </c>
      <c r="V1755" s="9">
        <f t="shared" si="428"/>
        <v>12</v>
      </c>
      <c r="W1755" s="7">
        <f t="shared" si="431"/>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432"/>
        <v>0.31599999999999995</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row r="1756" spans="1:104" x14ac:dyDescent="0.25">
      <c r="A1756">
        <v>1755</v>
      </c>
      <c r="B1756">
        <v>115</v>
      </c>
      <c r="C1756" s="24" t="s">
        <v>4347</v>
      </c>
      <c r="D1756" s="12">
        <v>5.3565375285273831</v>
      </c>
      <c r="E1756" s="13">
        <v>0.24347897856942649</v>
      </c>
      <c r="F1756" s="7">
        <v>22</v>
      </c>
      <c r="G1756" s="7">
        <f t="shared" si="422"/>
        <v>5.1130585499579562</v>
      </c>
      <c r="H1756" s="15">
        <f t="shared" si="423"/>
        <v>5.60001650709681</v>
      </c>
      <c r="I1756" s="11">
        <f t="shared" si="424"/>
        <v>6.0930140902504829E-2</v>
      </c>
      <c r="J1756" s="32">
        <f t="shared" si="425"/>
        <v>2.7695518592047649E-3</v>
      </c>
      <c r="K1756" s="32">
        <f t="shared" si="426"/>
        <v>361.06924543638439</v>
      </c>
      <c r="L1756" s="8">
        <v>1</v>
      </c>
      <c r="M1756" s="9">
        <v>0</v>
      </c>
      <c r="N1756" s="8">
        <v>0</v>
      </c>
      <c r="O1756" s="9">
        <v>0</v>
      </c>
      <c r="P1756" s="9">
        <v>1</v>
      </c>
      <c r="Q1756" s="9">
        <v>0</v>
      </c>
      <c r="R1756" s="9">
        <v>0</v>
      </c>
      <c r="S1756" s="8">
        <v>129901</v>
      </c>
      <c r="T1756" s="9">
        <v>13</v>
      </c>
      <c r="U1756" s="9">
        <f t="shared" si="427"/>
        <v>129887</v>
      </c>
      <c r="V1756" s="9">
        <f t="shared" si="428"/>
        <v>12</v>
      </c>
      <c r="W1756" s="7">
        <f t="shared" si="431"/>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432"/>
        <v>0.26500000000000001</v>
      </c>
      <c r="AS1756" t="s">
        <v>98</v>
      </c>
      <c r="AT1756" s="39" t="s">
        <v>98</v>
      </c>
      <c r="AU1756">
        <v>0</v>
      </c>
      <c r="AV1756" s="17">
        <v>1</v>
      </c>
      <c r="AW1756" t="s">
        <v>98</v>
      </c>
      <c r="AX1756" s="17" t="s">
        <v>98</v>
      </c>
      <c r="AY1756" s="17" t="s">
        <v>233</v>
      </c>
      <c r="AZ1756">
        <v>1</v>
      </c>
      <c r="BA1756">
        <v>0</v>
      </c>
      <c r="BB1756">
        <v>0</v>
      </c>
      <c r="BC1756">
        <v>0</v>
      </c>
      <c r="BD1756">
        <v>0</v>
      </c>
      <c r="BE1756">
        <v>0</v>
      </c>
      <c r="BF1756" s="17">
        <v>0</v>
      </c>
      <c r="BG1756">
        <v>1</v>
      </c>
      <c r="BH1756">
        <v>0</v>
      </c>
      <c r="BI1756" s="17">
        <v>0</v>
      </c>
      <c r="BJ1756">
        <v>24883</v>
      </c>
      <c r="BK1756">
        <v>1325</v>
      </c>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P1756">
        <v>2.4889999999999999</v>
      </c>
      <c r="CQ1756">
        <v>423</v>
      </c>
      <c r="CR1756">
        <v>1</v>
      </c>
      <c r="CS1756">
        <v>0</v>
      </c>
      <c r="CT1756">
        <v>20</v>
      </c>
      <c r="CZ1756" s="33" t="s">
        <v>85</v>
      </c>
    </row>
    <row r="1757" spans="1:104" x14ac:dyDescent="0.25">
      <c r="A1757">
        <v>1756</v>
      </c>
      <c r="B1757">
        <v>115</v>
      </c>
      <c r="C1757" s="24" t="s">
        <v>4347</v>
      </c>
      <c r="D1757" s="12">
        <v>4.4447802172789874</v>
      </c>
      <c r="E1757" s="13">
        <v>0.1403614805456522</v>
      </c>
      <c r="F1757" s="7">
        <v>31.666666666666671</v>
      </c>
      <c r="G1757" s="7">
        <f t="shared" si="422"/>
        <v>4.3044187367333349</v>
      </c>
      <c r="H1757" s="15">
        <f t="shared" si="423"/>
        <v>4.58514169782464</v>
      </c>
      <c r="I1757" s="11">
        <f t="shared" si="424"/>
        <v>8.7528499894592424E-2</v>
      </c>
      <c r="J1757" s="32">
        <f t="shared" si="425"/>
        <v>2.7640578914081815E-3</v>
      </c>
      <c r="K1757" s="32">
        <f t="shared" si="426"/>
        <v>361.78692317132993</v>
      </c>
      <c r="L1757" s="8">
        <v>1</v>
      </c>
      <c r="M1757" s="9">
        <v>0</v>
      </c>
      <c r="N1757" s="8">
        <v>0</v>
      </c>
      <c r="O1757" s="9">
        <v>0</v>
      </c>
      <c r="P1757" s="9">
        <v>1</v>
      </c>
      <c r="Q1757" s="9">
        <v>0</v>
      </c>
      <c r="R1757" s="9">
        <v>0</v>
      </c>
      <c r="S1757" s="8">
        <v>129901</v>
      </c>
      <c r="T1757" s="9">
        <v>13</v>
      </c>
      <c r="U1757" s="9">
        <f t="shared" si="427"/>
        <v>129887</v>
      </c>
      <c r="V1757" s="9">
        <f t="shared" si="428"/>
        <v>12</v>
      </c>
      <c r="W1757" s="7">
        <f t="shared" si="431"/>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432"/>
        <v>0.26500000000000001</v>
      </c>
      <c r="AS1757" t="s">
        <v>98</v>
      </c>
      <c r="AT1757" s="39" t="s">
        <v>98</v>
      </c>
      <c r="AU1757">
        <v>0</v>
      </c>
      <c r="AV1757" s="17">
        <v>1</v>
      </c>
      <c r="AW1757" t="s">
        <v>98</v>
      </c>
      <c r="AX1757" s="17" t="s">
        <v>98</v>
      </c>
      <c r="AY1757" s="17" t="s">
        <v>233</v>
      </c>
      <c r="AZ1757">
        <v>1</v>
      </c>
      <c r="BA1757">
        <v>0</v>
      </c>
      <c r="BB1757">
        <v>0</v>
      </c>
      <c r="BC1757">
        <v>0</v>
      </c>
      <c r="BD1757">
        <v>0</v>
      </c>
      <c r="BE1757">
        <v>0</v>
      </c>
      <c r="BF1757" s="17">
        <v>0</v>
      </c>
      <c r="BG1757">
        <v>1</v>
      </c>
      <c r="BH1757">
        <v>0</v>
      </c>
      <c r="BI1757" s="17">
        <v>0</v>
      </c>
      <c r="BJ1757">
        <v>24883</v>
      </c>
      <c r="BK1757">
        <v>1325</v>
      </c>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P1757">
        <v>2.4889999999999999</v>
      </c>
      <c r="CQ1757">
        <v>423</v>
      </c>
      <c r="CR1757">
        <v>1</v>
      </c>
      <c r="CS1757">
        <v>0</v>
      </c>
      <c r="CT1757">
        <v>20</v>
      </c>
      <c r="CZ1757" s="33" t="s">
        <v>85</v>
      </c>
    </row>
    <row r="1758" spans="1:104" x14ac:dyDescent="0.25">
      <c r="A1758">
        <v>1757</v>
      </c>
      <c r="B1758">
        <v>115</v>
      </c>
      <c r="C1758" s="24" t="s">
        <v>4347</v>
      </c>
      <c r="D1758" s="12">
        <v>5.6418018551802618</v>
      </c>
      <c r="E1758" s="13">
        <v>0.1301954274272368</v>
      </c>
      <c r="F1758" s="7">
        <v>43.333333333333343</v>
      </c>
      <c r="G1758" s="7">
        <f t="shared" si="422"/>
        <v>5.5116064277530246</v>
      </c>
      <c r="H1758" s="15">
        <f t="shared" si="423"/>
        <v>5.771997282607499</v>
      </c>
      <c r="I1758" s="11">
        <f t="shared" si="424"/>
        <v>0.11937748651926537</v>
      </c>
      <c r="J1758" s="32">
        <f t="shared" si="425"/>
        <v>2.7548650735215083E-3</v>
      </c>
      <c r="K1758" s="32">
        <f t="shared" si="426"/>
        <v>362.99418422032295</v>
      </c>
      <c r="L1758" s="8">
        <v>1</v>
      </c>
      <c r="M1758" s="9">
        <v>0</v>
      </c>
      <c r="N1758" s="8">
        <v>0</v>
      </c>
      <c r="O1758" s="9">
        <v>0</v>
      </c>
      <c r="P1758" s="9">
        <v>1</v>
      </c>
      <c r="Q1758" s="9">
        <v>0</v>
      </c>
      <c r="R1758" s="9">
        <v>0</v>
      </c>
      <c r="S1758" s="8">
        <v>129901</v>
      </c>
      <c r="T1758" s="9">
        <v>13</v>
      </c>
      <c r="U1758" s="9">
        <f t="shared" si="427"/>
        <v>129887</v>
      </c>
      <c r="V1758" s="9">
        <f t="shared" si="428"/>
        <v>12</v>
      </c>
      <c r="W1758" s="7">
        <f t="shared" si="431"/>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432"/>
        <v>0.26500000000000001</v>
      </c>
      <c r="AS1758" t="s">
        <v>98</v>
      </c>
      <c r="AT1758" s="39" t="s">
        <v>98</v>
      </c>
      <c r="AU1758">
        <v>0</v>
      </c>
      <c r="AV1758" s="17">
        <v>1</v>
      </c>
      <c r="AW1758" t="s">
        <v>98</v>
      </c>
      <c r="AX1758" s="17" t="s">
        <v>98</v>
      </c>
      <c r="AY1758" s="17" t="s">
        <v>233</v>
      </c>
      <c r="AZ1758">
        <v>1</v>
      </c>
      <c r="BA1758">
        <v>0</v>
      </c>
      <c r="BB1758">
        <v>0</v>
      </c>
      <c r="BC1758">
        <v>0</v>
      </c>
      <c r="BD1758">
        <v>0</v>
      </c>
      <c r="BE1758">
        <v>0</v>
      </c>
      <c r="BF1758" s="17">
        <v>0</v>
      </c>
      <c r="BG1758">
        <v>1</v>
      </c>
      <c r="BH1758">
        <v>0</v>
      </c>
      <c r="BI1758" s="17">
        <v>0</v>
      </c>
      <c r="BJ1758">
        <v>24883</v>
      </c>
      <c r="BK1758">
        <v>1325</v>
      </c>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P1758">
        <v>2.4889999999999999</v>
      </c>
      <c r="CQ1758">
        <v>423</v>
      </c>
      <c r="CR1758">
        <v>1</v>
      </c>
      <c r="CS1758">
        <v>0</v>
      </c>
      <c r="CT1758">
        <v>20</v>
      </c>
      <c r="CZ1758" s="33" t="s">
        <v>85</v>
      </c>
    </row>
    <row r="1759" spans="1:104" x14ac:dyDescent="0.25">
      <c r="A1759">
        <v>1758</v>
      </c>
      <c r="B1759">
        <v>115</v>
      </c>
      <c r="C1759" s="24" t="s">
        <v>4347</v>
      </c>
      <c r="D1759" s="12">
        <v>5.6310172766642408</v>
      </c>
      <c r="E1759" s="13">
        <v>0.1228585587635834</v>
      </c>
      <c r="F1759" s="7">
        <v>45.833333333333343</v>
      </c>
      <c r="G1759" s="7">
        <f t="shared" si="422"/>
        <v>5.508158717900657</v>
      </c>
      <c r="H1759" s="15">
        <f t="shared" si="423"/>
        <v>5.7538758354278245</v>
      </c>
      <c r="I1759" s="11">
        <f t="shared" si="424"/>
        <v>0.12615797869420806</v>
      </c>
      <c r="J1759" s="32">
        <f t="shared" si="425"/>
        <v>2.7525377169645387E-3</v>
      </c>
      <c r="K1759" s="32">
        <f t="shared" si="426"/>
        <v>363.30110713352423</v>
      </c>
      <c r="L1759" s="8">
        <v>1</v>
      </c>
      <c r="M1759" s="9">
        <v>0</v>
      </c>
      <c r="N1759" s="8">
        <v>0</v>
      </c>
      <c r="O1759" s="9">
        <v>0</v>
      </c>
      <c r="P1759" s="9">
        <v>1</v>
      </c>
      <c r="Q1759" s="9">
        <v>0</v>
      </c>
      <c r="R1759" s="9">
        <v>0</v>
      </c>
      <c r="S1759" s="8">
        <v>129901</v>
      </c>
      <c r="T1759" s="9">
        <v>13</v>
      </c>
      <c r="U1759" s="9">
        <f t="shared" si="427"/>
        <v>129887</v>
      </c>
      <c r="V1759" s="9">
        <f t="shared" si="428"/>
        <v>12</v>
      </c>
      <c r="W1759" s="7">
        <f t="shared" si="431"/>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432"/>
        <v>0.26500000000000001</v>
      </c>
      <c r="AS1759" t="s">
        <v>98</v>
      </c>
      <c r="AT1759" s="39" t="s">
        <v>98</v>
      </c>
      <c r="AU1759">
        <v>0</v>
      </c>
      <c r="AV1759" s="17">
        <v>1</v>
      </c>
      <c r="AW1759" t="s">
        <v>98</v>
      </c>
      <c r="AX1759" s="17" t="s">
        <v>98</v>
      </c>
      <c r="AY1759" s="17" t="s">
        <v>233</v>
      </c>
      <c r="AZ1759">
        <v>1</v>
      </c>
      <c r="BA1759">
        <v>0</v>
      </c>
      <c r="BB1759">
        <v>0</v>
      </c>
      <c r="BC1759">
        <v>0</v>
      </c>
      <c r="BD1759">
        <v>0</v>
      </c>
      <c r="BE1759">
        <v>0</v>
      </c>
      <c r="BF1759" s="17">
        <v>0</v>
      </c>
      <c r="BG1759">
        <v>1</v>
      </c>
      <c r="BH1759">
        <v>0</v>
      </c>
      <c r="BI1759" s="17">
        <v>0</v>
      </c>
      <c r="BJ1759">
        <v>24883</v>
      </c>
      <c r="BK1759">
        <v>1325</v>
      </c>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P1759">
        <v>2.4889999999999999</v>
      </c>
      <c r="CQ1759">
        <v>423</v>
      </c>
      <c r="CR1759">
        <v>1</v>
      </c>
      <c r="CS1759">
        <v>0</v>
      </c>
      <c r="CT1759">
        <v>20</v>
      </c>
      <c r="CZ1759" s="33" t="s">
        <v>85</v>
      </c>
    </row>
    <row r="1760" spans="1:104" x14ac:dyDescent="0.25">
      <c r="A1760">
        <v>1759</v>
      </c>
      <c r="B1760">
        <v>115</v>
      </c>
      <c r="C1760" s="24" t="s">
        <v>4347</v>
      </c>
      <c r="D1760" s="12">
        <v>4.4030650891055068</v>
      </c>
      <c r="E1760" s="13">
        <v>0.24461472717252819</v>
      </c>
      <c r="F1760" s="7">
        <v>18</v>
      </c>
      <c r="G1760" s="7">
        <f t="shared" si="422"/>
        <v>4.1584503619329789</v>
      </c>
      <c r="H1760" s="15">
        <f t="shared" si="423"/>
        <v>4.6476798162780346</v>
      </c>
      <c r="I1760" s="11">
        <f t="shared" si="424"/>
        <v>4.9882552463261703E-2</v>
      </c>
      <c r="J1760" s="32">
        <f t="shared" si="425"/>
        <v>2.77125291462565E-3</v>
      </c>
      <c r="K1760" s="32">
        <f t="shared" si="426"/>
        <v>360.84761326632048</v>
      </c>
      <c r="L1760" s="8">
        <v>1</v>
      </c>
      <c r="M1760" s="9">
        <v>0</v>
      </c>
      <c r="N1760" s="8">
        <v>0</v>
      </c>
      <c r="O1760" s="9">
        <v>0</v>
      </c>
      <c r="P1760" s="9">
        <v>1</v>
      </c>
      <c r="Q1760" s="9">
        <v>0</v>
      </c>
      <c r="R1760" s="9">
        <v>0</v>
      </c>
      <c r="S1760" s="8">
        <v>129901</v>
      </c>
      <c r="T1760" s="9">
        <v>13</v>
      </c>
      <c r="U1760" s="9">
        <f t="shared" si="427"/>
        <v>129887</v>
      </c>
      <c r="V1760" s="9">
        <f t="shared" si="428"/>
        <v>12</v>
      </c>
      <c r="W1760" s="7">
        <f t="shared" si="431"/>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432"/>
        <v>0.26500000000000001</v>
      </c>
      <c r="AS1760" t="s">
        <v>98</v>
      </c>
      <c r="AT1760" s="39" t="s">
        <v>98</v>
      </c>
      <c r="AU1760">
        <v>0</v>
      </c>
      <c r="AV1760" s="17">
        <v>1</v>
      </c>
      <c r="AW1760" t="s">
        <v>98</v>
      </c>
      <c r="AX1760" s="17" t="s">
        <v>98</v>
      </c>
      <c r="AY1760" s="17" t="s">
        <v>233</v>
      </c>
      <c r="AZ1760">
        <v>1</v>
      </c>
      <c r="BA1760">
        <v>0</v>
      </c>
      <c r="BB1760">
        <v>0</v>
      </c>
      <c r="BC1760">
        <v>0</v>
      </c>
      <c r="BD1760">
        <v>0</v>
      </c>
      <c r="BE1760">
        <v>0</v>
      </c>
      <c r="BF1760" s="17">
        <v>0</v>
      </c>
      <c r="BG1760">
        <v>1</v>
      </c>
      <c r="BH1760">
        <v>0</v>
      </c>
      <c r="BI1760" s="17">
        <v>0</v>
      </c>
      <c r="BJ1760">
        <v>24883</v>
      </c>
      <c r="BK1760">
        <v>1325</v>
      </c>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P1760">
        <v>2.4889999999999999</v>
      </c>
      <c r="CQ1760">
        <v>423</v>
      </c>
      <c r="CR1760">
        <v>1</v>
      </c>
      <c r="CS1760">
        <v>0</v>
      </c>
      <c r="CT1760">
        <v>20</v>
      </c>
      <c r="CZ1760" s="33" t="s">
        <v>85</v>
      </c>
    </row>
    <row r="1761" spans="1:104" x14ac:dyDescent="0.25">
      <c r="A1761">
        <v>1760</v>
      </c>
      <c r="B1761">
        <v>115</v>
      </c>
      <c r="C1761" s="24" t="s">
        <v>4347</v>
      </c>
      <c r="D1761" s="12">
        <v>3.7801985653766579</v>
      </c>
      <c r="E1761" s="13">
        <v>0.1417574462016247</v>
      </c>
      <c r="F1761" s="7">
        <v>26.666666666666671</v>
      </c>
      <c r="G1761" s="7">
        <f t="shared" si="422"/>
        <v>3.6384411191750332</v>
      </c>
      <c r="H1761" s="15">
        <f t="shared" si="423"/>
        <v>3.9219560115782826</v>
      </c>
      <c r="I1761" s="11">
        <f t="shared" si="424"/>
        <v>7.3790471345345499E-2</v>
      </c>
      <c r="J1761" s="32">
        <f t="shared" si="425"/>
        <v>2.7671426754504553E-3</v>
      </c>
      <c r="K1761" s="32">
        <f t="shared" si="426"/>
        <v>361.38360658877588</v>
      </c>
      <c r="L1761" s="8">
        <v>1</v>
      </c>
      <c r="M1761" s="9">
        <v>0</v>
      </c>
      <c r="N1761" s="8">
        <v>0</v>
      </c>
      <c r="O1761" s="9">
        <v>0</v>
      </c>
      <c r="P1761" s="9">
        <v>1</v>
      </c>
      <c r="Q1761" s="9">
        <v>0</v>
      </c>
      <c r="R1761" s="9">
        <v>0</v>
      </c>
      <c r="S1761" s="8">
        <v>129901</v>
      </c>
      <c r="T1761" s="9">
        <v>13</v>
      </c>
      <c r="U1761" s="9">
        <f t="shared" si="427"/>
        <v>129887</v>
      </c>
      <c r="V1761" s="9">
        <f t="shared" si="428"/>
        <v>12</v>
      </c>
      <c r="W1761" s="7">
        <f t="shared" si="431"/>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432"/>
        <v>0.26500000000000001</v>
      </c>
      <c r="AS1761" t="s">
        <v>98</v>
      </c>
      <c r="AT1761" s="39" t="s">
        <v>98</v>
      </c>
      <c r="AU1761">
        <v>0</v>
      </c>
      <c r="AV1761" s="17">
        <v>1</v>
      </c>
      <c r="AW1761" t="s">
        <v>98</v>
      </c>
      <c r="AX1761" s="17" t="s">
        <v>98</v>
      </c>
      <c r="AY1761" s="17" t="s">
        <v>233</v>
      </c>
      <c r="AZ1761">
        <v>1</v>
      </c>
      <c r="BA1761">
        <v>0</v>
      </c>
      <c r="BB1761">
        <v>0</v>
      </c>
      <c r="BC1761">
        <v>0</v>
      </c>
      <c r="BD1761">
        <v>0</v>
      </c>
      <c r="BE1761">
        <v>0</v>
      </c>
      <c r="BF1761" s="17">
        <v>0</v>
      </c>
      <c r="BG1761">
        <v>1</v>
      </c>
      <c r="BH1761">
        <v>0</v>
      </c>
      <c r="BI1761" s="17">
        <v>0</v>
      </c>
      <c r="BJ1761">
        <v>24883</v>
      </c>
      <c r="BK1761">
        <v>1325</v>
      </c>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P1761">
        <v>2.4889999999999999</v>
      </c>
      <c r="CQ1761">
        <v>423</v>
      </c>
      <c r="CR1761">
        <v>1</v>
      </c>
      <c r="CS1761">
        <v>0</v>
      </c>
      <c r="CT1761">
        <v>20</v>
      </c>
      <c r="CZ1761" s="33" t="s">
        <v>85</v>
      </c>
    </row>
    <row r="1762" spans="1:104" x14ac:dyDescent="0.25">
      <c r="A1762">
        <v>1761</v>
      </c>
      <c r="B1762">
        <v>115</v>
      </c>
      <c r="C1762" s="24" t="s">
        <v>4347</v>
      </c>
      <c r="D1762" s="12">
        <v>5.1289422372410298</v>
      </c>
      <c r="E1762" s="13">
        <v>0.1172329654226521</v>
      </c>
      <c r="F1762" s="7">
        <v>43.749999999999993</v>
      </c>
      <c r="G1762" s="7">
        <f t="shared" si="422"/>
        <v>5.0117092718183773</v>
      </c>
      <c r="H1762" s="15">
        <f t="shared" si="423"/>
        <v>5.2461752026636823</v>
      </c>
      <c r="I1762" s="11">
        <f t="shared" si="424"/>
        <v>0.12050875556100196</v>
      </c>
      <c r="J1762" s="32">
        <f t="shared" si="425"/>
        <v>2.754485841394331E-3</v>
      </c>
      <c r="K1762" s="32">
        <f t="shared" si="426"/>
        <v>363.04416053697929</v>
      </c>
      <c r="L1762" s="8">
        <v>1</v>
      </c>
      <c r="M1762" s="9">
        <v>0</v>
      </c>
      <c r="N1762" s="8">
        <v>0</v>
      </c>
      <c r="O1762" s="9">
        <v>0</v>
      </c>
      <c r="P1762" s="9">
        <v>1</v>
      </c>
      <c r="Q1762" s="9">
        <v>0</v>
      </c>
      <c r="R1762" s="9">
        <v>0</v>
      </c>
      <c r="S1762" s="8">
        <v>129901</v>
      </c>
      <c r="T1762" s="9">
        <v>13</v>
      </c>
      <c r="U1762" s="9">
        <f t="shared" si="427"/>
        <v>129887</v>
      </c>
      <c r="V1762" s="9">
        <f t="shared" si="428"/>
        <v>12</v>
      </c>
      <c r="W1762" s="7">
        <f t="shared" si="431"/>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432"/>
        <v>0.26500000000000001</v>
      </c>
      <c r="AS1762" t="s">
        <v>98</v>
      </c>
      <c r="AT1762" s="39" t="s">
        <v>98</v>
      </c>
      <c r="AU1762">
        <v>0</v>
      </c>
      <c r="AV1762" s="17">
        <v>1</v>
      </c>
      <c r="AW1762" t="s">
        <v>98</v>
      </c>
      <c r="AX1762" s="17" t="s">
        <v>98</v>
      </c>
      <c r="AY1762" s="17" t="s">
        <v>233</v>
      </c>
      <c r="AZ1762">
        <v>1</v>
      </c>
      <c r="BA1762">
        <v>0</v>
      </c>
      <c r="BB1762">
        <v>0</v>
      </c>
      <c r="BC1762">
        <v>0</v>
      </c>
      <c r="BD1762">
        <v>0</v>
      </c>
      <c r="BE1762">
        <v>0</v>
      </c>
      <c r="BF1762" s="17">
        <v>0</v>
      </c>
      <c r="BG1762">
        <v>1</v>
      </c>
      <c r="BH1762">
        <v>0</v>
      </c>
      <c r="BI1762" s="17">
        <v>0</v>
      </c>
      <c r="BJ1762">
        <v>24883</v>
      </c>
      <c r="BK1762">
        <v>1325</v>
      </c>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P1762">
        <v>2.4889999999999999</v>
      </c>
      <c r="CQ1762">
        <v>423</v>
      </c>
      <c r="CR1762">
        <v>1</v>
      </c>
      <c r="CS1762">
        <v>0</v>
      </c>
      <c r="CT1762">
        <v>20</v>
      </c>
      <c r="CZ1762" s="33" t="s">
        <v>85</v>
      </c>
    </row>
    <row r="1763" spans="1:104" x14ac:dyDescent="0.25">
      <c r="A1763">
        <v>1762</v>
      </c>
      <c r="B1763">
        <v>115</v>
      </c>
      <c r="C1763" s="24" t="s">
        <v>4347</v>
      </c>
      <c r="D1763" s="12">
        <v>5.0225875934424291</v>
      </c>
      <c r="E1763" s="13">
        <v>0.1255646898360607</v>
      </c>
      <c r="F1763" s="7">
        <v>40</v>
      </c>
      <c r="G1763" s="7">
        <f t="shared" si="422"/>
        <v>4.8970229036063682</v>
      </c>
      <c r="H1763" s="15">
        <f t="shared" si="423"/>
        <v>5.1481522832784901</v>
      </c>
      <c r="I1763" s="11">
        <f t="shared" si="424"/>
        <v>0.11031093939469955</v>
      </c>
      <c r="J1763" s="32">
        <f t="shared" si="425"/>
        <v>2.7577734848674889E-3</v>
      </c>
      <c r="K1763" s="32">
        <f t="shared" si="426"/>
        <v>362.61136220477152</v>
      </c>
      <c r="L1763" s="8">
        <v>1</v>
      </c>
      <c r="M1763" s="9">
        <v>0</v>
      </c>
      <c r="N1763" s="8">
        <v>0</v>
      </c>
      <c r="O1763" s="9">
        <v>0</v>
      </c>
      <c r="P1763" s="9">
        <v>1</v>
      </c>
      <c r="Q1763" s="9">
        <v>0</v>
      </c>
      <c r="R1763" s="9">
        <v>0</v>
      </c>
      <c r="S1763" s="8">
        <v>129901</v>
      </c>
      <c r="T1763" s="9">
        <v>13</v>
      </c>
      <c r="U1763" s="9">
        <f t="shared" si="427"/>
        <v>129887</v>
      </c>
      <c r="V1763" s="9">
        <f t="shared" si="428"/>
        <v>12</v>
      </c>
      <c r="W1763" s="7">
        <f t="shared" si="431"/>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432"/>
        <v>0.26500000000000001</v>
      </c>
      <c r="AS1763" t="s">
        <v>98</v>
      </c>
      <c r="AT1763" s="39" t="s">
        <v>98</v>
      </c>
      <c r="AU1763">
        <v>0</v>
      </c>
      <c r="AV1763" s="17">
        <v>1</v>
      </c>
      <c r="AW1763" t="s">
        <v>98</v>
      </c>
      <c r="AX1763" s="17" t="s">
        <v>98</v>
      </c>
      <c r="AY1763" s="17" t="s">
        <v>233</v>
      </c>
      <c r="AZ1763">
        <v>1</v>
      </c>
      <c r="BA1763">
        <v>0</v>
      </c>
      <c r="BB1763">
        <v>0</v>
      </c>
      <c r="BC1763">
        <v>0</v>
      </c>
      <c r="BD1763">
        <v>0</v>
      </c>
      <c r="BE1763">
        <v>0</v>
      </c>
      <c r="BF1763" s="17">
        <v>0</v>
      </c>
      <c r="BG1763">
        <v>1</v>
      </c>
      <c r="BH1763">
        <v>0</v>
      </c>
      <c r="BI1763" s="17">
        <v>0</v>
      </c>
      <c r="BJ1763">
        <v>24883</v>
      </c>
      <c r="BK1763">
        <v>1325</v>
      </c>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P1763">
        <v>2.4889999999999999</v>
      </c>
      <c r="CQ1763">
        <v>423</v>
      </c>
      <c r="CR1763">
        <v>1</v>
      </c>
      <c r="CS1763">
        <v>0</v>
      </c>
      <c r="CT1763">
        <v>20</v>
      </c>
      <c r="CZ1763" s="33" t="s">
        <v>85</v>
      </c>
    </row>
  </sheetData>
  <autoFilter ref="A1:CY1116" xr:uid="{00000000-0009-0000-0000-000000000000}"/>
  <conditionalFormatting sqref="A1:XFD2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4" activePane="bottomLeft" state="frozen"/>
      <selection pane="bottomLeft" activeCell="E25" sqref="E25"/>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349</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8" priority="2">
      <formula>LEN(TRIM(A100))=0</formula>
    </cfRule>
  </conditionalFormatting>
  <conditionalFormatting sqref="A2:B99">
    <cfRule type="containsBlanks" dxfId="607"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opLeftCell="A28" workbookViewId="0">
      <selection activeCell="G41" sqref="G4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9" activePane="bottomLeft" state="frozen"/>
      <selection activeCell="D1" sqref="D1"/>
      <selection pane="bottomLeft"/>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6" priority="610">
      <formula>LEN(TRIM(F1))=0</formula>
    </cfRule>
  </conditionalFormatting>
  <conditionalFormatting sqref="P2:R53 P55:R55">
    <cfRule type="containsText" dxfId="605" priority="607" operator="containsText" text="PRIMARY STUDY">
      <formula>NOT(ISERROR(SEARCH("PRIMARY STUDY",P2)))</formula>
    </cfRule>
    <cfRule type="notContainsText" dxfId="604" priority="608" operator="notContains" text="YES">
      <formula>ISERROR(SEARCH("YES",P2))</formula>
    </cfRule>
    <cfRule type="containsText" dxfId="603" priority="609" operator="containsText" text="YES">
      <formula>NOT(ISERROR(SEARCH("YES",P2)))</formula>
    </cfRule>
  </conditionalFormatting>
  <conditionalFormatting sqref="S2:S53 S55">
    <cfRule type="containsBlanks" dxfId="602" priority="611">
      <formula>LEN(TRIM(S2))=0</formula>
    </cfRule>
  </conditionalFormatting>
  <conditionalFormatting sqref="S2:S53 S55">
    <cfRule type="cellIs" dxfId="601" priority="605" operator="between">
      <formula>1</formula>
      <formula>4</formula>
    </cfRule>
    <cfRule type="containsText" dxfId="600" priority="606" operator="containsText" text="X">
      <formula>NOT(ISERROR(SEARCH("X",S2)))</formula>
    </cfRule>
  </conditionalFormatting>
  <conditionalFormatting sqref="F56">
    <cfRule type="containsBlanks" dxfId="599" priority="602">
      <formula>LEN(TRIM(F56))=0</formula>
    </cfRule>
  </conditionalFormatting>
  <conditionalFormatting sqref="P56:R56">
    <cfRule type="containsText" dxfId="598" priority="599" operator="containsText" text="PRIMARY STUDY">
      <formula>NOT(ISERROR(SEARCH("PRIMARY STUDY",P56)))</formula>
    </cfRule>
    <cfRule type="notContainsText" dxfId="597" priority="600" operator="notContains" text="YES">
      <formula>ISERROR(SEARCH("YES",P56))</formula>
    </cfRule>
    <cfRule type="containsText" dxfId="596" priority="601" operator="containsText" text="YES">
      <formula>NOT(ISERROR(SEARCH("YES",P56)))</formula>
    </cfRule>
  </conditionalFormatting>
  <conditionalFormatting sqref="B56">
    <cfRule type="duplicateValues" dxfId="595" priority="596"/>
  </conditionalFormatting>
  <conditionalFormatting sqref="S56">
    <cfRule type="containsBlanks" dxfId="594" priority="603">
      <formula>LEN(TRIM(S56))=0</formula>
    </cfRule>
  </conditionalFormatting>
  <conditionalFormatting sqref="S56">
    <cfRule type="cellIs" dxfId="593" priority="597" operator="between">
      <formula>1</formula>
      <formula>4</formula>
    </cfRule>
    <cfRule type="containsText" dxfId="592" priority="598" operator="containsText" text="X">
      <formula>NOT(ISERROR(SEARCH("X",S56)))</formula>
    </cfRule>
  </conditionalFormatting>
  <conditionalFormatting sqref="F57">
    <cfRule type="containsBlanks" dxfId="591" priority="594">
      <formula>LEN(TRIM(F57))=0</formula>
    </cfRule>
  </conditionalFormatting>
  <conditionalFormatting sqref="P57:R57">
    <cfRule type="containsText" dxfId="590" priority="591" operator="containsText" text="PRIMARY STUDY">
      <formula>NOT(ISERROR(SEARCH("PRIMARY STUDY",P57)))</formula>
    </cfRule>
    <cfRule type="notContainsText" dxfId="589" priority="592" operator="notContains" text="YES">
      <formula>ISERROR(SEARCH("YES",P57))</formula>
    </cfRule>
    <cfRule type="containsText" dxfId="588" priority="593" operator="containsText" text="YES">
      <formula>NOT(ISERROR(SEARCH("YES",P57)))</formula>
    </cfRule>
  </conditionalFormatting>
  <conditionalFormatting sqref="B57">
    <cfRule type="duplicateValues" dxfId="587" priority="588"/>
  </conditionalFormatting>
  <conditionalFormatting sqref="S57">
    <cfRule type="containsBlanks" dxfId="586" priority="595">
      <formula>LEN(TRIM(S57))=0</formula>
    </cfRule>
  </conditionalFormatting>
  <conditionalFormatting sqref="S57">
    <cfRule type="cellIs" dxfId="585" priority="589" operator="between">
      <formula>1</formula>
      <formula>4</formula>
    </cfRule>
    <cfRule type="containsText" dxfId="584" priority="590" operator="containsText" text="X">
      <formula>NOT(ISERROR(SEARCH("X",S57)))</formula>
    </cfRule>
  </conditionalFormatting>
  <conditionalFormatting sqref="F58">
    <cfRule type="containsBlanks" dxfId="583" priority="587">
      <formula>LEN(TRIM(F58))=0</formula>
    </cfRule>
  </conditionalFormatting>
  <conditionalFormatting sqref="B58">
    <cfRule type="duplicateValues" dxfId="582" priority="586"/>
  </conditionalFormatting>
  <conditionalFormatting sqref="P58:R58">
    <cfRule type="containsText" dxfId="581" priority="582" operator="containsText" text="PRIMARY STUDY">
      <formula>NOT(ISERROR(SEARCH("PRIMARY STUDY",P58)))</formula>
    </cfRule>
    <cfRule type="notContainsText" dxfId="580" priority="583" operator="notContains" text="YES">
      <formula>ISERROR(SEARCH("YES",P58))</formula>
    </cfRule>
    <cfRule type="containsText" dxfId="579" priority="584" operator="containsText" text="YES">
      <formula>NOT(ISERROR(SEARCH("YES",P58)))</formula>
    </cfRule>
  </conditionalFormatting>
  <conditionalFormatting sqref="S58">
    <cfRule type="containsBlanks" dxfId="578" priority="585">
      <formula>LEN(TRIM(S58))=0</formula>
    </cfRule>
  </conditionalFormatting>
  <conditionalFormatting sqref="S58">
    <cfRule type="cellIs" dxfId="577" priority="580" operator="between">
      <formula>1</formula>
      <formula>4</formula>
    </cfRule>
    <cfRule type="containsText" dxfId="576" priority="581" operator="containsText" text="X">
      <formula>NOT(ISERROR(SEARCH("X",S58)))</formula>
    </cfRule>
  </conditionalFormatting>
  <conditionalFormatting sqref="F59">
    <cfRule type="containsBlanks" dxfId="575" priority="579">
      <formula>LEN(TRIM(F59))=0</formula>
    </cfRule>
  </conditionalFormatting>
  <conditionalFormatting sqref="B59">
    <cfRule type="duplicateValues" dxfId="574" priority="578"/>
  </conditionalFormatting>
  <conditionalFormatting sqref="P59:R59">
    <cfRule type="containsText" dxfId="573" priority="574" operator="containsText" text="PRIMARY STUDY">
      <formula>NOT(ISERROR(SEARCH("PRIMARY STUDY",P59)))</formula>
    </cfRule>
    <cfRule type="notContainsText" dxfId="572" priority="575" operator="notContains" text="YES">
      <formula>ISERROR(SEARCH("YES",P59))</formula>
    </cfRule>
    <cfRule type="containsText" dxfId="571" priority="576" operator="containsText" text="YES">
      <formula>NOT(ISERROR(SEARCH("YES",P59)))</formula>
    </cfRule>
  </conditionalFormatting>
  <conditionalFormatting sqref="S59">
    <cfRule type="containsBlanks" dxfId="570" priority="577">
      <formula>LEN(TRIM(S59))=0</formula>
    </cfRule>
  </conditionalFormatting>
  <conditionalFormatting sqref="S59">
    <cfRule type="cellIs" dxfId="569" priority="572" operator="between">
      <formula>1</formula>
      <formula>4</formula>
    </cfRule>
    <cfRule type="containsText" dxfId="568" priority="573" operator="containsText" text="X">
      <formula>NOT(ISERROR(SEARCH("X",S59)))</formula>
    </cfRule>
  </conditionalFormatting>
  <conditionalFormatting sqref="F60">
    <cfRule type="containsBlanks" dxfId="567" priority="571">
      <formula>LEN(TRIM(F60))=0</formula>
    </cfRule>
  </conditionalFormatting>
  <conditionalFormatting sqref="B60">
    <cfRule type="duplicateValues" dxfId="566" priority="570"/>
  </conditionalFormatting>
  <conditionalFormatting sqref="P60:R60">
    <cfRule type="containsText" dxfId="565" priority="566" operator="containsText" text="PRIMARY STUDY">
      <formula>NOT(ISERROR(SEARCH("PRIMARY STUDY",P60)))</formula>
    </cfRule>
    <cfRule type="notContainsText" dxfId="564" priority="567" operator="notContains" text="YES">
      <formula>ISERROR(SEARCH("YES",P60))</formula>
    </cfRule>
    <cfRule type="containsText" dxfId="563" priority="568" operator="containsText" text="YES">
      <formula>NOT(ISERROR(SEARCH("YES",P60)))</formula>
    </cfRule>
  </conditionalFormatting>
  <conditionalFormatting sqref="S60">
    <cfRule type="containsBlanks" dxfId="562" priority="569">
      <formula>LEN(TRIM(S60))=0</formula>
    </cfRule>
  </conditionalFormatting>
  <conditionalFormatting sqref="S60">
    <cfRule type="cellIs" dxfId="561" priority="564" operator="between">
      <formula>1</formula>
      <formula>4</formula>
    </cfRule>
    <cfRule type="containsText" dxfId="560" priority="565" operator="containsText" text="X">
      <formula>NOT(ISERROR(SEARCH("X",S60)))</formula>
    </cfRule>
  </conditionalFormatting>
  <conditionalFormatting sqref="F61">
    <cfRule type="containsBlanks" dxfId="559" priority="563">
      <formula>LEN(TRIM(F61))=0</formula>
    </cfRule>
  </conditionalFormatting>
  <conditionalFormatting sqref="B61">
    <cfRule type="duplicateValues" dxfId="558" priority="562"/>
  </conditionalFormatting>
  <conditionalFormatting sqref="P61:R61">
    <cfRule type="containsText" dxfId="557" priority="558" operator="containsText" text="PRIMARY STUDY">
      <formula>NOT(ISERROR(SEARCH("PRIMARY STUDY",P61)))</formula>
    </cfRule>
    <cfRule type="notContainsText" dxfId="556" priority="559" operator="notContains" text="YES">
      <formula>ISERROR(SEARCH("YES",P61))</formula>
    </cfRule>
    <cfRule type="containsText" dxfId="555" priority="560" operator="containsText" text="YES">
      <formula>NOT(ISERROR(SEARCH("YES",P61)))</formula>
    </cfRule>
  </conditionalFormatting>
  <conditionalFormatting sqref="S61">
    <cfRule type="containsBlanks" dxfId="554" priority="561">
      <formula>LEN(TRIM(S61))=0</formula>
    </cfRule>
  </conditionalFormatting>
  <conditionalFormatting sqref="S61">
    <cfRule type="cellIs" dxfId="553" priority="556" operator="between">
      <formula>1</formula>
      <formula>4</formula>
    </cfRule>
    <cfRule type="containsText" dxfId="552" priority="557" operator="containsText" text="X">
      <formula>NOT(ISERROR(SEARCH("X",S61)))</formula>
    </cfRule>
  </conditionalFormatting>
  <conditionalFormatting sqref="B15:B53 B1:B13 B55">
    <cfRule type="duplicateValues" dxfId="551" priority="650"/>
  </conditionalFormatting>
  <conditionalFormatting sqref="F62">
    <cfRule type="containsBlanks" dxfId="550" priority="555">
      <formula>LEN(TRIM(F62))=0</formula>
    </cfRule>
  </conditionalFormatting>
  <conditionalFormatting sqref="B62">
    <cfRule type="duplicateValues" dxfId="549" priority="554"/>
  </conditionalFormatting>
  <conditionalFormatting sqref="P62:R62">
    <cfRule type="containsText" dxfId="548" priority="550" operator="containsText" text="PRIMARY STUDY">
      <formula>NOT(ISERROR(SEARCH("PRIMARY STUDY",P62)))</formula>
    </cfRule>
    <cfRule type="notContainsText" dxfId="547" priority="551" operator="notContains" text="YES">
      <formula>ISERROR(SEARCH("YES",P62))</formula>
    </cfRule>
    <cfRule type="containsText" dxfId="546" priority="552" operator="containsText" text="YES">
      <formula>NOT(ISERROR(SEARCH("YES",P62)))</formula>
    </cfRule>
  </conditionalFormatting>
  <conditionalFormatting sqref="S62">
    <cfRule type="containsBlanks" dxfId="545" priority="553">
      <formula>LEN(TRIM(S62))=0</formula>
    </cfRule>
  </conditionalFormatting>
  <conditionalFormatting sqref="S62">
    <cfRule type="cellIs" dxfId="544" priority="548" operator="between">
      <formula>1</formula>
      <formula>4</formula>
    </cfRule>
    <cfRule type="containsText" dxfId="543" priority="549" operator="containsText" text="X">
      <formula>NOT(ISERROR(SEARCH("X",S62)))</formula>
    </cfRule>
  </conditionalFormatting>
  <conditionalFormatting sqref="F63">
    <cfRule type="containsBlanks" dxfId="542" priority="547">
      <formula>LEN(TRIM(F63))=0</formula>
    </cfRule>
  </conditionalFormatting>
  <conditionalFormatting sqref="B63">
    <cfRule type="duplicateValues" dxfId="541" priority="546"/>
  </conditionalFormatting>
  <conditionalFormatting sqref="P63:R63">
    <cfRule type="containsText" dxfId="540" priority="542" operator="containsText" text="PRIMARY STUDY">
      <formula>NOT(ISERROR(SEARCH("PRIMARY STUDY",P63)))</formula>
    </cfRule>
    <cfRule type="notContainsText" dxfId="539" priority="543" operator="notContains" text="YES">
      <formula>ISERROR(SEARCH("YES",P63))</formula>
    </cfRule>
    <cfRule type="containsText" dxfId="538" priority="544" operator="containsText" text="YES">
      <formula>NOT(ISERROR(SEARCH("YES",P63)))</formula>
    </cfRule>
  </conditionalFormatting>
  <conditionalFormatting sqref="S63">
    <cfRule type="containsBlanks" dxfId="537" priority="545">
      <formula>LEN(TRIM(S63))=0</formula>
    </cfRule>
  </conditionalFormatting>
  <conditionalFormatting sqref="S63">
    <cfRule type="cellIs" dxfId="536" priority="540" operator="between">
      <formula>1</formula>
      <formula>4</formula>
    </cfRule>
    <cfRule type="containsText" dxfId="535" priority="541" operator="containsText" text="X">
      <formula>NOT(ISERROR(SEARCH("X",S63)))</formula>
    </cfRule>
  </conditionalFormatting>
  <conditionalFormatting sqref="F65">
    <cfRule type="containsBlanks" dxfId="534" priority="515">
      <formula>LEN(TRIM(F65))=0</formula>
    </cfRule>
  </conditionalFormatting>
  <conditionalFormatting sqref="F65">
    <cfRule type="containsBlanks" dxfId="533" priority="531">
      <formula>LEN(TRIM(F65))=0</formula>
    </cfRule>
  </conditionalFormatting>
  <conditionalFormatting sqref="B65">
    <cfRule type="duplicateValues" dxfId="532" priority="530"/>
  </conditionalFormatting>
  <conditionalFormatting sqref="P65:R65">
    <cfRule type="containsText" dxfId="531" priority="526" operator="containsText" text="PRIMARY STUDY">
      <formula>NOT(ISERROR(SEARCH("PRIMARY STUDY",P65)))</formula>
    </cfRule>
    <cfRule type="notContainsText" dxfId="530" priority="527" operator="notContains" text="YES">
      <formula>ISERROR(SEARCH("YES",P65))</formula>
    </cfRule>
    <cfRule type="containsText" dxfId="529" priority="528" operator="containsText" text="YES">
      <formula>NOT(ISERROR(SEARCH("YES",P65)))</formula>
    </cfRule>
  </conditionalFormatting>
  <conditionalFormatting sqref="S65">
    <cfRule type="containsBlanks" dxfId="528" priority="529">
      <formula>LEN(TRIM(S65))=0</formula>
    </cfRule>
  </conditionalFormatting>
  <conditionalFormatting sqref="S65">
    <cfRule type="cellIs" dxfId="527" priority="524" operator="between">
      <formula>1</formula>
      <formula>4</formula>
    </cfRule>
    <cfRule type="containsText" dxfId="526" priority="525" operator="containsText" text="X">
      <formula>NOT(ISERROR(SEARCH("X",S65)))</formula>
    </cfRule>
  </conditionalFormatting>
  <conditionalFormatting sqref="F66">
    <cfRule type="containsBlanks" dxfId="525" priority="523">
      <formula>LEN(TRIM(F66))=0</formula>
    </cfRule>
  </conditionalFormatting>
  <conditionalFormatting sqref="B66">
    <cfRule type="duplicateValues" dxfId="524" priority="522"/>
  </conditionalFormatting>
  <conditionalFormatting sqref="P66:R66">
    <cfRule type="containsText" dxfId="523" priority="518" operator="containsText" text="PRIMARY STUDY">
      <formula>NOT(ISERROR(SEARCH("PRIMARY STUDY",P66)))</formula>
    </cfRule>
    <cfRule type="notContainsText" dxfId="522" priority="519" operator="notContains" text="YES">
      <formula>ISERROR(SEARCH("YES",P66))</formula>
    </cfRule>
    <cfRule type="containsText" dxfId="521" priority="520" operator="containsText" text="YES">
      <formula>NOT(ISERROR(SEARCH("YES",P66)))</formula>
    </cfRule>
  </conditionalFormatting>
  <conditionalFormatting sqref="S66">
    <cfRule type="containsBlanks" dxfId="520" priority="521">
      <formula>LEN(TRIM(S66))=0</formula>
    </cfRule>
  </conditionalFormatting>
  <conditionalFormatting sqref="S66">
    <cfRule type="cellIs" dxfId="519" priority="516" operator="between">
      <formula>1</formula>
      <formula>4</formula>
    </cfRule>
    <cfRule type="containsText" dxfId="518" priority="517" operator="containsText" text="X">
      <formula>NOT(ISERROR(SEARCH("X",S66)))</formula>
    </cfRule>
  </conditionalFormatting>
  <conditionalFormatting sqref="B65">
    <cfRule type="duplicateValues" dxfId="517" priority="514"/>
  </conditionalFormatting>
  <conditionalFormatting sqref="F66">
    <cfRule type="containsBlanks" dxfId="516" priority="513">
      <formula>LEN(TRIM(F66))=0</formula>
    </cfRule>
  </conditionalFormatting>
  <conditionalFormatting sqref="B66">
    <cfRule type="duplicateValues" dxfId="515" priority="512"/>
  </conditionalFormatting>
  <conditionalFormatting sqref="F67">
    <cfRule type="containsBlanks" dxfId="514" priority="511">
      <formula>LEN(TRIM(F67))=0</formula>
    </cfRule>
  </conditionalFormatting>
  <conditionalFormatting sqref="B67">
    <cfRule type="duplicateValues" dxfId="513" priority="510"/>
  </conditionalFormatting>
  <conditionalFormatting sqref="P65:R65">
    <cfRule type="containsText" dxfId="512" priority="506" operator="containsText" text="PRIMARY STUDY">
      <formula>NOT(ISERROR(SEARCH("PRIMARY STUDY",P65)))</formula>
    </cfRule>
    <cfRule type="notContainsText" dxfId="511" priority="507" operator="notContains" text="YES">
      <formula>ISERROR(SEARCH("YES",P65))</formula>
    </cfRule>
    <cfRule type="containsText" dxfId="510" priority="508" operator="containsText" text="YES">
      <formula>NOT(ISERROR(SEARCH("YES",P65)))</formula>
    </cfRule>
  </conditionalFormatting>
  <conditionalFormatting sqref="S65">
    <cfRule type="containsBlanks" dxfId="509" priority="509">
      <formula>LEN(TRIM(S65))=0</formula>
    </cfRule>
  </conditionalFormatting>
  <conditionalFormatting sqref="S65">
    <cfRule type="cellIs" dxfId="508" priority="504" operator="between">
      <formula>1</formula>
      <formula>4</formula>
    </cfRule>
    <cfRule type="containsText" dxfId="507" priority="505" operator="containsText" text="X">
      <formula>NOT(ISERROR(SEARCH("X",S65)))</formula>
    </cfRule>
  </conditionalFormatting>
  <conditionalFormatting sqref="P66:R66">
    <cfRule type="containsText" dxfId="506" priority="500" operator="containsText" text="PRIMARY STUDY">
      <formula>NOT(ISERROR(SEARCH("PRIMARY STUDY",P66)))</formula>
    </cfRule>
    <cfRule type="notContainsText" dxfId="505" priority="501" operator="notContains" text="YES">
      <formula>ISERROR(SEARCH("YES",P66))</formula>
    </cfRule>
    <cfRule type="containsText" dxfId="504" priority="502" operator="containsText" text="YES">
      <formula>NOT(ISERROR(SEARCH("YES",P66)))</formula>
    </cfRule>
  </conditionalFormatting>
  <conditionalFormatting sqref="S66">
    <cfRule type="containsBlanks" dxfId="503" priority="503">
      <formula>LEN(TRIM(S66))=0</formula>
    </cfRule>
  </conditionalFormatting>
  <conditionalFormatting sqref="S66">
    <cfRule type="cellIs" dxfId="502" priority="498" operator="between">
      <formula>1</formula>
      <formula>4</formula>
    </cfRule>
    <cfRule type="containsText" dxfId="501" priority="499" operator="containsText" text="X">
      <formula>NOT(ISERROR(SEARCH("X",S66)))</formula>
    </cfRule>
  </conditionalFormatting>
  <conditionalFormatting sqref="P67:R67">
    <cfRule type="containsText" dxfId="500" priority="494" operator="containsText" text="PRIMARY STUDY">
      <formula>NOT(ISERROR(SEARCH("PRIMARY STUDY",P67)))</formula>
    </cfRule>
    <cfRule type="notContainsText" dxfId="499" priority="495" operator="notContains" text="YES">
      <formula>ISERROR(SEARCH("YES",P67))</formula>
    </cfRule>
    <cfRule type="containsText" dxfId="498" priority="496" operator="containsText" text="YES">
      <formula>NOT(ISERROR(SEARCH("YES",P67)))</formula>
    </cfRule>
  </conditionalFormatting>
  <conditionalFormatting sqref="S67">
    <cfRule type="containsBlanks" dxfId="497" priority="497">
      <formula>LEN(TRIM(S67))=0</formula>
    </cfRule>
  </conditionalFormatting>
  <conditionalFormatting sqref="S67">
    <cfRule type="cellIs" dxfId="496" priority="492" operator="between">
      <formula>1</formula>
      <formula>4</formula>
    </cfRule>
    <cfRule type="containsText" dxfId="495" priority="493" operator="containsText" text="X">
      <formula>NOT(ISERROR(SEARCH("X",S67)))</formula>
    </cfRule>
  </conditionalFormatting>
  <conditionalFormatting sqref="F64">
    <cfRule type="containsBlanks" dxfId="494" priority="491">
      <formula>LEN(TRIM(F64))=0</formula>
    </cfRule>
  </conditionalFormatting>
  <conditionalFormatting sqref="B64">
    <cfRule type="duplicateValues" dxfId="493" priority="490"/>
  </conditionalFormatting>
  <conditionalFormatting sqref="P64:R64">
    <cfRule type="containsText" dxfId="492" priority="486" operator="containsText" text="PRIMARY STUDY">
      <formula>NOT(ISERROR(SEARCH("PRIMARY STUDY",P64)))</formula>
    </cfRule>
    <cfRule type="notContainsText" dxfId="491" priority="487" operator="notContains" text="YES">
      <formula>ISERROR(SEARCH("YES",P64))</formula>
    </cfRule>
    <cfRule type="containsText" dxfId="490" priority="488" operator="containsText" text="YES">
      <formula>NOT(ISERROR(SEARCH("YES",P64)))</formula>
    </cfRule>
  </conditionalFormatting>
  <conditionalFormatting sqref="S64">
    <cfRule type="containsBlanks" dxfId="489" priority="489">
      <formula>LEN(TRIM(S64))=0</formula>
    </cfRule>
  </conditionalFormatting>
  <conditionalFormatting sqref="S64">
    <cfRule type="cellIs" dxfId="488" priority="484" operator="between">
      <formula>1</formula>
      <formula>4</formula>
    </cfRule>
    <cfRule type="containsText" dxfId="487" priority="485" operator="containsText" text="X">
      <formula>NOT(ISERROR(SEARCH("X",S64)))</formula>
    </cfRule>
  </conditionalFormatting>
  <conditionalFormatting sqref="F68">
    <cfRule type="containsBlanks" dxfId="486" priority="483">
      <formula>LEN(TRIM(F68))=0</formula>
    </cfRule>
  </conditionalFormatting>
  <conditionalFormatting sqref="B68">
    <cfRule type="duplicateValues" dxfId="485" priority="482"/>
  </conditionalFormatting>
  <conditionalFormatting sqref="P68:R68">
    <cfRule type="containsText" dxfId="484" priority="478" operator="containsText" text="PRIMARY STUDY">
      <formula>NOT(ISERROR(SEARCH("PRIMARY STUDY",P68)))</formula>
    </cfRule>
    <cfRule type="notContainsText" dxfId="483" priority="479" operator="notContains" text="YES">
      <formula>ISERROR(SEARCH("YES",P68))</formula>
    </cfRule>
    <cfRule type="containsText" dxfId="482" priority="480" operator="containsText" text="YES">
      <formula>NOT(ISERROR(SEARCH("YES",P68)))</formula>
    </cfRule>
  </conditionalFormatting>
  <conditionalFormatting sqref="S68">
    <cfRule type="containsBlanks" dxfId="481" priority="481">
      <formula>LEN(TRIM(S68))=0</formula>
    </cfRule>
  </conditionalFormatting>
  <conditionalFormatting sqref="S68">
    <cfRule type="cellIs" dxfId="480" priority="476" operator="between">
      <formula>1</formula>
      <formula>4</formula>
    </cfRule>
    <cfRule type="containsText" dxfId="479" priority="477" operator="containsText" text="X">
      <formula>NOT(ISERROR(SEARCH("X",S68)))</formula>
    </cfRule>
  </conditionalFormatting>
  <conditionalFormatting sqref="F69">
    <cfRule type="containsBlanks" dxfId="478" priority="475">
      <formula>LEN(TRIM(F69))=0</formula>
    </cfRule>
  </conditionalFormatting>
  <conditionalFormatting sqref="B69">
    <cfRule type="duplicateValues" dxfId="477" priority="474"/>
  </conditionalFormatting>
  <conditionalFormatting sqref="P69:R69">
    <cfRule type="containsText" dxfId="476" priority="470" operator="containsText" text="PRIMARY STUDY">
      <formula>NOT(ISERROR(SEARCH("PRIMARY STUDY",P69)))</formula>
    </cfRule>
    <cfRule type="notContainsText" dxfId="475" priority="471" operator="notContains" text="YES">
      <formula>ISERROR(SEARCH("YES",P69))</formula>
    </cfRule>
    <cfRule type="containsText" dxfId="474" priority="472" operator="containsText" text="YES">
      <formula>NOT(ISERROR(SEARCH("YES",P69)))</formula>
    </cfRule>
  </conditionalFormatting>
  <conditionalFormatting sqref="S69">
    <cfRule type="containsBlanks" dxfId="473" priority="473">
      <formula>LEN(TRIM(S69))=0</formula>
    </cfRule>
  </conditionalFormatting>
  <conditionalFormatting sqref="S69">
    <cfRule type="cellIs" dxfId="472" priority="468" operator="between">
      <formula>1</formula>
      <formula>4</formula>
    </cfRule>
    <cfRule type="containsText" dxfId="471" priority="469" operator="containsText" text="X">
      <formula>NOT(ISERROR(SEARCH("X",S69)))</formula>
    </cfRule>
  </conditionalFormatting>
  <conditionalFormatting sqref="P70:R70">
    <cfRule type="containsText" dxfId="470" priority="464" operator="containsText" text="PRIMARY STUDY">
      <formula>NOT(ISERROR(SEARCH("PRIMARY STUDY",P70)))</formula>
    </cfRule>
    <cfRule type="notContainsText" dxfId="469" priority="465" operator="notContains" text="YES">
      <formula>ISERROR(SEARCH("YES",P70))</formula>
    </cfRule>
    <cfRule type="containsText" dxfId="468" priority="466" operator="containsText" text="YES">
      <formula>NOT(ISERROR(SEARCH("YES",P70)))</formula>
    </cfRule>
  </conditionalFormatting>
  <conditionalFormatting sqref="S70">
    <cfRule type="containsBlanks" dxfId="467" priority="467">
      <formula>LEN(TRIM(S70))=0</formula>
    </cfRule>
  </conditionalFormatting>
  <conditionalFormatting sqref="S70">
    <cfRule type="cellIs" dxfId="466" priority="462" operator="between">
      <formula>1</formula>
      <formula>4</formula>
    </cfRule>
    <cfRule type="containsText" dxfId="465" priority="463" operator="containsText" text="X">
      <formula>NOT(ISERROR(SEARCH("X",S70)))</formula>
    </cfRule>
  </conditionalFormatting>
  <conditionalFormatting sqref="F70">
    <cfRule type="containsBlanks" dxfId="464" priority="461">
      <formula>LEN(TRIM(F70))=0</formula>
    </cfRule>
  </conditionalFormatting>
  <conditionalFormatting sqref="B70">
    <cfRule type="duplicateValues" dxfId="463" priority="460"/>
  </conditionalFormatting>
  <conditionalFormatting sqref="P54:R54">
    <cfRule type="containsText" dxfId="462" priority="454" operator="containsText" text="PRIMARY STUDY">
      <formula>NOT(ISERROR(SEARCH("PRIMARY STUDY",P54)))</formula>
    </cfRule>
    <cfRule type="notContainsText" dxfId="461" priority="455" operator="notContains" text="YES">
      <formula>ISERROR(SEARCH("YES",P54))</formula>
    </cfRule>
    <cfRule type="containsText" dxfId="460" priority="456" operator="containsText" text="YES">
      <formula>NOT(ISERROR(SEARCH("YES",P54)))</formula>
    </cfRule>
  </conditionalFormatting>
  <conditionalFormatting sqref="S54">
    <cfRule type="containsBlanks" dxfId="459" priority="457">
      <formula>LEN(TRIM(S54))=0</formula>
    </cfRule>
  </conditionalFormatting>
  <conditionalFormatting sqref="S54">
    <cfRule type="cellIs" dxfId="458" priority="452" operator="between">
      <formula>1</formula>
      <formula>4</formula>
    </cfRule>
    <cfRule type="containsText" dxfId="457" priority="453" operator="containsText" text="X">
      <formula>NOT(ISERROR(SEARCH("X",S54)))</formula>
    </cfRule>
  </conditionalFormatting>
  <conditionalFormatting sqref="F54">
    <cfRule type="containsBlanks" dxfId="456" priority="451">
      <formula>LEN(TRIM(F54))=0</formula>
    </cfRule>
  </conditionalFormatting>
  <conditionalFormatting sqref="B54">
    <cfRule type="duplicateValues" dxfId="455" priority="450"/>
  </conditionalFormatting>
  <conditionalFormatting sqref="F71">
    <cfRule type="containsBlanks" dxfId="454" priority="449">
      <formula>LEN(TRIM(F71))=0</formula>
    </cfRule>
  </conditionalFormatting>
  <conditionalFormatting sqref="B71">
    <cfRule type="duplicateValues" dxfId="453" priority="448"/>
  </conditionalFormatting>
  <conditionalFormatting sqref="P71:R71">
    <cfRule type="containsText" dxfId="452" priority="444" operator="containsText" text="PRIMARY STUDY">
      <formula>NOT(ISERROR(SEARCH("PRIMARY STUDY",P71)))</formula>
    </cfRule>
    <cfRule type="notContainsText" dxfId="451" priority="445" operator="notContains" text="YES">
      <formula>ISERROR(SEARCH("YES",P71))</formula>
    </cfRule>
    <cfRule type="containsText" dxfId="450" priority="446" operator="containsText" text="YES">
      <formula>NOT(ISERROR(SEARCH("YES",P71)))</formula>
    </cfRule>
  </conditionalFormatting>
  <conditionalFormatting sqref="S71">
    <cfRule type="containsBlanks" dxfId="449" priority="447">
      <formula>LEN(TRIM(S71))=0</formula>
    </cfRule>
  </conditionalFormatting>
  <conditionalFormatting sqref="S71">
    <cfRule type="cellIs" dxfId="448" priority="442" operator="between">
      <formula>1</formula>
      <formula>4</formula>
    </cfRule>
    <cfRule type="containsText" dxfId="447" priority="443" operator="containsText" text="X">
      <formula>NOT(ISERROR(SEARCH("X",S71)))</formula>
    </cfRule>
  </conditionalFormatting>
  <conditionalFormatting sqref="F72">
    <cfRule type="containsBlanks" dxfId="446" priority="441">
      <formula>LEN(TRIM(F72))=0</formula>
    </cfRule>
  </conditionalFormatting>
  <conditionalFormatting sqref="B72">
    <cfRule type="duplicateValues" dxfId="445" priority="440"/>
  </conditionalFormatting>
  <conditionalFormatting sqref="P72:R72">
    <cfRule type="containsText" dxfId="444" priority="436" operator="containsText" text="PRIMARY STUDY">
      <formula>NOT(ISERROR(SEARCH("PRIMARY STUDY",P72)))</formula>
    </cfRule>
    <cfRule type="notContainsText" dxfId="443" priority="437" operator="notContains" text="YES">
      <formula>ISERROR(SEARCH("YES",P72))</formula>
    </cfRule>
    <cfRule type="containsText" dxfId="442" priority="438" operator="containsText" text="YES">
      <formula>NOT(ISERROR(SEARCH("YES",P72)))</formula>
    </cfRule>
  </conditionalFormatting>
  <conditionalFormatting sqref="S72">
    <cfRule type="containsBlanks" dxfId="441" priority="439">
      <formula>LEN(TRIM(S72))=0</formula>
    </cfRule>
  </conditionalFormatting>
  <conditionalFormatting sqref="S72">
    <cfRule type="cellIs" dxfId="440" priority="434" operator="between">
      <formula>1</formula>
      <formula>4</formula>
    </cfRule>
    <cfRule type="containsText" dxfId="439" priority="435" operator="containsText" text="X">
      <formula>NOT(ISERROR(SEARCH("X",S72)))</formula>
    </cfRule>
  </conditionalFormatting>
  <conditionalFormatting sqref="F73">
    <cfRule type="containsBlanks" dxfId="438" priority="433">
      <formula>LEN(TRIM(F73))=0</formula>
    </cfRule>
  </conditionalFormatting>
  <conditionalFormatting sqref="B73">
    <cfRule type="duplicateValues" dxfId="437" priority="432"/>
  </conditionalFormatting>
  <conditionalFormatting sqref="P73:R73">
    <cfRule type="containsText" dxfId="436" priority="428" operator="containsText" text="PRIMARY STUDY">
      <formula>NOT(ISERROR(SEARCH("PRIMARY STUDY",P73)))</formula>
    </cfRule>
    <cfRule type="notContainsText" dxfId="435" priority="429" operator="notContains" text="YES">
      <formula>ISERROR(SEARCH("YES",P73))</formula>
    </cfRule>
    <cfRule type="containsText" dxfId="434" priority="430" operator="containsText" text="YES">
      <formula>NOT(ISERROR(SEARCH("YES",P73)))</formula>
    </cfRule>
  </conditionalFormatting>
  <conditionalFormatting sqref="S73">
    <cfRule type="containsBlanks" dxfId="433" priority="431">
      <formula>LEN(TRIM(S73))=0</formula>
    </cfRule>
  </conditionalFormatting>
  <conditionalFormatting sqref="S73">
    <cfRule type="cellIs" dxfId="432" priority="426" operator="between">
      <formula>1</formula>
      <formula>4</formula>
    </cfRule>
    <cfRule type="containsText" dxfId="431" priority="427" operator="containsText" text="X">
      <formula>NOT(ISERROR(SEARCH("X",S73)))</formula>
    </cfRule>
  </conditionalFormatting>
  <conditionalFormatting sqref="F74">
    <cfRule type="containsBlanks" dxfId="430" priority="425">
      <formula>LEN(TRIM(F74))=0</formula>
    </cfRule>
  </conditionalFormatting>
  <conditionalFormatting sqref="B74">
    <cfRule type="duplicateValues" dxfId="429" priority="424"/>
  </conditionalFormatting>
  <conditionalFormatting sqref="P74:R74">
    <cfRule type="containsText" dxfId="428" priority="420" operator="containsText" text="PRIMARY STUDY">
      <formula>NOT(ISERROR(SEARCH("PRIMARY STUDY",P74)))</formula>
    </cfRule>
    <cfRule type="notContainsText" dxfId="427" priority="421" operator="notContains" text="YES">
      <formula>ISERROR(SEARCH("YES",P74))</formula>
    </cfRule>
    <cfRule type="containsText" dxfId="426" priority="422" operator="containsText" text="YES">
      <formula>NOT(ISERROR(SEARCH("YES",P74)))</formula>
    </cfRule>
  </conditionalFormatting>
  <conditionalFormatting sqref="S74">
    <cfRule type="containsBlanks" dxfId="425" priority="423">
      <formula>LEN(TRIM(S74))=0</formula>
    </cfRule>
  </conditionalFormatting>
  <conditionalFormatting sqref="S74">
    <cfRule type="cellIs" dxfId="424" priority="418" operator="between">
      <formula>1</formula>
      <formula>4</formula>
    </cfRule>
    <cfRule type="containsText" dxfId="423" priority="419" operator="containsText" text="X">
      <formula>NOT(ISERROR(SEARCH("X",S74)))</formula>
    </cfRule>
  </conditionalFormatting>
  <conditionalFormatting sqref="F75">
    <cfRule type="containsBlanks" dxfId="422" priority="417">
      <formula>LEN(TRIM(F75))=0</formula>
    </cfRule>
  </conditionalFormatting>
  <conditionalFormatting sqref="B75">
    <cfRule type="duplicateValues" dxfId="421" priority="416"/>
  </conditionalFormatting>
  <conditionalFormatting sqref="P75:R75">
    <cfRule type="containsText" dxfId="420" priority="412" operator="containsText" text="PRIMARY STUDY">
      <formula>NOT(ISERROR(SEARCH("PRIMARY STUDY",P75)))</formula>
    </cfRule>
    <cfRule type="notContainsText" dxfId="419" priority="413" operator="notContains" text="YES">
      <formula>ISERROR(SEARCH("YES",P75))</formula>
    </cfRule>
    <cfRule type="containsText" dxfId="418" priority="414" operator="containsText" text="YES">
      <formula>NOT(ISERROR(SEARCH("YES",P75)))</formula>
    </cfRule>
  </conditionalFormatting>
  <conditionalFormatting sqref="S75">
    <cfRule type="containsBlanks" dxfId="417" priority="415">
      <formula>LEN(TRIM(S75))=0</formula>
    </cfRule>
  </conditionalFormatting>
  <conditionalFormatting sqref="S75">
    <cfRule type="cellIs" dxfId="416" priority="410" operator="between">
      <formula>1</formula>
      <formula>4</formula>
    </cfRule>
    <cfRule type="containsText" dxfId="415" priority="411" operator="containsText" text="X">
      <formula>NOT(ISERROR(SEARCH("X",S75)))</formula>
    </cfRule>
  </conditionalFormatting>
  <conditionalFormatting sqref="B76">
    <cfRule type="duplicateValues" dxfId="414" priority="401"/>
  </conditionalFormatting>
  <conditionalFormatting sqref="F76">
    <cfRule type="containsBlanks" dxfId="413" priority="407">
      <formula>LEN(TRIM(F76))=0</formula>
    </cfRule>
  </conditionalFormatting>
  <conditionalFormatting sqref="P76:R76">
    <cfRule type="containsText" dxfId="412" priority="404" operator="containsText" text="PRIMARY STUDY">
      <formula>NOT(ISERROR(SEARCH("PRIMARY STUDY",P76)))</formula>
    </cfRule>
    <cfRule type="notContainsText" dxfId="411" priority="405" operator="notContains" text="YES">
      <formula>ISERROR(SEARCH("YES",P76))</formula>
    </cfRule>
    <cfRule type="containsText" dxfId="410" priority="406" operator="containsText" text="YES">
      <formula>NOT(ISERROR(SEARCH("YES",P76)))</formula>
    </cfRule>
  </conditionalFormatting>
  <conditionalFormatting sqref="S76">
    <cfRule type="containsBlanks" dxfId="409" priority="408">
      <formula>LEN(TRIM(S76))=0</formula>
    </cfRule>
  </conditionalFormatting>
  <conditionalFormatting sqref="S76">
    <cfRule type="cellIs" dxfId="408" priority="402" operator="between">
      <formula>1</formula>
      <formula>4</formula>
    </cfRule>
    <cfRule type="containsText" dxfId="407" priority="403" operator="containsText" text="X">
      <formula>NOT(ISERROR(SEARCH("X",S76)))</formula>
    </cfRule>
  </conditionalFormatting>
  <conditionalFormatting sqref="B77">
    <cfRule type="duplicateValues" dxfId="406" priority="393"/>
  </conditionalFormatting>
  <conditionalFormatting sqref="F77">
    <cfRule type="containsBlanks" dxfId="405" priority="399">
      <formula>LEN(TRIM(F77))=0</formula>
    </cfRule>
  </conditionalFormatting>
  <conditionalFormatting sqref="P77:R77">
    <cfRule type="containsText" dxfId="404" priority="396" operator="containsText" text="PRIMARY STUDY">
      <formula>NOT(ISERROR(SEARCH("PRIMARY STUDY",P77)))</formula>
    </cfRule>
    <cfRule type="notContainsText" dxfId="403" priority="397" operator="notContains" text="YES">
      <formula>ISERROR(SEARCH("YES",P77))</formula>
    </cfRule>
    <cfRule type="containsText" dxfId="402" priority="398" operator="containsText" text="YES">
      <formula>NOT(ISERROR(SEARCH("YES",P77)))</formula>
    </cfRule>
  </conditionalFormatting>
  <conditionalFormatting sqref="S77">
    <cfRule type="containsBlanks" dxfId="401" priority="400">
      <formula>LEN(TRIM(S77))=0</formula>
    </cfRule>
  </conditionalFormatting>
  <conditionalFormatting sqref="S77">
    <cfRule type="cellIs" dxfId="400" priority="394" operator="between">
      <formula>1</formula>
      <formula>4</formula>
    </cfRule>
    <cfRule type="containsText" dxfId="399" priority="395" operator="containsText" text="X">
      <formula>NOT(ISERROR(SEARCH("X",S77)))</formula>
    </cfRule>
  </conditionalFormatting>
  <conditionalFormatting sqref="B78">
    <cfRule type="duplicateValues" dxfId="398" priority="385"/>
  </conditionalFormatting>
  <conditionalFormatting sqref="F78">
    <cfRule type="containsBlanks" dxfId="397" priority="391">
      <formula>LEN(TRIM(F78))=0</formula>
    </cfRule>
  </conditionalFormatting>
  <conditionalFormatting sqref="P78:R78">
    <cfRule type="containsText" dxfId="396" priority="388" operator="containsText" text="PRIMARY STUDY">
      <formula>NOT(ISERROR(SEARCH("PRIMARY STUDY",P78)))</formula>
    </cfRule>
    <cfRule type="notContainsText" dxfId="395" priority="389" operator="notContains" text="YES">
      <formula>ISERROR(SEARCH("YES",P78))</formula>
    </cfRule>
    <cfRule type="containsText" dxfId="394" priority="390" operator="containsText" text="YES">
      <formula>NOT(ISERROR(SEARCH("YES",P78)))</formula>
    </cfRule>
  </conditionalFormatting>
  <conditionalFormatting sqref="S78">
    <cfRule type="containsBlanks" dxfId="393" priority="392">
      <formula>LEN(TRIM(S78))=0</formula>
    </cfRule>
  </conditionalFormatting>
  <conditionalFormatting sqref="S78">
    <cfRule type="cellIs" dxfId="392" priority="386" operator="between">
      <formula>1</formula>
      <formula>4</formula>
    </cfRule>
    <cfRule type="containsText" dxfId="391" priority="387" operator="containsText" text="X">
      <formula>NOT(ISERROR(SEARCH("X",S78)))</formula>
    </cfRule>
  </conditionalFormatting>
  <conditionalFormatting sqref="B79">
    <cfRule type="duplicateValues" dxfId="390" priority="377"/>
  </conditionalFormatting>
  <conditionalFormatting sqref="F79">
    <cfRule type="containsBlanks" dxfId="389" priority="383">
      <formula>LEN(TRIM(F79))=0</formula>
    </cfRule>
  </conditionalFormatting>
  <conditionalFormatting sqref="P79:R79">
    <cfRule type="containsText" dxfId="388" priority="380" operator="containsText" text="PRIMARY STUDY">
      <formula>NOT(ISERROR(SEARCH("PRIMARY STUDY",P79)))</formula>
    </cfRule>
    <cfRule type="notContainsText" dxfId="387" priority="381" operator="notContains" text="YES">
      <formula>ISERROR(SEARCH("YES",P79))</formula>
    </cfRule>
    <cfRule type="containsText" dxfId="386" priority="382" operator="containsText" text="YES">
      <formula>NOT(ISERROR(SEARCH("YES",P79)))</formula>
    </cfRule>
  </conditionalFormatting>
  <conditionalFormatting sqref="S79">
    <cfRule type="containsBlanks" dxfId="385" priority="384">
      <formula>LEN(TRIM(S79))=0</formula>
    </cfRule>
  </conditionalFormatting>
  <conditionalFormatting sqref="S79">
    <cfRule type="cellIs" dxfId="384" priority="378" operator="between">
      <formula>1</formula>
      <formula>4</formula>
    </cfRule>
    <cfRule type="containsText" dxfId="383" priority="379" operator="containsText" text="X">
      <formula>NOT(ISERROR(SEARCH("X",S79)))</formula>
    </cfRule>
  </conditionalFormatting>
  <conditionalFormatting sqref="B80">
    <cfRule type="duplicateValues" dxfId="382" priority="369"/>
  </conditionalFormatting>
  <conditionalFormatting sqref="F80">
    <cfRule type="containsBlanks" dxfId="381" priority="375">
      <formula>LEN(TRIM(F80))=0</formula>
    </cfRule>
  </conditionalFormatting>
  <conditionalFormatting sqref="P80:R80">
    <cfRule type="containsText" dxfId="380" priority="372" operator="containsText" text="PRIMARY STUDY">
      <formula>NOT(ISERROR(SEARCH("PRIMARY STUDY",P80)))</formula>
    </cfRule>
    <cfRule type="notContainsText" dxfId="379" priority="373" operator="notContains" text="YES">
      <formula>ISERROR(SEARCH("YES",P80))</formula>
    </cfRule>
    <cfRule type="containsText" dxfId="378" priority="374" operator="containsText" text="YES">
      <formula>NOT(ISERROR(SEARCH("YES",P80)))</formula>
    </cfRule>
  </conditionalFormatting>
  <conditionalFormatting sqref="S80">
    <cfRule type="containsBlanks" dxfId="377" priority="376">
      <formula>LEN(TRIM(S80))=0</formula>
    </cfRule>
  </conditionalFormatting>
  <conditionalFormatting sqref="S80">
    <cfRule type="cellIs" dxfId="376" priority="370" operator="between">
      <formula>1</formula>
      <formula>4</formula>
    </cfRule>
    <cfRule type="containsText" dxfId="375" priority="371" operator="containsText" text="X">
      <formula>NOT(ISERROR(SEARCH("X",S80)))</formula>
    </cfRule>
  </conditionalFormatting>
  <conditionalFormatting sqref="B81">
    <cfRule type="duplicateValues" dxfId="374" priority="361"/>
  </conditionalFormatting>
  <conditionalFormatting sqref="F81">
    <cfRule type="containsBlanks" dxfId="373" priority="367">
      <formula>LEN(TRIM(F81))=0</formula>
    </cfRule>
  </conditionalFormatting>
  <conditionalFormatting sqref="P81:R81">
    <cfRule type="containsText" dxfId="372" priority="364" operator="containsText" text="PRIMARY STUDY">
      <formula>NOT(ISERROR(SEARCH("PRIMARY STUDY",P81)))</formula>
    </cfRule>
    <cfRule type="notContainsText" dxfId="371" priority="365" operator="notContains" text="YES">
      <formula>ISERROR(SEARCH("YES",P81))</formula>
    </cfRule>
    <cfRule type="containsText" dxfId="370" priority="366" operator="containsText" text="YES">
      <formula>NOT(ISERROR(SEARCH("YES",P81)))</formula>
    </cfRule>
  </conditionalFormatting>
  <conditionalFormatting sqref="S81">
    <cfRule type="containsBlanks" dxfId="369" priority="368">
      <formula>LEN(TRIM(S81))=0</formula>
    </cfRule>
  </conditionalFormatting>
  <conditionalFormatting sqref="S81">
    <cfRule type="cellIs" dxfId="368" priority="362" operator="between">
      <formula>1</formula>
      <formula>4</formula>
    </cfRule>
    <cfRule type="containsText" dxfId="367" priority="363" operator="containsText" text="X">
      <formula>NOT(ISERROR(SEARCH("X",S81)))</formula>
    </cfRule>
  </conditionalFormatting>
  <conditionalFormatting sqref="B82">
    <cfRule type="duplicateValues" dxfId="366" priority="353"/>
  </conditionalFormatting>
  <conditionalFormatting sqref="F82">
    <cfRule type="containsBlanks" dxfId="365" priority="359">
      <formula>LEN(TRIM(F82))=0</formula>
    </cfRule>
  </conditionalFormatting>
  <conditionalFormatting sqref="P82:R82">
    <cfRule type="containsText" dxfId="364" priority="356" operator="containsText" text="PRIMARY STUDY">
      <formula>NOT(ISERROR(SEARCH("PRIMARY STUDY",P82)))</formula>
    </cfRule>
    <cfRule type="notContainsText" dxfId="363" priority="357" operator="notContains" text="YES">
      <formula>ISERROR(SEARCH("YES",P82))</formula>
    </cfRule>
    <cfRule type="containsText" dxfId="362" priority="358" operator="containsText" text="YES">
      <formula>NOT(ISERROR(SEARCH("YES",P82)))</formula>
    </cfRule>
  </conditionalFormatting>
  <conditionalFormatting sqref="S82">
    <cfRule type="containsBlanks" dxfId="361" priority="360">
      <formula>LEN(TRIM(S82))=0</formula>
    </cfRule>
  </conditionalFormatting>
  <conditionalFormatting sqref="S82">
    <cfRule type="cellIs" dxfId="360" priority="354" operator="between">
      <formula>1</formula>
      <formula>4</formula>
    </cfRule>
    <cfRule type="containsText" dxfId="359" priority="355" operator="containsText" text="X">
      <formula>NOT(ISERROR(SEARCH("X",S82)))</formula>
    </cfRule>
  </conditionalFormatting>
  <conditionalFormatting sqref="B83">
    <cfRule type="duplicateValues" dxfId="358" priority="345"/>
  </conditionalFormatting>
  <conditionalFormatting sqref="F83">
    <cfRule type="containsBlanks" dxfId="357" priority="351">
      <formula>LEN(TRIM(F83))=0</formula>
    </cfRule>
  </conditionalFormatting>
  <conditionalFormatting sqref="P83:R83">
    <cfRule type="containsText" dxfId="356" priority="348" operator="containsText" text="PRIMARY STUDY">
      <formula>NOT(ISERROR(SEARCH("PRIMARY STUDY",P83)))</formula>
    </cfRule>
    <cfRule type="notContainsText" dxfId="355" priority="349" operator="notContains" text="YES">
      <formula>ISERROR(SEARCH("YES",P83))</formula>
    </cfRule>
    <cfRule type="containsText" dxfId="354" priority="350" operator="containsText" text="YES">
      <formula>NOT(ISERROR(SEARCH("YES",P83)))</formula>
    </cfRule>
  </conditionalFormatting>
  <conditionalFormatting sqref="S83">
    <cfRule type="containsBlanks" dxfId="353" priority="352">
      <formula>LEN(TRIM(S83))=0</formula>
    </cfRule>
  </conditionalFormatting>
  <conditionalFormatting sqref="S83">
    <cfRule type="cellIs" dxfId="352" priority="346" operator="between">
      <formula>1</formula>
      <formula>4</formula>
    </cfRule>
    <cfRule type="containsText" dxfId="351" priority="347" operator="containsText" text="X">
      <formula>NOT(ISERROR(SEARCH("X",S83)))</formula>
    </cfRule>
  </conditionalFormatting>
  <conditionalFormatting sqref="B84">
    <cfRule type="duplicateValues" dxfId="350" priority="337"/>
  </conditionalFormatting>
  <conditionalFormatting sqref="F84">
    <cfRule type="containsBlanks" dxfId="349" priority="343">
      <formula>LEN(TRIM(F84))=0</formula>
    </cfRule>
  </conditionalFormatting>
  <conditionalFormatting sqref="P84:R84">
    <cfRule type="containsText" dxfId="348" priority="340" operator="containsText" text="PRIMARY STUDY">
      <formula>NOT(ISERROR(SEARCH("PRIMARY STUDY",P84)))</formula>
    </cfRule>
    <cfRule type="notContainsText" dxfId="347" priority="341" operator="notContains" text="YES">
      <formula>ISERROR(SEARCH("YES",P84))</formula>
    </cfRule>
    <cfRule type="containsText" dxfId="346" priority="342" operator="containsText" text="YES">
      <formula>NOT(ISERROR(SEARCH("YES",P84)))</formula>
    </cfRule>
  </conditionalFormatting>
  <conditionalFormatting sqref="S84">
    <cfRule type="containsBlanks" dxfId="345" priority="344">
      <formula>LEN(TRIM(S84))=0</formula>
    </cfRule>
  </conditionalFormatting>
  <conditionalFormatting sqref="S84">
    <cfRule type="cellIs" dxfId="344" priority="338" operator="between">
      <formula>1</formula>
      <formula>4</formula>
    </cfRule>
    <cfRule type="containsText" dxfId="343" priority="339" operator="containsText" text="X">
      <formula>NOT(ISERROR(SEARCH("X",S84)))</formula>
    </cfRule>
  </conditionalFormatting>
  <conditionalFormatting sqref="B85">
    <cfRule type="duplicateValues" dxfId="342" priority="329"/>
  </conditionalFormatting>
  <conditionalFormatting sqref="F85">
    <cfRule type="containsBlanks" dxfId="341" priority="335">
      <formula>LEN(TRIM(F85))=0</formula>
    </cfRule>
  </conditionalFormatting>
  <conditionalFormatting sqref="P85:R85">
    <cfRule type="containsText" dxfId="340" priority="332" operator="containsText" text="PRIMARY STUDY">
      <formula>NOT(ISERROR(SEARCH("PRIMARY STUDY",P85)))</formula>
    </cfRule>
    <cfRule type="notContainsText" dxfId="339" priority="333" operator="notContains" text="YES">
      <formula>ISERROR(SEARCH("YES",P85))</formula>
    </cfRule>
    <cfRule type="containsText" dxfId="338" priority="334" operator="containsText" text="YES">
      <formula>NOT(ISERROR(SEARCH("YES",P85)))</formula>
    </cfRule>
  </conditionalFormatting>
  <conditionalFormatting sqref="S85">
    <cfRule type="containsBlanks" dxfId="337" priority="336">
      <formula>LEN(TRIM(S85))=0</formula>
    </cfRule>
  </conditionalFormatting>
  <conditionalFormatting sqref="S85">
    <cfRule type="cellIs" dxfId="336" priority="330" operator="between">
      <formula>1</formula>
      <formula>4</formula>
    </cfRule>
    <cfRule type="containsText" dxfId="335" priority="331" operator="containsText" text="X">
      <formula>NOT(ISERROR(SEARCH("X",S85)))</formula>
    </cfRule>
  </conditionalFormatting>
  <conditionalFormatting sqref="B86">
    <cfRule type="duplicateValues" dxfId="334" priority="321"/>
  </conditionalFormatting>
  <conditionalFormatting sqref="F86">
    <cfRule type="containsBlanks" dxfId="333" priority="327">
      <formula>LEN(TRIM(F86))=0</formula>
    </cfRule>
  </conditionalFormatting>
  <conditionalFormatting sqref="P86:R86">
    <cfRule type="containsText" dxfId="332" priority="324" operator="containsText" text="PRIMARY STUDY">
      <formula>NOT(ISERROR(SEARCH("PRIMARY STUDY",P86)))</formula>
    </cfRule>
    <cfRule type="notContainsText" dxfId="331" priority="325" operator="notContains" text="YES">
      <formula>ISERROR(SEARCH("YES",P86))</formula>
    </cfRule>
    <cfRule type="containsText" dxfId="330" priority="326" operator="containsText" text="YES">
      <formula>NOT(ISERROR(SEARCH("YES",P86)))</formula>
    </cfRule>
  </conditionalFormatting>
  <conditionalFormatting sqref="S86">
    <cfRule type="containsBlanks" dxfId="329" priority="328">
      <formula>LEN(TRIM(S86))=0</formula>
    </cfRule>
  </conditionalFormatting>
  <conditionalFormatting sqref="S86">
    <cfRule type="cellIs" dxfId="328" priority="322" operator="between">
      <formula>1</formula>
      <formula>4</formula>
    </cfRule>
    <cfRule type="containsText" dxfId="327" priority="323" operator="containsText" text="X">
      <formula>NOT(ISERROR(SEARCH("X",S86)))</formula>
    </cfRule>
  </conditionalFormatting>
  <conditionalFormatting sqref="B87">
    <cfRule type="duplicateValues" dxfId="326" priority="313"/>
  </conditionalFormatting>
  <conditionalFormatting sqref="F87">
    <cfRule type="containsBlanks" dxfId="325" priority="319">
      <formula>LEN(TRIM(F87))=0</formula>
    </cfRule>
  </conditionalFormatting>
  <conditionalFormatting sqref="P87:R87">
    <cfRule type="containsText" dxfId="324" priority="316" operator="containsText" text="PRIMARY STUDY">
      <formula>NOT(ISERROR(SEARCH("PRIMARY STUDY",P87)))</formula>
    </cfRule>
    <cfRule type="notContainsText" dxfId="323" priority="317" operator="notContains" text="YES">
      <formula>ISERROR(SEARCH("YES",P87))</formula>
    </cfRule>
    <cfRule type="containsText" dxfId="322" priority="318" operator="containsText" text="YES">
      <formula>NOT(ISERROR(SEARCH("YES",P87)))</formula>
    </cfRule>
  </conditionalFormatting>
  <conditionalFormatting sqref="S87">
    <cfRule type="containsBlanks" dxfId="321" priority="320">
      <formula>LEN(TRIM(S87))=0</formula>
    </cfRule>
  </conditionalFormatting>
  <conditionalFormatting sqref="S87">
    <cfRule type="cellIs" dxfId="320" priority="314" operator="between">
      <formula>1</formula>
      <formula>4</formula>
    </cfRule>
    <cfRule type="containsText" dxfId="319" priority="315" operator="containsText" text="X">
      <formula>NOT(ISERROR(SEARCH("X",S87)))</formula>
    </cfRule>
  </conditionalFormatting>
  <conditionalFormatting sqref="B88">
    <cfRule type="duplicateValues" dxfId="318" priority="305"/>
  </conditionalFormatting>
  <conditionalFormatting sqref="F88">
    <cfRule type="containsBlanks" dxfId="317" priority="311">
      <formula>LEN(TRIM(F88))=0</formula>
    </cfRule>
  </conditionalFormatting>
  <conditionalFormatting sqref="P88:R88">
    <cfRule type="containsText" dxfId="316" priority="308" operator="containsText" text="PRIMARY STUDY">
      <formula>NOT(ISERROR(SEARCH("PRIMARY STUDY",P88)))</formula>
    </cfRule>
    <cfRule type="notContainsText" dxfId="315" priority="309" operator="notContains" text="YES">
      <formula>ISERROR(SEARCH("YES",P88))</formula>
    </cfRule>
    <cfRule type="containsText" dxfId="314" priority="310" operator="containsText" text="YES">
      <formula>NOT(ISERROR(SEARCH("YES",P88)))</formula>
    </cfRule>
  </conditionalFormatting>
  <conditionalFormatting sqref="S88">
    <cfRule type="containsBlanks" dxfId="313" priority="312">
      <formula>LEN(TRIM(S88))=0</formula>
    </cfRule>
  </conditionalFormatting>
  <conditionalFormatting sqref="S88">
    <cfRule type="cellIs" dxfId="312" priority="306" operator="between">
      <formula>1</formula>
      <formula>4</formula>
    </cfRule>
    <cfRule type="containsText" dxfId="311" priority="307" operator="containsText" text="X">
      <formula>NOT(ISERROR(SEARCH("X",S88)))</formula>
    </cfRule>
  </conditionalFormatting>
  <conditionalFormatting sqref="B89">
    <cfRule type="duplicateValues" dxfId="310" priority="297"/>
  </conditionalFormatting>
  <conditionalFormatting sqref="F89">
    <cfRule type="containsBlanks" dxfId="309" priority="303">
      <formula>LEN(TRIM(F89))=0</formula>
    </cfRule>
  </conditionalFormatting>
  <conditionalFormatting sqref="P89:R89">
    <cfRule type="containsText" dxfId="308" priority="300" operator="containsText" text="PRIMARY STUDY">
      <formula>NOT(ISERROR(SEARCH("PRIMARY STUDY",P89)))</formula>
    </cfRule>
    <cfRule type="notContainsText" dxfId="307" priority="301" operator="notContains" text="YES">
      <formula>ISERROR(SEARCH("YES",P89))</formula>
    </cfRule>
    <cfRule type="containsText" dxfId="306" priority="302" operator="containsText" text="YES">
      <formula>NOT(ISERROR(SEARCH("YES",P89)))</formula>
    </cfRule>
  </conditionalFormatting>
  <conditionalFormatting sqref="S89">
    <cfRule type="containsBlanks" dxfId="305" priority="304">
      <formula>LEN(TRIM(S89))=0</formula>
    </cfRule>
  </conditionalFormatting>
  <conditionalFormatting sqref="S89">
    <cfRule type="cellIs" dxfId="304" priority="298" operator="between">
      <formula>1</formula>
      <formula>4</formula>
    </cfRule>
    <cfRule type="containsText" dxfId="303" priority="299" operator="containsText" text="X">
      <formula>NOT(ISERROR(SEARCH("X",S89)))</formula>
    </cfRule>
  </conditionalFormatting>
  <conditionalFormatting sqref="B90">
    <cfRule type="duplicateValues" dxfId="302" priority="289"/>
  </conditionalFormatting>
  <conditionalFormatting sqref="F90">
    <cfRule type="containsBlanks" dxfId="301" priority="295">
      <formula>LEN(TRIM(F90))=0</formula>
    </cfRule>
  </conditionalFormatting>
  <conditionalFormatting sqref="P90:R90">
    <cfRule type="containsText" dxfId="300" priority="292" operator="containsText" text="PRIMARY STUDY">
      <formula>NOT(ISERROR(SEARCH("PRIMARY STUDY",P90)))</formula>
    </cfRule>
    <cfRule type="notContainsText" dxfId="299" priority="293" operator="notContains" text="YES">
      <formula>ISERROR(SEARCH("YES",P90))</formula>
    </cfRule>
    <cfRule type="containsText" dxfId="298" priority="294" operator="containsText" text="YES">
      <formula>NOT(ISERROR(SEARCH("YES",P90)))</formula>
    </cfRule>
  </conditionalFormatting>
  <conditionalFormatting sqref="S90">
    <cfRule type="containsBlanks" dxfId="297" priority="296">
      <formula>LEN(TRIM(S90))=0</formula>
    </cfRule>
  </conditionalFormatting>
  <conditionalFormatting sqref="S90">
    <cfRule type="cellIs" dxfId="296" priority="290" operator="between">
      <formula>1</formula>
      <formula>4</formula>
    </cfRule>
    <cfRule type="containsText" dxfId="295" priority="291" operator="containsText" text="X">
      <formula>NOT(ISERROR(SEARCH("X",S90)))</formula>
    </cfRule>
  </conditionalFormatting>
  <conditionalFormatting sqref="B91">
    <cfRule type="duplicateValues" dxfId="294" priority="281"/>
  </conditionalFormatting>
  <conditionalFormatting sqref="F91">
    <cfRule type="containsBlanks" dxfId="293" priority="287">
      <formula>LEN(TRIM(F91))=0</formula>
    </cfRule>
  </conditionalFormatting>
  <conditionalFormatting sqref="P91:R91">
    <cfRule type="containsText" dxfId="292" priority="284" operator="containsText" text="PRIMARY STUDY">
      <formula>NOT(ISERROR(SEARCH("PRIMARY STUDY",P91)))</formula>
    </cfRule>
    <cfRule type="notContainsText" dxfId="291" priority="285" operator="notContains" text="YES">
      <formula>ISERROR(SEARCH("YES",P91))</formula>
    </cfRule>
    <cfRule type="containsText" dxfId="290" priority="286" operator="containsText" text="YES">
      <formula>NOT(ISERROR(SEARCH("YES",P91)))</formula>
    </cfRule>
  </conditionalFormatting>
  <conditionalFormatting sqref="S91">
    <cfRule type="containsBlanks" dxfId="289" priority="288">
      <formula>LEN(TRIM(S91))=0</formula>
    </cfRule>
  </conditionalFormatting>
  <conditionalFormatting sqref="S91">
    <cfRule type="cellIs" dxfId="288" priority="282" operator="between">
      <formula>1</formula>
      <formula>4</formula>
    </cfRule>
    <cfRule type="containsText" dxfId="287" priority="283" operator="containsText" text="X">
      <formula>NOT(ISERROR(SEARCH("X",S91)))</formula>
    </cfRule>
  </conditionalFormatting>
  <conditionalFormatting sqref="B92">
    <cfRule type="duplicateValues" dxfId="286" priority="273"/>
  </conditionalFormatting>
  <conditionalFormatting sqref="F92">
    <cfRule type="containsBlanks" dxfId="285" priority="279">
      <formula>LEN(TRIM(F92))=0</formula>
    </cfRule>
  </conditionalFormatting>
  <conditionalFormatting sqref="P92:R92">
    <cfRule type="containsText" dxfId="284" priority="276" operator="containsText" text="PRIMARY STUDY">
      <formula>NOT(ISERROR(SEARCH("PRIMARY STUDY",P92)))</formula>
    </cfRule>
    <cfRule type="notContainsText" dxfId="283" priority="277" operator="notContains" text="YES">
      <formula>ISERROR(SEARCH("YES",P92))</formula>
    </cfRule>
    <cfRule type="containsText" dxfId="282" priority="278" operator="containsText" text="YES">
      <formula>NOT(ISERROR(SEARCH("YES",P92)))</formula>
    </cfRule>
  </conditionalFormatting>
  <conditionalFormatting sqref="S92">
    <cfRule type="containsBlanks" dxfId="281" priority="280">
      <formula>LEN(TRIM(S92))=0</formula>
    </cfRule>
  </conditionalFormatting>
  <conditionalFormatting sqref="S92">
    <cfRule type="cellIs" dxfId="280" priority="274" operator="between">
      <formula>1</formula>
      <formula>4</formula>
    </cfRule>
    <cfRule type="containsText" dxfId="279" priority="275" operator="containsText" text="X">
      <formula>NOT(ISERROR(SEARCH("X",S92)))</formula>
    </cfRule>
  </conditionalFormatting>
  <conditionalFormatting sqref="B94">
    <cfRule type="duplicateValues" dxfId="278" priority="257"/>
  </conditionalFormatting>
  <conditionalFormatting sqref="F94">
    <cfRule type="containsBlanks" dxfId="277" priority="263">
      <formula>LEN(TRIM(F94))=0</formula>
    </cfRule>
  </conditionalFormatting>
  <conditionalFormatting sqref="P94:R94">
    <cfRule type="containsText" dxfId="276" priority="260" operator="containsText" text="PRIMARY STUDY">
      <formula>NOT(ISERROR(SEARCH("PRIMARY STUDY",P94)))</formula>
    </cfRule>
    <cfRule type="notContainsText" dxfId="275" priority="261" operator="notContains" text="YES">
      <formula>ISERROR(SEARCH("YES",P94))</formula>
    </cfRule>
    <cfRule type="containsText" dxfId="274" priority="262" operator="containsText" text="YES">
      <formula>NOT(ISERROR(SEARCH("YES",P94)))</formula>
    </cfRule>
  </conditionalFormatting>
  <conditionalFormatting sqref="S94">
    <cfRule type="containsBlanks" dxfId="273" priority="264">
      <formula>LEN(TRIM(S94))=0</formula>
    </cfRule>
  </conditionalFormatting>
  <conditionalFormatting sqref="S94">
    <cfRule type="cellIs" dxfId="272" priority="258" operator="between">
      <formula>1</formula>
      <formula>4</formula>
    </cfRule>
    <cfRule type="containsText" dxfId="271" priority="259" operator="containsText" text="X">
      <formula>NOT(ISERROR(SEARCH("X",S94)))</formula>
    </cfRule>
  </conditionalFormatting>
  <conditionalFormatting sqref="B95">
    <cfRule type="duplicateValues" dxfId="270" priority="249"/>
  </conditionalFormatting>
  <conditionalFormatting sqref="F95">
    <cfRule type="containsBlanks" dxfId="269" priority="255">
      <formula>LEN(TRIM(F95))=0</formula>
    </cfRule>
  </conditionalFormatting>
  <conditionalFormatting sqref="P95:R95">
    <cfRule type="containsText" dxfId="268" priority="252" operator="containsText" text="PRIMARY STUDY">
      <formula>NOT(ISERROR(SEARCH("PRIMARY STUDY",P95)))</formula>
    </cfRule>
    <cfRule type="notContainsText" dxfId="267" priority="253" operator="notContains" text="YES">
      <formula>ISERROR(SEARCH("YES",P95))</formula>
    </cfRule>
    <cfRule type="containsText" dxfId="266" priority="254" operator="containsText" text="YES">
      <formula>NOT(ISERROR(SEARCH("YES",P95)))</formula>
    </cfRule>
  </conditionalFormatting>
  <conditionalFormatting sqref="S95">
    <cfRule type="containsBlanks" dxfId="265" priority="256">
      <formula>LEN(TRIM(S95))=0</formula>
    </cfRule>
  </conditionalFormatting>
  <conditionalFormatting sqref="S95">
    <cfRule type="cellIs" dxfId="264" priority="250" operator="between">
      <formula>1</formula>
      <formula>4</formula>
    </cfRule>
    <cfRule type="containsText" dxfId="263" priority="251" operator="containsText" text="X">
      <formula>NOT(ISERROR(SEARCH("X",S95)))</formula>
    </cfRule>
  </conditionalFormatting>
  <conditionalFormatting sqref="B96">
    <cfRule type="duplicateValues" dxfId="262" priority="241"/>
  </conditionalFormatting>
  <conditionalFormatting sqref="F96">
    <cfRule type="containsBlanks" dxfId="261" priority="247">
      <formula>LEN(TRIM(F96))=0</formula>
    </cfRule>
  </conditionalFormatting>
  <conditionalFormatting sqref="P96:R96">
    <cfRule type="containsText" dxfId="260" priority="244" operator="containsText" text="PRIMARY STUDY">
      <formula>NOT(ISERROR(SEARCH("PRIMARY STUDY",P96)))</formula>
    </cfRule>
    <cfRule type="notContainsText" dxfId="259" priority="245" operator="notContains" text="YES">
      <formula>ISERROR(SEARCH("YES",P96))</formula>
    </cfRule>
    <cfRule type="containsText" dxfId="258" priority="246" operator="containsText" text="YES">
      <formula>NOT(ISERROR(SEARCH("YES",P96)))</formula>
    </cfRule>
  </conditionalFormatting>
  <conditionalFormatting sqref="S96">
    <cfRule type="containsBlanks" dxfId="257" priority="248">
      <formula>LEN(TRIM(S96))=0</formula>
    </cfRule>
  </conditionalFormatting>
  <conditionalFormatting sqref="S96">
    <cfRule type="cellIs" dxfId="256" priority="242" operator="between">
      <formula>1</formula>
      <formula>4</formula>
    </cfRule>
    <cfRule type="containsText" dxfId="255" priority="243" operator="containsText" text="X">
      <formula>NOT(ISERROR(SEARCH("X",S96)))</formula>
    </cfRule>
  </conditionalFormatting>
  <conditionalFormatting sqref="B97">
    <cfRule type="duplicateValues" dxfId="254" priority="233"/>
  </conditionalFormatting>
  <conditionalFormatting sqref="F97">
    <cfRule type="containsBlanks" dxfId="253" priority="239">
      <formula>LEN(TRIM(F97))=0</formula>
    </cfRule>
  </conditionalFormatting>
  <conditionalFormatting sqref="P97:R97">
    <cfRule type="containsText" dxfId="252" priority="236" operator="containsText" text="PRIMARY STUDY">
      <formula>NOT(ISERROR(SEARCH("PRIMARY STUDY",P97)))</formula>
    </cfRule>
    <cfRule type="notContainsText" dxfId="251" priority="237" operator="notContains" text="YES">
      <formula>ISERROR(SEARCH("YES",P97))</formula>
    </cfRule>
    <cfRule type="containsText" dxfId="250" priority="238" operator="containsText" text="YES">
      <formula>NOT(ISERROR(SEARCH("YES",P97)))</formula>
    </cfRule>
  </conditionalFormatting>
  <conditionalFormatting sqref="S97">
    <cfRule type="containsBlanks" dxfId="249" priority="240">
      <formula>LEN(TRIM(S97))=0</formula>
    </cfRule>
  </conditionalFormatting>
  <conditionalFormatting sqref="S97">
    <cfRule type="cellIs" dxfId="248" priority="234" operator="between">
      <formula>1</formula>
      <formula>4</formula>
    </cfRule>
    <cfRule type="containsText" dxfId="247" priority="235" operator="containsText" text="X">
      <formula>NOT(ISERROR(SEARCH("X",S97)))</formula>
    </cfRule>
  </conditionalFormatting>
  <conditionalFormatting sqref="B98">
    <cfRule type="duplicateValues" dxfId="246" priority="225"/>
  </conditionalFormatting>
  <conditionalFormatting sqref="F98">
    <cfRule type="containsBlanks" dxfId="245" priority="231">
      <formula>LEN(TRIM(F98))=0</formula>
    </cfRule>
  </conditionalFormatting>
  <conditionalFormatting sqref="P98:R98">
    <cfRule type="containsText" dxfId="244" priority="228" operator="containsText" text="PRIMARY STUDY">
      <formula>NOT(ISERROR(SEARCH("PRIMARY STUDY",P98)))</formula>
    </cfRule>
    <cfRule type="notContainsText" dxfId="243" priority="229" operator="notContains" text="YES">
      <formula>ISERROR(SEARCH("YES",P98))</formula>
    </cfRule>
    <cfRule type="containsText" dxfId="242" priority="230" operator="containsText" text="YES">
      <formula>NOT(ISERROR(SEARCH("YES",P98)))</formula>
    </cfRule>
  </conditionalFormatting>
  <conditionalFormatting sqref="S98">
    <cfRule type="containsBlanks" dxfId="241" priority="232">
      <formula>LEN(TRIM(S98))=0</formula>
    </cfRule>
  </conditionalFormatting>
  <conditionalFormatting sqref="S98">
    <cfRule type="cellIs" dxfId="240" priority="226" operator="between">
      <formula>1</formula>
      <formula>4</formula>
    </cfRule>
    <cfRule type="containsText" dxfId="239" priority="227" operator="containsText" text="X">
      <formula>NOT(ISERROR(SEARCH("X",S98)))</formula>
    </cfRule>
  </conditionalFormatting>
  <conditionalFormatting sqref="B99">
    <cfRule type="duplicateValues" dxfId="238" priority="217"/>
  </conditionalFormatting>
  <conditionalFormatting sqref="F99">
    <cfRule type="containsBlanks" dxfId="237" priority="223">
      <formula>LEN(TRIM(F99))=0</formula>
    </cfRule>
  </conditionalFormatting>
  <conditionalFormatting sqref="P99:R99">
    <cfRule type="containsText" dxfId="236" priority="220" operator="containsText" text="PRIMARY STUDY">
      <formula>NOT(ISERROR(SEARCH("PRIMARY STUDY",P99)))</formula>
    </cfRule>
    <cfRule type="notContainsText" dxfId="235" priority="221" operator="notContains" text="YES">
      <formula>ISERROR(SEARCH("YES",P99))</formula>
    </cfRule>
    <cfRule type="containsText" dxfId="234" priority="222" operator="containsText" text="YES">
      <formula>NOT(ISERROR(SEARCH("YES",P99)))</formula>
    </cfRule>
  </conditionalFormatting>
  <conditionalFormatting sqref="S99">
    <cfRule type="containsBlanks" dxfId="233" priority="224">
      <formula>LEN(TRIM(S99))=0</formula>
    </cfRule>
  </conditionalFormatting>
  <conditionalFormatting sqref="S99">
    <cfRule type="cellIs" dxfId="232" priority="218" operator="between">
      <formula>1</formula>
      <formula>4</formula>
    </cfRule>
    <cfRule type="containsText" dxfId="231" priority="219" operator="containsText" text="X">
      <formula>NOT(ISERROR(SEARCH("X",S99)))</formula>
    </cfRule>
  </conditionalFormatting>
  <conditionalFormatting sqref="B100">
    <cfRule type="duplicateValues" dxfId="230" priority="209"/>
  </conditionalFormatting>
  <conditionalFormatting sqref="F100">
    <cfRule type="containsBlanks" dxfId="229" priority="215">
      <formula>LEN(TRIM(F100))=0</formula>
    </cfRule>
  </conditionalFormatting>
  <conditionalFormatting sqref="P100:R100">
    <cfRule type="containsText" dxfId="228" priority="212" operator="containsText" text="PRIMARY STUDY">
      <formula>NOT(ISERROR(SEARCH("PRIMARY STUDY",P100)))</formula>
    </cfRule>
    <cfRule type="notContainsText" dxfId="227" priority="213" operator="notContains" text="YES">
      <formula>ISERROR(SEARCH("YES",P100))</formula>
    </cfRule>
    <cfRule type="containsText" dxfId="226" priority="214" operator="containsText" text="YES">
      <formula>NOT(ISERROR(SEARCH("YES",P100)))</formula>
    </cfRule>
  </conditionalFormatting>
  <conditionalFormatting sqref="S100">
    <cfRule type="containsBlanks" dxfId="225" priority="216">
      <formula>LEN(TRIM(S100))=0</formula>
    </cfRule>
  </conditionalFormatting>
  <conditionalFormatting sqref="S100">
    <cfRule type="cellIs" dxfId="224" priority="210" operator="between">
      <formula>1</formula>
      <formula>4</formula>
    </cfRule>
    <cfRule type="containsText" dxfId="223" priority="211" operator="containsText" text="X">
      <formula>NOT(ISERROR(SEARCH("X",S100)))</formula>
    </cfRule>
  </conditionalFormatting>
  <conditionalFormatting sqref="B101">
    <cfRule type="duplicateValues" dxfId="222" priority="201"/>
  </conditionalFormatting>
  <conditionalFormatting sqref="F101">
    <cfRule type="containsBlanks" dxfId="221" priority="207">
      <formula>LEN(TRIM(F101))=0</formula>
    </cfRule>
  </conditionalFormatting>
  <conditionalFormatting sqref="P101:R101">
    <cfRule type="containsText" dxfId="220" priority="204" operator="containsText" text="PRIMARY STUDY">
      <formula>NOT(ISERROR(SEARCH("PRIMARY STUDY",P101)))</formula>
    </cfRule>
    <cfRule type="notContainsText" dxfId="219" priority="205" operator="notContains" text="YES">
      <formula>ISERROR(SEARCH("YES",P101))</formula>
    </cfRule>
    <cfRule type="containsText" dxfId="218" priority="206" operator="containsText" text="YES">
      <formula>NOT(ISERROR(SEARCH("YES",P101)))</formula>
    </cfRule>
  </conditionalFormatting>
  <conditionalFormatting sqref="S101">
    <cfRule type="containsBlanks" dxfId="217" priority="208">
      <formula>LEN(TRIM(S101))=0</formula>
    </cfRule>
  </conditionalFormatting>
  <conditionalFormatting sqref="S101">
    <cfRule type="cellIs" dxfId="216" priority="202" operator="between">
      <formula>1</formula>
      <formula>4</formula>
    </cfRule>
    <cfRule type="containsText" dxfId="215" priority="203" operator="containsText" text="X">
      <formula>NOT(ISERROR(SEARCH("X",S101)))</formula>
    </cfRule>
  </conditionalFormatting>
  <conditionalFormatting sqref="B102">
    <cfRule type="duplicateValues" dxfId="214" priority="193"/>
  </conditionalFormatting>
  <conditionalFormatting sqref="F102">
    <cfRule type="containsBlanks" dxfId="213" priority="199">
      <formula>LEN(TRIM(F102))=0</formula>
    </cfRule>
  </conditionalFormatting>
  <conditionalFormatting sqref="P102:R102">
    <cfRule type="containsText" dxfId="212" priority="196" operator="containsText" text="PRIMARY STUDY">
      <formula>NOT(ISERROR(SEARCH("PRIMARY STUDY",P102)))</formula>
    </cfRule>
    <cfRule type="notContainsText" dxfId="211" priority="197" operator="notContains" text="YES">
      <formula>ISERROR(SEARCH("YES",P102))</formula>
    </cfRule>
    <cfRule type="containsText" dxfId="210" priority="198" operator="containsText" text="YES">
      <formula>NOT(ISERROR(SEARCH("YES",P102)))</formula>
    </cfRule>
  </conditionalFormatting>
  <conditionalFormatting sqref="S102">
    <cfRule type="containsBlanks" dxfId="209" priority="200">
      <formula>LEN(TRIM(S102))=0</formula>
    </cfRule>
  </conditionalFormatting>
  <conditionalFormatting sqref="S102">
    <cfRule type="cellIs" dxfId="208" priority="194" operator="between">
      <formula>1</formula>
      <formula>4</formula>
    </cfRule>
    <cfRule type="containsText" dxfId="207" priority="195" operator="containsText" text="X">
      <formula>NOT(ISERROR(SEARCH("X",S102)))</formula>
    </cfRule>
  </conditionalFormatting>
  <conditionalFormatting sqref="B94">
    <cfRule type="duplicateValues" dxfId="206" priority="185"/>
  </conditionalFormatting>
  <conditionalFormatting sqref="F94">
    <cfRule type="containsBlanks" dxfId="205" priority="191">
      <formula>LEN(TRIM(F94))=0</formula>
    </cfRule>
  </conditionalFormatting>
  <conditionalFormatting sqref="P94:R94">
    <cfRule type="containsText" dxfId="204" priority="188" operator="containsText" text="PRIMARY STUDY">
      <formula>NOT(ISERROR(SEARCH("PRIMARY STUDY",P94)))</formula>
    </cfRule>
    <cfRule type="notContainsText" dxfId="203" priority="189" operator="notContains" text="YES">
      <formula>ISERROR(SEARCH("YES",P94))</formula>
    </cfRule>
    <cfRule type="containsText" dxfId="202" priority="190" operator="containsText" text="YES">
      <formula>NOT(ISERROR(SEARCH("YES",P94)))</formula>
    </cfRule>
  </conditionalFormatting>
  <conditionalFormatting sqref="S94">
    <cfRule type="containsBlanks" dxfId="201" priority="192">
      <formula>LEN(TRIM(S94))=0</formula>
    </cfRule>
  </conditionalFormatting>
  <conditionalFormatting sqref="S94">
    <cfRule type="cellIs" dxfId="200" priority="186" operator="between">
      <formula>1</formula>
      <formula>4</formula>
    </cfRule>
    <cfRule type="containsText" dxfId="199" priority="187" operator="containsText" text="X">
      <formula>NOT(ISERROR(SEARCH("X",S94)))</formula>
    </cfRule>
  </conditionalFormatting>
  <conditionalFormatting sqref="B95">
    <cfRule type="duplicateValues" dxfId="198" priority="177"/>
  </conditionalFormatting>
  <conditionalFormatting sqref="F95">
    <cfRule type="containsBlanks" dxfId="197" priority="183">
      <formula>LEN(TRIM(F95))=0</formula>
    </cfRule>
  </conditionalFormatting>
  <conditionalFormatting sqref="P95:R95">
    <cfRule type="containsText" dxfId="196" priority="180" operator="containsText" text="PRIMARY STUDY">
      <formula>NOT(ISERROR(SEARCH("PRIMARY STUDY",P95)))</formula>
    </cfRule>
    <cfRule type="notContainsText" dxfId="195" priority="181" operator="notContains" text="YES">
      <formula>ISERROR(SEARCH("YES",P95))</formula>
    </cfRule>
    <cfRule type="containsText" dxfId="194" priority="182" operator="containsText" text="YES">
      <formula>NOT(ISERROR(SEARCH("YES",P95)))</formula>
    </cfRule>
  </conditionalFormatting>
  <conditionalFormatting sqref="S95">
    <cfRule type="containsBlanks" dxfId="193" priority="184">
      <formula>LEN(TRIM(S95))=0</formula>
    </cfRule>
  </conditionalFormatting>
  <conditionalFormatting sqref="S95">
    <cfRule type="cellIs" dxfId="192" priority="178" operator="between">
      <formula>1</formula>
      <formula>4</formula>
    </cfRule>
    <cfRule type="containsText" dxfId="191" priority="179" operator="containsText" text="X">
      <formula>NOT(ISERROR(SEARCH("X",S95)))</formula>
    </cfRule>
  </conditionalFormatting>
  <conditionalFormatting sqref="B96">
    <cfRule type="duplicateValues" dxfId="190" priority="169"/>
  </conditionalFormatting>
  <conditionalFormatting sqref="F96">
    <cfRule type="containsBlanks" dxfId="189" priority="175">
      <formula>LEN(TRIM(F96))=0</formula>
    </cfRule>
  </conditionalFormatting>
  <conditionalFormatting sqref="P96:R96">
    <cfRule type="containsText" dxfId="188" priority="172" operator="containsText" text="PRIMARY STUDY">
      <formula>NOT(ISERROR(SEARCH("PRIMARY STUDY",P96)))</formula>
    </cfRule>
    <cfRule type="notContainsText" dxfId="187" priority="173" operator="notContains" text="YES">
      <formula>ISERROR(SEARCH("YES",P96))</formula>
    </cfRule>
    <cfRule type="containsText" dxfId="186" priority="174" operator="containsText" text="YES">
      <formula>NOT(ISERROR(SEARCH("YES",P96)))</formula>
    </cfRule>
  </conditionalFormatting>
  <conditionalFormatting sqref="S96">
    <cfRule type="containsBlanks" dxfId="185" priority="176">
      <formula>LEN(TRIM(S96))=0</formula>
    </cfRule>
  </conditionalFormatting>
  <conditionalFormatting sqref="S96">
    <cfRule type="cellIs" dxfId="184" priority="170" operator="between">
      <formula>1</formula>
      <formula>4</formula>
    </cfRule>
    <cfRule type="containsText" dxfId="183" priority="171" operator="containsText" text="X">
      <formula>NOT(ISERROR(SEARCH("X",S96)))</formula>
    </cfRule>
  </conditionalFormatting>
  <conditionalFormatting sqref="B97">
    <cfRule type="duplicateValues" dxfId="182" priority="161"/>
  </conditionalFormatting>
  <conditionalFormatting sqref="F97">
    <cfRule type="containsBlanks" dxfId="181" priority="167">
      <formula>LEN(TRIM(F97))=0</formula>
    </cfRule>
  </conditionalFormatting>
  <conditionalFormatting sqref="P97:R97">
    <cfRule type="containsText" dxfId="180" priority="164" operator="containsText" text="PRIMARY STUDY">
      <formula>NOT(ISERROR(SEARCH("PRIMARY STUDY",P97)))</formula>
    </cfRule>
    <cfRule type="notContainsText" dxfId="179" priority="165" operator="notContains" text="YES">
      <formula>ISERROR(SEARCH("YES",P97))</formula>
    </cfRule>
    <cfRule type="containsText" dxfId="178" priority="166" operator="containsText" text="YES">
      <formula>NOT(ISERROR(SEARCH("YES",P97)))</formula>
    </cfRule>
  </conditionalFormatting>
  <conditionalFormatting sqref="S97">
    <cfRule type="containsBlanks" dxfId="177" priority="168">
      <formula>LEN(TRIM(S97))=0</formula>
    </cfRule>
  </conditionalFormatting>
  <conditionalFormatting sqref="S97">
    <cfRule type="cellIs" dxfId="176" priority="162" operator="between">
      <formula>1</formula>
      <formula>4</formula>
    </cfRule>
    <cfRule type="containsText" dxfId="175" priority="163" operator="containsText" text="X">
      <formula>NOT(ISERROR(SEARCH("X",S97)))</formula>
    </cfRule>
  </conditionalFormatting>
  <conditionalFormatting sqref="B98">
    <cfRule type="duplicateValues" dxfId="174" priority="153"/>
  </conditionalFormatting>
  <conditionalFormatting sqref="F98">
    <cfRule type="containsBlanks" dxfId="173" priority="159">
      <formula>LEN(TRIM(F98))=0</formula>
    </cfRule>
  </conditionalFormatting>
  <conditionalFormatting sqref="P98:R98">
    <cfRule type="containsText" dxfId="172" priority="156" operator="containsText" text="PRIMARY STUDY">
      <formula>NOT(ISERROR(SEARCH("PRIMARY STUDY",P98)))</formula>
    </cfRule>
    <cfRule type="notContainsText" dxfId="171" priority="157" operator="notContains" text="YES">
      <formula>ISERROR(SEARCH("YES",P98))</formula>
    </cfRule>
    <cfRule type="containsText" dxfId="170" priority="158" operator="containsText" text="YES">
      <formula>NOT(ISERROR(SEARCH("YES",P98)))</formula>
    </cfRule>
  </conditionalFormatting>
  <conditionalFormatting sqref="S98">
    <cfRule type="containsBlanks" dxfId="169" priority="160">
      <formula>LEN(TRIM(S98))=0</formula>
    </cfRule>
  </conditionalFormatting>
  <conditionalFormatting sqref="S98">
    <cfRule type="cellIs" dxfId="168" priority="154" operator="between">
      <formula>1</formula>
      <formula>4</formula>
    </cfRule>
    <cfRule type="containsText" dxfId="167" priority="155" operator="containsText" text="X">
      <formula>NOT(ISERROR(SEARCH("X",S98)))</formula>
    </cfRule>
  </conditionalFormatting>
  <conditionalFormatting sqref="B99">
    <cfRule type="duplicateValues" dxfId="166" priority="145"/>
  </conditionalFormatting>
  <conditionalFormatting sqref="F99">
    <cfRule type="containsBlanks" dxfId="165" priority="151">
      <formula>LEN(TRIM(F99))=0</formula>
    </cfRule>
  </conditionalFormatting>
  <conditionalFormatting sqref="P99:R99">
    <cfRule type="containsText" dxfId="164" priority="148" operator="containsText" text="PRIMARY STUDY">
      <formula>NOT(ISERROR(SEARCH("PRIMARY STUDY",P99)))</formula>
    </cfRule>
    <cfRule type="notContainsText" dxfId="163" priority="149" operator="notContains" text="YES">
      <formula>ISERROR(SEARCH("YES",P99))</formula>
    </cfRule>
    <cfRule type="containsText" dxfId="162" priority="150" operator="containsText" text="YES">
      <formula>NOT(ISERROR(SEARCH("YES",P99)))</formula>
    </cfRule>
  </conditionalFormatting>
  <conditionalFormatting sqref="S99">
    <cfRule type="containsBlanks" dxfId="161" priority="152">
      <formula>LEN(TRIM(S99))=0</formula>
    </cfRule>
  </conditionalFormatting>
  <conditionalFormatting sqref="S99">
    <cfRule type="cellIs" dxfId="160" priority="146" operator="between">
      <formula>1</formula>
      <formula>4</formula>
    </cfRule>
    <cfRule type="containsText" dxfId="159" priority="147" operator="containsText" text="X">
      <formula>NOT(ISERROR(SEARCH("X",S99)))</formula>
    </cfRule>
  </conditionalFormatting>
  <conditionalFormatting sqref="B100">
    <cfRule type="duplicateValues" dxfId="158" priority="137"/>
  </conditionalFormatting>
  <conditionalFormatting sqref="F100">
    <cfRule type="containsBlanks" dxfId="157" priority="143">
      <formula>LEN(TRIM(F100))=0</formula>
    </cfRule>
  </conditionalFormatting>
  <conditionalFormatting sqref="P100:R100">
    <cfRule type="containsText" dxfId="156" priority="140" operator="containsText" text="PRIMARY STUDY">
      <formula>NOT(ISERROR(SEARCH("PRIMARY STUDY",P100)))</formula>
    </cfRule>
    <cfRule type="notContainsText" dxfId="155" priority="141" operator="notContains" text="YES">
      <formula>ISERROR(SEARCH("YES",P100))</formula>
    </cfRule>
    <cfRule type="containsText" dxfId="154" priority="142" operator="containsText" text="YES">
      <formula>NOT(ISERROR(SEARCH("YES",P100)))</formula>
    </cfRule>
  </conditionalFormatting>
  <conditionalFormatting sqref="S100">
    <cfRule type="containsBlanks" dxfId="153" priority="144">
      <formula>LEN(TRIM(S100))=0</formula>
    </cfRule>
  </conditionalFormatting>
  <conditionalFormatting sqref="S100">
    <cfRule type="cellIs" dxfId="152" priority="138" operator="between">
      <formula>1</formula>
      <formula>4</formula>
    </cfRule>
    <cfRule type="containsText" dxfId="151" priority="139" operator="containsText" text="X">
      <formula>NOT(ISERROR(SEARCH("X",S100)))</formula>
    </cfRule>
  </conditionalFormatting>
  <conditionalFormatting sqref="B101">
    <cfRule type="duplicateValues" dxfId="150" priority="129"/>
  </conditionalFormatting>
  <conditionalFormatting sqref="F101">
    <cfRule type="containsBlanks" dxfId="149" priority="135">
      <formula>LEN(TRIM(F101))=0</formula>
    </cfRule>
  </conditionalFormatting>
  <conditionalFormatting sqref="P101:R101">
    <cfRule type="containsText" dxfId="148" priority="132" operator="containsText" text="PRIMARY STUDY">
      <formula>NOT(ISERROR(SEARCH("PRIMARY STUDY",P101)))</formula>
    </cfRule>
    <cfRule type="notContainsText" dxfId="147" priority="133" operator="notContains" text="YES">
      <formula>ISERROR(SEARCH("YES",P101))</formula>
    </cfRule>
    <cfRule type="containsText" dxfId="146" priority="134" operator="containsText" text="YES">
      <formula>NOT(ISERROR(SEARCH("YES",P101)))</formula>
    </cfRule>
  </conditionalFormatting>
  <conditionalFormatting sqref="S101">
    <cfRule type="containsBlanks" dxfId="145" priority="136">
      <formula>LEN(TRIM(S101))=0</formula>
    </cfRule>
  </conditionalFormatting>
  <conditionalFormatting sqref="S101">
    <cfRule type="cellIs" dxfId="144" priority="130" operator="between">
      <formula>1</formula>
      <formula>4</formula>
    </cfRule>
    <cfRule type="containsText" dxfId="143" priority="131" operator="containsText" text="X">
      <formula>NOT(ISERROR(SEARCH("X",S101)))</formula>
    </cfRule>
  </conditionalFormatting>
  <conditionalFormatting sqref="B102">
    <cfRule type="duplicateValues" dxfId="142" priority="121"/>
  </conditionalFormatting>
  <conditionalFormatting sqref="F102">
    <cfRule type="containsBlanks" dxfId="141" priority="127">
      <formula>LEN(TRIM(F102))=0</formula>
    </cfRule>
  </conditionalFormatting>
  <conditionalFormatting sqref="P102:R102">
    <cfRule type="containsText" dxfId="140" priority="124" operator="containsText" text="PRIMARY STUDY">
      <formula>NOT(ISERROR(SEARCH("PRIMARY STUDY",P102)))</formula>
    </cfRule>
    <cfRule type="notContainsText" dxfId="139" priority="125" operator="notContains" text="YES">
      <formula>ISERROR(SEARCH("YES",P102))</formula>
    </cfRule>
    <cfRule type="containsText" dxfId="138" priority="126" operator="containsText" text="YES">
      <formula>NOT(ISERROR(SEARCH("YES",P102)))</formula>
    </cfRule>
  </conditionalFormatting>
  <conditionalFormatting sqref="S102">
    <cfRule type="containsBlanks" dxfId="137" priority="128">
      <formula>LEN(TRIM(S102))=0</formula>
    </cfRule>
  </conditionalFormatting>
  <conditionalFormatting sqref="S102">
    <cfRule type="cellIs" dxfId="136" priority="122" operator="between">
      <formula>1</formula>
      <formula>4</formula>
    </cfRule>
    <cfRule type="containsText" dxfId="135" priority="123" operator="containsText" text="X">
      <formula>NOT(ISERROR(SEARCH("X",S102)))</formula>
    </cfRule>
  </conditionalFormatting>
  <conditionalFormatting sqref="B103">
    <cfRule type="duplicateValues" dxfId="134" priority="113"/>
  </conditionalFormatting>
  <conditionalFormatting sqref="F103">
    <cfRule type="containsBlanks" dxfId="133" priority="119">
      <formula>LEN(TRIM(F103))=0</formula>
    </cfRule>
  </conditionalFormatting>
  <conditionalFormatting sqref="P103:R103">
    <cfRule type="containsText" dxfId="132" priority="116" operator="containsText" text="PRIMARY STUDY">
      <formula>NOT(ISERROR(SEARCH("PRIMARY STUDY",P103)))</formula>
    </cfRule>
    <cfRule type="notContainsText" dxfId="131" priority="117" operator="notContains" text="YES">
      <formula>ISERROR(SEARCH("YES",P103))</formula>
    </cfRule>
    <cfRule type="containsText" dxfId="130" priority="118" operator="containsText" text="YES">
      <formula>NOT(ISERROR(SEARCH("YES",P103)))</formula>
    </cfRule>
  </conditionalFormatting>
  <conditionalFormatting sqref="S103">
    <cfRule type="containsBlanks" dxfId="129" priority="120">
      <formula>LEN(TRIM(S103))=0</formula>
    </cfRule>
  </conditionalFormatting>
  <conditionalFormatting sqref="S103">
    <cfRule type="cellIs" dxfId="128" priority="114" operator="between">
      <formula>1</formula>
      <formula>4</formula>
    </cfRule>
    <cfRule type="containsText" dxfId="127" priority="115" operator="containsText" text="X">
      <formula>NOT(ISERROR(SEARCH("X",S103)))</formula>
    </cfRule>
  </conditionalFormatting>
  <conditionalFormatting sqref="B93">
    <cfRule type="duplicateValues" dxfId="126" priority="105"/>
  </conditionalFormatting>
  <conditionalFormatting sqref="F93">
    <cfRule type="containsBlanks" dxfId="125" priority="111">
      <formula>LEN(TRIM(F93))=0</formula>
    </cfRule>
  </conditionalFormatting>
  <conditionalFormatting sqref="P93:R93">
    <cfRule type="containsText" dxfId="124" priority="108" operator="containsText" text="PRIMARY STUDY">
      <formula>NOT(ISERROR(SEARCH("PRIMARY STUDY",P93)))</formula>
    </cfRule>
    <cfRule type="notContainsText" dxfId="123" priority="109" operator="notContains" text="YES">
      <formula>ISERROR(SEARCH("YES",P93))</formula>
    </cfRule>
    <cfRule type="containsText" dxfId="122" priority="110" operator="containsText" text="YES">
      <formula>NOT(ISERROR(SEARCH("YES",P93)))</formula>
    </cfRule>
  </conditionalFormatting>
  <conditionalFormatting sqref="S93">
    <cfRule type="containsBlanks" dxfId="121" priority="112">
      <formula>LEN(TRIM(S93))=0</formula>
    </cfRule>
  </conditionalFormatting>
  <conditionalFormatting sqref="S93">
    <cfRule type="cellIs" dxfId="120" priority="106" operator="between">
      <formula>1</formula>
      <formula>4</formula>
    </cfRule>
    <cfRule type="containsText" dxfId="119" priority="107" operator="containsText" text="X">
      <formula>NOT(ISERROR(SEARCH("X",S93)))</formula>
    </cfRule>
  </conditionalFormatting>
  <conditionalFormatting sqref="B104">
    <cfRule type="duplicateValues" dxfId="118" priority="97"/>
  </conditionalFormatting>
  <conditionalFormatting sqref="F104">
    <cfRule type="containsBlanks" dxfId="117" priority="103">
      <formula>LEN(TRIM(F104))=0</formula>
    </cfRule>
  </conditionalFormatting>
  <conditionalFormatting sqref="P104:R104">
    <cfRule type="containsText" dxfId="116" priority="100" operator="containsText" text="PRIMARY STUDY">
      <formula>NOT(ISERROR(SEARCH("PRIMARY STUDY",P104)))</formula>
    </cfRule>
    <cfRule type="notContainsText" dxfId="115" priority="101" operator="notContains" text="YES">
      <formula>ISERROR(SEARCH("YES",P104))</formula>
    </cfRule>
    <cfRule type="containsText" dxfId="114" priority="102" operator="containsText" text="YES">
      <formula>NOT(ISERROR(SEARCH("YES",P104)))</formula>
    </cfRule>
  </conditionalFormatting>
  <conditionalFormatting sqref="S104">
    <cfRule type="cellIs" dxfId="113" priority="98" operator="between">
      <formula>1</formula>
      <formula>4</formula>
    </cfRule>
    <cfRule type="containsText" dxfId="112" priority="99" operator="containsText" text="X">
      <formula>NOT(ISERROR(SEARCH("X",S104)))</formula>
    </cfRule>
    <cfRule type="containsBlanks" dxfId="111" priority="104">
      <formula>LEN(TRIM(S104))=0</formula>
    </cfRule>
  </conditionalFormatting>
  <conditionalFormatting sqref="B105">
    <cfRule type="duplicateValues" dxfId="110" priority="89"/>
  </conditionalFormatting>
  <conditionalFormatting sqref="F105">
    <cfRule type="containsBlanks" dxfId="109" priority="95">
      <formula>LEN(TRIM(F105))=0</formula>
    </cfRule>
  </conditionalFormatting>
  <conditionalFormatting sqref="P105:R105">
    <cfRule type="containsText" dxfId="108" priority="92" operator="containsText" text="PRIMARY STUDY">
      <formula>NOT(ISERROR(SEARCH("PRIMARY STUDY",P105)))</formula>
    </cfRule>
    <cfRule type="notContainsText" dxfId="107" priority="93" operator="notContains" text="YES">
      <formula>ISERROR(SEARCH("YES",P105))</formula>
    </cfRule>
    <cfRule type="containsText" dxfId="106" priority="94" operator="containsText" text="YES">
      <formula>NOT(ISERROR(SEARCH("YES",P105)))</formula>
    </cfRule>
  </conditionalFormatting>
  <conditionalFormatting sqref="S105">
    <cfRule type="cellIs" dxfId="105" priority="90" operator="between">
      <formula>1</formula>
      <formula>4</formula>
    </cfRule>
    <cfRule type="containsText" dxfId="104" priority="91" operator="containsText" text="X">
      <formula>NOT(ISERROR(SEARCH("X",S105)))</formula>
    </cfRule>
    <cfRule type="containsBlanks" dxfId="103" priority="96">
      <formula>LEN(TRIM(S105))=0</formula>
    </cfRule>
  </conditionalFormatting>
  <conditionalFormatting sqref="B106">
    <cfRule type="duplicateValues" dxfId="102" priority="81"/>
  </conditionalFormatting>
  <conditionalFormatting sqref="F106">
    <cfRule type="containsBlanks" dxfId="101" priority="87">
      <formula>LEN(TRIM(F106))=0</formula>
    </cfRule>
  </conditionalFormatting>
  <conditionalFormatting sqref="P106:R106">
    <cfRule type="containsText" dxfId="100" priority="84" operator="containsText" text="PRIMARY STUDY">
      <formula>NOT(ISERROR(SEARCH("PRIMARY STUDY",P106)))</formula>
    </cfRule>
    <cfRule type="notContainsText" dxfId="99" priority="85" operator="notContains" text="YES">
      <formula>ISERROR(SEARCH("YES",P106))</formula>
    </cfRule>
    <cfRule type="containsText" dxfId="98" priority="86" operator="containsText" text="YES">
      <formula>NOT(ISERROR(SEARCH("YES",P106)))</formula>
    </cfRule>
  </conditionalFormatting>
  <conditionalFormatting sqref="S106">
    <cfRule type="cellIs" dxfId="97" priority="82" operator="between">
      <formula>1</formula>
      <formula>4</formula>
    </cfRule>
    <cfRule type="containsText" dxfId="96" priority="83" operator="containsText" text="X">
      <formula>NOT(ISERROR(SEARCH("X",S106)))</formula>
    </cfRule>
    <cfRule type="containsBlanks" dxfId="95" priority="88">
      <formula>LEN(TRIM(S106))=0</formula>
    </cfRule>
  </conditionalFormatting>
  <conditionalFormatting sqref="B107">
    <cfRule type="duplicateValues" dxfId="94" priority="73"/>
  </conditionalFormatting>
  <conditionalFormatting sqref="F107">
    <cfRule type="containsBlanks" dxfId="93" priority="79">
      <formula>LEN(TRIM(F107))=0</formula>
    </cfRule>
  </conditionalFormatting>
  <conditionalFormatting sqref="P107:R107">
    <cfRule type="containsText" dxfId="92" priority="76" operator="containsText" text="PRIMARY STUDY">
      <formula>NOT(ISERROR(SEARCH("PRIMARY STUDY",P107)))</formula>
    </cfRule>
    <cfRule type="notContainsText" dxfId="91" priority="77" operator="notContains" text="YES">
      <formula>ISERROR(SEARCH("YES",P107))</formula>
    </cfRule>
    <cfRule type="containsText" dxfId="90" priority="78" operator="containsText" text="YES">
      <formula>NOT(ISERROR(SEARCH("YES",P107)))</formula>
    </cfRule>
  </conditionalFormatting>
  <conditionalFormatting sqref="S107">
    <cfRule type="cellIs" dxfId="89" priority="74" operator="between">
      <formula>1</formula>
      <formula>4</formula>
    </cfRule>
    <cfRule type="containsText" dxfId="88" priority="75" operator="containsText" text="X">
      <formula>NOT(ISERROR(SEARCH("X",S107)))</formula>
    </cfRule>
    <cfRule type="containsBlanks" dxfId="87" priority="80">
      <formula>LEN(TRIM(S107))=0</formula>
    </cfRule>
  </conditionalFormatting>
  <conditionalFormatting sqref="B108">
    <cfRule type="duplicateValues" dxfId="86" priority="65"/>
  </conditionalFormatting>
  <conditionalFormatting sqref="F108">
    <cfRule type="containsBlanks" dxfId="85" priority="71">
      <formula>LEN(TRIM(F108))=0</formula>
    </cfRule>
  </conditionalFormatting>
  <conditionalFormatting sqref="P108:R108">
    <cfRule type="containsText" dxfId="84" priority="68" operator="containsText" text="PRIMARY STUDY">
      <formula>NOT(ISERROR(SEARCH("PRIMARY STUDY",P108)))</formula>
    </cfRule>
    <cfRule type="notContainsText" dxfId="83" priority="69" operator="notContains" text="YES">
      <formula>ISERROR(SEARCH("YES",P108))</formula>
    </cfRule>
    <cfRule type="containsText" dxfId="82" priority="70" operator="containsText" text="YES">
      <formula>NOT(ISERROR(SEARCH("YES",P108)))</formula>
    </cfRule>
  </conditionalFormatting>
  <conditionalFormatting sqref="S108">
    <cfRule type="cellIs" dxfId="81" priority="66" operator="between">
      <formula>1</formula>
      <formula>4</formula>
    </cfRule>
    <cfRule type="containsText" dxfId="80" priority="67" operator="containsText" text="X">
      <formula>NOT(ISERROR(SEARCH("X",S108)))</formula>
    </cfRule>
    <cfRule type="containsBlanks" dxfId="79" priority="72">
      <formula>LEN(TRIM(S108))=0</formula>
    </cfRule>
  </conditionalFormatting>
  <conditionalFormatting sqref="B109">
    <cfRule type="duplicateValues" dxfId="78" priority="57"/>
  </conditionalFormatting>
  <conditionalFormatting sqref="F109">
    <cfRule type="containsBlanks" dxfId="77" priority="63">
      <formula>LEN(TRIM(F109))=0</formula>
    </cfRule>
  </conditionalFormatting>
  <conditionalFormatting sqref="P109:R109">
    <cfRule type="containsText" dxfId="76" priority="60" operator="containsText" text="PRIMARY STUDY">
      <formula>NOT(ISERROR(SEARCH("PRIMARY STUDY",P109)))</formula>
    </cfRule>
    <cfRule type="notContainsText" dxfId="75" priority="61" operator="notContains" text="YES">
      <formula>ISERROR(SEARCH("YES",P109))</formula>
    </cfRule>
    <cfRule type="containsText" dxfId="74" priority="62" operator="containsText" text="YES">
      <formula>NOT(ISERROR(SEARCH("YES",P109)))</formula>
    </cfRule>
  </conditionalFormatting>
  <conditionalFormatting sqref="S109">
    <cfRule type="cellIs" dxfId="73" priority="58" operator="between">
      <formula>1</formula>
      <formula>4</formula>
    </cfRule>
    <cfRule type="containsText" dxfId="72" priority="59" operator="containsText" text="X">
      <formula>NOT(ISERROR(SEARCH("X",S109)))</formula>
    </cfRule>
    <cfRule type="containsBlanks" dxfId="71" priority="64">
      <formula>LEN(TRIM(S109))=0</formula>
    </cfRule>
  </conditionalFormatting>
  <conditionalFormatting sqref="B110">
    <cfRule type="duplicateValues" dxfId="70" priority="49"/>
  </conditionalFormatting>
  <conditionalFormatting sqref="F110">
    <cfRule type="containsBlanks" dxfId="69" priority="55">
      <formula>LEN(TRIM(F110))=0</formula>
    </cfRule>
  </conditionalFormatting>
  <conditionalFormatting sqref="P110:R110">
    <cfRule type="containsText" dxfId="68" priority="52" operator="containsText" text="PRIMARY STUDY">
      <formula>NOT(ISERROR(SEARCH("PRIMARY STUDY",P110)))</formula>
    </cfRule>
    <cfRule type="notContainsText" dxfId="67" priority="53" operator="notContains" text="YES">
      <formula>ISERROR(SEARCH("YES",P110))</formula>
    </cfRule>
    <cfRule type="containsText" dxfId="66" priority="54" operator="containsText" text="YES">
      <formula>NOT(ISERROR(SEARCH("YES",P110)))</formula>
    </cfRule>
  </conditionalFormatting>
  <conditionalFormatting sqref="S110">
    <cfRule type="cellIs" dxfId="65" priority="50" operator="between">
      <formula>1</formula>
      <formula>4</formula>
    </cfRule>
    <cfRule type="containsText" dxfId="64" priority="51" operator="containsText" text="X">
      <formula>NOT(ISERROR(SEARCH("X",S110)))</formula>
    </cfRule>
    <cfRule type="containsBlanks" dxfId="63" priority="56">
      <formula>LEN(TRIM(S110))=0</formula>
    </cfRule>
  </conditionalFormatting>
  <conditionalFormatting sqref="B111">
    <cfRule type="duplicateValues" dxfId="62" priority="41"/>
  </conditionalFormatting>
  <conditionalFormatting sqref="F111">
    <cfRule type="containsBlanks" dxfId="61" priority="47">
      <formula>LEN(TRIM(F111))=0</formula>
    </cfRule>
  </conditionalFormatting>
  <conditionalFormatting sqref="P111:R111">
    <cfRule type="containsText" dxfId="60" priority="44" operator="containsText" text="PRIMARY STUDY">
      <formula>NOT(ISERROR(SEARCH("PRIMARY STUDY",P111)))</formula>
    </cfRule>
    <cfRule type="notContainsText" dxfId="59" priority="45" operator="notContains" text="YES">
      <formula>ISERROR(SEARCH("YES",P111))</formula>
    </cfRule>
    <cfRule type="containsText" dxfId="58" priority="46" operator="containsText" text="YES">
      <formula>NOT(ISERROR(SEARCH("YES",P111)))</formula>
    </cfRule>
  </conditionalFormatting>
  <conditionalFormatting sqref="S111">
    <cfRule type="cellIs" dxfId="57" priority="42" operator="between">
      <formula>1</formula>
      <formula>4</formula>
    </cfRule>
    <cfRule type="containsText" dxfId="56" priority="43" operator="containsText" text="X">
      <formula>NOT(ISERROR(SEARCH("X",S111)))</formula>
    </cfRule>
    <cfRule type="containsBlanks" dxfId="55" priority="48">
      <formula>LEN(TRIM(S111))=0</formula>
    </cfRule>
  </conditionalFormatting>
  <conditionalFormatting sqref="B112">
    <cfRule type="duplicateValues" dxfId="54" priority="33"/>
  </conditionalFormatting>
  <conditionalFormatting sqref="F112">
    <cfRule type="containsBlanks" dxfId="53" priority="39">
      <formula>LEN(TRIM(F112))=0</formula>
    </cfRule>
  </conditionalFormatting>
  <conditionalFormatting sqref="P112:R112">
    <cfRule type="containsText" dxfId="52" priority="36" operator="containsText" text="PRIMARY STUDY">
      <formula>NOT(ISERROR(SEARCH("PRIMARY STUDY",P112)))</formula>
    </cfRule>
    <cfRule type="notContainsText" dxfId="51" priority="37" operator="notContains" text="YES">
      <formula>ISERROR(SEARCH("YES",P112))</formula>
    </cfRule>
    <cfRule type="containsText" dxfId="50" priority="38" operator="containsText" text="YES">
      <formula>NOT(ISERROR(SEARCH("YES",P112)))</formula>
    </cfRule>
  </conditionalFormatting>
  <conditionalFormatting sqref="S112">
    <cfRule type="cellIs" dxfId="49" priority="34" operator="between">
      <formula>1</formula>
      <formula>4</formula>
    </cfRule>
    <cfRule type="containsText" dxfId="48" priority="35" operator="containsText" text="X">
      <formula>NOT(ISERROR(SEARCH("X",S112)))</formula>
    </cfRule>
    <cfRule type="containsBlanks" dxfId="47" priority="40">
      <formula>LEN(TRIM(S112))=0</formula>
    </cfRule>
  </conditionalFormatting>
  <conditionalFormatting sqref="B113">
    <cfRule type="duplicateValues" dxfId="46" priority="25"/>
  </conditionalFormatting>
  <conditionalFormatting sqref="F113">
    <cfRule type="containsBlanks" dxfId="45" priority="31">
      <formula>LEN(TRIM(F113))=0</formula>
    </cfRule>
  </conditionalFormatting>
  <conditionalFormatting sqref="P113:R113">
    <cfRule type="containsText" dxfId="44" priority="28" operator="containsText" text="PRIMARY STUDY">
      <formula>NOT(ISERROR(SEARCH("PRIMARY STUDY",P113)))</formula>
    </cfRule>
    <cfRule type="notContainsText" dxfId="43" priority="29" operator="notContains" text="YES">
      <formula>ISERROR(SEARCH("YES",P113))</formula>
    </cfRule>
    <cfRule type="containsText" dxfId="42" priority="30" operator="containsText" text="YES">
      <formula>NOT(ISERROR(SEARCH("YES",P113)))</formula>
    </cfRule>
  </conditionalFormatting>
  <conditionalFormatting sqref="S113">
    <cfRule type="cellIs" dxfId="41" priority="26" operator="between">
      <formula>1</formula>
      <formula>4</formula>
    </cfRule>
    <cfRule type="containsText" dxfId="40" priority="27" operator="containsText" text="X">
      <formula>NOT(ISERROR(SEARCH("X",S113)))</formula>
    </cfRule>
    <cfRule type="containsBlanks" dxfId="39" priority="32">
      <formula>LEN(TRIM(S113))=0</formula>
    </cfRule>
  </conditionalFormatting>
  <conditionalFormatting sqref="B114">
    <cfRule type="duplicateValues" dxfId="38" priority="17"/>
  </conditionalFormatting>
  <conditionalFormatting sqref="F114">
    <cfRule type="containsBlanks" dxfId="37" priority="23">
      <formula>LEN(TRIM(F114))=0</formula>
    </cfRule>
  </conditionalFormatting>
  <conditionalFormatting sqref="P114:R114">
    <cfRule type="containsText" dxfId="36" priority="20" operator="containsText" text="PRIMARY STUDY">
      <formula>NOT(ISERROR(SEARCH("PRIMARY STUDY",P114)))</formula>
    </cfRule>
    <cfRule type="notContainsText" dxfId="35" priority="21" operator="notContains" text="YES">
      <formula>ISERROR(SEARCH("YES",P114))</formula>
    </cfRule>
    <cfRule type="containsText" dxfId="34" priority="22" operator="containsText" text="YES">
      <formula>NOT(ISERROR(SEARCH("YES",P114)))</formula>
    </cfRule>
  </conditionalFormatting>
  <conditionalFormatting sqref="S114">
    <cfRule type="cellIs" dxfId="33" priority="18" operator="between">
      <formula>1</formula>
      <formula>4</formula>
    </cfRule>
    <cfRule type="containsText" dxfId="32" priority="19" operator="containsText" text="X">
      <formula>NOT(ISERROR(SEARCH("X",S114)))</formula>
    </cfRule>
    <cfRule type="containsBlanks" dxfId="31" priority="24">
      <formula>LEN(TRIM(S114))=0</formula>
    </cfRule>
  </conditionalFormatting>
  <conditionalFormatting sqref="B115">
    <cfRule type="duplicateValues" dxfId="30" priority="9"/>
  </conditionalFormatting>
  <conditionalFormatting sqref="F115">
    <cfRule type="containsBlanks" dxfId="29" priority="15">
      <formula>LEN(TRIM(F115))=0</formula>
    </cfRule>
  </conditionalFormatting>
  <conditionalFormatting sqref="P115:R115">
    <cfRule type="containsText" dxfId="28" priority="12" operator="containsText" text="PRIMARY STUDY">
      <formula>NOT(ISERROR(SEARCH("PRIMARY STUDY",P115)))</formula>
    </cfRule>
    <cfRule type="notContainsText" dxfId="27" priority="13" operator="notContains" text="YES">
      <formula>ISERROR(SEARCH("YES",P115))</formula>
    </cfRule>
    <cfRule type="containsText" dxfId="26" priority="14" operator="containsText" text="YES">
      <formula>NOT(ISERROR(SEARCH("YES",P115)))</formula>
    </cfRule>
  </conditionalFormatting>
  <conditionalFormatting sqref="S115">
    <cfRule type="cellIs" dxfId="25" priority="10" operator="between">
      <formula>1</formula>
      <formula>4</formula>
    </cfRule>
    <cfRule type="containsText" dxfId="24" priority="11" operator="containsText" text="X">
      <formula>NOT(ISERROR(SEARCH("X",S115)))</formula>
    </cfRule>
    <cfRule type="containsBlanks" dxfId="23" priority="16">
      <formula>LEN(TRIM(S115))=0</formula>
    </cfRule>
  </conditionalFormatting>
  <conditionalFormatting sqref="B116">
    <cfRule type="duplicateValues" dxfId="22" priority="1"/>
  </conditionalFormatting>
  <conditionalFormatting sqref="F116">
    <cfRule type="containsBlanks" dxfId="21" priority="7">
      <formula>LEN(TRIM(F116))=0</formula>
    </cfRule>
  </conditionalFormatting>
  <conditionalFormatting sqref="P116:R116">
    <cfRule type="containsText" dxfId="20" priority="4" operator="containsText" text="PRIMARY STUDY">
      <formula>NOT(ISERROR(SEARCH("PRIMARY STUDY",P116)))</formula>
    </cfRule>
    <cfRule type="notContainsText" dxfId="19" priority="5" operator="notContains" text="YES">
      <formula>ISERROR(SEARCH("YES",P116))</formula>
    </cfRule>
    <cfRule type="containsText" dxfId="18" priority="6" operator="containsText" text="YES">
      <formula>NOT(ISERROR(SEARCH("YES",P116)))</formula>
    </cfRule>
  </conditionalFormatting>
  <conditionalFormatting sqref="S116">
    <cfRule type="cellIs" dxfId="17" priority="2" operator="between">
      <formula>1</formula>
      <formula>4</formula>
    </cfRule>
    <cfRule type="containsText" dxfId="16" priority="3" operator="containsText" text="X">
      <formula>NOT(ISERROR(SEARCH("X",S116)))</formula>
    </cfRule>
    <cfRule type="containsBlanks" dxfId="15"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63" zoomScaleNormal="100" workbookViewId="0">
      <selection activeCell="Q1082" sqref="O1071:Q108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7">(1+D194)^(1/C194)-1</f>
        <v>8.4182424365889963E-2</v>
      </c>
      <c r="H194">
        <f t="shared" ref="H194:H205" si="38">G194*100</f>
        <v>8.4182424365889972</v>
      </c>
      <c r="I194">
        <f t="shared" ref="I194:I205" si="39">D194/E194</f>
        <v>17.172413793103448</v>
      </c>
      <c r="M194" s="71">
        <f t="shared" ref="M194:M195" si="40">H194</f>
        <v>8.4182424365889972</v>
      </c>
      <c r="N194" s="71">
        <f t="shared" ref="N194:N205" si="41">M194/O194</f>
        <v>0.49021893707044362</v>
      </c>
      <c r="O194" s="71">
        <f t="shared" ref="O194:O205" si="42">I194</f>
        <v>17.172413793103448</v>
      </c>
    </row>
    <row r="195" spans="2:15" x14ac:dyDescent="0.25">
      <c r="B195" t="s">
        <v>214</v>
      </c>
      <c r="C195">
        <v>3</v>
      </c>
      <c r="D195">
        <v>0.25600000000000001</v>
      </c>
      <c r="E195">
        <v>2.7E-2</v>
      </c>
      <c r="G195" s="68">
        <f t="shared" si="37"/>
        <v>7.8938142421918212E-2</v>
      </c>
      <c r="H195">
        <f t="shared" si="38"/>
        <v>7.8938142421918212</v>
      </c>
      <c r="I195">
        <f t="shared" si="39"/>
        <v>9.481481481481481</v>
      </c>
      <c r="M195" s="71">
        <f t="shared" si="40"/>
        <v>7.8938142421918212</v>
      </c>
      <c r="N195" s="71">
        <f t="shared" si="41"/>
        <v>0.83255072085616866</v>
      </c>
      <c r="O195" s="71">
        <f t="shared" si="42"/>
        <v>9.481481481481481</v>
      </c>
    </row>
    <row r="196" spans="2:15" x14ac:dyDescent="0.25">
      <c r="B196" t="s">
        <v>167</v>
      </c>
      <c r="C196">
        <v>3</v>
      </c>
      <c r="D196">
        <v>0.254</v>
      </c>
      <c r="E196">
        <v>6.2E-2</v>
      </c>
      <c r="G196" s="68">
        <f t="shared" si="37"/>
        <v>7.8365153390935971E-2</v>
      </c>
      <c r="H196">
        <f t="shared" si="38"/>
        <v>7.8365153390935971</v>
      </c>
      <c r="I196">
        <f t="shared" si="39"/>
        <v>4.096774193548387</v>
      </c>
      <c r="M196" s="71">
        <f t="shared" ref="M196:M198" si="43">H196</f>
        <v>7.8365153390935971</v>
      </c>
      <c r="N196" s="71">
        <f t="shared" si="41"/>
        <v>1.9128502008811143</v>
      </c>
      <c r="O196" s="71">
        <f t="shared" si="42"/>
        <v>4.096774193548387</v>
      </c>
    </row>
    <row r="197" spans="2:15" x14ac:dyDescent="0.25">
      <c r="B197" t="s">
        <v>215</v>
      </c>
      <c r="C197">
        <v>5</v>
      </c>
      <c r="D197">
        <v>0.497</v>
      </c>
      <c r="E197">
        <v>2.9000000000000001E-2</v>
      </c>
      <c r="G197" s="68">
        <f t="shared" si="37"/>
        <v>8.403763504123174E-2</v>
      </c>
      <c r="H197">
        <f t="shared" si="38"/>
        <v>8.4037635041231731</v>
      </c>
      <c r="I197">
        <f t="shared" si="39"/>
        <v>17.137931034482758</v>
      </c>
      <c r="M197" s="71">
        <f t="shared" si="43"/>
        <v>8.4037635041231731</v>
      </c>
      <c r="N197" s="71">
        <f t="shared" si="41"/>
        <v>0.49036044591463185</v>
      </c>
      <c r="O197" s="71">
        <f t="shared" si="42"/>
        <v>17.137931034482758</v>
      </c>
    </row>
    <row r="198" spans="2:15" x14ac:dyDescent="0.25">
      <c r="B198" t="s">
        <v>214</v>
      </c>
      <c r="C198">
        <v>3</v>
      </c>
      <c r="D198">
        <v>0.245</v>
      </c>
      <c r="E198">
        <v>2.7E-2</v>
      </c>
      <c r="G198" s="68">
        <f t="shared" si="37"/>
        <v>7.5779135902474204E-2</v>
      </c>
      <c r="H198">
        <f t="shared" si="38"/>
        <v>7.5779135902474204</v>
      </c>
      <c r="I198">
        <f t="shared" si="39"/>
        <v>9.0740740740740744</v>
      </c>
      <c r="M198" s="71">
        <f t="shared" si="43"/>
        <v>7.5779135902474204</v>
      </c>
      <c r="N198" s="71">
        <f t="shared" si="41"/>
        <v>0.83511700790481769</v>
      </c>
      <c r="O198" s="71">
        <f t="shared" si="42"/>
        <v>9.0740740740740744</v>
      </c>
    </row>
    <row r="199" spans="2:15" x14ac:dyDescent="0.25">
      <c r="B199" t="s">
        <v>167</v>
      </c>
      <c r="C199">
        <v>3</v>
      </c>
      <c r="D199">
        <v>0.27</v>
      </c>
      <c r="E199">
        <v>6.3E-2</v>
      </c>
      <c r="G199" s="68">
        <f t="shared" si="37"/>
        <v>8.2932132831999406E-2</v>
      </c>
      <c r="H199">
        <f t="shared" si="38"/>
        <v>8.2932132831999397</v>
      </c>
      <c r="I199">
        <f t="shared" si="39"/>
        <v>4.2857142857142856</v>
      </c>
      <c r="M199" s="71">
        <f t="shared" ref="M199:M205" si="44">H199</f>
        <v>8.2932132831999397</v>
      </c>
      <c r="N199" s="71">
        <f t="shared" si="41"/>
        <v>1.9350830994133192</v>
      </c>
      <c r="O199" s="71">
        <f t="shared" si="42"/>
        <v>4.2857142857142856</v>
      </c>
    </row>
    <row r="200" spans="2:15" x14ac:dyDescent="0.25">
      <c r="B200" t="s">
        <v>215</v>
      </c>
      <c r="C200">
        <v>5</v>
      </c>
      <c r="D200">
        <v>0.47099999999999997</v>
      </c>
      <c r="E200">
        <v>2.8000000000000001E-2</v>
      </c>
      <c r="G200" s="68">
        <f t="shared" si="37"/>
        <v>8.0245670900269017E-2</v>
      </c>
      <c r="H200">
        <f t="shared" si="38"/>
        <v>8.0245670900269026</v>
      </c>
      <c r="I200">
        <f t="shared" si="39"/>
        <v>16.821428571428569</v>
      </c>
      <c r="M200" s="71">
        <f t="shared" si="44"/>
        <v>8.0245670900269026</v>
      </c>
      <c r="N200" s="71">
        <f t="shared" si="41"/>
        <v>0.47704432806953989</v>
      </c>
      <c r="O200" s="71">
        <f t="shared" si="42"/>
        <v>16.821428571428569</v>
      </c>
    </row>
    <row r="201" spans="2:15" x14ac:dyDescent="0.25">
      <c r="B201" t="s">
        <v>214</v>
      </c>
      <c r="C201">
        <v>3</v>
      </c>
      <c r="D201">
        <v>0.216</v>
      </c>
      <c r="E201">
        <v>2.8000000000000001E-2</v>
      </c>
      <c r="G201" s="68">
        <f t="shared" si="37"/>
        <v>6.7360659488777896E-2</v>
      </c>
      <c r="H201">
        <f t="shared" si="38"/>
        <v>6.7360659488777896</v>
      </c>
      <c r="I201">
        <f t="shared" si="39"/>
        <v>7.7142857142857144</v>
      </c>
      <c r="M201" s="71">
        <f t="shared" si="44"/>
        <v>6.7360659488777896</v>
      </c>
      <c r="N201" s="71">
        <f t="shared" si="41"/>
        <v>0.87319373411378753</v>
      </c>
      <c r="O201" s="71">
        <f t="shared" si="42"/>
        <v>7.7142857142857144</v>
      </c>
    </row>
    <row r="202" spans="2:15" x14ac:dyDescent="0.25">
      <c r="B202" t="s">
        <v>167</v>
      </c>
      <c r="C202">
        <v>3</v>
      </c>
      <c r="D202">
        <v>0.24199999999999999</v>
      </c>
      <c r="E202">
        <v>6.3E-2</v>
      </c>
      <c r="G202" s="68">
        <f t="shared" si="37"/>
        <v>7.4914361304784016E-2</v>
      </c>
      <c r="H202">
        <f t="shared" si="38"/>
        <v>7.4914361304784016</v>
      </c>
      <c r="I202">
        <f t="shared" si="39"/>
        <v>3.8412698412698409</v>
      </c>
      <c r="M202" s="71">
        <f t="shared" si="44"/>
        <v>7.4914361304784016</v>
      </c>
      <c r="N202" s="71">
        <f t="shared" si="41"/>
        <v>1.950249901736113</v>
      </c>
      <c r="O202" s="71">
        <f t="shared" si="42"/>
        <v>3.8412698412698409</v>
      </c>
    </row>
    <row r="203" spans="2:15" x14ac:dyDescent="0.25">
      <c r="B203" t="s">
        <v>215</v>
      </c>
      <c r="C203">
        <v>5</v>
      </c>
      <c r="D203">
        <v>0.42</v>
      </c>
      <c r="E203">
        <v>0.03</v>
      </c>
      <c r="G203" s="68">
        <f t="shared" si="37"/>
        <v>7.264909054577684E-2</v>
      </c>
      <c r="H203">
        <f t="shared" si="38"/>
        <v>7.264909054577684</v>
      </c>
      <c r="I203">
        <f t="shared" si="39"/>
        <v>14</v>
      </c>
      <c r="M203" s="71">
        <f t="shared" si="44"/>
        <v>7.264909054577684</v>
      </c>
      <c r="N203" s="71">
        <f t="shared" si="41"/>
        <v>0.51892207532697743</v>
      </c>
      <c r="O203" s="71">
        <f t="shared" si="42"/>
        <v>14</v>
      </c>
    </row>
    <row r="204" spans="2:15" x14ac:dyDescent="0.25">
      <c r="B204" t="s">
        <v>214</v>
      </c>
      <c r="C204">
        <v>3</v>
      </c>
      <c r="D204">
        <v>0.20899999999999999</v>
      </c>
      <c r="E204">
        <v>2.9000000000000001E-2</v>
      </c>
      <c r="G204" s="68">
        <f t="shared" si="37"/>
        <v>6.5308601525300158E-2</v>
      </c>
      <c r="H204">
        <f t="shared" si="38"/>
        <v>6.5308601525300158</v>
      </c>
      <c r="I204">
        <f t="shared" si="39"/>
        <v>7.206896551724137</v>
      </c>
      <c r="M204" s="71">
        <f t="shared" si="44"/>
        <v>6.5308601525300158</v>
      </c>
      <c r="N204" s="71">
        <f t="shared" si="41"/>
        <v>0.90619590633191616</v>
      </c>
      <c r="O204" s="71">
        <f t="shared" si="42"/>
        <v>7.206896551724137</v>
      </c>
    </row>
    <row r="205" spans="2:15" x14ac:dyDescent="0.25">
      <c r="B205" t="s">
        <v>167</v>
      </c>
      <c r="C205">
        <v>3</v>
      </c>
      <c r="D205">
        <v>0.23400000000000001</v>
      </c>
      <c r="E205">
        <v>6.4000000000000001E-2</v>
      </c>
      <c r="G205" s="68">
        <f t="shared" si="37"/>
        <v>7.2601466882732391E-2</v>
      </c>
      <c r="H205">
        <f t="shared" si="38"/>
        <v>7.2601466882732391</v>
      </c>
      <c r="I205">
        <f t="shared" si="39"/>
        <v>3.65625</v>
      </c>
      <c r="M205" s="71">
        <f t="shared" si="44"/>
        <v>7.2601466882732391</v>
      </c>
      <c r="N205" s="71">
        <f t="shared" si="41"/>
        <v>1.9856811455106296</v>
      </c>
      <c r="O205" s="71">
        <f t="shared" si="42"/>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5">(1+D211)^(1/C211)-1</f>
        <v>7.264909054577684E-2</v>
      </c>
      <c r="H211">
        <f t="shared" ref="H211:H222" si="46">G211*100</f>
        <v>7.264909054577684</v>
      </c>
      <c r="I211">
        <f t="shared" ref="I211:I222" si="47">D211/E211</f>
        <v>14</v>
      </c>
      <c r="M211" s="71">
        <f t="shared" ref="M211:M222" si="48">H211</f>
        <v>7.264909054577684</v>
      </c>
      <c r="N211" s="71">
        <f t="shared" ref="N211:N222" si="49">M211/O211</f>
        <v>0.51892207532697743</v>
      </c>
      <c r="O211" s="71">
        <f t="shared" ref="O211:O222" si="50">I211</f>
        <v>14</v>
      </c>
    </row>
    <row r="212" spans="2:15" x14ac:dyDescent="0.25">
      <c r="B212" t="s">
        <v>214</v>
      </c>
      <c r="C212">
        <v>3</v>
      </c>
      <c r="D212">
        <v>0.20899999999999999</v>
      </c>
      <c r="E212">
        <v>2.9000000000000001E-2</v>
      </c>
      <c r="G212" s="68">
        <f t="shared" si="45"/>
        <v>6.5308601525300158E-2</v>
      </c>
      <c r="H212">
        <f t="shared" si="46"/>
        <v>6.5308601525300158</v>
      </c>
      <c r="I212">
        <f t="shared" si="47"/>
        <v>7.206896551724137</v>
      </c>
      <c r="M212" s="71">
        <f t="shared" si="48"/>
        <v>6.5308601525300158</v>
      </c>
      <c r="N212" s="71">
        <f t="shared" si="49"/>
        <v>0.90619590633191616</v>
      </c>
      <c r="O212" s="71">
        <f t="shared" si="50"/>
        <v>7.206896551724137</v>
      </c>
    </row>
    <row r="213" spans="2:15" x14ac:dyDescent="0.25">
      <c r="B213" t="s">
        <v>167</v>
      </c>
      <c r="C213">
        <v>3</v>
      </c>
      <c r="D213">
        <v>0.23400000000000001</v>
      </c>
      <c r="E213">
        <v>6.4000000000000001E-2</v>
      </c>
      <c r="G213" s="68">
        <f t="shared" si="45"/>
        <v>7.2601466882732391E-2</v>
      </c>
      <c r="H213">
        <f t="shared" si="46"/>
        <v>7.2601466882732391</v>
      </c>
      <c r="I213">
        <f t="shared" si="47"/>
        <v>3.65625</v>
      </c>
      <c r="M213" s="71">
        <f t="shared" si="48"/>
        <v>7.2601466882732391</v>
      </c>
      <c r="N213" s="71">
        <f t="shared" si="49"/>
        <v>1.9856811455106296</v>
      </c>
      <c r="O213" s="71">
        <f t="shared" si="50"/>
        <v>3.65625</v>
      </c>
    </row>
    <row r="214" spans="2:15" x14ac:dyDescent="0.25">
      <c r="B214" t="s">
        <v>215</v>
      </c>
      <c r="C214">
        <v>5</v>
      </c>
      <c r="D214">
        <v>0.379</v>
      </c>
      <c r="E214">
        <v>0.17699999999999999</v>
      </c>
      <c r="G214" s="68">
        <f t="shared" si="45"/>
        <v>6.6382116493849175E-2</v>
      </c>
      <c r="H214">
        <f t="shared" si="46"/>
        <v>6.6382116493849175</v>
      </c>
      <c r="I214">
        <f t="shared" si="47"/>
        <v>2.1412429378531073</v>
      </c>
      <c r="M214" s="71">
        <f t="shared" si="48"/>
        <v>6.6382116493849175</v>
      </c>
      <c r="N214" s="71">
        <f t="shared" si="49"/>
        <v>3.1001674457549617</v>
      </c>
      <c r="O214" s="71">
        <f t="shared" si="50"/>
        <v>2.1412429378531073</v>
      </c>
    </row>
    <row r="215" spans="2:15" x14ac:dyDescent="0.25">
      <c r="B215" t="s">
        <v>214</v>
      </c>
      <c r="C215">
        <v>3</v>
      </c>
      <c r="D215">
        <v>0.28799999999999998</v>
      </c>
      <c r="E215">
        <v>0.121</v>
      </c>
      <c r="G215" s="68">
        <f t="shared" si="45"/>
        <v>8.8024365082959521E-2</v>
      </c>
      <c r="H215">
        <f t="shared" si="46"/>
        <v>8.8024365082959513</v>
      </c>
      <c r="I215">
        <f t="shared" si="47"/>
        <v>2.3801652892561984</v>
      </c>
      <c r="M215" s="71">
        <f t="shared" si="48"/>
        <v>8.8024365082959513</v>
      </c>
      <c r="N215" s="71">
        <f t="shared" si="49"/>
        <v>3.6982458941104515</v>
      </c>
      <c r="O215" s="71">
        <f t="shared" si="50"/>
        <v>2.3801652892561984</v>
      </c>
    </row>
    <row r="216" spans="2:15" x14ac:dyDescent="0.25">
      <c r="B216" t="s">
        <v>167</v>
      </c>
      <c r="C216">
        <v>3</v>
      </c>
      <c r="D216">
        <v>0.192</v>
      </c>
      <c r="E216">
        <v>8.6999999999999994E-2</v>
      </c>
      <c r="G216" s="68">
        <f t="shared" si="45"/>
        <v>6.0291838476180803E-2</v>
      </c>
      <c r="H216">
        <f t="shared" si="46"/>
        <v>6.0291838476180803</v>
      </c>
      <c r="I216">
        <f t="shared" si="47"/>
        <v>2.2068965517241383</v>
      </c>
      <c r="M216" s="71">
        <f t="shared" si="48"/>
        <v>6.0291838476180803</v>
      </c>
      <c r="N216" s="71">
        <f t="shared" si="49"/>
        <v>2.7319739309519422</v>
      </c>
      <c r="O216" s="71">
        <f t="shared" si="50"/>
        <v>2.2068965517241383</v>
      </c>
    </row>
    <row r="217" spans="2:15" x14ac:dyDescent="0.25">
      <c r="B217" t="s">
        <v>215</v>
      </c>
      <c r="C217">
        <v>5</v>
      </c>
      <c r="D217">
        <v>0.36199999999999999</v>
      </c>
      <c r="E217">
        <v>0.16700000000000001</v>
      </c>
      <c r="G217" s="68">
        <f t="shared" si="45"/>
        <v>6.3739831279421733E-2</v>
      </c>
      <c r="H217">
        <f t="shared" si="46"/>
        <v>6.3739831279421733</v>
      </c>
      <c r="I217">
        <f t="shared" si="47"/>
        <v>2.1676646706586826</v>
      </c>
      <c r="M217" s="71">
        <f t="shared" si="48"/>
        <v>6.3739831279421733</v>
      </c>
      <c r="N217" s="71">
        <f t="shared" si="49"/>
        <v>2.9404839291887925</v>
      </c>
      <c r="O217" s="71">
        <f t="shared" si="50"/>
        <v>2.1676646706586826</v>
      </c>
    </row>
    <row r="218" spans="2:15" x14ac:dyDescent="0.25">
      <c r="B218" t="s">
        <v>214</v>
      </c>
      <c r="C218">
        <v>3</v>
      </c>
      <c r="D218">
        <v>0.30099999999999999</v>
      </c>
      <c r="E218">
        <v>0.124</v>
      </c>
      <c r="G218" s="68">
        <f t="shared" si="45"/>
        <v>9.1672655665788527E-2</v>
      </c>
      <c r="H218">
        <f t="shared" si="46"/>
        <v>9.1672655665788518</v>
      </c>
      <c r="I218">
        <f t="shared" si="47"/>
        <v>2.4274193548387095</v>
      </c>
      <c r="M218" s="71">
        <f t="shared" si="48"/>
        <v>9.1672655665788518</v>
      </c>
      <c r="N218" s="71">
        <f t="shared" si="49"/>
        <v>3.7765479410490954</v>
      </c>
      <c r="O218" s="71">
        <f t="shared" si="50"/>
        <v>2.4274193548387095</v>
      </c>
    </row>
    <row r="219" spans="2:15" x14ac:dyDescent="0.25">
      <c r="B219" t="s">
        <v>167</v>
      </c>
      <c r="C219">
        <v>3</v>
      </c>
      <c r="D219">
        <v>0.19</v>
      </c>
      <c r="E219">
        <v>8.8999999999999996E-2</v>
      </c>
      <c r="G219" s="68">
        <f t="shared" si="45"/>
        <v>5.9698502124814867E-2</v>
      </c>
      <c r="H219">
        <f t="shared" si="46"/>
        <v>5.9698502124814867</v>
      </c>
      <c r="I219">
        <f t="shared" si="47"/>
        <v>2.1348314606741576</v>
      </c>
      <c r="M219" s="71">
        <f t="shared" si="48"/>
        <v>5.9698502124814867</v>
      </c>
      <c r="N219" s="71">
        <f t="shared" si="49"/>
        <v>2.796403520583433</v>
      </c>
      <c r="O219" s="71">
        <f t="shared" si="50"/>
        <v>2.1348314606741576</v>
      </c>
    </row>
    <row r="220" spans="2:15" x14ac:dyDescent="0.25">
      <c r="B220" t="s">
        <v>215</v>
      </c>
      <c r="C220">
        <v>5</v>
      </c>
      <c r="D220">
        <v>0.373</v>
      </c>
      <c r="E220">
        <v>0.17699999999999999</v>
      </c>
      <c r="G220" s="68">
        <f t="shared" si="45"/>
        <v>6.5452536016274987E-2</v>
      </c>
      <c r="H220">
        <f t="shared" si="46"/>
        <v>6.5452536016274987</v>
      </c>
      <c r="I220">
        <f t="shared" si="47"/>
        <v>2.1073446327683616</v>
      </c>
      <c r="M220" s="71">
        <f t="shared" si="48"/>
        <v>6.5452536016274987</v>
      </c>
      <c r="N220" s="71">
        <f t="shared" si="49"/>
        <v>3.1059246313353008</v>
      </c>
      <c r="O220" s="71">
        <f t="shared" si="50"/>
        <v>2.1073446327683616</v>
      </c>
    </row>
    <row r="221" spans="2:15" x14ac:dyDescent="0.25">
      <c r="B221" t="s">
        <v>214</v>
      </c>
      <c r="C221">
        <v>3</v>
      </c>
      <c r="D221">
        <v>0.28699999999999998</v>
      </c>
      <c r="E221">
        <v>0.122</v>
      </c>
      <c r="G221" s="68">
        <f t="shared" si="45"/>
        <v>8.7742712374262455E-2</v>
      </c>
      <c r="H221">
        <f t="shared" si="46"/>
        <v>8.7742712374262446</v>
      </c>
      <c r="I221">
        <f t="shared" si="47"/>
        <v>2.3524590163934427</v>
      </c>
      <c r="M221" s="71">
        <f t="shared" si="48"/>
        <v>8.7742712374262446</v>
      </c>
      <c r="N221" s="71">
        <f t="shared" si="49"/>
        <v>3.7298295852473933</v>
      </c>
      <c r="O221" s="71">
        <f t="shared" si="50"/>
        <v>2.3524590163934427</v>
      </c>
    </row>
    <row r="222" spans="2:15" x14ac:dyDescent="0.25">
      <c r="B222" t="s">
        <v>167</v>
      </c>
      <c r="C222">
        <v>3</v>
      </c>
      <c r="D222">
        <v>0.19700000000000001</v>
      </c>
      <c r="E222">
        <v>8.7999999999999995E-2</v>
      </c>
      <c r="G222" s="68">
        <f t="shared" si="45"/>
        <v>6.1772281390967132E-2</v>
      </c>
      <c r="H222">
        <f t="shared" si="46"/>
        <v>6.1772281390967132</v>
      </c>
      <c r="I222">
        <f t="shared" si="47"/>
        <v>2.2386363636363638</v>
      </c>
      <c r="M222" s="71">
        <f t="shared" si="48"/>
        <v>6.1772281390967132</v>
      </c>
      <c r="N222" s="71">
        <f t="shared" si="49"/>
        <v>2.7593709453833033</v>
      </c>
      <c r="O222" s="71">
        <f t="shared" si="50"/>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1">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2">I232*100</f>
        <v>1.3299863552695745</v>
      </c>
      <c r="K232">
        <f t="shared" ref="K232:K234" si="53">F232/G232</f>
        <v>0.25194174757281557</v>
      </c>
      <c r="O232" s="71">
        <f t="shared" ref="O232:O234" si="54">J232</f>
        <v>1.3299863552695745</v>
      </c>
      <c r="P232" s="71">
        <f t="shared" ref="P232:P234" si="55">IF(K232&gt;0,J232/K232,-J232/K232)</f>
        <v>5.2789439149428192</v>
      </c>
      <c r="Q232" s="71">
        <f t="shared" ref="Q232:Q234" si="56">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2"/>
        <v>3.1276806632076326</v>
      </c>
      <c r="K233">
        <f t="shared" si="53"/>
        <v>0.85116279069767442</v>
      </c>
      <c r="O233" s="71">
        <f t="shared" si="54"/>
        <v>3.1276806632076326</v>
      </c>
      <c r="P233" s="71">
        <f t="shared" si="55"/>
        <v>3.6745975004898415</v>
      </c>
      <c r="Q233" s="71">
        <f t="shared" si="56"/>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2"/>
        <v>4.5673010915691981</v>
      </c>
      <c r="K234">
        <f t="shared" si="53"/>
        <v>1.4110749185667752</v>
      </c>
      <c r="O234" s="71">
        <f t="shared" si="54"/>
        <v>4.5673010915691981</v>
      </c>
      <c r="P234" s="71">
        <f t="shared" si="55"/>
        <v>3.2367530819754013</v>
      </c>
      <c r="Q234" s="71">
        <f t="shared" si="56"/>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7">I236*100</f>
        <v>1.1607883405032826</v>
      </c>
      <c r="K236">
        <f t="shared" ref="K236:K239" si="58">F236/G236</f>
        <v>-0.37886872998932758</v>
      </c>
      <c r="O236" s="71">
        <f t="shared" ref="O236:O239" si="59">J236</f>
        <v>1.1607883405032826</v>
      </c>
      <c r="P236" s="71">
        <f t="shared" ref="P236:P239" si="60">IF(K236&gt;0,J236/K236,-J236/K236)</f>
        <v>3.0638272536664113</v>
      </c>
      <c r="Q236" s="71">
        <f t="shared" ref="Q236:Q239" si="61">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7"/>
        <v>2.8998047811499505</v>
      </c>
      <c r="K237">
        <f t="shared" si="58"/>
        <v>0.61919999999999997</v>
      </c>
      <c r="O237" s="71">
        <f t="shared" si="59"/>
        <v>2.8998047811499505</v>
      </c>
      <c r="P237" s="71">
        <f t="shared" si="60"/>
        <v>4.6831472563791197</v>
      </c>
      <c r="Q237" s="71">
        <f t="shared" si="61"/>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7"/>
        <v>9.0215836453789056</v>
      </c>
      <c r="K238">
        <f t="shared" si="58"/>
        <v>2.8053050397877985</v>
      </c>
      <c r="O238" s="71">
        <f t="shared" si="59"/>
        <v>9.0215836453789056</v>
      </c>
      <c r="P238" s="71">
        <f t="shared" si="60"/>
        <v>3.2159011292623365</v>
      </c>
      <c r="Q238" s="71">
        <f t="shared" si="61"/>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7"/>
        <v>10.99528104162324</v>
      </c>
      <c r="K239">
        <f t="shared" si="58"/>
        <v>5.36472148541114</v>
      </c>
      <c r="O239" s="71">
        <f t="shared" si="59"/>
        <v>10.99528104162324</v>
      </c>
      <c r="P239" s="71">
        <f t="shared" si="60"/>
        <v>2.0495530050392889</v>
      </c>
      <c r="Q239" s="71">
        <f t="shared" si="61"/>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2">I241*100</f>
        <v>1.3938506841181253</v>
      </c>
      <c r="K241">
        <f t="shared" ref="K241:K244" si="63">F241/G241</f>
        <v>-0.26663405088062625</v>
      </c>
      <c r="O241" s="71">
        <f t="shared" ref="O241:O244" si="64">J241</f>
        <v>1.3938506841181253</v>
      </c>
      <c r="P241" s="71">
        <f t="shared" ref="P241:P244" si="65">IF(K241&gt;0,J241/K241,-J241/K241)</f>
        <v>5.2275794464907301</v>
      </c>
      <c r="Q241" s="71">
        <f t="shared" ref="Q241:Q244" si="66">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7"/>
        <v>1.3969608772428366</v>
      </c>
      <c r="K242">
        <f t="shared" si="63"/>
        <v>0.1566440349175558</v>
      </c>
      <c r="O242" s="71">
        <f t="shared" si="64"/>
        <v>1.3969608772428366</v>
      </c>
      <c r="P242" s="71">
        <f t="shared" si="65"/>
        <v>8.9180598417174259</v>
      </c>
      <c r="Q242" s="71">
        <f t="shared" si="66"/>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7"/>
        <v>3.1982685342211381</v>
      </c>
      <c r="K243">
        <f t="shared" si="63"/>
        <v>0.77369888475836435</v>
      </c>
      <c r="O243" s="71">
        <f t="shared" si="64"/>
        <v>3.1982685342211381</v>
      </c>
      <c r="P243" s="71">
        <f t="shared" si="65"/>
        <v>4.1337380694557888</v>
      </c>
      <c r="Q243" s="71">
        <f t="shared" si="66"/>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7"/>
        <v>4.3893788765642316</v>
      </c>
      <c r="K244">
        <f t="shared" si="63"/>
        <v>1.3202210663198961</v>
      </c>
      <c r="O244" s="71">
        <f t="shared" si="64"/>
        <v>4.3893788765642316</v>
      </c>
      <c r="P244" s="71">
        <f t="shared" si="65"/>
        <v>3.3247302202195459</v>
      </c>
      <c r="Q244" s="71">
        <f t="shared" si="66"/>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7">I246*100</f>
        <v>1.2455640711427574</v>
      </c>
      <c r="K246">
        <f t="shared" ref="K246:K249" si="68">F246/G246</f>
        <v>-0.35737179487179488</v>
      </c>
      <c r="O246" s="71">
        <f t="shared" ref="O246:O249" si="69">J246</f>
        <v>1.2455640711427574</v>
      </c>
      <c r="P246" s="71">
        <f t="shared" ref="P246:P249" si="70">IF(K246&gt;0,J246/K246,-J246/K246)</f>
        <v>3.485345203556415</v>
      </c>
      <c r="Q246" s="71">
        <f t="shared" ref="Q246:Q249" si="71">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7"/>
        <v>3.1368104442244027</v>
      </c>
      <c r="K247">
        <f t="shared" si="68"/>
        <v>0.72945570971184626</v>
      </c>
      <c r="O247" s="71">
        <f t="shared" si="69"/>
        <v>3.1368104442244027</v>
      </c>
      <c r="P247" s="71">
        <f t="shared" si="70"/>
        <v>4.3002068562374038</v>
      </c>
      <c r="Q247" s="71">
        <f t="shared" si="71"/>
        <v>0.72945570971184626</v>
      </c>
    </row>
    <row r="248" spans="1:22" x14ac:dyDescent="0.25">
      <c r="B248" t="s">
        <v>221</v>
      </c>
      <c r="C248">
        <v>4</v>
      </c>
      <c r="D248" t="s">
        <v>228</v>
      </c>
      <c r="E248">
        <v>2</v>
      </c>
      <c r="F248">
        <v>0.55030000000000001</v>
      </c>
      <c r="G248">
        <v>0.1885</v>
      </c>
      <c r="I248" s="68">
        <f>(1+F248-F247)^(1/C248)-1</f>
        <v>9.0389433100003913E-2</v>
      </c>
      <c r="J248">
        <f t="shared" si="57"/>
        <v>9.0389433100003913</v>
      </c>
      <c r="K248">
        <f t="shared" si="68"/>
        <v>2.9193633952254641</v>
      </c>
      <c r="O248" s="71">
        <f t="shared" si="69"/>
        <v>9.0389433100003913</v>
      </c>
      <c r="P248" s="71">
        <f t="shared" si="70"/>
        <v>3.0962035506724948</v>
      </c>
      <c r="Q248" s="71">
        <f t="shared" si="71"/>
        <v>2.9193633952254641</v>
      </c>
    </row>
    <row r="249" spans="1:22" x14ac:dyDescent="0.25">
      <c r="B249" t="s">
        <v>222</v>
      </c>
      <c r="C249">
        <v>5</v>
      </c>
      <c r="D249" t="s">
        <v>228</v>
      </c>
      <c r="E249">
        <v>2</v>
      </c>
      <c r="F249">
        <v>1.2347999999999999</v>
      </c>
      <c r="G249">
        <v>0.2263</v>
      </c>
      <c r="I249" s="68">
        <f>(1+F249-F248)^(1/C249)-1</f>
        <v>0.10992645544450763</v>
      </c>
      <c r="J249">
        <f t="shared" si="57"/>
        <v>10.992645544450763</v>
      </c>
      <c r="K249">
        <f t="shared" si="68"/>
        <v>5.4564737074679623</v>
      </c>
      <c r="O249" s="71">
        <f t="shared" si="69"/>
        <v>10.992645544450763</v>
      </c>
      <c r="P249" s="71">
        <f t="shared" si="70"/>
        <v>2.0146061602763266</v>
      </c>
      <c r="Q249" s="71">
        <f t="shared" si="71"/>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2">H257*J257</f>
        <v>4.1677999999999997</v>
      </c>
    </row>
    <row r="258" spans="1:19" x14ac:dyDescent="0.25">
      <c r="C258" t="s">
        <v>38</v>
      </c>
      <c r="D258">
        <v>20.440000000000001</v>
      </c>
      <c r="E258">
        <v>22.4</v>
      </c>
      <c r="F258">
        <v>15.9</v>
      </c>
      <c r="G258">
        <v>16.61</v>
      </c>
      <c r="H258">
        <f>AVERAGE(D258:G258)/100</f>
        <v>0.18837499999999999</v>
      </c>
      <c r="J258">
        <v>12</v>
      </c>
      <c r="K258">
        <f t="shared" si="72"/>
        <v>2.2605</v>
      </c>
    </row>
    <row r="259" spans="1:19" x14ac:dyDescent="0.25">
      <c r="C259" t="s">
        <v>39</v>
      </c>
      <c r="D259">
        <v>7.82</v>
      </c>
      <c r="E259">
        <v>3.8</v>
      </c>
      <c r="F259">
        <v>2.2999999999999998</v>
      </c>
      <c r="G259">
        <v>0.88</v>
      </c>
      <c r="H259">
        <f>AVERAGE(D259:G259)/100</f>
        <v>3.7000000000000005E-2</v>
      </c>
      <c r="J259">
        <v>16</v>
      </c>
      <c r="K259">
        <f t="shared" si="72"/>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3">D269-D268</f>
        <v>4.3</v>
      </c>
      <c r="F269" t="s">
        <v>144</v>
      </c>
      <c r="G269">
        <v>0.13600000000000001</v>
      </c>
      <c r="H269">
        <v>0.02</v>
      </c>
      <c r="J269">
        <f t="shared" ref="J269:J274" si="74">(1+G269-G268)^(1/E269)-1</f>
        <v>2.7769996967160537E-2</v>
      </c>
      <c r="K269">
        <f t="shared" ref="K269" si="75">J269*100</f>
        <v>2.7769996967160537</v>
      </c>
      <c r="L269">
        <v>2.7</v>
      </c>
      <c r="M269">
        <f t="shared" ref="M269:M274" si="76">G269/H269</f>
        <v>6.8000000000000007</v>
      </c>
      <c r="Q269" s="71">
        <f t="shared" ref="Q269:Q274" si="77">K269</f>
        <v>2.7769996967160537</v>
      </c>
      <c r="R269" s="71">
        <f t="shared" ref="R269:R274" si="78">Q269/S269</f>
        <v>0.40838230834059608</v>
      </c>
      <c r="S269" s="71">
        <f t="shared" ref="S269:S274" si="79">M269</f>
        <v>6.8000000000000007</v>
      </c>
    </row>
    <row r="270" spans="1:19" x14ac:dyDescent="0.25">
      <c r="B270" t="s">
        <v>250</v>
      </c>
      <c r="C270">
        <v>8</v>
      </c>
      <c r="D270">
        <v>7.9</v>
      </c>
      <c r="E270">
        <f t="shared" si="73"/>
        <v>2.9000000000000004</v>
      </c>
      <c r="F270" t="s">
        <v>144</v>
      </c>
      <c r="G270">
        <v>0.27100000000000002</v>
      </c>
      <c r="H270">
        <v>0.02</v>
      </c>
      <c r="J270">
        <f t="shared" si="74"/>
        <v>4.4633839671773368E-2</v>
      </c>
      <c r="K270">
        <f t="shared" ref="K270:K274" si="80">J270*100</f>
        <v>4.4633839671773368</v>
      </c>
      <c r="L270">
        <v>4.5</v>
      </c>
      <c r="M270">
        <f t="shared" si="76"/>
        <v>13.55</v>
      </c>
      <c r="Q270" s="71">
        <f t="shared" si="77"/>
        <v>4.4633839671773368</v>
      </c>
      <c r="R270" s="71">
        <f t="shared" si="78"/>
        <v>0.32940103078799532</v>
      </c>
      <c r="S270" s="71">
        <f t="shared" si="79"/>
        <v>13.55</v>
      </c>
    </row>
    <row r="271" spans="1:19" x14ac:dyDescent="0.25">
      <c r="B271" t="s">
        <v>251</v>
      </c>
      <c r="C271">
        <v>10</v>
      </c>
      <c r="D271">
        <v>9.8000000000000007</v>
      </c>
      <c r="E271">
        <f t="shared" si="73"/>
        <v>1.9000000000000004</v>
      </c>
      <c r="F271" t="s">
        <v>144</v>
      </c>
      <c r="G271">
        <v>0.53400000000000003</v>
      </c>
      <c r="H271">
        <v>0.02</v>
      </c>
      <c r="J271">
        <f t="shared" si="74"/>
        <v>0.13075934214887064</v>
      </c>
      <c r="K271">
        <f t="shared" si="80"/>
        <v>13.075934214887063</v>
      </c>
      <c r="L271">
        <v>13.2</v>
      </c>
      <c r="M271">
        <f t="shared" si="76"/>
        <v>26.7</v>
      </c>
      <c r="Q271" s="71">
        <f t="shared" si="77"/>
        <v>13.075934214887063</v>
      </c>
      <c r="R271" s="71">
        <f t="shared" si="78"/>
        <v>0.48973536385344807</v>
      </c>
      <c r="S271" s="71">
        <f t="shared" si="79"/>
        <v>26.7</v>
      </c>
    </row>
    <row r="272" spans="1:19" x14ac:dyDescent="0.25">
      <c r="B272" t="s">
        <v>252</v>
      </c>
      <c r="C272">
        <v>12</v>
      </c>
      <c r="D272">
        <v>11.7</v>
      </c>
      <c r="E272">
        <f t="shared" si="73"/>
        <v>1.8999999999999986</v>
      </c>
      <c r="F272" t="s">
        <v>144</v>
      </c>
      <c r="G272">
        <v>0.76200000000000001</v>
      </c>
      <c r="H272">
        <v>0.03</v>
      </c>
      <c r="J272">
        <f t="shared" si="74"/>
        <v>0.11415729668510144</v>
      </c>
      <c r="K272">
        <f t="shared" si="80"/>
        <v>11.415729668510144</v>
      </c>
      <c r="L272">
        <v>11.4</v>
      </c>
      <c r="M272">
        <f t="shared" si="76"/>
        <v>25.400000000000002</v>
      </c>
      <c r="Q272" s="71">
        <f t="shared" si="77"/>
        <v>11.415729668510144</v>
      </c>
      <c r="R272" s="71">
        <f t="shared" si="78"/>
        <v>0.44943817592559621</v>
      </c>
      <c r="S272" s="71">
        <f t="shared" si="79"/>
        <v>25.400000000000002</v>
      </c>
    </row>
    <row r="273" spans="2:19" x14ac:dyDescent="0.25">
      <c r="B273" t="s">
        <v>253</v>
      </c>
      <c r="C273">
        <v>14</v>
      </c>
      <c r="D273">
        <v>13.55</v>
      </c>
      <c r="E273">
        <f t="shared" si="73"/>
        <v>1.8500000000000014</v>
      </c>
      <c r="F273" t="s">
        <v>144</v>
      </c>
      <c r="G273">
        <v>1.07</v>
      </c>
      <c r="H273">
        <v>0.03</v>
      </c>
      <c r="J273">
        <f t="shared" si="74"/>
        <v>0.15619533555641452</v>
      </c>
      <c r="K273">
        <f t="shared" si="80"/>
        <v>15.619533555641452</v>
      </c>
      <c r="L273">
        <v>15.4</v>
      </c>
      <c r="M273">
        <f t="shared" si="76"/>
        <v>35.666666666666671</v>
      </c>
      <c r="Q273" s="71">
        <f t="shared" si="77"/>
        <v>15.619533555641452</v>
      </c>
      <c r="R273" s="71">
        <f t="shared" si="78"/>
        <v>0.43793084735443316</v>
      </c>
      <c r="S273" s="71">
        <f t="shared" si="79"/>
        <v>35.666666666666671</v>
      </c>
    </row>
    <row r="274" spans="2:19" x14ac:dyDescent="0.25">
      <c r="B274" t="s">
        <v>254</v>
      </c>
      <c r="C274">
        <v>16</v>
      </c>
      <c r="D274">
        <v>15.42</v>
      </c>
      <c r="E274">
        <f t="shared" si="73"/>
        <v>1.8699999999999992</v>
      </c>
      <c r="F274" t="s">
        <v>144</v>
      </c>
      <c r="G274">
        <v>1.371</v>
      </c>
      <c r="H274">
        <v>0.03</v>
      </c>
      <c r="J274">
        <f t="shared" si="74"/>
        <v>0.1510941685265752</v>
      </c>
      <c r="K274">
        <f t="shared" si="80"/>
        <v>15.109416852657521</v>
      </c>
      <c r="L274">
        <v>15.1</v>
      </c>
      <c r="M274">
        <f t="shared" si="76"/>
        <v>45.7</v>
      </c>
      <c r="Q274" s="71">
        <f t="shared" si="77"/>
        <v>15.109416852657521</v>
      </c>
      <c r="R274" s="71">
        <f t="shared" si="78"/>
        <v>0.3306218129684359</v>
      </c>
      <c r="S274" s="71">
        <f t="shared" si="79"/>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1">D276-D275</f>
        <v>4.3</v>
      </c>
      <c r="F276" t="s">
        <v>146</v>
      </c>
      <c r="G276">
        <v>0.34200000000000003</v>
      </c>
      <c r="H276">
        <v>0.13</v>
      </c>
      <c r="J276">
        <f t="shared" ref="J276:J281" si="82">(1+G276-G275)^(1/E276)-1</f>
        <v>1.8547806908248976E-3</v>
      </c>
      <c r="K276">
        <f t="shared" ref="K276:K281" si="83">J276*100</f>
        <v>0.18547806908248976</v>
      </c>
      <c r="L276">
        <v>6.8</v>
      </c>
      <c r="M276">
        <f t="shared" ref="M276:M281" si="84">G276/H276</f>
        <v>2.6307692307692307</v>
      </c>
      <c r="Q276" s="71">
        <f t="shared" ref="Q276:Q281" si="85">K276</f>
        <v>0.18547806908248976</v>
      </c>
      <c r="R276" s="71">
        <f t="shared" ref="R276:R281" si="86">Q276/S276</f>
        <v>7.050335959275926E-2</v>
      </c>
      <c r="S276" s="71">
        <f t="shared" ref="S276:S281" si="87">M276</f>
        <v>2.6307692307692307</v>
      </c>
    </row>
    <row r="277" spans="2:19" x14ac:dyDescent="0.25">
      <c r="B277" t="s">
        <v>250</v>
      </c>
      <c r="C277">
        <v>8</v>
      </c>
      <c r="D277">
        <v>7.9</v>
      </c>
      <c r="E277">
        <f t="shared" si="81"/>
        <v>2.9000000000000004</v>
      </c>
      <c r="F277" t="s">
        <v>146</v>
      </c>
      <c r="G277">
        <v>0.95799999999999996</v>
      </c>
      <c r="H277">
        <v>0.14000000000000001</v>
      </c>
      <c r="J277">
        <f t="shared" si="82"/>
        <v>0.17998457404788315</v>
      </c>
      <c r="K277">
        <f t="shared" si="83"/>
        <v>17.998457404788315</v>
      </c>
      <c r="L277">
        <v>20.5</v>
      </c>
      <c r="M277">
        <f t="shared" si="84"/>
        <v>6.8428571428571416</v>
      </c>
      <c r="Q277" s="71">
        <f t="shared" si="85"/>
        <v>17.998457404788315</v>
      </c>
      <c r="R277" s="71">
        <f t="shared" si="86"/>
        <v>2.6302547355640549</v>
      </c>
      <c r="S277" s="71">
        <f t="shared" si="87"/>
        <v>6.8428571428571416</v>
      </c>
    </row>
    <row r="278" spans="2:19" x14ac:dyDescent="0.25">
      <c r="B278" t="s">
        <v>251</v>
      </c>
      <c r="C278">
        <v>10</v>
      </c>
      <c r="D278">
        <v>9.8000000000000007</v>
      </c>
      <c r="E278">
        <f t="shared" si="81"/>
        <v>1.9000000000000004</v>
      </c>
      <c r="F278" t="s">
        <v>146</v>
      </c>
      <c r="G278">
        <v>1.5049999999999999</v>
      </c>
      <c r="H278">
        <v>0.12</v>
      </c>
      <c r="J278">
        <f t="shared" si="82"/>
        <v>0.25814803615404158</v>
      </c>
      <c r="K278">
        <f t="shared" si="83"/>
        <v>25.814803615404159</v>
      </c>
      <c r="L278">
        <v>27.4</v>
      </c>
      <c r="M278">
        <f t="shared" si="84"/>
        <v>12.541666666666666</v>
      </c>
      <c r="Q278" s="71">
        <f t="shared" si="85"/>
        <v>25.814803615404159</v>
      </c>
      <c r="R278" s="71">
        <f t="shared" si="86"/>
        <v>2.0583232118594679</v>
      </c>
      <c r="S278" s="71">
        <f t="shared" si="87"/>
        <v>12.541666666666666</v>
      </c>
    </row>
    <row r="279" spans="2:19" x14ac:dyDescent="0.25">
      <c r="B279" t="s">
        <v>252</v>
      </c>
      <c r="C279">
        <v>12</v>
      </c>
      <c r="D279">
        <v>11.7</v>
      </c>
      <c r="E279">
        <f t="shared" si="81"/>
        <v>1.8999999999999986</v>
      </c>
      <c r="F279" t="s">
        <v>146</v>
      </c>
      <c r="G279">
        <v>1.843</v>
      </c>
      <c r="H279">
        <v>0.12</v>
      </c>
      <c r="J279">
        <f t="shared" si="82"/>
        <v>0.16561693659668308</v>
      </c>
      <c r="K279">
        <f t="shared" si="83"/>
        <v>16.561693659668308</v>
      </c>
      <c r="L279">
        <v>16.899999999999999</v>
      </c>
      <c r="M279">
        <f t="shared" si="84"/>
        <v>15.358333333333334</v>
      </c>
      <c r="Q279" s="71">
        <f t="shared" si="85"/>
        <v>16.561693659668308</v>
      </c>
      <c r="R279" s="71">
        <f t="shared" si="86"/>
        <v>1.0783522730115012</v>
      </c>
      <c r="S279" s="71">
        <f t="shared" si="87"/>
        <v>15.358333333333334</v>
      </c>
    </row>
    <row r="280" spans="2:19" x14ac:dyDescent="0.25">
      <c r="B280" t="s">
        <v>253</v>
      </c>
      <c r="C280">
        <v>14</v>
      </c>
      <c r="D280">
        <v>13.55</v>
      </c>
      <c r="E280">
        <f t="shared" si="81"/>
        <v>1.8500000000000014</v>
      </c>
      <c r="F280" t="s">
        <v>146</v>
      </c>
      <c r="G280">
        <v>2.294</v>
      </c>
      <c r="H280">
        <v>0.11</v>
      </c>
      <c r="J280">
        <f t="shared" si="82"/>
        <v>0.22289111751969437</v>
      </c>
      <c r="K280">
        <f t="shared" si="83"/>
        <v>22.289111751969436</v>
      </c>
      <c r="L280">
        <v>22.6</v>
      </c>
      <c r="M280">
        <f t="shared" si="84"/>
        <v>20.854545454545455</v>
      </c>
      <c r="Q280" s="71">
        <f t="shared" si="85"/>
        <v>22.289111751969436</v>
      </c>
      <c r="R280" s="71">
        <f t="shared" si="86"/>
        <v>1.0687891424222484</v>
      </c>
      <c r="S280" s="71">
        <f t="shared" si="87"/>
        <v>20.854545454545455</v>
      </c>
    </row>
    <row r="281" spans="2:19" x14ac:dyDescent="0.25">
      <c r="B281" t="s">
        <v>254</v>
      </c>
      <c r="C281">
        <v>16</v>
      </c>
      <c r="D281">
        <v>15.42</v>
      </c>
      <c r="E281">
        <f t="shared" si="81"/>
        <v>1.8699999999999992</v>
      </c>
      <c r="F281" t="s">
        <v>146</v>
      </c>
      <c r="G281">
        <v>2.9089999999999998</v>
      </c>
      <c r="H281">
        <v>0.11</v>
      </c>
      <c r="J281">
        <f t="shared" si="82"/>
        <v>0.2921775956362056</v>
      </c>
      <c r="K281">
        <f t="shared" si="83"/>
        <v>29.217759563620561</v>
      </c>
      <c r="L281">
        <v>30.7</v>
      </c>
      <c r="M281">
        <f t="shared" si="84"/>
        <v>26.445454545454545</v>
      </c>
      <c r="Q281" s="71">
        <f t="shared" si="85"/>
        <v>29.217759563620561</v>
      </c>
      <c r="R281" s="71">
        <f t="shared" si="86"/>
        <v>1.1048310594700108</v>
      </c>
      <c r="S281" s="71">
        <f t="shared" si="87"/>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8">D287-D286</f>
        <v>4.3</v>
      </c>
      <c r="F287" t="s">
        <v>144</v>
      </c>
      <c r="G287">
        <v>0.14899999999999999</v>
      </c>
      <c r="H287">
        <v>0.02</v>
      </c>
      <c r="J287">
        <f t="shared" ref="J287:J292" si="89">(1+G287-G286)^(1/E287)-1</f>
        <v>2.8618675580692976E-2</v>
      </c>
      <c r="K287">
        <f t="shared" ref="K287:K292" si="90">J287*100</f>
        <v>2.8618675580692976</v>
      </c>
      <c r="L287">
        <v>2.7</v>
      </c>
      <c r="M287">
        <f t="shared" ref="M287:M292" si="91">G287/H287</f>
        <v>7.4499999999999993</v>
      </c>
      <c r="Q287" s="71">
        <f t="shared" ref="Q287:Q292" si="92">K287</f>
        <v>2.8618675580692976</v>
      </c>
      <c r="R287" s="71">
        <f t="shared" ref="R287:R292" si="93">Q287/S287</f>
        <v>0.38414329638514066</v>
      </c>
      <c r="S287" s="71">
        <f t="shared" ref="S287:S292" si="94">M287</f>
        <v>7.4499999999999993</v>
      </c>
    </row>
    <row r="288" spans="2:19" x14ac:dyDescent="0.25">
      <c r="B288" t="s">
        <v>250</v>
      </c>
      <c r="C288">
        <v>8</v>
      </c>
      <c r="D288">
        <v>7.9</v>
      </c>
      <c r="E288">
        <f t="shared" si="88"/>
        <v>2.9000000000000004</v>
      </c>
      <c r="F288" t="s">
        <v>144</v>
      </c>
      <c r="G288">
        <v>0.28299999999999997</v>
      </c>
      <c r="H288">
        <v>0.02</v>
      </c>
      <c r="J288">
        <f t="shared" si="89"/>
        <v>4.4316374840892347E-2</v>
      </c>
      <c r="K288">
        <f t="shared" si="90"/>
        <v>4.4316374840892347</v>
      </c>
      <c r="L288">
        <v>4.5</v>
      </c>
      <c r="M288">
        <f t="shared" si="91"/>
        <v>14.149999999999999</v>
      </c>
      <c r="Q288" s="71">
        <f t="shared" si="92"/>
        <v>4.4316374840892347</v>
      </c>
      <c r="R288" s="71">
        <f t="shared" si="93"/>
        <v>0.31318992820418623</v>
      </c>
      <c r="S288" s="71">
        <f t="shared" si="94"/>
        <v>14.149999999999999</v>
      </c>
    </row>
    <row r="289" spans="1:19" x14ac:dyDescent="0.25">
      <c r="B289" t="s">
        <v>251</v>
      </c>
      <c r="C289">
        <v>10</v>
      </c>
      <c r="D289">
        <v>9.8000000000000007</v>
      </c>
      <c r="E289">
        <f t="shared" si="88"/>
        <v>1.9000000000000004</v>
      </c>
      <c r="F289" t="s">
        <v>144</v>
      </c>
      <c r="G289">
        <v>0.53300000000000003</v>
      </c>
      <c r="H289">
        <v>0.02</v>
      </c>
      <c r="J289">
        <f t="shared" si="89"/>
        <v>0.12461862071858332</v>
      </c>
      <c r="K289">
        <f t="shared" si="90"/>
        <v>12.461862071858331</v>
      </c>
      <c r="L289">
        <v>13.2</v>
      </c>
      <c r="M289">
        <f t="shared" si="91"/>
        <v>26.650000000000002</v>
      </c>
      <c r="Q289" s="71">
        <f t="shared" si="92"/>
        <v>12.461862071858331</v>
      </c>
      <c r="R289" s="71">
        <f t="shared" si="93"/>
        <v>0.46761208524796732</v>
      </c>
      <c r="S289" s="71">
        <f t="shared" si="94"/>
        <v>26.650000000000002</v>
      </c>
    </row>
    <row r="290" spans="1:19" x14ac:dyDescent="0.25">
      <c r="B290" t="s">
        <v>252</v>
      </c>
      <c r="C290">
        <v>12</v>
      </c>
      <c r="D290">
        <v>11.7</v>
      </c>
      <c r="E290">
        <f t="shared" si="88"/>
        <v>1.8999999999999986</v>
      </c>
      <c r="F290" t="s">
        <v>144</v>
      </c>
      <c r="G290">
        <v>0.73199999999999998</v>
      </c>
      <c r="H290">
        <v>0.03</v>
      </c>
      <c r="J290">
        <f t="shared" si="89"/>
        <v>0.10023075465215991</v>
      </c>
      <c r="K290">
        <f t="shared" si="90"/>
        <v>10.023075465215992</v>
      </c>
      <c r="L290">
        <v>11.4</v>
      </c>
      <c r="M290">
        <f t="shared" si="91"/>
        <v>24.400000000000002</v>
      </c>
      <c r="Q290" s="71">
        <f t="shared" si="92"/>
        <v>10.023075465215992</v>
      </c>
      <c r="R290" s="71">
        <f t="shared" si="93"/>
        <v>0.4107817813613111</v>
      </c>
      <c r="S290" s="71">
        <f t="shared" si="94"/>
        <v>24.400000000000002</v>
      </c>
    </row>
    <row r="291" spans="1:19" x14ac:dyDescent="0.25">
      <c r="B291" t="s">
        <v>253</v>
      </c>
      <c r="C291">
        <v>14</v>
      </c>
      <c r="D291">
        <v>13.55</v>
      </c>
      <c r="E291">
        <f t="shared" si="88"/>
        <v>1.8500000000000014</v>
      </c>
      <c r="F291" t="s">
        <v>144</v>
      </c>
      <c r="G291">
        <v>0.99099999999999999</v>
      </c>
      <c r="H291">
        <v>0.03</v>
      </c>
      <c r="J291">
        <f t="shared" si="89"/>
        <v>0.13257758507094075</v>
      </c>
      <c r="K291">
        <f t="shared" si="90"/>
        <v>13.257758507094074</v>
      </c>
      <c r="L291">
        <v>15.4</v>
      </c>
      <c r="M291">
        <f t="shared" si="91"/>
        <v>33.033333333333331</v>
      </c>
      <c r="Q291" s="71">
        <f t="shared" si="92"/>
        <v>13.257758507094074</v>
      </c>
      <c r="R291" s="71">
        <f t="shared" si="93"/>
        <v>0.40134485894331207</v>
      </c>
      <c r="S291" s="71">
        <f t="shared" si="94"/>
        <v>33.033333333333331</v>
      </c>
    </row>
    <row r="292" spans="1:19" x14ac:dyDescent="0.25">
      <c r="B292" t="s">
        <v>254</v>
      </c>
      <c r="C292">
        <v>16</v>
      </c>
      <c r="D292">
        <v>15.42</v>
      </c>
      <c r="E292">
        <f t="shared" si="88"/>
        <v>1.8699999999999992</v>
      </c>
      <c r="F292" t="s">
        <v>144</v>
      </c>
      <c r="G292">
        <v>1.246</v>
      </c>
      <c r="H292">
        <v>0.03</v>
      </c>
      <c r="J292">
        <f t="shared" si="89"/>
        <v>0.1291474433343347</v>
      </c>
      <c r="K292">
        <f t="shared" si="90"/>
        <v>12.91474433343347</v>
      </c>
      <c r="L292">
        <v>15.1</v>
      </c>
      <c r="M292">
        <f t="shared" si="91"/>
        <v>41.533333333333331</v>
      </c>
      <c r="Q292" s="71">
        <f t="shared" si="92"/>
        <v>12.91474433343347</v>
      </c>
      <c r="R292" s="71">
        <f t="shared" si="93"/>
        <v>0.31094890048395196</v>
      </c>
      <c r="S292" s="71">
        <f t="shared" si="94"/>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5">D294-D293</f>
        <v>4.3</v>
      </c>
      <c r="F294" t="s">
        <v>146</v>
      </c>
      <c r="G294">
        <v>0.34300000000000003</v>
      </c>
      <c r="H294">
        <v>0.12</v>
      </c>
      <c r="J294">
        <f t="shared" ref="J294:J299" si="96">(1+G294-G293)^(1/E294)-1</f>
        <v>2.0858331137321162E-3</v>
      </c>
      <c r="K294">
        <f t="shared" ref="K294:K299" si="97">J294*100</f>
        <v>0.20858331137321162</v>
      </c>
      <c r="L294">
        <v>6.8</v>
      </c>
      <c r="M294">
        <f t="shared" ref="M294:M299" si="98">G294/H294</f>
        <v>2.8583333333333338</v>
      </c>
      <c r="Q294" s="71">
        <f t="shared" ref="Q294:Q299" si="99">K294</f>
        <v>0.20858331137321162</v>
      </c>
      <c r="R294" s="71">
        <f t="shared" ref="R294:R299" si="100">Q294/S294</f>
        <v>7.2973753250103177E-2</v>
      </c>
      <c r="S294" s="71">
        <f t="shared" ref="S294:S299" si="101">M294</f>
        <v>2.8583333333333338</v>
      </c>
    </row>
    <row r="295" spans="1:19" x14ac:dyDescent="0.25">
      <c r="B295" t="s">
        <v>250</v>
      </c>
      <c r="C295">
        <v>8</v>
      </c>
      <c r="D295">
        <v>7.9</v>
      </c>
      <c r="E295">
        <f t="shared" si="95"/>
        <v>2.9000000000000004</v>
      </c>
      <c r="F295" t="s">
        <v>146</v>
      </c>
      <c r="G295">
        <v>0.95799999999999996</v>
      </c>
      <c r="H295">
        <v>0.14000000000000001</v>
      </c>
      <c r="J295">
        <f t="shared" si="96"/>
        <v>0.17973273386022948</v>
      </c>
      <c r="K295">
        <f t="shared" si="97"/>
        <v>17.973273386022946</v>
      </c>
      <c r="L295">
        <v>20.5</v>
      </c>
      <c r="M295">
        <f t="shared" si="98"/>
        <v>6.8428571428571416</v>
      </c>
      <c r="Q295" s="71">
        <f t="shared" si="99"/>
        <v>17.973273386022946</v>
      </c>
      <c r="R295" s="71">
        <f t="shared" si="100"/>
        <v>2.6265743987924979</v>
      </c>
      <c r="S295" s="71">
        <f t="shared" si="101"/>
        <v>6.8428571428571416</v>
      </c>
    </row>
    <row r="296" spans="1:19" x14ac:dyDescent="0.25">
      <c r="B296" t="s">
        <v>251</v>
      </c>
      <c r="C296">
        <v>10</v>
      </c>
      <c r="D296">
        <v>9.8000000000000007</v>
      </c>
      <c r="E296">
        <f t="shared" si="95"/>
        <v>1.9000000000000004</v>
      </c>
      <c r="F296" t="s">
        <v>146</v>
      </c>
      <c r="G296">
        <v>1.504</v>
      </c>
      <c r="H296">
        <v>0.1</v>
      </c>
      <c r="J296">
        <f t="shared" si="96"/>
        <v>0.25771992717677406</v>
      </c>
      <c r="K296">
        <f t="shared" si="97"/>
        <v>25.771992717677406</v>
      </c>
      <c r="L296">
        <v>27.4</v>
      </c>
      <c r="M296">
        <f t="shared" si="98"/>
        <v>15.04</v>
      </c>
      <c r="Q296" s="71">
        <f t="shared" si="99"/>
        <v>25.771992717677406</v>
      </c>
      <c r="R296" s="71">
        <f t="shared" si="100"/>
        <v>1.7135633455902533</v>
      </c>
      <c r="S296" s="71">
        <f t="shared" si="101"/>
        <v>15.04</v>
      </c>
    </row>
    <row r="297" spans="1:19" x14ac:dyDescent="0.25">
      <c r="B297" t="s">
        <v>252</v>
      </c>
      <c r="C297">
        <v>12</v>
      </c>
      <c r="D297">
        <v>11.7</v>
      </c>
      <c r="E297">
        <f t="shared" si="95"/>
        <v>1.8999999999999986</v>
      </c>
      <c r="F297" t="s">
        <v>146</v>
      </c>
      <c r="G297">
        <v>1.8420000000000001</v>
      </c>
      <c r="H297">
        <v>0.15</v>
      </c>
      <c r="J297">
        <f t="shared" si="96"/>
        <v>0.16561693659668308</v>
      </c>
      <c r="K297">
        <f t="shared" si="97"/>
        <v>16.561693659668308</v>
      </c>
      <c r="L297">
        <v>16.899999999999999</v>
      </c>
      <c r="M297">
        <f t="shared" si="98"/>
        <v>12.280000000000001</v>
      </c>
      <c r="Q297" s="71">
        <f t="shared" si="99"/>
        <v>16.561693659668308</v>
      </c>
      <c r="R297" s="71">
        <f t="shared" si="100"/>
        <v>1.3486721221228262</v>
      </c>
      <c r="S297" s="71">
        <f t="shared" si="101"/>
        <v>12.280000000000001</v>
      </c>
    </row>
    <row r="298" spans="1:19" x14ac:dyDescent="0.25">
      <c r="B298" t="s">
        <v>253</v>
      </c>
      <c r="C298">
        <v>14</v>
      </c>
      <c r="D298">
        <v>13.55</v>
      </c>
      <c r="E298">
        <f t="shared" si="95"/>
        <v>1.8500000000000014</v>
      </c>
      <c r="F298" t="s">
        <v>146</v>
      </c>
      <c r="G298">
        <v>2.2930000000000001</v>
      </c>
      <c r="H298">
        <v>0.18</v>
      </c>
      <c r="J298">
        <f t="shared" si="96"/>
        <v>0.22289111751969437</v>
      </c>
      <c r="K298">
        <f t="shared" si="97"/>
        <v>22.289111751969436</v>
      </c>
      <c r="L298">
        <v>22.6</v>
      </c>
      <c r="M298">
        <f t="shared" si="98"/>
        <v>12.738888888888891</v>
      </c>
      <c r="Q298" s="71">
        <f t="shared" si="99"/>
        <v>22.289111751969436</v>
      </c>
      <c r="R298" s="71">
        <f t="shared" si="100"/>
        <v>1.7496904122784553</v>
      </c>
      <c r="S298" s="71">
        <f t="shared" si="101"/>
        <v>12.738888888888891</v>
      </c>
    </row>
    <row r="299" spans="1:19" x14ac:dyDescent="0.25">
      <c r="B299" t="s">
        <v>254</v>
      </c>
      <c r="C299">
        <v>16</v>
      </c>
      <c r="D299">
        <v>15.42</v>
      </c>
      <c r="E299">
        <f t="shared" si="95"/>
        <v>1.8699999999999992</v>
      </c>
      <c r="F299" t="s">
        <v>146</v>
      </c>
      <c r="G299">
        <v>2.9079999999999999</v>
      </c>
      <c r="H299">
        <v>0.28000000000000003</v>
      </c>
      <c r="J299">
        <f t="shared" si="96"/>
        <v>0.2921775956362056</v>
      </c>
      <c r="K299">
        <f t="shared" si="97"/>
        <v>29.217759563620561</v>
      </c>
      <c r="L299">
        <v>30.7</v>
      </c>
      <c r="M299">
        <f t="shared" si="98"/>
        <v>10.385714285714284</v>
      </c>
      <c r="Q299" s="71">
        <f t="shared" si="99"/>
        <v>29.217759563620561</v>
      </c>
      <c r="R299" s="71">
        <f t="shared" si="100"/>
        <v>2.8132643321230253</v>
      </c>
      <c r="S299" s="71">
        <f t="shared" si="101"/>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2">H306-H307</f>
        <v>0.52</v>
      </c>
      <c r="K306">
        <f t="shared" ref="K306:K307" si="103">I306-I307</f>
        <v>0.47</v>
      </c>
    </row>
    <row r="307" spans="1:20" x14ac:dyDescent="0.25">
      <c r="C307" t="s">
        <v>268</v>
      </c>
      <c r="D307" t="s">
        <v>267</v>
      </c>
      <c r="E307">
        <v>3135</v>
      </c>
      <c r="G307" t="s">
        <v>272</v>
      </c>
      <c r="H307">
        <v>0.37</v>
      </c>
      <c r="I307">
        <v>0.27</v>
      </c>
      <c r="J307">
        <f t="shared" si="102"/>
        <v>0.31</v>
      </c>
      <c r="K307">
        <f t="shared" si="103"/>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4">K317*100</f>
        <v>0.53426072862545748</v>
      </c>
      <c r="M317">
        <f>G317/H317</f>
        <v>0.57446808510638292</v>
      </c>
      <c r="R317" s="71">
        <f t="shared" ref="R317:R319" si="105">L317</f>
        <v>0.53426072862545748</v>
      </c>
      <c r="S317" s="71">
        <f t="shared" ref="S317:S319" si="106">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4"/>
        <v>5.8058332763509357</v>
      </c>
      <c r="M318">
        <f t="shared" ref="M318:M320" si="107">G318/H318</f>
        <v>4.2574257425742568</v>
      </c>
      <c r="R318" s="71">
        <f t="shared" si="105"/>
        <v>5.8058332763509357</v>
      </c>
      <c r="S318" s="71">
        <f t="shared" si="106"/>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4"/>
        <v>3.7827794135901316</v>
      </c>
      <c r="M319">
        <f t="shared" si="107"/>
        <v>15.095238095238095</v>
      </c>
      <c r="R319" s="71">
        <f t="shared" si="105"/>
        <v>3.7827794135901316</v>
      </c>
      <c r="S319" s="71">
        <f t="shared" si="106"/>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8">K320*100</f>
        <v>2.8882691843426622</v>
      </c>
      <c r="M320">
        <f t="shared" si="107"/>
        <v>3.8249999999999997</v>
      </c>
      <c r="R320" s="71">
        <f t="shared" ref="R320:R334" si="109">L320</f>
        <v>2.8882691843426622</v>
      </c>
      <c r="S320" s="71">
        <f t="shared" ref="S320:S334" si="110">R320/T320</f>
        <v>0.75510305473010786</v>
      </c>
      <c r="T320" s="71">
        <f t="shared" ref="T320:T334" si="111">M320</f>
        <v>3.8249999999999997</v>
      </c>
    </row>
    <row r="321" spans="3:20" x14ac:dyDescent="0.25">
      <c r="C321" t="s">
        <v>38</v>
      </c>
      <c r="D321">
        <v>6</v>
      </c>
      <c r="E321" t="s">
        <v>6</v>
      </c>
      <c r="F321">
        <v>1998</v>
      </c>
      <c r="G321">
        <v>0.501</v>
      </c>
      <c r="H321">
        <v>9.8000000000000004E-2</v>
      </c>
      <c r="K321">
        <f>(1+G321-G320)^(1/D321)-1</f>
        <v>5.1029684358929073E-2</v>
      </c>
      <c r="L321">
        <f t="shared" si="108"/>
        <v>5.1029684358929073</v>
      </c>
      <c r="M321">
        <f t="shared" ref="M321:M334" si="112">G321/H321</f>
        <v>5.1122448979591839</v>
      </c>
      <c r="R321" s="71">
        <f t="shared" si="109"/>
        <v>5.1029684358929073</v>
      </c>
      <c r="S321" s="71">
        <f t="shared" si="110"/>
        <v>0.99818544254990993</v>
      </c>
      <c r="T321" s="71">
        <f t="shared" si="111"/>
        <v>5.1122448979591839</v>
      </c>
    </row>
    <row r="322" spans="3:20" x14ac:dyDescent="0.25">
      <c r="C322" t="s">
        <v>221</v>
      </c>
      <c r="D322">
        <v>5</v>
      </c>
      <c r="E322" t="s">
        <v>6</v>
      </c>
      <c r="F322">
        <v>1998</v>
      </c>
      <c r="G322">
        <v>0.64</v>
      </c>
      <c r="H322">
        <v>3.9E-2</v>
      </c>
      <c r="K322">
        <f>(1+G322-G321)^(1/D322)-1</f>
        <v>2.6371879666879705E-2</v>
      </c>
      <c r="L322">
        <f t="shared" si="108"/>
        <v>2.6371879666879705</v>
      </c>
      <c r="M322">
        <f t="shared" si="112"/>
        <v>16.410256410256412</v>
      </c>
      <c r="R322" s="71">
        <f t="shared" si="109"/>
        <v>2.6371879666879705</v>
      </c>
      <c r="S322" s="71">
        <f t="shared" si="110"/>
        <v>0.1607036417200482</v>
      </c>
      <c r="T322" s="71">
        <f t="shared" si="111"/>
        <v>16.410256410256412</v>
      </c>
    </row>
    <row r="323" spans="3:20" x14ac:dyDescent="0.25">
      <c r="C323" t="s">
        <v>37</v>
      </c>
      <c r="D323">
        <v>5</v>
      </c>
      <c r="E323" t="s">
        <v>6</v>
      </c>
      <c r="F323">
        <v>2006</v>
      </c>
      <c r="G323">
        <v>7.0000000000000007E-2</v>
      </c>
      <c r="H323">
        <v>4.1000000000000002E-2</v>
      </c>
      <c r="K323" s="79">
        <f>(1+G323)^(1/D323)-1</f>
        <v>1.3623697910505994E-2</v>
      </c>
      <c r="L323">
        <f t="shared" si="108"/>
        <v>1.3623697910505994</v>
      </c>
      <c r="M323">
        <f t="shared" si="112"/>
        <v>1.7073170731707319</v>
      </c>
      <c r="R323" s="71">
        <f t="shared" si="109"/>
        <v>1.3623697910505994</v>
      </c>
      <c r="S323" s="71">
        <f t="shared" si="110"/>
        <v>0.79795944904392246</v>
      </c>
      <c r="T323" s="71">
        <f t="shared" si="111"/>
        <v>1.7073170731707319</v>
      </c>
    </row>
    <row r="324" spans="3:20" x14ac:dyDescent="0.25">
      <c r="C324" t="s">
        <v>38</v>
      </c>
      <c r="D324">
        <v>6</v>
      </c>
      <c r="E324" t="s">
        <v>6</v>
      </c>
      <c r="F324">
        <v>2006</v>
      </c>
      <c r="G324">
        <v>0.38</v>
      </c>
      <c r="H324">
        <v>0.127</v>
      </c>
      <c r="K324">
        <f>(1+G324-G323)^(1/D324)-1</f>
        <v>4.6032590966232689E-2</v>
      </c>
      <c r="L324">
        <f t="shared" si="108"/>
        <v>4.6032590966232689</v>
      </c>
      <c r="M324">
        <f t="shared" si="112"/>
        <v>2.9921259842519685</v>
      </c>
      <c r="R324" s="71">
        <f t="shared" si="109"/>
        <v>4.6032590966232689</v>
      </c>
      <c r="S324" s="71">
        <f t="shared" si="110"/>
        <v>1.5384576454504082</v>
      </c>
      <c r="T324" s="71">
        <f t="shared" si="111"/>
        <v>2.9921259842519685</v>
      </c>
    </row>
    <row r="325" spans="3:20" x14ac:dyDescent="0.25">
      <c r="C325" t="s">
        <v>221</v>
      </c>
      <c r="D325">
        <v>5</v>
      </c>
      <c r="E325" t="s">
        <v>6</v>
      </c>
      <c r="F325">
        <v>2006</v>
      </c>
      <c r="G325">
        <v>0.72299999999999998</v>
      </c>
      <c r="H325">
        <v>3.9E-2</v>
      </c>
      <c r="K325">
        <f>(1+G325-G324)^(1/D325)-1</f>
        <v>6.0755280859349448E-2</v>
      </c>
      <c r="L325">
        <f t="shared" si="108"/>
        <v>6.0755280859349448</v>
      </c>
      <c r="M325">
        <f t="shared" si="112"/>
        <v>18.538461538461537</v>
      </c>
      <c r="R325" s="71">
        <f t="shared" si="109"/>
        <v>6.0755280859349448</v>
      </c>
      <c r="S325" s="71">
        <f t="shared" si="110"/>
        <v>0.32772558139898045</v>
      </c>
      <c r="T325" s="71">
        <f t="shared" si="111"/>
        <v>18.538461538461537</v>
      </c>
    </row>
    <row r="326" spans="3:20" x14ac:dyDescent="0.25">
      <c r="C326" t="s">
        <v>37</v>
      </c>
      <c r="D326">
        <v>5</v>
      </c>
      <c r="E326" t="s">
        <v>15</v>
      </c>
      <c r="F326">
        <v>1987</v>
      </c>
      <c r="G326">
        <v>0.107</v>
      </c>
      <c r="H326">
        <v>6.0999999999999999E-2</v>
      </c>
      <c r="K326" s="79">
        <f>(1+G326)^(1/D326)-1</f>
        <v>2.0538807778703427E-2</v>
      </c>
      <c r="L326">
        <f t="shared" si="108"/>
        <v>2.0538807778703427</v>
      </c>
      <c r="M326">
        <f t="shared" si="112"/>
        <v>1.7540983606557377</v>
      </c>
      <c r="R326" s="71">
        <f t="shared" si="109"/>
        <v>2.0538807778703427</v>
      </c>
      <c r="S326" s="71">
        <f t="shared" si="110"/>
        <v>1.1709039948606628</v>
      </c>
      <c r="T326" s="71">
        <f t="shared" si="111"/>
        <v>1.7540983606557377</v>
      </c>
    </row>
    <row r="327" spans="3:20" x14ac:dyDescent="0.25">
      <c r="C327" t="s">
        <v>38</v>
      </c>
      <c r="D327">
        <v>6</v>
      </c>
      <c r="E327" t="s">
        <v>15</v>
      </c>
      <c r="F327">
        <v>1987</v>
      </c>
      <c r="G327">
        <v>0.68200000000000005</v>
      </c>
      <c r="H327">
        <v>8.2000000000000003E-2</v>
      </c>
      <c r="K327">
        <f>(1+G327-G326)^(1/D327)-1</f>
        <v>7.8648870451029085E-2</v>
      </c>
      <c r="L327">
        <f t="shared" si="108"/>
        <v>7.8648870451029085</v>
      </c>
      <c r="M327">
        <f t="shared" si="112"/>
        <v>8.3170731707317067</v>
      </c>
      <c r="R327" s="71">
        <f t="shared" si="109"/>
        <v>7.8648870451029085</v>
      </c>
      <c r="S327" s="71">
        <f t="shared" si="110"/>
        <v>0.9456315802029891</v>
      </c>
      <c r="T327" s="71">
        <f t="shared" si="111"/>
        <v>8.3170731707317067</v>
      </c>
    </row>
    <row r="328" spans="3:20" x14ac:dyDescent="0.25">
      <c r="C328" t="s">
        <v>221</v>
      </c>
      <c r="D328">
        <v>5</v>
      </c>
      <c r="E328" t="s">
        <v>15</v>
      </c>
      <c r="F328">
        <v>1987</v>
      </c>
      <c r="G328">
        <v>1.274</v>
      </c>
      <c r="H328">
        <v>0.13200000000000001</v>
      </c>
      <c r="K328">
        <f>(1+G328-G327)^(1/D328)-1</f>
        <v>9.7459779027204041E-2</v>
      </c>
      <c r="L328">
        <f t="shared" si="108"/>
        <v>9.745977902720405</v>
      </c>
      <c r="M328">
        <f t="shared" si="112"/>
        <v>9.6515151515151505</v>
      </c>
      <c r="R328" s="71">
        <f t="shared" si="109"/>
        <v>9.745977902720405</v>
      </c>
      <c r="S328" s="71">
        <f t="shared" si="110"/>
        <v>1.0097873494184408</v>
      </c>
      <c r="T328" s="71">
        <f t="shared" si="111"/>
        <v>9.6515151515151505</v>
      </c>
    </row>
    <row r="329" spans="3:20" x14ac:dyDescent="0.25">
      <c r="C329" t="s">
        <v>37</v>
      </c>
      <c r="D329">
        <v>5</v>
      </c>
      <c r="E329" t="s">
        <v>15</v>
      </c>
      <c r="F329">
        <v>2001</v>
      </c>
      <c r="G329">
        <v>0.253</v>
      </c>
      <c r="H329">
        <v>5.8000000000000003E-2</v>
      </c>
      <c r="K329" s="79">
        <f>(1+G329)^(1/D329)-1</f>
        <v>4.6140978438483859E-2</v>
      </c>
      <c r="L329">
        <f t="shared" si="108"/>
        <v>4.6140978438483859</v>
      </c>
      <c r="M329">
        <f t="shared" si="112"/>
        <v>4.3620689655172411</v>
      </c>
      <c r="R329" s="71">
        <f t="shared" si="109"/>
        <v>4.6140978438483859</v>
      </c>
      <c r="S329" s="71">
        <f t="shared" si="110"/>
        <v>1.0577773713170213</v>
      </c>
      <c r="T329" s="71">
        <f t="shared" si="111"/>
        <v>4.3620689655172411</v>
      </c>
    </row>
    <row r="330" spans="3:20" x14ac:dyDescent="0.25">
      <c r="C330" t="s">
        <v>38</v>
      </c>
      <c r="D330">
        <v>6</v>
      </c>
      <c r="E330" t="s">
        <v>15</v>
      </c>
      <c r="F330">
        <v>2001</v>
      </c>
      <c r="G330">
        <v>0.71</v>
      </c>
      <c r="H330">
        <v>6.5000000000000002E-2</v>
      </c>
      <c r="K330">
        <f>(1+G330-G329)^(1/D330)-1</f>
        <v>6.4739236902311426E-2</v>
      </c>
      <c r="L330">
        <f t="shared" si="108"/>
        <v>6.4739236902311426</v>
      </c>
      <c r="M330">
        <f t="shared" si="112"/>
        <v>10.923076923076922</v>
      </c>
      <c r="R330" s="71">
        <f t="shared" si="109"/>
        <v>6.4739236902311426</v>
      </c>
      <c r="S330" s="71">
        <f t="shared" si="110"/>
        <v>0.59268315473947086</v>
      </c>
      <c r="T330" s="71">
        <f t="shared" si="111"/>
        <v>10.923076923076922</v>
      </c>
    </row>
    <row r="331" spans="3:20" x14ac:dyDescent="0.25">
      <c r="C331" t="s">
        <v>221</v>
      </c>
      <c r="D331">
        <v>5</v>
      </c>
      <c r="E331" t="s">
        <v>15</v>
      </c>
      <c r="F331">
        <v>2001</v>
      </c>
      <c r="G331">
        <v>1.2130000000000001</v>
      </c>
      <c r="H331">
        <v>0.13200000000000001</v>
      </c>
      <c r="K331">
        <f>(1+G331-G330)^(1/D331)-1</f>
        <v>8.4905213291065929E-2</v>
      </c>
      <c r="L331">
        <f t="shared" si="108"/>
        <v>8.490521329106592</v>
      </c>
      <c r="M331">
        <f t="shared" si="112"/>
        <v>9.1893939393939394</v>
      </c>
      <c r="R331" s="71">
        <f t="shared" si="109"/>
        <v>8.490521329106592</v>
      </c>
      <c r="S331" s="71">
        <f t="shared" si="110"/>
        <v>0.92394791050459202</v>
      </c>
      <c r="T331" s="71">
        <f t="shared" si="111"/>
        <v>9.1893939393939394</v>
      </c>
    </row>
    <row r="332" spans="3:20" x14ac:dyDescent="0.25">
      <c r="C332" t="s">
        <v>37</v>
      </c>
      <c r="D332">
        <v>5</v>
      </c>
      <c r="E332" t="s">
        <v>15</v>
      </c>
      <c r="F332">
        <v>2006</v>
      </c>
      <c r="G332">
        <v>0.157</v>
      </c>
      <c r="H332">
        <v>2.8000000000000001E-2</v>
      </c>
      <c r="K332" s="79">
        <f>(1+G332)^(1/D332)-1</f>
        <v>2.9595585437330874E-2</v>
      </c>
      <c r="L332">
        <f t="shared" si="108"/>
        <v>2.9595585437330874</v>
      </c>
      <c r="M332">
        <f t="shared" si="112"/>
        <v>5.6071428571428568</v>
      </c>
      <c r="R332" s="71">
        <f t="shared" si="109"/>
        <v>2.9595585437330874</v>
      </c>
      <c r="S332" s="71">
        <f t="shared" si="110"/>
        <v>0.52781935811800285</v>
      </c>
      <c r="T332" s="71">
        <f t="shared" si="111"/>
        <v>5.6071428571428568</v>
      </c>
    </row>
    <row r="333" spans="3:20" x14ac:dyDescent="0.25">
      <c r="C333" t="s">
        <v>38</v>
      </c>
      <c r="D333">
        <v>6</v>
      </c>
      <c r="E333" t="s">
        <v>15</v>
      </c>
      <c r="F333">
        <v>2006</v>
      </c>
      <c r="G333">
        <v>0.57299999999999995</v>
      </c>
      <c r="H333">
        <v>3.2000000000000001E-2</v>
      </c>
      <c r="K333">
        <f>(1+G333-G332)^(1/D333)-1</f>
        <v>5.9686029727814338E-2</v>
      </c>
      <c r="L333">
        <f t="shared" si="108"/>
        <v>5.9686029727814338</v>
      </c>
      <c r="M333">
        <f t="shared" si="112"/>
        <v>17.906249999999996</v>
      </c>
      <c r="R333" s="71">
        <f t="shared" si="109"/>
        <v>5.9686029727814338</v>
      </c>
      <c r="S333" s="71">
        <f t="shared" si="110"/>
        <v>0.3333251223891901</v>
      </c>
      <c r="T333" s="71">
        <f t="shared" si="111"/>
        <v>17.906249999999996</v>
      </c>
    </row>
    <row r="334" spans="3:20" x14ac:dyDescent="0.25">
      <c r="C334" t="s">
        <v>221</v>
      </c>
      <c r="D334">
        <v>5</v>
      </c>
      <c r="E334" t="s">
        <v>15</v>
      </c>
      <c r="F334">
        <v>2006</v>
      </c>
      <c r="G334">
        <v>1.0880000000000001</v>
      </c>
      <c r="H334">
        <v>3.5999999999999997E-2</v>
      </c>
      <c r="K334">
        <f>(1+G334-G333)^(1/D334)-1</f>
        <v>8.6632090658934402E-2</v>
      </c>
      <c r="L334">
        <f t="shared" si="108"/>
        <v>8.6632090658934402</v>
      </c>
      <c r="M334">
        <f t="shared" si="112"/>
        <v>30.222222222222225</v>
      </c>
      <c r="R334" s="71">
        <f t="shared" si="109"/>
        <v>8.6632090658934402</v>
      </c>
      <c r="S334" s="71">
        <f t="shared" si="110"/>
        <v>0.28665029997441527</v>
      </c>
      <c r="T334" s="71">
        <f t="shared" si="111"/>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3">SUM(E341:E342)/100</f>
        <v>0.19259999999999999</v>
      </c>
      <c r="F349">
        <f t="shared" si="113"/>
        <v>0.13970000000000002</v>
      </c>
      <c r="G349">
        <f t="shared" si="113"/>
        <v>0.28729999999999994</v>
      </c>
      <c r="H349">
        <f t="shared" si="113"/>
        <v>0.1116</v>
      </c>
      <c r="I349">
        <f t="shared" si="113"/>
        <v>0.1016</v>
      </c>
      <c r="J349">
        <f t="shared" si="113"/>
        <v>0.1018</v>
      </c>
      <c r="K349">
        <f t="shared" si="113"/>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4">E343/100</f>
        <v>0.11460000000000001</v>
      </c>
      <c r="F350">
        <f t="shared" si="114"/>
        <v>9.8699999999999996E-2</v>
      </c>
      <c r="G350">
        <f t="shared" si="114"/>
        <v>0.25640000000000002</v>
      </c>
      <c r="H350">
        <f t="shared" si="114"/>
        <v>0.20399999999999999</v>
      </c>
      <c r="I350">
        <f t="shared" si="114"/>
        <v>0.22159999999999999</v>
      </c>
      <c r="J350">
        <f t="shared" si="114"/>
        <v>0.53220000000000001</v>
      </c>
      <c r="K350">
        <f t="shared" si="114"/>
        <v>0.50719999999999998</v>
      </c>
      <c r="L350">
        <f t="shared" si="114"/>
        <v>0.44450000000000001</v>
      </c>
    </row>
    <row r="351" spans="2:19" x14ac:dyDescent="0.25">
      <c r="B351" s="24"/>
      <c r="C351" s="82" t="s">
        <v>272</v>
      </c>
      <c r="D351">
        <f>SUM(D344:D347)/100</f>
        <v>0.35670000000000002</v>
      </c>
      <c r="E351">
        <f t="shared" ref="E351:L351" si="115">SUM(E344:E347)/100</f>
        <v>0.44299999999999995</v>
      </c>
      <c r="F351">
        <f t="shared" si="115"/>
        <v>0.48859999999999998</v>
      </c>
      <c r="G351">
        <f t="shared" si="115"/>
        <v>0.43579999999999997</v>
      </c>
      <c r="H351">
        <f t="shared" si="115"/>
        <v>0.62340000000000007</v>
      </c>
      <c r="I351">
        <f t="shared" si="115"/>
        <v>0.54919999999999991</v>
      </c>
      <c r="J351">
        <f t="shared" si="115"/>
        <v>0.2636</v>
      </c>
      <c r="K351">
        <f t="shared" si="115"/>
        <v>0.33500000000000002</v>
      </c>
      <c r="L351">
        <f t="shared" si="115"/>
        <v>0.37890000000000001</v>
      </c>
    </row>
    <row r="352" spans="2:19" x14ac:dyDescent="0.25">
      <c r="B352" s="81"/>
      <c r="C352" s="83" t="s">
        <v>186</v>
      </c>
      <c r="D352" s="80">
        <f>D348/100</f>
        <v>0.2253</v>
      </c>
      <c r="E352" s="80">
        <f t="shared" ref="E352:L352" si="116">E348/100</f>
        <v>0.24989999999999998</v>
      </c>
      <c r="F352" s="80">
        <f t="shared" si="116"/>
        <v>0.27300000000000002</v>
      </c>
      <c r="G352" s="80">
        <f t="shared" si="116"/>
        <v>2.06E-2</v>
      </c>
      <c r="H352" s="80">
        <f t="shared" si="116"/>
        <v>6.0999999999999999E-2</v>
      </c>
      <c r="I352" s="80">
        <f t="shared" si="116"/>
        <v>0.12759999999999999</v>
      </c>
      <c r="J352" s="80">
        <f t="shared" si="116"/>
        <v>0.1024</v>
      </c>
      <c r="K352" s="80">
        <f t="shared" si="116"/>
        <v>0.1152</v>
      </c>
      <c r="L352" s="80">
        <f t="shared" si="116"/>
        <v>0.14150000000000001</v>
      </c>
    </row>
    <row r="353" spans="2:21" ht="15.75" thickBot="1" x14ac:dyDescent="0.3">
      <c r="B353" s="84"/>
      <c r="C353" s="85" t="s">
        <v>246</v>
      </c>
      <c r="D353" s="86">
        <f>SUM(D349:D352)</f>
        <v>1</v>
      </c>
      <c r="E353" s="86">
        <f t="shared" ref="E353:L353" si="117">SUM(E349:E352)</f>
        <v>1.0001</v>
      </c>
      <c r="F353" s="86">
        <f t="shared" si="117"/>
        <v>1</v>
      </c>
      <c r="G353" s="86">
        <f t="shared" si="117"/>
        <v>1.0001</v>
      </c>
      <c r="H353" s="86">
        <f t="shared" si="117"/>
        <v>1</v>
      </c>
      <c r="I353" s="86">
        <f t="shared" si="117"/>
        <v>0.99999999999999978</v>
      </c>
      <c r="J353" s="86">
        <f t="shared" si="117"/>
        <v>1</v>
      </c>
      <c r="K353" s="86">
        <f t="shared" si="117"/>
        <v>1.0001</v>
      </c>
      <c r="L353" s="86">
        <f t="shared" si="117"/>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8">SUM(D362:E362)</f>
        <v>40.89</v>
      </c>
      <c r="G362">
        <f t="shared" ref="G362:G369" si="119">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8"/>
        <v>34.130000000000003</v>
      </c>
      <c r="G363">
        <f t="shared" si="119"/>
        <v>0.56548491063580431</v>
      </c>
      <c r="H363">
        <f t="shared" ref="H363:H369" si="120">E363/F363</f>
        <v>0.43451508936419569</v>
      </c>
      <c r="I363">
        <v>10.87</v>
      </c>
      <c r="J363">
        <v>6.33</v>
      </c>
      <c r="K363">
        <f t="shared" ref="K363:K369" si="121">SUM(I363:J363)</f>
        <v>17.2</v>
      </c>
      <c r="L363">
        <f t="shared" ref="L363:L369" si="122">I363/K363</f>
        <v>0.63197674418604655</v>
      </c>
      <c r="M363">
        <f t="shared" ref="M363:M369" si="123">J363/K363</f>
        <v>0.36802325581395351</v>
      </c>
      <c r="N363">
        <v>6.23</v>
      </c>
      <c r="O363">
        <v>3.42</v>
      </c>
      <c r="P363">
        <f t="shared" ref="P363:P369" si="124">SUM(N363:O363)</f>
        <v>9.65</v>
      </c>
      <c r="Q363">
        <f t="shared" ref="Q363:Q369" si="125">N363/P363</f>
        <v>0.64559585492227978</v>
      </c>
      <c r="R363">
        <f t="shared" ref="R363:R369" si="126">O363/P363</f>
        <v>0.35440414507772017</v>
      </c>
      <c r="T363" t="s">
        <v>310</v>
      </c>
      <c r="U363" t="s">
        <v>309</v>
      </c>
    </row>
    <row r="364" spans="2:21" x14ac:dyDescent="0.25">
      <c r="C364" t="s">
        <v>171</v>
      </c>
      <c r="D364">
        <v>9.06</v>
      </c>
      <c r="E364">
        <v>7.02</v>
      </c>
      <c r="F364">
        <f t="shared" si="118"/>
        <v>16.079999999999998</v>
      </c>
      <c r="G364">
        <f t="shared" si="119"/>
        <v>0.56343283582089565</v>
      </c>
      <c r="H364">
        <f t="shared" si="120"/>
        <v>0.43656716417910452</v>
      </c>
      <c r="I364">
        <v>15.81</v>
      </c>
      <c r="J364">
        <v>8.02</v>
      </c>
      <c r="K364">
        <f t="shared" si="121"/>
        <v>23.83</v>
      </c>
      <c r="L364">
        <f t="shared" si="122"/>
        <v>0.66344943348720109</v>
      </c>
      <c r="M364">
        <f t="shared" si="123"/>
        <v>0.33655056651279902</v>
      </c>
      <c r="N364">
        <v>13.32</v>
      </c>
      <c r="O364">
        <v>5.51</v>
      </c>
      <c r="P364">
        <f t="shared" si="124"/>
        <v>18.829999999999998</v>
      </c>
      <c r="Q364">
        <f t="shared" si="125"/>
        <v>0.7073818374933617</v>
      </c>
      <c r="R364">
        <f t="shared" si="126"/>
        <v>0.29261816250663836</v>
      </c>
      <c r="T364">
        <v>0.51586901563501386</v>
      </c>
      <c r="U364">
        <v>0.48413098436498614</v>
      </c>
    </row>
    <row r="365" spans="2:21" x14ac:dyDescent="0.25">
      <c r="C365" t="s">
        <v>280</v>
      </c>
      <c r="D365">
        <v>6.54</v>
      </c>
      <c r="E365">
        <v>6.15</v>
      </c>
      <c r="F365">
        <f t="shared" si="118"/>
        <v>12.690000000000001</v>
      </c>
      <c r="G365">
        <f t="shared" si="119"/>
        <v>0.51536643026004725</v>
      </c>
      <c r="H365">
        <f t="shared" si="120"/>
        <v>0.4846335697399527</v>
      </c>
      <c r="I365">
        <v>8.4499999999999993</v>
      </c>
      <c r="J365">
        <v>5.53</v>
      </c>
      <c r="K365">
        <f t="shared" si="121"/>
        <v>13.98</v>
      </c>
      <c r="L365">
        <f t="shared" si="122"/>
        <v>0.60443490701001423</v>
      </c>
      <c r="M365">
        <f t="shared" si="123"/>
        <v>0.39556509298998571</v>
      </c>
      <c r="N365">
        <v>6.48</v>
      </c>
      <c r="O365">
        <v>4.43</v>
      </c>
      <c r="P365">
        <f t="shared" si="124"/>
        <v>10.91</v>
      </c>
      <c r="Q365">
        <f t="shared" si="125"/>
        <v>0.59395050412465633</v>
      </c>
      <c r="R365">
        <f t="shared" si="126"/>
        <v>0.40604949587534367</v>
      </c>
      <c r="T365">
        <v>0.46650659646909842</v>
      </c>
      <c r="U365">
        <v>0.53349340353090169</v>
      </c>
    </row>
    <row r="366" spans="2:21" x14ac:dyDescent="0.25">
      <c r="C366" t="s">
        <v>281</v>
      </c>
      <c r="D366">
        <v>2.0099999999999998</v>
      </c>
      <c r="E366">
        <v>2.83</v>
      </c>
      <c r="F366">
        <f t="shared" si="118"/>
        <v>4.84</v>
      </c>
      <c r="G366">
        <f t="shared" si="119"/>
        <v>0.41528925619834706</v>
      </c>
      <c r="H366">
        <f t="shared" si="120"/>
        <v>0.58471074380165289</v>
      </c>
      <c r="I366">
        <v>1.21</v>
      </c>
      <c r="J366">
        <v>1.1599999999999999</v>
      </c>
      <c r="K366">
        <f t="shared" si="121"/>
        <v>2.37</v>
      </c>
      <c r="L366">
        <f t="shared" si="122"/>
        <v>0.51054852320675104</v>
      </c>
      <c r="M366">
        <f t="shared" si="123"/>
        <v>0.48945147679324891</v>
      </c>
      <c r="N366">
        <v>1.0900000000000001</v>
      </c>
      <c r="O366">
        <v>0.7</v>
      </c>
      <c r="P366">
        <f t="shared" si="124"/>
        <v>1.79</v>
      </c>
      <c r="Q366">
        <f t="shared" si="125"/>
        <v>0.6089385474860336</v>
      </c>
      <c r="R366">
        <f t="shared" si="126"/>
        <v>0.39106145251396646</v>
      </c>
      <c r="T366">
        <v>0.43550776972755101</v>
      </c>
      <c r="U366">
        <v>0.56449223027244899</v>
      </c>
    </row>
    <row r="367" spans="2:21" x14ac:dyDescent="0.25">
      <c r="C367" t="s">
        <v>282</v>
      </c>
      <c r="D367">
        <v>15.94</v>
      </c>
      <c r="E367">
        <v>22.73</v>
      </c>
      <c r="F367">
        <f t="shared" si="118"/>
        <v>38.67</v>
      </c>
      <c r="G367">
        <f t="shared" si="119"/>
        <v>0.41220584432376517</v>
      </c>
      <c r="H367">
        <f t="shared" si="120"/>
        <v>0.58779415567623483</v>
      </c>
      <c r="I367">
        <v>25.69</v>
      </c>
      <c r="J367">
        <v>27.63</v>
      </c>
      <c r="K367">
        <f t="shared" si="121"/>
        <v>53.32</v>
      </c>
      <c r="L367">
        <f t="shared" si="122"/>
        <v>0.48180795198799703</v>
      </c>
      <c r="M367">
        <f t="shared" si="123"/>
        <v>0.51819204801200303</v>
      </c>
      <c r="N367">
        <v>35.65</v>
      </c>
      <c r="O367">
        <v>33.93</v>
      </c>
      <c r="P367">
        <f t="shared" si="124"/>
        <v>69.58</v>
      </c>
      <c r="Q367">
        <f t="shared" si="125"/>
        <v>0.51235987352687551</v>
      </c>
      <c r="R367">
        <f t="shared" si="126"/>
        <v>0.48764012647312449</v>
      </c>
      <c r="T367">
        <v>0.62153235807182938</v>
      </c>
      <c r="U367">
        <v>0.37846764192817062</v>
      </c>
    </row>
    <row r="368" spans="2:21" x14ac:dyDescent="0.25">
      <c r="C368" t="s">
        <v>283</v>
      </c>
      <c r="D368">
        <v>4.1900000000000004</v>
      </c>
      <c r="E368">
        <v>7.8</v>
      </c>
      <c r="F368">
        <f t="shared" si="118"/>
        <v>11.99</v>
      </c>
      <c r="G368">
        <f t="shared" si="119"/>
        <v>0.34945788156797336</v>
      </c>
      <c r="H368">
        <f t="shared" si="120"/>
        <v>0.65054211843202669</v>
      </c>
      <c r="I368">
        <v>5.16</v>
      </c>
      <c r="J368">
        <v>12.92</v>
      </c>
      <c r="K368">
        <f t="shared" si="121"/>
        <v>18.079999999999998</v>
      </c>
      <c r="L368">
        <f t="shared" si="122"/>
        <v>0.28539823008849563</v>
      </c>
      <c r="M368">
        <f t="shared" si="123"/>
        <v>0.71460176991150448</v>
      </c>
      <c r="N368">
        <v>5.45</v>
      </c>
      <c r="O368">
        <v>9.7799999999999994</v>
      </c>
      <c r="P368">
        <f t="shared" si="124"/>
        <v>15.23</v>
      </c>
      <c r="Q368">
        <f t="shared" si="125"/>
        <v>0.35784635587655944</v>
      </c>
      <c r="R368">
        <f t="shared" si="126"/>
        <v>0.64215364412344056</v>
      </c>
      <c r="T368">
        <v>0.51158818833382491</v>
      </c>
      <c r="U368">
        <v>0.48841181166617514</v>
      </c>
    </row>
    <row r="369" spans="2:21" x14ac:dyDescent="0.25">
      <c r="C369" t="s">
        <v>284</v>
      </c>
      <c r="D369">
        <v>11.91</v>
      </c>
      <c r="E369">
        <v>28.78</v>
      </c>
      <c r="F369">
        <f t="shared" si="118"/>
        <v>40.69</v>
      </c>
      <c r="G369">
        <f t="shared" si="119"/>
        <v>0.29270090931432785</v>
      </c>
      <c r="H369">
        <f t="shared" si="120"/>
        <v>0.7072990906856722</v>
      </c>
      <c r="I369">
        <v>14.38</v>
      </c>
      <c r="J369">
        <v>33.51</v>
      </c>
      <c r="K369">
        <f t="shared" si="121"/>
        <v>47.89</v>
      </c>
      <c r="L369">
        <f t="shared" si="122"/>
        <v>0.30027145541866779</v>
      </c>
      <c r="M369">
        <f t="shared" si="123"/>
        <v>0.69972854458133216</v>
      </c>
      <c r="N369">
        <v>18.77</v>
      </c>
      <c r="O369">
        <v>38.119999999999997</v>
      </c>
      <c r="P369">
        <f t="shared" si="124"/>
        <v>56.89</v>
      </c>
      <c r="Q369">
        <f t="shared" si="125"/>
        <v>0.32993496220776936</v>
      </c>
      <c r="R369">
        <f t="shared" si="12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7">SUM(D374:E374)</f>
        <v>42.74</v>
      </c>
      <c r="G374">
        <f t="shared" ref="G374:G381" si="128">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7"/>
        <v>24.31</v>
      </c>
      <c r="G375">
        <f t="shared" si="128"/>
        <v>0.58782394076511724</v>
      </c>
      <c r="H375">
        <f t="shared" ref="H375:H381" si="129">E375/F375</f>
        <v>0.41217605923488276</v>
      </c>
      <c r="I375">
        <v>9.7899999999999991</v>
      </c>
      <c r="J375">
        <v>3.01</v>
      </c>
      <c r="K375">
        <f t="shared" ref="K375:K381" si="130">SUM(I375:J375)</f>
        <v>12.799999999999999</v>
      </c>
      <c r="L375">
        <f t="shared" ref="L375:L381" si="131">I375/K375</f>
        <v>0.76484375000000004</v>
      </c>
      <c r="M375">
        <f t="shared" ref="M375:M381" si="132">J375/K375</f>
        <v>0.23515625000000001</v>
      </c>
      <c r="N375">
        <v>6.02</v>
      </c>
      <c r="O375">
        <v>1.07</v>
      </c>
      <c r="P375">
        <f t="shared" ref="P375:P381" si="133">SUM(N375:O375)</f>
        <v>7.09</v>
      </c>
      <c r="Q375">
        <f t="shared" ref="Q375:Q381" si="134">N375/P375</f>
        <v>0.84908321579689694</v>
      </c>
      <c r="R375">
        <f t="shared" ref="R375:R381" si="135">O375/P375</f>
        <v>0.15091678420310298</v>
      </c>
    </row>
    <row r="376" spans="2:21" x14ac:dyDescent="0.25">
      <c r="C376" t="s">
        <v>171</v>
      </c>
      <c r="D376">
        <v>25.29</v>
      </c>
      <c r="E376">
        <v>25.82</v>
      </c>
      <c r="F376">
        <f t="shared" si="127"/>
        <v>51.11</v>
      </c>
      <c r="G376">
        <f t="shared" si="128"/>
        <v>0.49481510467618861</v>
      </c>
      <c r="H376">
        <f t="shared" si="129"/>
        <v>0.50518489532381139</v>
      </c>
      <c r="I376">
        <v>28.64</v>
      </c>
      <c r="J376">
        <v>11.46</v>
      </c>
      <c r="K376">
        <f t="shared" si="130"/>
        <v>40.1</v>
      </c>
      <c r="L376">
        <f t="shared" si="131"/>
        <v>0.71421446384039899</v>
      </c>
      <c r="M376">
        <f t="shared" si="132"/>
        <v>0.28578553615960101</v>
      </c>
      <c r="N376">
        <v>27.74</v>
      </c>
      <c r="O376">
        <v>11.82</v>
      </c>
      <c r="P376">
        <f t="shared" si="133"/>
        <v>39.56</v>
      </c>
      <c r="Q376">
        <f t="shared" si="134"/>
        <v>0.7012133468149645</v>
      </c>
      <c r="R376">
        <f t="shared" si="135"/>
        <v>0.29878665318503539</v>
      </c>
    </row>
    <row r="377" spans="2:21" x14ac:dyDescent="0.25">
      <c r="C377" t="s">
        <v>280</v>
      </c>
      <c r="D377">
        <v>9.85</v>
      </c>
      <c r="E377">
        <v>17.82</v>
      </c>
      <c r="F377">
        <f t="shared" si="127"/>
        <v>27.67</v>
      </c>
      <c r="G377">
        <f t="shared" si="128"/>
        <v>0.35598120708348391</v>
      </c>
      <c r="H377">
        <f t="shared" si="129"/>
        <v>0.64401879291651609</v>
      </c>
      <c r="I377">
        <v>22.85</v>
      </c>
      <c r="J377">
        <v>16.41</v>
      </c>
      <c r="K377">
        <f t="shared" si="130"/>
        <v>39.260000000000005</v>
      </c>
      <c r="L377">
        <f t="shared" si="131"/>
        <v>0.58201732042791643</v>
      </c>
      <c r="M377">
        <f t="shared" si="132"/>
        <v>0.41798267957208352</v>
      </c>
      <c r="N377">
        <v>24.01</v>
      </c>
      <c r="O377">
        <v>11.6</v>
      </c>
      <c r="P377">
        <f t="shared" si="133"/>
        <v>35.61</v>
      </c>
      <c r="Q377">
        <f t="shared" si="134"/>
        <v>0.67424880651502395</v>
      </c>
      <c r="R377">
        <f t="shared" si="135"/>
        <v>0.32575119348497611</v>
      </c>
    </row>
    <row r="378" spans="2:21" x14ac:dyDescent="0.25">
      <c r="C378" t="s">
        <v>281</v>
      </c>
      <c r="D378">
        <v>11.78</v>
      </c>
      <c r="E378">
        <v>23.22</v>
      </c>
      <c r="F378">
        <f t="shared" si="127"/>
        <v>35</v>
      </c>
      <c r="G378">
        <f t="shared" si="128"/>
        <v>0.33657142857142858</v>
      </c>
      <c r="H378">
        <f t="shared" si="129"/>
        <v>0.66342857142857137</v>
      </c>
      <c r="I378">
        <v>14.74</v>
      </c>
      <c r="J378">
        <v>22.91</v>
      </c>
      <c r="K378">
        <f t="shared" si="130"/>
        <v>37.65</v>
      </c>
      <c r="L378">
        <f t="shared" si="131"/>
        <v>0.39150066401062417</v>
      </c>
      <c r="M378">
        <f t="shared" si="132"/>
        <v>0.60849933598937589</v>
      </c>
      <c r="N378">
        <v>16.559999999999999</v>
      </c>
      <c r="O378">
        <v>23.69</v>
      </c>
      <c r="P378">
        <f t="shared" si="133"/>
        <v>40.25</v>
      </c>
      <c r="Q378">
        <f t="shared" si="134"/>
        <v>0.41142857142857142</v>
      </c>
      <c r="R378">
        <f t="shared" si="135"/>
        <v>0.58857142857142863</v>
      </c>
    </row>
    <row r="379" spans="2:21" x14ac:dyDescent="0.25">
      <c r="C379" t="s">
        <v>282</v>
      </c>
      <c r="D379">
        <v>4.83</v>
      </c>
      <c r="E379">
        <v>9.06</v>
      </c>
      <c r="F379">
        <f t="shared" si="127"/>
        <v>13.89</v>
      </c>
      <c r="G379">
        <f t="shared" si="128"/>
        <v>0.34773218142548595</v>
      </c>
      <c r="H379">
        <f t="shared" si="129"/>
        <v>0.6522678185745141</v>
      </c>
      <c r="I379">
        <v>13.15</v>
      </c>
      <c r="J379">
        <v>27.57</v>
      </c>
      <c r="K379">
        <f t="shared" si="130"/>
        <v>40.72</v>
      </c>
      <c r="L379">
        <f t="shared" si="131"/>
        <v>0.32293713163064836</v>
      </c>
      <c r="M379">
        <f t="shared" si="132"/>
        <v>0.6770628683693517</v>
      </c>
      <c r="N379">
        <v>9.82</v>
      </c>
      <c r="O379">
        <v>10.06</v>
      </c>
      <c r="P379">
        <f t="shared" si="133"/>
        <v>19.880000000000003</v>
      </c>
      <c r="Q379">
        <f t="shared" si="134"/>
        <v>0.49396378269617702</v>
      </c>
      <c r="R379">
        <f t="shared" si="135"/>
        <v>0.50603621730382287</v>
      </c>
    </row>
    <row r="380" spans="2:21" x14ac:dyDescent="0.25">
      <c r="C380" t="s">
        <v>283</v>
      </c>
      <c r="E380">
        <v>2.02</v>
      </c>
      <c r="F380">
        <f t="shared" si="127"/>
        <v>2.02</v>
      </c>
      <c r="G380">
        <f t="shared" si="128"/>
        <v>0</v>
      </c>
      <c r="H380">
        <f t="shared" si="129"/>
        <v>1</v>
      </c>
      <c r="I380">
        <v>1.1200000000000001</v>
      </c>
      <c r="J380">
        <v>6.7</v>
      </c>
      <c r="K380">
        <f t="shared" si="130"/>
        <v>7.82</v>
      </c>
      <c r="L380">
        <f t="shared" si="131"/>
        <v>0.14322250639386191</v>
      </c>
      <c r="M380">
        <f t="shared" si="132"/>
        <v>0.85677749360613809</v>
      </c>
      <c r="N380">
        <v>2.2200000000000002</v>
      </c>
      <c r="O380">
        <v>13.85</v>
      </c>
      <c r="P380">
        <f t="shared" si="133"/>
        <v>16.07</v>
      </c>
      <c r="Q380">
        <f t="shared" si="134"/>
        <v>0.13814561294337274</v>
      </c>
      <c r="R380">
        <f t="shared" si="135"/>
        <v>0.8618543870566272</v>
      </c>
    </row>
    <row r="381" spans="2:21" x14ac:dyDescent="0.25">
      <c r="C381" t="s">
        <v>284</v>
      </c>
      <c r="D381">
        <v>0.39</v>
      </c>
      <c r="E381">
        <v>2.89</v>
      </c>
      <c r="F381">
        <f t="shared" si="127"/>
        <v>3.2800000000000002</v>
      </c>
      <c r="G381">
        <f t="shared" si="128"/>
        <v>0.11890243902439024</v>
      </c>
      <c r="H381">
        <f t="shared" si="129"/>
        <v>0.88109756097560976</v>
      </c>
      <c r="I381">
        <v>2.52</v>
      </c>
      <c r="J381">
        <v>10</v>
      </c>
      <c r="K381">
        <f t="shared" si="130"/>
        <v>12.52</v>
      </c>
      <c r="L381">
        <f t="shared" si="131"/>
        <v>0.2012779552715655</v>
      </c>
      <c r="M381">
        <f t="shared" si="132"/>
        <v>0.79872204472843455</v>
      </c>
      <c r="N381">
        <v>5.27</v>
      </c>
      <c r="O381">
        <v>26.61</v>
      </c>
      <c r="P381">
        <f t="shared" si="133"/>
        <v>31.88</v>
      </c>
      <c r="Q381">
        <f t="shared" si="134"/>
        <v>0.1653074027603513</v>
      </c>
      <c r="R381">
        <f t="shared" si="135"/>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6">SUM(D386:E386)</f>
        <v>6.81</v>
      </c>
      <c r="G386">
        <f t="shared" ref="G386:G392" si="137">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6"/>
        <v>7.83</v>
      </c>
      <c r="G387">
        <f t="shared" si="137"/>
        <v>0.83269476372924645</v>
      </c>
      <c r="H387">
        <f t="shared" ref="H387:H392" si="138">E387/F387</f>
        <v>0.16730523627075353</v>
      </c>
      <c r="I387">
        <v>2.82</v>
      </c>
      <c r="J387">
        <v>0.11</v>
      </c>
      <c r="K387">
        <f t="shared" ref="K387:K392" si="139">SUM(I387:J387)</f>
        <v>2.9299999999999997</v>
      </c>
      <c r="L387">
        <f t="shared" ref="L387:L392" si="140">I387/K387</f>
        <v>0.96245733788395904</v>
      </c>
      <c r="M387">
        <f t="shared" ref="M387:M392" si="141">J387/K387</f>
        <v>3.7542662116040959E-2</v>
      </c>
      <c r="N387">
        <v>2.91</v>
      </c>
      <c r="O387">
        <v>0.2</v>
      </c>
      <c r="P387">
        <f t="shared" ref="P387:P392" si="142">SUM(N387:O387)</f>
        <v>3.1100000000000003</v>
      </c>
      <c r="Q387">
        <f t="shared" ref="Q387:Q392" si="143">N387/P387</f>
        <v>0.93569131832797425</v>
      </c>
      <c r="R387">
        <f t="shared" ref="R387:R392" si="144">O387/P387</f>
        <v>6.4308681672025719E-2</v>
      </c>
    </row>
    <row r="388" spans="1:18" x14ac:dyDescent="0.25">
      <c r="C388" t="s">
        <v>171</v>
      </c>
      <c r="D388">
        <v>60.83</v>
      </c>
      <c r="E388">
        <v>26.84</v>
      </c>
      <c r="F388">
        <f t="shared" si="136"/>
        <v>87.67</v>
      </c>
      <c r="G388">
        <f t="shared" si="137"/>
        <v>0.69385194479297363</v>
      </c>
      <c r="H388">
        <f t="shared" si="138"/>
        <v>0.30614805520702632</v>
      </c>
      <c r="I388">
        <v>60.32</v>
      </c>
      <c r="J388">
        <v>10.87</v>
      </c>
      <c r="K388">
        <f t="shared" si="139"/>
        <v>71.19</v>
      </c>
      <c r="L388">
        <f t="shared" si="140"/>
        <v>0.84731001545160844</v>
      </c>
      <c r="M388">
        <f t="shared" si="141"/>
        <v>0.15268998454839161</v>
      </c>
      <c r="N388">
        <v>52.8</v>
      </c>
      <c r="O388">
        <v>22.91</v>
      </c>
      <c r="P388">
        <f t="shared" si="142"/>
        <v>75.709999999999994</v>
      </c>
      <c r="Q388">
        <f t="shared" si="143"/>
        <v>0.69739796592259939</v>
      </c>
      <c r="R388">
        <f t="shared" si="144"/>
        <v>0.30260203407740066</v>
      </c>
    </row>
    <row r="389" spans="1:18" x14ac:dyDescent="0.25">
      <c r="C389" t="s">
        <v>280</v>
      </c>
      <c r="D389">
        <v>9.41</v>
      </c>
      <c r="E389">
        <v>13.16</v>
      </c>
      <c r="F389">
        <f t="shared" si="136"/>
        <v>22.57</v>
      </c>
      <c r="G389">
        <f t="shared" si="137"/>
        <v>0.41692512184315461</v>
      </c>
      <c r="H389">
        <f t="shared" si="138"/>
        <v>0.58307487815684533</v>
      </c>
      <c r="I389">
        <v>12.11</v>
      </c>
      <c r="J389">
        <v>14.7</v>
      </c>
      <c r="K389">
        <f t="shared" si="139"/>
        <v>26.81</v>
      </c>
      <c r="L389">
        <f t="shared" si="140"/>
        <v>0.4516971279373368</v>
      </c>
      <c r="M389">
        <f t="shared" si="141"/>
        <v>0.54830287206266315</v>
      </c>
      <c r="N389">
        <v>12.83</v>
      </c>
      <c r="O389">
        <v>14.72</v>
      </c>
      <c r="P389">
        <f t="shared" si="142"/>
        <v>27.55</v>
      </c>
      <c r="Q389">
        <f t="shared" si="143"/>
        <v>0.46569872958257713</v>
      </c>
      <c r="R389">
        <f t="shared" si="144"/>
        <v>0.53430127041742292</v>
      </c>
    </row>
    <row r="390" spans="1:18" x14ac:dyDescent="0.25">
      <c r="C390" t="s">
        <v>281</v>
      </c>
      <c r="D390">
        <v>7.92</v>
      </c>
      <c r="E390">
        <v>15.66</v>
      </c>
      <c r="F390">
        <f t="shared" si="136"/>
        <v>23.58</v>
      </c>
      <c r="G390">
        <f t="shared" si="137"/>
        <v>0.33587786259541985</v>
      </c>
      <c r="H390">
        <f t="shared" si="138"/>
        <v>0.66412213740458026</v>
      </c>
      <c r="I390">
        <v>13.32</v>
      </c>
      <c r="J390">
        <v>31.58</v>
      </c>
      <c r="K390">
        <f t="shared" si="139"/>
        <v>44.9</v>
      </c>
      <c r="L390">
        <f t="shared" si="140"/>
        <v>0.29665924276169264</v>
      </c>
      <c r="M390">
        <f t="shared" si="141"/>
        <v>0.70334075723830736</v>
      </c>
      <c r="N390">
        <v>14.67</v>
      </c>
      <c r="O390">
        <v>21.11</v>
      </c>
      <c r="P390">
        <f t="shared" si="142"/>
        <v>35.78</v>
      </c>
      <c r="Q390">
        <f t="shared" si="143"/>
        <v>0.41000558971492451</v>
      </c>
      <c r="R390">
        <f t="shared" si="144"/>
        <v>0.58999441028507538</v>
      </c>
    </row>
    <row r="391" spans="1:18" x14ac:dyDescent="0.25">
      <c r="C391" t="s">
        <v>282</v>
      </c>
      <c r="D391">
        <v>4.8600000000000003</v>
      </c>
      <c r="E391">
        <v>11.99</v>
      </c>
      <c r="F391">
        <f t="shared" si="136"/>
        <v>16.850000000000001</v>
      </c>
      <c r="G391">
        <f t="shared" si="137"/>
        <v>0.28842729970326408</v>
      </c>
      <c r="H391">
        <f t="shared" si="138"/>
        <v>0.71157270029673581</v>
      </c>
      <c r="I391">
        <v>3.69</v>
      </c>
      <c r="J391">
        <v>5.4</v>
      </c>
      <c r="K391">
        <f t="shared" si="139"/>
        <v>9.09</v>
      </c>
      <c r="L391">
        <f t="shared" si="140"/>
        <v>0.40594059405940597</v>
      </c>
      <c r="M391">
        <f t="shared" si="141"/>
        <v>0.59405940594059414</v>
      </c>
      <c r="N391">
        <v>7.89</v>
      </c>
      <c r="O391">
        <v>8.52</v>
      </c>
      <c r="P391">
        <f t="shared" si="142"/>
        <v>16.41</v>
      </c>
      <c r="Q391">
        <f t="shared" si="143"/>
        <v>0.48080438756855576</v>
      </c>
      <c r="R391">
        <f t="shared" si="144"/>
        <v>0.51919561243144419</v>
      </c>
    </row>
    <row r="392" spans="1:18" x14ac:dyDescent="0.25">
      <c r="C392" t="s">
        <v>284</v>
      </c>
      <c r="D392">
        <v>4.4800000000000004</v>
      </c>
      <c r="E392">
        <v>30.2</v>
      </c>
      <c r="F392">
        <f t="shared" si="136"/>
        <v>34.68</v>
      </c>
      <c r="G392">
        <f t="shared" si="137"/>
        <v>0.12918108419838525</v>
      </c>
      <c r="H392">
        <f t="shared" si="138"/>
        <v>0.87081891580161475</v>
      </c>
      <c r="I392">
        <v>5.36</v>
      </c>
      <c r="J392">
        <v>37.06</v>
      </c>
      <c r="K392">
        <f t="shared" si="139"/>
        <v>42.42</v>
      </c>
      <c r="L392">
        <f t="shared" si="140"/>
        <v>0.12635549269212637</v>
      </c>
      <c r="M392">
        <f t="shared" si="141"/>
        <v>0.87364450730787369</v>
      </c>
      <c r="N392">
        <v>7.11</v>
      </c>
      <c r="O392">
        <v>32.340000000000003</v>
      </c>
      <c r="P392">
        <f t="shared" si="142"/>
        <v>39.450000000000003</v>
      </c>
      <c r="Q392">
        <f t="shared" si="143"/>
        <v>0.18022813688212927</v>
      </c>
      <c r="R392">
        <f t="shared" si="144"/>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5">I398*100</f>
        <v>7.9902948865804291</v>
      </c>
      <c r="K398">
        <f>F398/G398</f>
        <v>40</v>
      </c>
      <c r="O398" s="71">
        <f>J398</f>
        <v>7.9902948865804291</v>
      </c>
      <c r="P398" s="71">
        <f t="shared" ref="P398:P399" si="146">O398/Q398</f>
        <v>0.19975737216451073</v>
      </c>
      <c r="Q398" s="71">
        <f t="shared" ref="Q398:Q399" si="147">K398</f>
        <v>40</v>
      </c>
    </row>
    <row r="399" spans="1:18" x14ac:dyDescent="0.25">
      <c r="C399" t="s">
        <v>314</v>
      </c>
      <c r="D399">
        <v>2</v>
      </c>
      <c r="E399" t="s">
        <v>316</v>
      </c>
      <c r="F399">
        <v>0.68</v>
      </c>
      <c r="G399">
        <v>1.2999999999999999E-2</v>
      </c>
      <c r="I399">
        <f>(1+F399-F398)^(1/D399)-1</f>
        <v>0.1489125293076059</v>
      </c>
      <c r="J399">
        <f t="shared" si="145"/>
        <v>14.89125293076059</v>
      </c>
      <c r="K399">
        <f>F399/G399</f>
        <v>52.307692307692314</v>
      </c>
      <c r="O399" s="71">
        <f>J399</f>
        <v>14.89125293076059</v>
      </c>
      <c r="P399" s="71">
        <f t="shared" si="146"/>
        <v>0.28468571779395241</v>
      </c>
      <c r="Q399" s="71">
        <f t="shared" si="147"/>
        <v>52.307692307692314</v>
      </c>
    </row>
    <row r="400" spans="1:18" x14ac:dyDescent="0.25">
      <c r="C400" t="s">
        <v>253</v>
      </c>
      <c r="D400" s="87">
        <v>4</v>
      </c>
      <c r="E400" s="87" t="s">
        <v>316</v>
      </c>
      <c r="F400">
        <v>0.37</v>
      </c>
      <c r="G400">
        <v>6.0000000000000001E-3</v>
      </c>
      <c r="I400" s="79">
        <f>(1+F400)^(1/D400)-1</f>
        <v>8.1882614275672116E-2</v>
      </c>
      <c r="J400">
        <f t="shared" ref="J400:J413" si="148">I400*100</f>
        <v>8.1882614275672125</v>
      </c>
      <c r="K400">
        <f t="shared" ref="K400:K413" si="149">F400/G400</f>
        <v>61.666666666666664</v>
      </c>
      <c r="O400" s="71">
        <f t="shared" ref="O400:O413" si="150">J400</f>
        <v>8.1882614275672125</v>
      </c>
      <c r="P400" s="71">
        <f t="shared" ref="P400:P413" si="151">O400/Q400</f>
        <v>0.13278261774433317</v>
      </c>
      <c r="Q400" s="71">
        <f t="shared" ref="Q400:Q413" si="152">K400</f>
        <v>61.666666666666664</v>
      </c>
    </row>
    <row r="401" spans="1:17" x14ac:dyDescent="0.25">
      <c r="C401" t="s">
        <v>314</v>
      </c>
      <c r="D401" s="87">
        <v>2</v>
      </c>
      <c r="E401" s="87" t="s">
        <v>316</v>
      </c>
      <c r="F401">
        <v>0.69</v>
      </c>
      <c r="G401">
        <v>8.9999999999999993E-3</v>
      </c>
      <c r="I401">
        <f>(1+F401-F400)^(1/D401)-1</f>
        <v>0.14891252930760568</v>
      </c>
      <c r="J401">
        <f t="shared" si="148"/>
        <v>14.891252930760569</v>
      </c>
      <c r="K401">
        <f t="shared" si="149"/>
        <v>76.666666666666671</v>
      </c>
      <c r="O401" s="71">
        <f t="shared" si="150"/>
        <v>14.891252930760569</v>
      </c>
      <c r="P401" s="71">
        <f t="shared" si="151"/>
        <v>0.19423373387948567</v>
      </c>
      <c r="Q401" s="71">
        <f t="shared" si="152"/>
        <v>76.666666666666671</v>
      </c>
    </row>
    <row r="402" spans="1:17" x14ac:dyDescent="0.25">
      <c r="C402" t="s">
        <v>253</v>
      </c>
      <c r="D402">
        <v>4</v>
      </c>
      <c r="E402" t="s">
        <v>316</v>
      </c>
      <c r="F402">
        <v>0.36</v>
      </c>
      <c r="G402">
        <v>6.0000000000000001E-3</v>
      </c>
      <c r="I402" s="79">
        <f>(1+F402)^(1/D402)-1</f>
        <v>7.9902948865804291E-2</v>
      </c>
      <c r="J402">
        <f t="shared" si="148"/>
        <v>7.9902948865804291</v>
      </c>
      <c r="K402">
        <f t="shared" si="149"/>
        <v>60</v>
      </c>
      <c r="O402" s="71">
        <f t="shared" si="150"/>
        <v>7.9902948865804291</v>
      </c>
      <c r="P402" s="71">
        <f t="shared" si="151"/>
        <v>0.13317158144300714</v>
      </c>
      <c r="Q402" s="71">
        <f t="shared" si="152"/>
        <v>60</v>
      </c>
    </row>
    <row r="403" spans="1:17" x14ac:dyDescent="0.25">
      <c r="C403" t="s">
        <v>314</v>
      </c>
      <c r="D403">
        <v>2</v>
      </c>
      <c r="E403" t="s">
        <v>316</v>
      </c>
      <c r="F403">
        <v>0.68</v>
      </c>
      <c r="G403">
        <v>8.9999999999999993E-3</v>
      </c>
      <c r="I403">
        <f>(1+F403-F402)^(1/D403)-1</f>
        <v>0.1489125293076059</v>
      </c>
      <c r="J403">
        <f t="shared" si="148"/>
        <v>14.89125293076059</v>
      </c>
      <c r="K403">
        <f t="shared" si="149"/>
        <v>75.555555555555571</v>
      </c>
      <c r="O403" s="71">
        <f t="shared" si="150"/>
        <v>14.89125293076059</v>
      </c>
      <c r="P403" s="71">
        <f t="shared" si="151"/>
        <v>0.19709011231889012</v>
      </c>
      <c r="Q403" s="71">
        <f t="shared" si="152"/>
        <v>75.555555555555571</v>
      </c>
    </row>
    <row r="404" spans="1:17" x14ac:dyDescent="0.25">
      <c r="C404" t="s">
        <v>253</v>
      </c>
      <c r="D404" s="87">
        <v>4</v>
      </c>
      <c r="E404" s="87" t="s">
        <v>316</v>
      </c>
      <c r="F404">
        <v>0.36</v>
      </c>
      <c r="G404">
        <v>6.0000000000000001E-3</v>
      </c>
      <c r="I404" s="79">
        <f>(1+F404)^(1/D404)-1</f>
        <v>7.9902948865804291E-2</v>
      </c>
      <c r="J404">
        <f t="shared" si="148"/>
        <v>7.9902948865804291</v>
      </c>
      <c r="K404">
        <f t="shared" si="149"/>
        <v>60</v>
      </c>
      <c r="O404" s="71">
        <f t="shared" si="150"/>
        <v>7.9902948865804291</v>
      </c>
      <c r="P404" s="71">
        <f t="shared" si="151"/>
        <v>0.13317158144300714</v>
      </c>
      <c r="Q404" s="71">
        <f t="shared" si="152"/>
        <v>60</v>
      </c>
    </row>
    <row r="405" spans="1:17" x14ac:dyDescent="0.25">
      <c r="C405" t="s">
        <v>314</v>
      </c>
      <c r="D405" s="87">
        <v>2</v>
      </c>
      <c r="E405" s="87" t="s">
        <v>316</v>
      </c>
      <c r="F405">
        <v>0.67</v>
      </c>
      <c r="G405">
        <v>8.9999999999999993E-3</v>
      </c>
      <c r="I405">
        <f>(1+F405-F404)^(1/D405)-1</f>
        <v>0.14455231422595971</v>
      </c>
      <c r="J405">
        <f t="shared" si="148"/>
        <v>14.455231422595972</v>
      </c>
      <c r="K405">
        <f t="shared" si="149"/>
        <v>74.444444444444457</v>
      </c>
      <c r="O405" s="71">
        <f t="shared" si="150"/>
        <v>14.455231422595972</v>
      </c>
      <c r="P405" s="71">
        <f t="shared" si="151"/>
        <v>0.19417475045278168</v>
      </c>
      <c r="Q405" s="71">
        <f t="shared" si="152"/>
        <v>74.444444444444457</v>
      </c>
    </row>
    <row r="406" spans="1:17" x14ac:dyDescent="0.25">
      <c r="C406" t="s">
        <v>253</v>
      </c>
      <c r="D406">
        <v>4</v>
      </c>
      <c r="E406" s="87" t="s">
        <v>317</v>
      </c>
      <c r="F406">
        <v>0.39</v>
      </c>
      <c r="G406">
        <v>1.4E-2</v>
      </c>
      <c r="I406" s="79">
        <f>(1+F406)^(1/D406)-1</f>
        <v>8.5809657470018896E-2</v>
      </c>
      <c r="J406">
        <f t="shared" si="148"/>
        <v>8.5809657470018905</v>
      </c>
      <c r="K406">
        <f t="shared" si="149"/>
        <v>27.857142857142858</v>
      </c>
      <c r="O406" s="71">
        <f t="shared" si="150"/>
        <v>8.5809657470018905</v>
      </c>
      <c r="P406" s="71">
        <f t="shared" si="151"/>
        <v>0.30803466784109351</v>
      </c>
      <c r="Q406" s="71">
        <f t="shared" si="152"/>
        <v>27.857142857142858</v>
      </c>
    </row>
    <row r="407" spans="1:17" x14ac:dyDescent="0.25">
      <c r="C407" t="s">
        <v>314</v>
      </c>
      <c r="D407">
        <v>2</v>
      </c>
      <c r="E407" s="87" t="s">
        <v>317</v>
      </c>
      <c r="F407">
        <v>0.7</v>
      </c>
      <c r="G407">
        <v>1.7000000000000001E-2</v>
      </c>
      <c r="I407">
        <f>(1+F407-F406)^(1/D407)-1</f>
        <v>0.14455231422595971</v>
      </c>
      <c r="J407">
        <f t="shared" si="148"/>
        <v>14.455231422595972</v>
      </c>
      <c r="K407">
        <f t="shared" si="149"/>
        <v>41.17647058823529</v>
      </c>
      <c r="O407" s="71">
        <f t="shared" si="150"/>
        <v>14.455231422595972</v>
      </c>
      <c r="P407" s="71">
        <f t="shared" si="151"/>
        <v>0.35105562026304504</v>
      </c>
      <c r="Q407" s="71">
        <f t="shared" si="152"/>
        <v>41.17647058823529</v>
      </c>
    </row>
    <row r="408" spans="1:17" x14ac:dyDescent="0.25">
      <c r="C408" t="s">
        <v>253</v>
      </c>
      <c r="D408" s="87">
        <v>4</v>
      </c>
      <c r="E408" s="87" t="s">
        <v>317</v>
      </c>
      <c r="F408">
        <v>0.34</v>
      </c>
      <c r="G408">
        <v>5.1999999999999998E-2</v>
      </c>
      <c r="I408" s="79">
        <f>(1+F408)^(1/D408)-1</f>
        <v>7.59106330355801E-2</v>
      </c>
      <c r="J408">
        <f t="shared" si="148"/>
        <v>7.59106330355801</v>
      </c>
      <c r="K408">
        <f t="shared" si="149"/>
        <v>6.5384615384615392</v>
      </c>
      <c r="O408" s="71">
        <f t="shared" si="150"/>
        <v>7.59106330355801</v>
      </c>
      <c r="P408" s="71">
        <f t="shared" si="151"/>
        <v>1.160986152308872</v>
      </c>
      <c r="Q408" s="71">
        <f t="shared" si="152"/>
        <v>6.5384615384615392</v>
      </c>
    </row>
    <row r="409" spans="1:17" x14ac:dyDescent="0.25">
      <c r="C409" t="s">
        <v>314</v>
      </c>
      <c r="D409" s="87">
        <v>2</v>
      </c>
      <c r="E409" s="87" t="s">
        <v>317</v>
      </c>
      <c r="F409">
        <v>0.68</v>
      </c>
      <c r="G409">
        <v>3.7999999999999999E-2</v>
      </c>
      <c r="I409">
        <f>(1+F409-F408)^(1/D409)-1</f>
        <v>0.15758369027902264</v>
      </c>
      <c r="J409">
        <f t="shared" si="148"/>
        <v>15.758369027902264</v>
      </c>
      <c r="K409">
        <f t="shared" si="149"/>
        <v>17.894736842105264</v>
      </c>
      <c r="O409" s="71">
        <f t="shared" si="150"/>
        <v>15.758369027902264</v>
      </c>
      <c r="P409" s="71">
        <f t="shared" si="151"/>
        <v>0.88061473979453819</v>
      </c>
      <c r="Q409" s="71">
        <f t="shared" si="152"/>
        <v>17.894736842105264</v>
      </c>
    </row>
    <row r="410" spans="1:17" x14ac:dyDescent="0.25">
      <c r="C410" t="s">
        <v>253</v>
      </c>
      <c r="D410">
        <v>4</v>
      </c>
      <c r="E410" s="87" t="s">
        <v>318</v>
      </c>
      <c r="F410">
        <v>0.36</v>
      </c>
      <c r="G410">
        <v>8.9999999999999993E-3</v>
      </c>
      <c r="I410" s="79">
        <f>(1+F410)^(1/D410)-1</f>
        <v>7.9902948865804291E-2</v>
      </c>
      <c r="J410">
        <f t="shared" si="148"/>
        <v>7.9902948865804291</v>
      </c>
      <c r="K410">
        <f t="shared" si="149"/>
        <v>40</v>
      </c>
      <c r="O410" s="71">
        <f t="shared" si="150"/>
        <v>7.9902948865804291</v>
      </c>
      <c r="P410" s="71">
        <f t="shared" si="151"/>
        <v>0.19975737216451073</v>
      </c>
      <c r="Q410" s="71">
        <f t="shared" si="152"/>
        <v>40</v>
      </c>
    </row>
    <row r="411" spans="1:17" x14ac:dyDescent="0.25">
      <c r="C411" t="s">
        <v>314</v>
      </c>
      <c r="D411">
        <v>2</v>
      </c>
      <c r="E411" s="87" t="s">
        <v>318</v>
      </c>
      <c r="F411">
        <v>0.68</v>
      </c>
      <c r="G411">
        <v>1.2999999999999999E-2</v>
      </c>
      <c r="I411">
        <f>(1+F411-F410)^(1/D411)-1</f>
        <v>0.1489125293076059</v>
      </c>
      <c r="J411">
        <f t="shared" si="148"/>
        <v>14.89125293076059</v>
      </c>
      <c r="K411">
        <f t="shared" si="149"/>
        <v>52.307692307692314</v>
      </c>
      <c r="O411" s="71">
        <f t="shared" si="150"/>
        <v>14.89125293076059</v>
      </c>
      <c r="P411" s="71">
        <f t="shared" si="151"/>
        <v>0.28468571779395241</v>
      </c>
      <c r="Q411" s="71">
        <f t="shared" si="152"/>
        <v>52.307692307692314</v>
      </c>
    </row>
    <row r="412" spans="1:17" x14ac:dyDescent="0.25">
      <c r="C412" t="s">
        <v>253</v>
      </c>
      <c r="D412" s="87">
        <v>4</v>
      </c>
      <c r="E412" s="87" t="s">
        <v>319</v>
      </c>
      <c r="F412">
        <v>0.37</v>
      </c>
      <c r="G412">
        <v>8.0000000000000002E-3</v>
      </c>
      <c r="I412" s="79">
        <f>(1+F412)^(1/D412)-1</f>
        <v>8.1882614275672116E-2</v>
      </c>
      <c r="J412">
        <f t="shared" si="148"/>
        <v>8.1882614275672125</v>
      </c>
      <c r="K412">
        <f t="shared" si="149"/>
        <v>46.25</v>
      </c>
      <c r="O412" s="71">
        <f t="shared" si="150"/>
        <v>8.1882614275672125</v>
      </c>
      <c r="P412" s="71">
        <f t="shared" si="151"/>
        <v>0.17704349032577757</v>
      </c>
      <c r="Q412" s="71">
        <f t="shared" si="152"/>
        <v>46.25</v>
      </c>
    </row>
    <row r="413" spans="1:17" x14ac:dyDescent="0.25">
      <c r="C413" t="s">
        <v>314</v>
      </c>
      <c r="D413" s="87">
        <v>2</v>
      </c>
      <c r="E413" s="87" t="s">
        <v>319</v>
      </c>
      <c r="F413">
        <v>0.69</v>
      </c>
      <c r="G413">
        <v>1.2E-2</v>
      </c>
      <c r="I413">
        <f>(1+F413-F412)^(1/D413)-1</f>
        <v>0.14891252930760568</v>
      </c>
      <c r="J413">
        <f t="shared" si="148"/>
        <v>14.891252930760569</v>
      </c>
      <c r="K413">
        <f t="shared" si="149"/>
        <v>57.499999999999993</v>
      </c>
      <c r="O413" s="71">
        <f t="shared" si="150"/>
        <v>14.891252930760569</v>
      </c>
      <c r="P413" s="71">
        <f t="shared" si="151"/>
        <v>0.25897831183931425</v>
      </c>
      <c r="Q413" s="71">
        <f t="shared" si="152"/>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3">J429*100</f>
        <v>0.5750039497608439</v>
      </c>
      <c r="L429">
        <f>G429/H429</f>
        <v>1.2962962962962965</v>
      </c>
      <c r="P429" s="71">
        <f>K429</f>
        <v>0.5750039497608439</v>
      </c>
      <c r="Q429" s="71">
        <f t="shared" ref="Q429:Q431" si="154">P429/R429</f>
        <v>0.44357447552979379</v>
      </c>
      <c r="R429" s="71">
        <f t="shared" ref="R429:R431" si="155">L429</f>
        <v>1.2962962962962965</v>
      </c>
    </row>
    <row r="430" spans="1:20" x14ac:dyDescent="0.25">
      <c r="C430" s="79" t="s">
        <v>344</v>
      </c>
      <c r="D430">
        <v>3</v>
      </c>
      <c r="E430">
        <v>9</v>
      </c>
      <c r="F430" s="68" t="s">
        <v>181</v>
      </c>
      <c r="G430">
        <v>7.1999999999999995E-2</v>
      </c>
      <c r="H430">
        <v>0.03</v>
      </c>
      <c r="J430">
        <f>(1+G430-G429)^(1/D430)-1</f>
        <v>1.2184273858862005E-2</v>
      </c>
      <c r="K430">
        <f t="shared" si="153"/>
        <v>1.2184273858862005</v>
      </c>
      <c r="L430">
        <f>G430/H430</f>
        <v>2.4</v>
      </c>
      <c r="P430" s="71">
        <f>K430</f>
        <v>1.2184273858862005</v>
      </c>
      <c r="Q430" s="71">
        <f t="shared" si="154"/>
        <v>0.50767807745258353</v>
      </c>
      <c r="R430" s="71">
        <f t="shared" si="155"/>
        <v>2.4</v>
      </c>
    </row>
    <row r="431" spans="1:20" x14ac:dyDescent="0.25">
      <c r="B431" s="74"/>
      <c r="C431" s="79" t="s">
        <v>345</v>
      </c>
      <c r="D431">
        <v>3</v>
      </c>
      <c r="E431">
        <v>12</v>
      </c>
      <c r="F431" s="68" t="s">
        <v>181</v>
      </c>
      <c r="G431">
        <v>0.217</v>
      </c>
      <c r="H431">
        <v>2.1000000000000001E-2</v>
      </c>
      <c r="J431">
        <f>(1+G431-G430)^(1/D431)-1</f>
        <v>4.6168956617874235E-2</v>
      </c>
      <c r="K431">
        <f t="shared" si="153"/>
        <v>4.6168956617874235</v>
      </c>
      <c r="L431">
        <f t="shared" ref="L431:L433" si="156">G431/H431</f>
        <v>10.333333333333332</v>
      </c>
      <c r="P431" s="71">
        <f t="shared" ref="P431:P433" si="157">K431</f>
        <v>4.6168956617874235</v>
      </c>
      <c r="Q431" s="71">
        <f t="shared" si="154"/>
        <v>0.44679635436652493</v>
      </c>
      <c r="R431" s="71">
        <f t="shared" si="155"/>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8">J432*100</f>
        <v>5.1923910316379995</v>
      </c>
      <c r="L432">
        <f t="shared" si="156"/>
        <v>5.2444444444444445</v>
      </c>
      <c r="N432" s="68"/>
      <c r="P432" s="71">
        <f t="shared" si="157"/>
        <v>5.1923910316379995</v>
      </c>
      <c r="Q432" s="71">
        <f t="shared" ref="Q432:Q438" si="159">P432/R432</f>
        <v>0.99007456111741521</v>
      </c>
      <c r="R432" s="71">
        <f t="shared" ref="R432:R438" si="160">L432</f>
        <v>5.2444444444444445</v>
      </c>
    </row>
    <row r="433" spans="1:20" x14ac:dyDescent="0.25">
      <c r="C433" s="79" t="s">
        <v>39</v>
      </c>
      <c r="D433">
        <v>4</v>
      </c>
      <c r="E433">
        <v>16</v>
      </c>
      <c r="F433" s="68" t="s">
        <v>181</v>
      </c>
      <c r="G433">
        <v>0.56499999999999995</v>
      </c>
      <c r="H433">
        <v>2.4E-2</v>
      </c>
      <c r="J433">
        <f>(1+G433-G432)^(1/D433)-1</f>
        <v>7.36957776560212E-2</v>
      </c>
      <c r="K433">
        <f t="shared" si="158"/>
        <v>7.36957776560212</v>
      </c>
      <c r="L433">
        <f t="shared" si="156"/>
        <v>23.541666666666664</v>
      </c>
      <c r="N433" s="68"/>
      <c r="P433" s="71">
        <f t="shared" si="157"/>
        <v>7.36957776560212</v>
      </c>
      <c r="Q433" s="71">
        <f t="shared" si="159"/>
        <v>0.31304401128221399</v>
      </c>
      <c r="R433" s="71">
        <f t="shared" si="160"/>
        <v>23.541666666666664</v>
      </c>
    </row>
    <row r="434" spans="1:20" x14ac:dyDescent="0.25">
      <c r="C434" s="79" t="s">
        <v>37</v>
      </c>
      <c r="D434">
        <v>6</v>
      </c>
      <c r="E434">
        <v>6</v>
      </c>
      <c r="F434" s="68" t="s">
        <v>348</v>
      </c>
      <c r="G434">
        <v>5.3999999999999999E-2</v>
      </c>
      <c r="H434">
        <v>5.7000000000000002E-2</v>
      </c>
      <c r="J434" s="79">
        <f>(1+G434)^(1/D434)-1</f>
        <v>8.8039370359296321E-3</v>
      </c>
      <c r="K434">
        <f t="shared" si="158"/>
        <v>0.88039370359296321</v>
      </c>
      <c r="L434">
        <f t="shared" ref="L434:L438" si="161">G434/H434</f>
        <v>0.94736842105263153</v>
      </c>
      <c r="N434" s="68"/>
      <c r="P434" s="71">
        <f t="shared" ref="P434:P438" si="162">K434</f>
        <v>0.88039370359296321</v>
      </c>
      <c r="Q434" s="71">
        <f t="shared" si="159"/>
        <v>0.92930446490368346</v>
      </c>
      <c r="R434" s="71">
        <f t="shared" si="160"/>
        <v>0.94736842105263153</v>
      </c>
    </row>
    <row r="435" spans="1:20" x14ac:dyDescent="0.25">
      <c r="C435" s="79" t="s">
        <v>344</v>
      </c>
      <c r="D435">
        <v>3</v>
      </c>
      <c r="E435">
        <v>9</v>
      </c>
      <c r="F435" s="68" t="s">
        <v>348</v>
      </c>
      <c r="G435">
        <v>2.9000000000000001E-2</v>
      </c>
      <c r="H435">
        <v>6.9000000000000006E-2</v>
      </c>
      <c r="J435">
        <f>(1+G435-G434)^(1/D435)-1</f>
        <v>-8.4037586596127367E-3</v>
      </c>
      <c r="K435">
        <f t="shared" si="158"/>
        <v>-0.84037586596127367</v>
      </c>
      <c r="L435">
        <f t="shared" si="161"/>
        <v>0.42028985507246375</v>
      </c>
      <c r="N435" s="68"/>
      <c r="P435" s="71">
        <f t="shared" si="162"/>
        <v>-0.84037586596127367</v>
      </c>
      <c r="Q435" s="71">
        <f t="shared" si="159"/>
        <v>-1.9995149914250996</v>
      </c>
      <c r="R435" s="71">
        <f t="shared" si="160"/>
        <v>0.42028985507246375</v>
      </c>
    </row>
    <row r="436" spans="1:20" x14ac:dyDescent="0.25">
      <c r="C436" s="79" t="s">
        <v>345</v>
      </c>
      <c r="D436">
        <v>3</v>
      </c>
      <c r="E436">
        <v>12</v>
      </c>
      <c r="F436" s="68" t="s">
        <v>348</v>
      </c>
      <c r="G436">
        <v>0.10199999999999999</v>
      </c>
      <c r="H436">
        <v>5.5E-2</v>
      </c>
      <c r="J436">
        <f>(1+G436-G435)^(1/D436)-1</f>
        <v>2.3764126172991284E-2</v>
      </c>
      <c r="K436">
        <f t="shared" si="158"/>
        <v>2.3764126172991284</v>
      </c>
      <c r="L436">
        <f t="shared" si="161"/>
        <v>1.8545454545454545</v>
      </c>
      <c r="N436" s="68"/>
      <c r="P436" s="71">
        <f t="shared" si="162"/>
        <v>2.3764126172991284</v>
      </c>
      <c r="Q436" s="71">
        <f t="shared" si="159"/>
        <v>1.2813989603083535</v>
      </c>
      <c r="R436" s="71">
        <f t="shared" si="160"/>
        <v>1.8545454545454545</v>
      </c>
    </row>
    <row r="437" spans="1:20" x14ac:dyDescent="0.25">
      <c r="C437" s="79" t="s">
        <v>346</v>
      </c>
      <c r="D437">
        <v>3</v>
      </c>
      <c r="E437">
        <v>12</v>
      </c>
      <c r="F437" s="68" t="s">
        <v>348</v>
      </c>
      <c r="G437">
        <v>0.1</v>
      </c>
      <c r="H437">
        <v>0.113</v>
      </c>
      <c r="J437">
        <f>(1+G437-G435)^(1/D437)-1</f>
        <v>2.3127654683995136E-2</v>
      </c>
      <c r="K437">
        <f t="shared" si="158"/>
        <v>2.3127654683995136</v>
      </c>
      <c r="L437">
        <f t="shared" si="161"/>
        <v>0.88495575221238942</v>
      </c>
      <c r="N437" s="68"/>
      <c r="P437" s="71">
        <f t="shared" si="162"/>
        <v>2.3127654683995136</v>
      </c>
      <c r="Q437" s="71">
        <f t="shared" si="159"/>
        <v>2.6134249792914503</v>
      </c>
      <c r="R437" s="71">
        <f t="shared" si="160"/>
        <v>0.88495575221238942</v>
      </c>
    </row>
    <row r="438" spans="1:20" x14ac:dyDescent="0.25">
      <c r="C438" s="79" t="s">
        <v>39</v>
      </c>
      <c r="D438">
        <v>4</v>
      </c>
      <c r="E438">
        <v>16</v>
      </c>
      <c r="F438" s="68" t="s">
        <v>348</v>
      </c>
      <c r="G438">
        <v>0.26700000000000002</v>
      </c>
      <c r="H438">
        <v>7.3999999999999996E-2</v>
      </c>
      <c r="J438">
        <f>(1+G438-G437)^(1/D438)-1</f>
        <v>3.9364104664247002E-2</v>
      </c>
      <c r="K438">
        <f t="shared" si="158"/>
        <v>3.9364104664247002</v>
      </c>
      <c r="L438">
        <f t="shared" si="161"/>
        <v>3.6081081081081083</v>
      </c>
      <c r="N438" s="68"/>
      <c r="P438" s="71">
        <f t="shared" si="162"/>
        <v>3.9364104664247002</v>
      </c>
      <c r="Q438" s="71">
        <f t="shared" si="159"/>
        <v>1.0909901667244486</v>
      </c>
      <c r="R438" s="71">
        <f t="shared" si="160"/>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3">(1+G444)^(1/D444)-1</f>
        <v>6.56022367666107E-2</v>
      </c>
      <c r="K444">
        <f t="shared" ref="K444" si="164">J444*100</f>
        <v>6.56022367666107</v>
      </c>
      <c r="L444">
        <f>G444/H444</f>
        <v>10.5</v>
      </c>
      <c r="P444" s="71">
        <f>K444</f>
        <v>6.56022367666107</v>
      </c>
      <c r="Q444" s="71">
        <f t="shared" ref="Q444" si="165">P444/R444</f>
        <v>0.6247832073010543</v>
      </c>
      <c r="R444" s="71">
        <f t="shared" ref="R444" si="166">L444</f>
        <v>10.5</v>
      </c>
    </row>
    <row r="445" spans="1:20" x14ac:dyDescent="0.25">
      <c r="C445" s="68" t="s">
        <v>447</v>
      </c>
      <c r="D445">
        <v>3</v>
      </c>
      <c r="E445">
        <v>3</v>
      </c>
      <c r="F445" t="s">
        <v>267</v>
      </c>
      <c r="G445">
        <v>0.36</v>
      </c>
      <c r="H445" s="68">
        <v>0.02</v>
      </c>
      <c r="J445" s="79">
        <f t="shared" si="163"/>
        <v>0.10793165135089278</v>
      </c>
      <c r="K445">
        <f t="shared" ref="K445:K467" si="167">J445*100</f>
        <v>10.793165135089279</v>
      </c>
      <c r="L445">
        <f t="shared" ref="L445:L467" si="168">G445/H445</f>
        <v>18</v>
      </c>
      <c r="P445" s="71">
        <f t="shared" ref="P445:P467" si="169">K445</f>
        <v>10.793165135089279</v>
      </c>
      <c r="Q445" s="71">
        <f t="shared" ref="Q445:Q467" si="170">P445/R445</f>
        <v>0.5996202852827377</v>
      </c>
      <c r="R445" s="71">
        <f t="shared" ref="R445:R467" si="171">L445</f>
        <v>18</v>
      </c>
    </row>
    <row r="446" spans="1:20" x14ac:dyDescent="0.25">
      <c r="C446" s="68" t="s">
        <v>447</v>
      </c>
      <c r="D446">
        <v>3</v>
      </c>
      <c r="E446">
        <v>3</v>
      </c>
      <c r="F446" t="s">
        <v>266</v>
      </c>
      <c r="G446">
        <v>0.27</v>
      </c>
      <c r="H446" s="68">
        <v>0.02</v>
      </c>
      <c r="J446" s="79">
        <f t="shared" si="163"/>
        <v>8.2932132831999406E-2</v>
      </c>
      <c r="K446">
        <f t="shared" si="167"/>
        <v>8.2932132831999397</v>
      </c>
      <c r="L446">
        <f t="shared" si="168"/>
        <v>13.5</v>
      </c>
      <c r="P446" s="71">
        <f t="shared" si="169"/>
        <v>8.2932132831999397</v>
      </c>
      <c r="Q446" s="71">
        <f t="shared" si="170"/>
        <v>0.61431209505184736</v>
      </c>
      <c r="R446" s="71">
        <f t="shared" si="171"/>
        <v>13.5</v>
      </c>
    </row>
    <row r="447" spans="1:20" x14ac:dyDescent="0.25">
      <c r="C447" s="68" t="s">
        <v>447</v>
      </c>
      <c r="D447">
        <v>3</v>
      </c>
      <c r="E447">
        <v>3</v>
      </c>
      <c r="F447" t="s">
        <v>267</v>
      </c>
      <c r="G447">
        <v>0.36</v>
      </c>
      <c r="H447" s="68">
        <v>0.03</v>
      </c>
      <c r="J447" s="79">
        <f t="shared" si="163"/>
        <v>0.10793165135089278</v>
      </c>
      <c r="K447">
        <f t="shared" si="167"/>
        <v>10.793165135089279</v>
      </c>
      <c r="L447">
        <f t="shared" si="168"/>
        <v>12</v>
      </c>
      <c r="P447" s="71">
        <f t="shared" si="169"/>
        <v>10.793165135089279</v>
      </c>
      <c r="Q447" s="71">
        <f t="shared" si="170"/>
        <v>0.89943042792410655</v>
      </c>
      <c r="R447" s="71">
        <f t="shared" si="171"/>
        <v>12</v>
      </c>
    </row>
    <row r="448" spans="1:20" x14ac:dyDescent="0.25">
      <c r="C448" s="68" t="s">
        <v>447</v>
      </c>
      <c r="D448">
        <v>3</v>
      </c>
      <c r="E448">
        <v>3</v>
      </c>
      <c r="F448" t="s">
        <v>266</v>
      </c>
      <c r="G448">
        <v>0.28000000000000003</v>
      </c>
      <c r="H448" s="68">
        <v>0.04</v>
      </c>
      <c r="J448" s="79">
        <f t="shared" si="163"/>
        <v>8.576704663796253E-2</v>
      </c>
      <c r="K448">
        <f t="shared" si="167"/>
        <v>8.576704663796253</v>
      </c>
      <c r="L448">
        <f t="shared" si="168"/>
        <v>7.0000000000000009</v>
      </c>
      <c r="P448" s="71">
        <f t="shared" si="169"/>
        <v>8.576704663796253</v>
      </c>
      <c r="Q448" s="71">
        <f t="shared" si="170"/>
        <v>1.2252435233994645</v>
      </c>
      <c r="R448" s="71">
        <f t="shared" si="171"/>
        <v>7.0000000000000009</v>
      </c>
    </row>
    <row r="449" spans="3:18" x14ac:dyDescent="0.25">
      <c r="C449" s="68" t="s">
        <v>447</v>
      </c>
      <c r="D449">
        <v>3</v>
      </c>
      <c r="E449">
        <v>3</v>
      </c>
      <c r="F449" t="s">
        <v>267</v>
      </c>
      <c r="G449">
        <v>0.36</v>
      </c>
      <c r="H449" s="68">
        <v>0.03</v>
      </c>
      <c r="J449" s="79">
        <f t="shared" si="163"/>
        <v>0.10793165135089278</v>
      </c>
      <c r="K449">
        <f t="shared" si="167"/>
        <v>10.793165135089279</v>
      </c>
      <c r="L449">
        <f t="shared" si="168"/>
        <v>12</v>
      </c>
      <c r="P449" s="71">
        <f t="shared" si="169"/>
        <v>10.793165135089279</v>
      </c>
      <c r="Q449" s="71">
        <f t="shared" si="170"/>
        <v>0.89943042792410655</v>
      </c>
      <c r="R449" s="71">
        <f t="shared" si="171"/>
        <v>12</v>
      </c>
    </row>
    <row r="450" spans="3:18" x14ac:dyDescent="0.25">
      <c r="C450" s="68" t="s">
        <v>447</v>
      </c>
      <c r="D450">
        <v>3</v>
      </c>
      <c r="E450">
        <v>3</v>
      </c>
      <c r="F450" t="s">
        <v>266</v>
      </c>
      <c r="G450">
        <v>0.27</v>
      </c>
      <c r="H450" s="68">
        <v>0.04</v>
      </c>
      <c r="J450" s="79">
        <f t="shared" si="163"/>
        <v>8.2932132831999406E-2</v>
      </c>
      <c r="K450">
        <f t="shared" si="167"/>
        <v>8.2932132831999397</v>
      </c>
      <c r="L450">
        <f t="shared" si="168"/>
        <v>6.75</v>
      </c>
      <c r="P450" s="71">
        <f t="shared" si="169"/>
        <v>8.2932132831999397</v>
      </c>
      <c r="Q450" s="71">
        <f t="shared" si="170"/>
        <v>1.2286241901036947</v>
      </c>
      <c r="R450" s="71">
        <f t="shared" si="171"/>
        <v>6.75</v>
      </c>
    </row>
    <row r="451" spans="3:18" x14ac:dyDescent="0.25">
      <c r="C451" s="68" t="s">
        <v>447</v>
      </c>
      <c r="D451">
        <v>3</v>
      </c>
      <c r="E451">
        <v>3</v>
      </c>
      <c r="F451" t="s">
        <v>267</v>
      </c>
      <c r="G451">
        <v>0.34</v>
      </c>
      <c r="H451" s="68">
        <v>0.03</v>
      </c>
      <c r="J451" s="79">
        <f t="shared" si="163"/>
        <v>0.10247377144973324</v>
      </c>
      <c r="K451">
        <f t="shared" si="167"/>
        <v>10.247377144973324</v>
      </c>
      <c r="L451">
        <f t="shared" si="168"/>
        <v>11.333333333333334</v>
      </c>
      <c r="P451" s="71">
        <f t="shared" si="169"/>
        <v>10.247377144973324</v>
      </c>
      <c r="Q451" s="71">
        <f t="shared" si="170"/>
        <v>0.90418033632117567</v>
      </c>
      <c r="R451" s="71">
        <f t="shared" si="171"/>
        <v>11.333333333333334</v>
      </c>
    </row>
    <row r="452" spans="3:18" x14ac:dyDescent="0.25">
      <c r="C452" s="68" t="s">
        <v>447</v>
      </c>
      <c r="D452">
        <v>3</v>
      </c>
      <c r="E452">
        <v>3</v>
      </c>
      <c r="F452" t="s">
        <v>266</v>
      </c>
      <c r="G452">
        <v>0.24</v>
      </c>
      <c r="H452" s="68">
        <v>0.03</v>
      </c>
      <c r="J452" s="79">
        <f t="shared" si="163"/>
        <v>7.4337070988966358E-2</v>
      </c>
      <c r="K452">
        <f t="shared" si="167"/>
        <v>7.4337070988966358</v>
      </c>
      <c r="L452">
        <f t="shared" si="168"/>
        <v>8</v>
      </c>
      <c r="P452" s="71">
        <f t="shared" si="169"/>
        <v>7.4337070988966358</v>
      </c>
      <c r="Q452" s="71">
        <f t="shared" si="170"/>
        <v>0.92921338736207948</v>
      </c>
      <c r="R452" s="71">
        <f t="shared" si="171"/>
        <v>8</v>
      </c>
    </row>
    <row r="453" spans="3:18" x14ac:dyDescent="0.25">
      <c r="C453" s="68" t="s">
        <v>447</v>
      </c>
      <c r="D453">
        <v>3</v>
      </c>
      <c r="E453">
        <v>3</v>
      </c>
      <c r="F453" t="s">
        <v>267</v>
      </c>
      <c r="G453">
        <v>0.36</v>
      </c>
      <c r="H453" s="68">
        <v>0.03</v>
      </c>
      <c r="J453" s="79">
        <f t="shared" si="163"/>
        <v>0.10793165135089278</v>
      </c>
      <c r="K453">
        <f t="shared" si="167"/>
        <v>10.793165135089279</v>
      </c>
      <c r="L453">
        <f t="shared" si="168"/>
        <v>12</v>
      </c>
      <c r="P453" s="71">
        <f t="shared" si="169"/>
        <v>10.793165135089279</v>
      </c>
      <c r="Q453" s="71">
        <f t="shared" si="170"/>
        <v>0.89943042792410655</v>
      </c>
      <c r="R453" s="71">
        <f t="shared" si="171"/>
        <v>12</v>
      </c>
    </row>
    <row r="454" spans="3:18" x14ac:dyDescent="0.25">
      <c r="C454" s="68" t="s">
        <v>447</v>
      </c>
      <c r="D454">
        <v>3</v>
      </c>
      <c r="E454">
        <v>3</v>
      </c>
      <c r="F454" t="s">
        <v>266</v>
      </c>
      <c r="G454">
        <v>0.25</v>
      </c>
      <c r="H454" s="68">
        <v>0.03</v>
      </c>
      <c r="J454" s="79">
        <f t="shared" si="163"/>
        <v>7.7217345015941907E-2</v>
      </c>
      <c r="K454">
        <f t="shared" si="167"/>
        <v>7.7217345015941907</v>
      </c>
      <c r="L454">
        <f t="shared" si="168"/>
        <v>8.3333333333333339</v>
      </c>
      <c r="P454" s="71">
        <f t="shared" si="169"/>
        <v>7.7217345015941907</v>
      </c>
      <c r="Q454" s="71">
        <f t="shared" si="170"/>
        <v>0.92660814019130278</v>
      </c>
      <c r="R454" s="71">
        <f t="shared" si="171"/>
        <v>8.3333333333333339</v>
      </c>
    </row>
    <row r="455" spans="3:18" x14ac:dyDescent="0.25">
      <c r="C455" s="68" t="s">
        <v>447</v>
      </c>
      <c r="D455">
        <v>3</v>
      </c>
      <c r="E455">
        <v>3</v>
      </c>
      <c r="F455" t="s">
        <v>267</v>
      </c>
      <c r="G455">
        <v>0.42</v>
      </c>
      <c r="H455" s="68">
        <v>0.03</v>
      </c>
      <c r="J455" s="79">
        <f t="shared" si="163"/>
        <v>0.1239908646142267</v>
      </c>
      <c r="K455">
        <f t="shared" si="167"/>
        <v>12.399086461422669</v>
      </c>
      <c r="L455">
        <f t="shared" si="168"/>
        <v>14</v>
      </c>
      <c r="P455" s="71">
        <f t="shared" si="169"/>
        <v>12.399086461422669</v>
      </c>
      <c r="Q455" s="71">
        <f t="shared" si="170"/>
        <v>0.88564903295876207</v>
      </c>
      <c r="R455" s="71">
        <f t="shared" si="171"/>
        <v>14</v>
      </c>
    </row>
    <row r="456" spans="3:18" x14ac:dyDescent="0.25">
      <c r="C456" s="68" t="s">
        <v>447</v>
      </c>
      <c r="D456">
        <v>3</v>
      </c>
      <c r="E456">
        <v>3</v>
      </c>
      <c r="F456" t="s">
        <v>266</v>
      </c>
      <c r="G456">
        <v>0.23</v>
      </c>
      <c r="H456" s="68">
        <v>0.03</v>
      </c>
      <c r="J456" s="79">
        <f t="shared" si="163"/>
        <v>7.1441269690773135E-2</v>
      </c>
      <c r="K456">
        <f t="shared" si="167"/>
        <v>7.1441269690773135</v>
      </c>
      <c r="L456">
        <f t="shared" si="168"/>
        <v>7.666666666666667</v>
      </c>
      <c r="P456" s="71">
        <f t="shared" si="169"/>
        <v>7.1441269690773135</v>
      </c>
      <c r="Q456" s="71">
        <f t="shared" si="170"/>
        <v>0.93184264814051909</v>
      </c>
      <c r="R456" s="71">
        <f t="shared" si="171"/>
        <v>7.666666666666667</v>
      </c>
    </row>
    <row r="457" spans="3:18" x14ac:dyDescent="0.25">
      <c r="C457" s="68" t="s">
        <v>447</v>
      </c>
      <c r="D457">
        <v>3</v>
      </c>
      <c r="E457">
        <v>3</v>
      </c>
      <c r="F457" t="s">
        <v>267</v>
      </c>
      <c r="G457">
        <v>0.41</v>
      </c>
      <c r="H457" s="68">
        <v>0.03</v>
      </c>
      <c r="J457" s="79">
        <f t="shared" si="163"/>
        <v>0.12134617045409968</v>
      </c>
      <c r="K457">
        <f t="shared" si="167"/>
        <v>12.134617045409968</v>
      </c>
      <c r="L457">
        <f t="shared" si="168"/>
        <v>13.666666666666666</v>
      </c>
      <c r="P457" s="71">
        <f t="shared" si="169"/>
        <v>12.134617045409968</v>
      </c>
      <c r="Q457" s="71">
        <f t="shared" si="170"/>
        <v>0.88789880820072942</v>
      </c>
      <c r="R457" s="71">
        <f t="shared" si="171"/>
        <v>13.666666666666666</v>
      </c>
    </row>
    <row r="458" spans="3:18" x14ac:dyDescent="0.25">
      <c r="C458" s="68" t="s">
        <v>447</v>
      </c>
      <c r="D458">
        <v>3</v>
      </c>
      <c r="E458">
        <v>3</v>
      </c>
      <c r="F458" t="s">
        <v>266</v>
      </c>
      <c r="G458">
        <v>0.21</v>
      </c>
      <c r="H458" s="68">
        <v>0.03</v>
      </c>
      <c r="J458" s="79">
        <f t="shared" si="163"/>
        <v>6.56022367666107E-2</v>
      </c>
      <c r="K458">
        <f t="shared" si="167"/>
        <v>6.56022367666107</v>
      </c>
      <c r="L458">
        <f t="shared" si="168"/>
        <v>7</v>
      </c>
      <c r="P458" s="71">
        <f t="shared" si="169"/>
        <v>6.56022367666107</v>
      </c>
      <c r="Q458" s="71">
        <f t="shared" si="170"/>
        <v>0.93717481095158139</v>
      </c>
      <c r="R458" s="71">
        <f t="shared" si="171"/>
        <v>7</v>
      </c>
    </row>
    <row r="459" spans="3:18" x14ac:dyDescent="0.25">
      <c r="C459" s="68" t="s">
        <v>447</v>
      </c>
      <c r="D459">
        <v>3</v>
      </c>
      <c r="E459">
        <v>3</v>
      </c>
      <c r="F459" t="s">
        <v>267</v>
      </c>
      <c r="G459">
        <v>0.37</v>
      </c>
      <c r="H459" s="68">
        <v>0.03</v>
      </c>
      <c r="J459" s="79">
        <f t="shared" si="163"/>
        <v>0.11064054147667224</v>
      </c>
      <c r="K459">
        <f t="shared" si="167"/>
        <v>11.064054147667225</v>
      </c>
      <c r="L459">
        <f t="shared" si="168"/>
        <v>12.333333333333334</v>
      </c>
      <c r="P459" s="71">
        <f t="shared" si="169"/>
        <v>11.064054147667225</v>
      </c>
      <c r="Q459" s="71">
        <f t="shared" si="170"/>
        <v>0.89708547143247763</v>
      </c>
      <c r="R459" s="71">
        <f t="shared" si="171"/>
        <v>12.333333333333334</v>
      </c>
    </row>
    <row r="460" spans="3:18" x14ac:dyDescent="0.25">
      <c r="C460" s="68" t="s">
        <v>447</v>
      </c>
      <c r="D460">
        <v>3</v>
      </c>
      <c r="E460">
        <v>3</v>
      </c>
      <c r="F460" t="s">
        <v>266</v>
      </c>
      <c r="G460">
        <v>0.25</v>
      </c>
      <c r="H460" s="68">
        <v>0.03</v>
      </c>
      <c r="J460" s="79">
        <f t="shared" si="163"/>
        <v>7.7217345015941907E-2</v>
      </c>
      <c r="K460">
        <f t="shared" si="167"/>
        <v>7.7217345015941907</v>
      </c>
      <c r="L460">
        <f t="shared" si="168"/>
        <v>8.3333333333333339</v>
      </c>
      <c r="P460" s="71">
        <f t="shared" si="169"/>
        <v>7.7217345015941907</v>
      </c>
      <c r="Q460" s="71">
        <f t="shared" si="170"/>
        <v>0.92660814019130278</v>
      </c>
      <c r="R460" s="71">
        <f t="shared" si="171"/>
        <v>8.3333333333333339</v>
      </c>
    </row>
    <row r="461" spans="3:18" x14ac:dyDescent="0.25">
      <c r="C461" s="68" t="s">
        <v>447</v>
      </c>
      <c r="D461">
        <v>3</v>
      </c>
      <c r="E461">
        <v>3</v>
      </c>
      <c r="F461" t="s">
        <v>267</v>
      </c>
      <c r="G461">
        <v>0.32</v>
      </c>
      <c r="H461" s="68">
        <v>0.03</v>
      </c>
      <c r="J461" s="79">
        <f t="shared" si="163"/>
        <v>9.6961310486523677E-2</v>
      </c>
      <c r="K461">
        <f t="shared" si="167"/>
        <v>9.6961310486523686</v>
      </c>
      <c r="L461">
        <f t="shared" si="168"/>
        <v>10.666666666666668</v>
      </c>
      <c r="P461" s="71">
        <f t="shared" si="169"/>
        <v>9.6961310486523686</v>
      </c>
      <c r="Q461" s="71">
        <f t="shared" si="170"/>
        <v>0.90901228581115945</v>
      </c>
      <c r="R461" s="71">
        <f t="shared" si="171"/>
        <v>10.666666666666668</v>
      </c>
    </row>
    <row r="462" spans="3:18" x14ac:dyDescent="0.25">
      <c r="C462" s="68" t="s">
        <v>447</v>
      </c>
      <c r="D462">
        <v>3</v>
      </c>
      <c r="E462">
        <v>3</v>
      </c>
      <c r="F462" t="s">
        <v>266</v>
      </c>
      <c r="G462">
        <v>0.21</v>
      </c>
      <c r="H462" s="68">
        <v>0.03</v>
      </c>
      <c r="J462" s="79">
        <f t="shared" si="163"/>
        <v>6.56022367666107E-2</v>
      </c>
      <c r="K462">
        <f t="shared" si="167"/>
        <v>6.56022367666107</v>
      </c>
      <c r="L462">
        <f t="shared" si="168"/>
        <v>7</v>
      </c>
      <c r="P462" s="71">
        <f t="shared" si="169"/>
        <v>6.56022367666107</v>
      </c>
      <c r="Q462" s="71">
        <f t="shared" si="170"/>
        <v>0.93717481095158139</v>
      </c>
      <c r="R462" s="71">
        <f t="shared" si="171"/>
        <v>7</v>
      </c>
    </row>
    <row r="463" spans="3:18" x14ac:dyDescent="0.25">
      <c r="C463" s="68" t="s">
        <v>447</v>
      </c>
      <c r="D463">
        <v>3</v>
      </c>
      <c r="E463">
        <v>3</v>
      </c>
      <c r="F463" t="s">
        <v>267</v>
      </c>
      <c r="G463">
        <v>0.33</v>
      </c>
      <c r="H463" s="68">
        <v>0.03</v>
      </c>
      <c r="J463" s="79">
        <f t="shared" si="163"/>
        <v>9.9724448886266748E-2</v>
      </c>
      <c r="K463">
        <f t="shared" si="167"/>
        <v>9.9724448886266757</v>
      </c>
      <c r="L463">
        <f t="shared" si="168"/>
        <v>11.000000000000002</v>
      </c>
      <c r="P463" s="71">
        <f t="shared" si="169"/>
        <v>9.9724448886266757</v>
      </c>
      <c r="Q463" s="71">
        <f t="shared" si="170"/>
        <v>0.90658589896606123</v>
      </c>
      <c r="R463" s="71">
        <f t="shared" si="171"/>
        <v>11.000000000000002</v>
      </c>
    </row>
    <row r="464" spans="3:18" x14ac:dyDescent="0.25">
      <c r="C464" s="68" t="s">
        <v>447</v>
      </c>
      <c r="D464">
        <v>3</v>
      </c>
      <c r="E464">
        <v>3</v>
      </c>
      <c r="F464" t="s">
        <v>266</v>
      </c>
      <c r="G464">
        <v>0.21</v>
      </c>
      <c r="H464" s="68">
        <v>0.04</v>
      </c>
      <c r="J464" s="79">
        <f t="shared" si="163"/>
        <v>6.56022367666107E-2</v>
      </c>
      <c r="K464">
        <f t="shared" si="167"/>
        <v>6.56022367666107</v>
      </c>
      <c r="L464">
        <f t="shared" si="168"/>
        <v>5.25</v>
      </c>
      <c r="P464" s="71">
        <f t="shared" si="169"/>
        <v>6.56022367666107</v>
      </c>
      <c r="Q464" s="71">
        <f t="shared" si="170"/>
        <v>1.2495664146021086</v>
      </c>
      <c r="R464" s="71">
        <f t="shared" si="171"/>
        <v>5.25</v>
      </c>
    </row>
    <row r="465" spans="1:19" x14ac:dyDescent="0.25">
      <c r="C465" s="68" t="s">
        <v>447</v>
      </c>
      <c r="D465">
        <v>3</v>
      </c>
      <c r="E465">
        <v>3</v>
      </c>
      <c r="F465" t="s">
        <v>267</v>
      </c>
      <c r="G465">
        <v>0.25</v>
      </c>
      <c r="H465" s="68">
        <v>0.03</v>
      </c>
      <c r="J465" s="79">
        <f t="shared" si="163"/>
        <v>7.7217345015941907E-2</v>
      </c>
      <c r="K465">
        <f t="shared" si="167"/>
        <v>7.7217345015941907</v>
      </c>
      <c r="L465">
        <f t="shared" si="168"/>
        <v>8.3333333333333339</v>
      </c>
      <c r="P465" s="71">
        <f t="shared" si="169"/>
        <v>7.7217345015941907</v>
      </c>
      <c r="Q465" s="71">
        <f t="shared" si="170"/>
        <v>0.92660814019130278</v>
      </c>
      <c r="R465" s="71">
        <f t="shared" si="171"/>
        <v>8.3333333333333339</v>
      </c>
    </row>
    <row r="466" spans="1:19" x14ac:dyDescent="0.25">
      <c r="C466" s="68" t="s">
        <v>447</v>
      </c>
      <c r="D466">
        <v>3</v>
      </c>
      <c r="E466">
        <v>3</v>
      </c>
      <c r="F466" t="s">
        <v>266</v>
      </c>
      <c r="G466">
        <v>0.15</v>
      </c>
      <c r="H466" s="68">
        <v>0.04</v>
      </c>
      <c r="J466" s="79">
        <f t="shared" si="163"/>
        <v>4.7689553171647248E-2</v>
      </c>
      <c r="K466">
        <f t="shared" si="167"/>
        <v>4.7689553171647248</v>
      </c>
      <c r="L466">
        <f t="shared" si="168"/>
        <v>3.75</v>
      </c>
      <c r="P466" s="71">
        <f t="shared" si="169"/>
        <v>4.7689553171647248</v>
      </c>
      <c r="Q466" s="71">
        <f t="shared" si="170"/>
        <v>1.2717214179105933</v>
      </c>
      <c r="R466" s="71">
        <f t="shared" si="171"/>
        <v>3.75</v>
      </c>
    </row>
    <row r="467" spans="1:19" x14ac:dyDescent="0.25">
      <c r="C467" s="68" t="s">
        <v>447</v>
      </c>
      <c r="D467">
        <v>3</v>
      </c>
      <c r="E467">
        <v>3</v>
      </c>
      <c r="F467" t="s">
        <v>267</v>
      </c>
      <c r="G467">
        <v>0.21</v>
      </c>
      <c r="H467" s="68">
        <v>0.03</v>
      </c>
      <c r="J467" s="79">
        <f t="shared" si="163"/>
        <v>6.56022367666107E-2</v>
      </c>
      <c r="K467">
        <f t="shared" si="167"/>
        <v>6.56022367666107</v>
      </c>
      <c r="L467">
        <f t="shared" si="168"/>
        <v>7</v>
      </c>
      <c r="P467" s="71">
        <f t="shared" si="169"/>
        <v>6.56022367666107</v>
      </c>
      <c r="Q467" s="71">
        <f t="shared" si="170"/>
        <v>0.93717481095158139</v>
      </c>
      <c r="R467" s="71">
        <f t="shared" si="171"/>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2">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2"/>
        <v>7.59106330355801</v>
      </c>
      <c r="M473">
        <f t="shared" ref="M473:M489" si="173">H473/I473</f>
        <v>0.1189655172413793</v>
      </c>
      <c r="Q473" s="71">
        <f t="shared" ref="Q473:Q489" si="174">L473</f>
        <v>7.59106330355801</v>
      </c>
      <c r="R473" s="71">
        <f t="shared" ref="R473:R489" si="175">Q473/S473</f>
        <v>1.3088040178548292</v>
      </c>
      <c r="S473" s="71">
        <f t="shared" ref="S473:S489" si="176">I473</f>
        <v>5.8</v>
      </c>
    </row>
    <row r="474" spans="1:19" x14ac:dyDescent="0.25">
      <c r="C474" s="68" t="s">
        <v>458</v>
      </c>
      <c r="D474">
        <v>3</v>
      </c>
      <c r="E474">
        <v>14</v>
      </c>
      <c r="F474" t="s">
        <v>461</v>
      </c>
      <c r="G474" t="s">
        <v>266</v>
      </c>
      <c r="H474">
        <v>1.39</v>
      </c>
      <c r="I474" s="68">
        <v>10.3</v>
      </c>
      <c r="K474" s="79">
        <f>(1+H474-H473)^(1/D474)-1</f>
        <v>0.19348319192733698</v>
      </c>
      <c r="L474">
        <f t="shared" si="172"/>
        <v>19.348319192733697</v>
      </c>
      <c r="M474">
        <f t="shared" si="173"/>
        <v>0.13495145631067959</v>
      </c>
      <c r="Q474" s="71">
        <f t="shared" si="174"/>
        <v>19.348319192733697</v>
      </c>
      <c r="R474" s="71">
        <f t="shared" si="175"/>
        <v>1.8784775915275433</v>
      </c>
      <c r="S474" s="71">
        <f t="shared" si="176"/>
        <v>10.3</v>
      </c>
    </row>
    <row r="475" spans="1:19" x14ac:dyDescent="0.25">
      <c r="C475" s="68" t="s">
        <v>456</v>
      </c>
      <c r="D475">
        <v>7</v>
      </c>
      <c r="E475">
        <v>7</v>
      </c>
      <c r="F475" t="s">
        <v>462</v>
      </c>
      <c r="G475" t="s">
        <v>266</v>
      </c>
      <c r="H475">
        <v>0.37</v>
      </c>
      <c r="I475" s="68">
        <v>4.28</v>
      </c>
      <c r="K475" s="79">
        <f>(1+H475)^(1/D475)-1</f>
        <v>4.5999578662455853E-2</v>
      </c>
      <c r="L475">
        <f t="shared" si="172"/>
        <v>4.5999578662455853</v>
      </c>
      <c r="M475">
        <f t="shared" si="173"/>
        <v>8.6448598130841117E-2</v>
      </c>
      <c r="Q475" s="71">
        <f t="shared" si="174"/>
        <v>4.5999578662455853</v>
      </c>
      <c r="R475" s="71">
        <f t="shared" si="175"/>
        <v>1.0747565108050432</v>
      </c>
      <c r="S475" s="71">
        <f t="shared" si="176"/>
        <v>4.28</v>
      </c>
    </row>
    <row r="476" spans="1:19" x14ac:dyDescent="0.25">
      <c r="C476" s="68" t="s">
        <v>457</v>
      </c>
      <c r="D476">
        <v>4</v>
      </c>
      <c r="E476">
        <v>11</v>
      </c>
      <c r="F476" t="s">
        <v>462</v>
      </c>
      <c r="G476" t="s">
        <v>266</v>
      </c>
      <c r="H476">
        <v>0.75</v>
      </c>
      <c r="I476" s="68">
        <v>8.25</v>
      </c>
      <c r="K476" s="79">
        <f>(1+H476-H475)^(1/D476)-1</f>
        <v>8.3851471580434378E-2</v>
      </c>
      <c r="L476">
        <f t="shared" si="172"/>
        <v>8.3851471580434378</v>
      </c>
      <c r="M476">
        <f t="shared" si="173"/>
        <v>9.0909090909090912E-2</v>
      </c>
      <c r="Q476" s="71">
        <f t="shared" si="174"/>
        <v>8.3851471580434378</v>
      </c>
      <c r="R476" s="71">
        <f t="shared" si="175"/>
        <v>1.016381473702235</v>
      </c>
      <c r="S476" s="71">
        <f t="shared" si="176"/>
        <v>8.25</v>
      </c>
    </row>
    <row r="477" spans="1:19" x14ac:dyDescent="0.25">
      <c r="C477" s="68" t="s">
        <v>458</v>
      </c>
      <c r="D477">
        <v>3</v>
      </c>
      <c r="E477">
        <v>14</v>
      </c>
      <c r="F477" t="s">
        <v>462</v>
      </c>
      <c r="G477" t="s">
        <v>266</v>
      </c>
      <c r="H477">
        <v>1.72</v>
      </c>
      <c r="I477" s="68">
        <v>5.86</v>
      </c>
      <c r="K477" s="79">
        <f>(1+H477-H476)^(1/D477)-1</f>
        <v>0.2535896814815497</v>
      </c>
      <c r="L477">
        <f t="shared" si="172"/>
        <v>25.358968148154972</v>
      </c>
      <c r="M477">
        <f t="shared" si="173"/>
        <v>0.29351535836177473</v>
      </c>
      <c r="Q477" s="71">
        <f t="shared" si="174"/>
        <v>25.358968148154972</v>
      </c>
      <c r="R477" s="71">
        <f t="shared" si="175"/>
        <v>4.3274689672619404</v>
      </c>
      <c r="S477" s="71">
        <f t="shared" si="176"/>
        <v>5.86</v>
      </c>
    </row>
    <row r="478" spans="1:19" x14ac:dyDescent="0.25">
      <c r="C478" s="68" t="s">
        <v>456</v>
      </c>
      <c r="D478">
        <v>7</v>
      </c>
      <c r="E478">
        <v>7</v>
      </c>
      <c r="F478" t="s">
        <v>463</v>
      </c>
      <c r="G478" t="s">
        <v>266</v>
      </c>
      <c r="H478">
        <v>0.42</v>
      </c>
      <c r="I478" s="68">
        <v>2.2999999999999998</v>
      </c>
      <c r="K478" s="79">
        <f>(1+H478)^(1/D478)-1</f>
        <v>5.1369751024905153E-2</v>
      </c>
      <c r="L478">
        <f t="shared" si="172"/>
        <v>5.1369751024905153</v>
      </c>
      <c r="M478">
        <f t="shared" si="173"/>
        <v>0.18260869565217391</v>
      </c>
      <c r="Q478" s="71">
        <f t="shared" si="174"/>
        <v>5.1369751024905153</v>
      </c>
      <c r="R478" s="71">
        <f t="shared" si="175"/>
        <v>2.2334674358654416</v>
      </c>
      <c r="S478" s="71">
        <f t="shared" si="176"/>
        <v>2.2999999999999998</v>
      </c>
    </row>
    <row r="479" spans="1:19" x14ac:dyDescent="0.25">
      <c r="C479" s="68" t="s">
        <v>457</v>
      </c>
      <c r="D479">
        <v>4</v>
      </c>
      <c r="E479">
        <v>11</v>
      </c>
      <c r="F479" t="s">
        <v>463</v>
      </c>
      <c r="G479" t="s">
        <v>266</v>
      </c>
      <c r="H479">
        <v>0.6</v>
      </c>
      <c r="I479" s="68">
        <v>3.1</v>
      </c>
      <c r="K479" s="79">
        <f>(1+H479-H478)^(1/D479)-1</f>
        <v>4.2246635456321124E-2</v>
      </c>
      <c r="L479">
        <f t="shared" si="172"/>
        <v>4.2246635456321124</v>
      </c>
      <c r="M479">
        <f t="shared" si="173"/>
        <v>0.19354838709677419</v>
      </c>
      <c r="Q479" s="71">
        <f t="shared" si="174"/>
        <v>4.2246635456321124</v>
      </c>
      <c r="R479" s="71">
        <f t="shared" si="175"/>
        <v>1.362794692139391</v>
      </c>
      <c r="S479" s="71">
        <f t="shared" si="176"/>
        <v>3.1</v>
      </c>
    </row>
    <row r="480" spans="1:19" x14ac:dyDescent="0.25">
      <c r="C480" s="68" t="s">
        <v>458</v>
      </c>
      <c r="D480">
        <v>3</v>
      </c>
      <c r="E480">
        <v>14</v>
      </c>
      <c r="F480" t="s">
        <v>463</v>
      </c>
      <c r="G480" t="s">
        <v>266</v>
      </c>
      <c r="H480">
        <v>2.27</v>
      </c>
      <c r="I480" s="68">
        <v>4.1900000000000004</v>
      </c>
      <c r="K480" s="79">
        <f>(1+H480-H479)^(1/D480)-1</f>
        <v>0.38730010917983426</v>
      </c>
      <c r="L480">
        <f t="shared" si="172"/>
        <v>38.730010917983428</v>
      </c>
      <c r="M480">
        <f t="shared" si="173"/>
        <v>0.54176610978520279</v>
      </c>
      <c r="Q480" s="71">
        <f t="shared" si="174"/>
        <v>38.730010917983428</v>
      </c>
      <c r="R480" s="71">
        <f t="shared" si="175"/>
        <v>9.2434393599005791</v>
      </c>
      <c r="S480" s="71">
        <f t="shared" si="176"/>
        <v>4.1900000000000004</v>
      </c>
    </row>
    <row r="481" spans="1:19" x14ac:dyDescent="0.25">
      <c r="C481" s="68" t="s">
        <v>456</v>
      </c>
      <c r="D481">
        <v>7</v>
      </c>
      <c r="E481">
        <v>7</v>
      </c>
      <c r="F481" t="s">
        <v>461</v>
      </c>
      <c r="G481" t="s">
        <v>267</v>
      </c>
      <c r="H481">
        <v>0.61</v>
      </c>
      <c r="I481">
        <v>1.96</v>
      </c>
      <c r="K481" s="79">
        <f>(1+H481)^(1/D481)-1</f>
        <v>7.0401117231130961E-2</v>
      </c>
      <c r="L481">
        <f t="shared" si="172"/>
        <v>7.0401117231130961</v>
      </c>
      <c r="M481">
        <f t="shared" si="173"/>
        <v>0.31122448979591838</v>
      </c>
      <c r="Q481" s="71">
        <f t="shared" si="174"/>
        <v>7.0401117231130961</v>
      </c>
      <c r="R481" s="71">
        <f t="shared" si="175"/>
        <v>3.5918937362821919</v>
      </c>
      <c r="S481" s="71">
        <f t="shared" si="176"/>
        <v>1.96</v>
      </c>
    </row>
    <row r="482" spans="1:19" x14ac:dyDescent="0.25">
      <c r="C482" s="68" t="s">
        <v>457</v>
      </c>
      <c r="D482">
        <v>4</v>
      </c>
      <c r="E482">
        <v>11</v>
      </c>
      <c r="F482" t="s">
        <v>461</v>
      </c>
      <c r="G482" t="s">
        <v>267</v>
      </c>
      <c r="H482">
        <v>1.02</v>
      </c>
      <c r="I482">
        <v>3.73</v>
      </c>
      <c r="K482" s="79">
        <f>(1+H482-H481)^(1/D482)-1</f>
        <v>8.9694548350037318E-2</v>
      </c>
      <c r="L482">
        <f t="shared" si="172"/>
        <v>8.9694548350037309</v>
      </c>
      <c r="M482">
        <f t="shared" si="173"/>
        <v>0.27345844504021449</v>
      </c>
      <c r="Q482" s="71">
        <f t="shared" si="174"/>
        <v>8.9694548350037309</v>
      </c>
      <c r="R482" s="71">
        <f t="shared" si="175"/>
        <v>2.4046795804299546</v>
      </c>
      <c r="S482" s="71">
        <f t="shared" si="176"/>
        <v>3.73</v>
      </c>
    </row>
    <row r="483" spans="1:19" x14ac:dyDescent="0.25">
      <c r="C483" s="68" t="s">
        <v>458</v>
      </c>
      <c r="D483">
        <v>3</v>
      </c>
      <c r="E483">
        <v>14</v>
      </c>
      <c r="F483" t="s">
        <v>461</v>
      </c>
      <c r="G483" t="s">
        <v>267</v>
      </c>
      <c r="H483">
        <v>1.85</v>
      </c>
      <c r="I483">
        <v>6.21</v>
      </c>
      <c r="K483" s="79">
        <f>(1+H483-H482)^(1/D483)-1</f>
        <v>0.2231612006930872</v>
      </c>
      <c r="L483">
        <f t="shared" si="172"/>
        <v>22.31612006930872</v>
      </c>
      <c r="M483">
        <f t="shared" si="173"/>
        <v>0.29790660225442833</v>
      </c>
      <c r="Q483" s="71">
        <f t="shared" si="174"/>
        <v>22.31612006930872</v>
      </c>
      <c r="R483" s="71">
        <f t="shared" si="175"/>
        <v>3.5935781109997937</v>
      </c>
      <c r="S483" s="71">
        <f t="shared" si="176"/>
        <v>6.21</v>
      </c>
    </row>
    <row r="484" spans="1:19" x14ac:dyDescent="0.25">
      <c r="C484" s="68" t="s">
        <v>456</v>
      </c>
      <c r="D484">
        <v>7</v>
      </c>
      <c r="E484">
        <v>7</v>
      </c>
      <c r="F484" t="s">
        <v>462</v>
      </c>
      <c r="G484" t="s">
        <v>267</v>
      </c>
      <c r="H484">
        <v>0.36</v>
      </c>
      <c r="I484">
        <v>2.66</v>
      </c>
      <c r="K484" s="79">
        <f>(1+H484)^(1/D484)-1</f>
        <v>4.4905432052525285E-2</v>
      </c>
      <c r="L484">
        <f t="shared" si="172"/>
        <v>4.4905432052525285</v>
      </c>
      <c r="M484">
        <f t="shared" si="173"/>
        <v>0.13533834586466165</v>
      </c>
      <c r="Q484" s="71">
        <f t="shared" si="174"/>
        <v>4.4905432052525285</v>
      </c>
      <c r="R484" s="71">
        <f t="shared" si="175"/>
        <v>1.6881741373129806</v>
      </c>
      <c r="S484" s="71">
        <f t="shared" si="176"/>
        <v>2.66</v>
      </c>
    </row>
    <row r="485" spans="1:19" x14ac:dyDescent="0.25">
      <c r="C485" s="68" t="s">
        <v>457</v>
      </c>
      <c r="D485">
        <v>4</v>
      </c>
      <c r="E485">
        <v>11</v>
      </c>
      <c r="F485" t="s">
        <v>462</v>
      </c>
      <c r="G485" t="s">
        <v>267</v>
      </c>
      <c r="H485">
        <v>0.84</v>
      </c>
      <c r="I485">
        <v>6.23</v>
      </c>
      <c r="K485" s="79">
        <f>(1+H485-H484)^(1/D485)-1</f>
        <v>0.10297439048222867</v>
      </c>
      <c r="L485">
        <f t="shared" si="172"/>
        <v>10.297439048222866</v>
      </c>
      <c r="M485">
        <f t="shared" si="173"/>
        <v>0.1348314606741573</v>
      </c>
      <c r="Q485" s="71">
        <f t="shared" si="174"/>
        <v>10.297439048222866</v>
      </c>
      <c r="R485" s="71">
        <f t="shared" si="175"/>
        <v>1.6528794619940395</v>
      </c>
      <c r="S485" s="71">
        <f t="shared" si="176"/>
        <v>6.23</v>
      </c>
    </row>
    <row r="486" spans="1:19" x14ac:dyDescent="0.25">
      <c r="C486" s="68" t="s">
        <v>458</v>
      </c>
      <c r="D486">
        <v>3</v>
      </c>
      <c r="E486">
        <v>14</v>
      </c>
      <c r="F486" t="s">
        <v>462</v>
      </c>
      <c r="G486" t="s">
        <v>267</v>
      </c>
      <c r="H486">
        <v>2.29</v>
      </c>
      <c r="I486">
        <v>6.01</v>
      </c>
      <c r="K486" s="79">
        <f>(1+H486-H485)^(1/D486)-1</f>
        <v>0.34809974988792525</v>
      </c>
      <c r="L486">
        <f t="shared" si="172"/>
        <v>34.809974988792526</v>
      </c>
      <c r="M486">
        <f t="shared" si="173"/>
        <v>0.38103161397670549</v>
      </c>
      <c r="Q486" s="71">
        <f>L486</f>
        <v>34.809974988792526</v>
      </c>
      <c r="R486" s="71">
        <f t="shared" si="175"/>
        <v>5.7920091495495054</v>
      </c>
      <c r="S486" s="71">
        <f t="shared" si="176"/>
        <v>6.01</v>
      </c>
    </row>
    <row r="487" spans="1:19" x14ac:dyDescent="0.25">
      <c r="C487" s="68" t="s">
        <v>456</v>
      </c>
      <c r="D487">
        <v>7</v>
      </c>
      <c r="E487">
        <v>7</v>
      </c>
      <c r="F487" t="s">
        <v>463</v>
      </c>
      <c r="G487" t="s">
        <v>267</v>
      </c>
      <c r="H487">
        <v>0.68</v>
      </c>
      <c r="I487">
        <v>4.5</v>
      </c>
      <c r="K487" s="79">
        <f>(1+H487)^(1/D487)-1</f>
        <v>7.6928921298799136E-2</v>
      </c>
      <c r="L487">
        <f t="shared" si="172"/>
        <v>7.6928921298799136</v>
      </c>
      <c r="M487">
        <f t="shared" si="173"/>
        <v>0.15111111111111111</v>
      </c>
      <c r="Q487" s="71">
        <f t="shared" si="174"/>
        <v>7.6928921298799136</v>
      </c>
      <c r="R487" s="71">
        <f t="shared" si="175"/>
        <v>1.7095315844177585</v>
      </c>
      <c r="S487" s="71">
        <f t="shared" si="176"/>
        <v>4.5</v>
      </c>
    </row>
    <row r="488" spans="1:19" x14ac:dyDescent="0.25">
      <c r="C488" s="68" t="s">
        <v>457</v>
      </c>
      <c r="D488">
        <v>4</v>
      </c>
      <c r="E488">
        <v>11</v>
      </c>
      <c r="F488" t="s">
        <v>463</v>
      </c>
      <c r="G488" t="s">
        <v>267</v>
      </c>
      <c r="H488">
        <v>0.83</v>
      </c>
      <c r="I488">
        <v>4.54</v>
      </c>
      <c r="K488" s="79">
        <f>(1+H488-H487)^(1/D488)-1</f>
        <v>3.5558076341622114E-2</v>
      </c>
      <c r="L488">
        <f t="shared" si="172"/>
        <v>3.5558076341622114</v>
      </c>
      <c r="M488">
        <f t="shared" si="173"/>
        <v>0.18281938325991187</v>
      </c>
      <c r="Q488" s="71">
        <f t="shared" si="174"/>
        <v>3.5558076341622114</v>
      </c>
      <c r="R488" s="71">
        <f t="shared" si="175"/>
        <v>0.78321754056436377</v>
      </c>
      <c r="S488" s="71">
        <f t="shared" si="176"/>
        <v>4.54</v>
      </c>
    </row>
    <row r="489" spans="1:19" x14ac:dyDescent="0.25">
      <c r="C489" s="68" t="s">
        <v>458</v>
      </c>
      <c r="D489">
        <v>3</v>
      </c>
      <c r="E489">
        <v>14</v>
      </c>
      <c r="F489" t="s">
        <v>463</v>
      </c>
      <c r="G489" t="s">
        <v>267</v>
      </c>
      <c r="H489">
        <v>2.06</v>
      </c>
      <c r="I489">
        <v>6.37</v>
      </c>
      <c r="K489" s="79">
        <f>(1+H489-H488)^(1/D489)-1</f>
        <v>0.30647655617245873</v>
      </c>
      <c r="L489">
        <f t="shared" si="172"/>
        <v>30.647655617245874</v>
      </c>
      <c r="M489">
        <f t="shared" si="173"/>
        <v>0.32339089481946626</v>
      </c>
      <c r="Q489" s="71">
        <f t="shared" si="174"/>
        <v>30.647655617245874</v>
      </c>
      <c r="R489" s="71">
        <f t="shared" si="175"/>
        <v>4.8112489195048465</v>
      </c>
      <c r="S489" s="71">
        <f t="shared" si="176"/>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7">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7"/>
        <v>11.166666666666666</v>
      </c>
      <c r="H494">
        <v>7.4999999999999997E-2</v>
      </c>
      <c r="I494">
        <f t="shared" ref="I494:I498" si="178">H494/G494</f>
        <v>6.7164179104477612E-3</v>
      </c>
      <c r="K494" s="71">
        <f t="shared" ref="K494:K498" si="179">H494*100</f>
        <v>7.5</v>
      </c>
      <c r="L494" s="71">
        <f t="shared" ref="L494:L498" si="180">K494/M494</f>
        <v>0.67164179104477617</v>
      </c>
      <c r="M494" s="71">
        <f t="shared" ref="M494:M498" si="181">G494</f>
        <v>11.166666666666666</v>
      </c>
    </row>
    <row r="495" spans="1:19" x14ac:dyDescent="0.25">
      <c r="C495">
        <v>6.6000000000000003E-2</v>
      </c>
      <c r="D495">
        <v>2E-3</v>
      </c>
      <c r="E495">
        <v>8.8999999999999996E-2</v>
      </c>
      <c r="F495">
        <v>1.9E-2</v>
      </c>
      <c r="G495">
        <f t="shared" si="177"/>
        <v>18.842105263157894</v>
      </c>
      <c r="H495">
        <v>7.5999999999999998E-2</v>
      </c>
      <c r="I495">
        <f t="shared" si="178"/>
        <v>4.0335195530726261E-3</v>
      </c>
      <c r="K495" s="71">
        <f t="shared" si="179"/>
        <v>7.6</v>
      </c>
      <c r="L495" s="71">
        <f t="shared" si="180"/>
        <v>0.40335195530726259</v>
      </c>
      <c r="M495" s="71">
        <f t="shared" si="181"/>
        <v>18.842105263157894</v>
      </c>
    </row>
    <row r="496" spans="1:19" x14ac:dyDescent="0.25">
      <c r="C496">
        <v>0.06</v>
      </c>
      <c r="D496">
        <v>4.0000000000000001E-3</v>
      </c>
      <c r="E496">
        <v>0.06</v>
      </c>
      <c r="F496">
        <v>5.0000000000000001E-3</v>
      </c>
      <c r="G496">
        <f t="shared" si="177"/>
        <v>13.5</v>
      </c>
      <c r="H496">
        <v>7.4999999999999997E-2</v>
      </c>
      <c r="I496">
        <f t="shared" si="178"/>
        <v>5.5555555555555558E-3</v>
      </c>
      <c r="K496" s="71">
        <f t="shared" si="179"/>
        <v>7.5</v>
      </c>
      <c r="L496" s="71">
        <f t="shared" si="180"/>
        <v>0.55555555555555558</v>
      </c>
      <c r="M496" s="71">
        <f t="shared" si="181"/>
        <v>13.5</v>
      </c>
    </row>
    <row r="497" spans="1:16" x14ac:dyDescent="0.25">
      <c r="C497">
        <v>6.7000000000000004E-2</v>
      </c>
      <c r="D497">
        <v>7.0000000000000001E-3</v>
      </c>
      <c r="E497">
        <v>6.7000000000000004E-2</v>
      </c>
      <c r="F497">
        <v>7.0000000000000001E-3</v>
      </c>
      <c r="G497">
        <f t="shared" si="177"/>
        <v>9.5714285714285712</v>
      </c>
      <c r="H497">
        <v>7.1999999999999995E-2</v>
      </c>
      <c r="I497">
        <f t="shared" si="178"/>
        <v>7.5223880597014925E-3</v>
      </c>
      <c r="K497" s="71">
        <f t="shared" si="179"/>
        <v>7.1999999999999993</v>
      </c>
      <c r="L497" s="71">
        <f t="shared" si="180"/>
        <v>0.75223880597014925</v>
      </c>
      <c r="M497" s="71">
        <f t="shared" si="181"/>
        <v>9.5714285714285712</v>
      </c>
    </row>
    <row r="498" spans="1:16" x14ac:dyDescent="0.25">
      <c r="C498">
        <v>6.2E-2</v>
      </c>
      <c r="D498">
        <v>7.0000000000000001E-3</v>
      </c>
      <c r="E498">
        <v>6.2E-2</v>
      </c>
      <c r="F498">
        <v>7.0000000000000001E-3</v>
      </c>
      <c r="G498">
        <f t="shared" si="177"/>
        <v>8.8571428571428577</v>
      </c>
      <c r="H498">
        <v>6.7000000000000004E-2</v>
      </c>
      <c r="I498">
        <f t="shared" si="178"/>
        <v>7.5645161290322583E-3</v>
      </c>
      <c r="K498" s="71">
        <f t="shared" si="179"/>
        <v>6.7</v>
      </c>
      <c r="L498" s="71">
        <f t="shared" si="180"/>
        <v>0.75645161290322582</v>
      </c>
      <c r="M498" s="71">
        <f t="shared" si="181"/>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2">(1+E505)^(1/C505)-1</f>
        <v>1.5801709042215117E-2</v>
      </c>
      <c r="I505">
        <f t="shared" ref="I505:I507" si="183">H505*100</f>
        <v>1.5801709042215117</v>
      </c>
      <c r="J505">
        <f>E505/F505</f>
        <v>11.5</v>
      </c>
      <c r="N505" s="71">
        <f>I505</f>
        <v>1.5801709042215117</v>
      </c>
      <c r="O505" s="71">
        <f t="shared" ref="O505:O507" si="184">N505/P505</f>
        <v>0.1374061655844793</v>
      </c>
      <c r="P505" s="71">
        <f t="shared" ref="P505:P507" si="185">J505</f>
        <v>11.5</v>
      </c>
    </row>
    <row r="506" spans="1:16" x14ac:dyDescent="0.25">
      <c r="B506" s="79" t="s">
        <v>484</v>
      </c>
      <c r="C506">
        <v>14</v>
      </c>
      <c r="D506" s="68" t="s">
        <v>181</v>
      </c>
      <c r="E506">
        <v>9.4E-2</v>
      </c>
      <c r="F506">
        <v>1.6E-2</v>
      </c>
      <c r="H506" s="79">
        <f t="shared" si="182"/>
        <v>6.4378274412375536E-3</v>
      </c>
      <c r="I506">
        <f t="shared" si="183"/>
        <v>0.64378274412375536</v>
      </c>
      <c r="J506">
        <f>E506/F506</f>
        <v>5.875</v>
      </c>
      <c r="N506" s="71">
        <f>I506</f>
        <v>0.64378274412375536</v>
      </c>
      <c r="O506" s="71">
        <f t="shared" si="184"/>
        <v>0.10958004155297964</v>
      </c>
      <c r="P506" s="71">
        <f t="shared" si="185"/>
        <v>5.875</v>
      </c>
    </row>
    <row r="507" spans="1:16" x14ac:dyDescent="0.25">
      <c r="B507" s="79" t="s">
        <v>39</v>
      </c>
      <c r="C507">
        <v>16</v>
      </c>
      <c r="D507" s="68" t="s">
        <v>181</v>
      </c>
      <c r="E507">
        <v>0.29799999999999999</v>
      </c>
      <c r="F507">
        <v>1.6E-2</v>
      </c>
      <c r="H507" s="79">
        <f t="shared" si="182"/>
        <v>1.6435133671292901E-2</v>
      </c>
      <c r="I507">
        <f t="shared" si="183"/>
        <v>1.6435133671292901</v>
      </c>
      <c r="J507">
        <f t="shared" ref="J507:J509" si="186">E507/F507</f>
        <v>18.625</v>
      </c>
      <c r="N507" s="71">
        <f t="shared" ref="N507:N509" si="187">I507</f>
        <v>1.6435133671292901</v>
      </c>
      <c r="O507" s="71">
        <f t="shared" si="184"/>
        <v>8.8242328436471951E-2</v>
      </c>
      <c r="P507" s="71">
        <f t="shared" si="185"/>
        <v>18.625</v>
      </c>
    </row>
    <row r="508" spans="1:16" x14ac:dyDescent="0.25">
      <c r="B508" s="79" t="s">
        <v>485</v>
      </c>
      <c r="C508">
        <v>12</v>
      </c>
      <c r="D508" s="68" t="s">
        <v>486</v>
      </c>
      <c r="E508">
        <v>0.16600000000000001</v>
      </c>
      <c r="F508">
        <v>1.7999999999999999E-2</v>
      </c>
      <c r="H508" s="79">
        <f t="shared" si="182"/>
        <v>1.2880505525999508E-2</v>
      </c>
      <c r="I508">
        <f t="shared" ref="I508:I519" si="188">H508*100</f>
        <v>1.2880505525999508</v>
      </c>
      <c r="J508">
        <f t="shared" si="186"/>
        <v>9.2222222222222232</v>
      </c>
      <c r="N508" s="71">
        <f t="shared" si="187"/>
        <v>1.2880505525999508</v>
      </c>
      <c r="O508" s="71">
        <f t="shared" ref="O508:O519" si="189">N508/P508</f>
        <v>0.1396681322096332</v>
      </c>
      <c r="P508" s="71">
        <f t="shared" ref="P508:P519" si="190">J508</f>
        <v>9.2222222222222232</v>
      </c>
    </row>
    <row r="509" spans="1:16" x14ac:dyDescent="0.25">
      <c r="B509" s="79" t="s">
        <v>484</v>
      </c>
      <c r="C509">
        <v>14</v>
      </c>
      <c r="D509" s="68" t="s">
        <v>486</v>
      </c>
      <c r="E509">
        <v>7.6999999999999999E-2</v>
      </c>
      <c r="F509">
        <v>1.6E-2</v>
      </c>
      <c r="H509" s="79">
        <f t="shared" si="182"/>
        <v>5.3125904678845703E-3</v>
      </c>
      <c r="I509">
        <f t="shared" si="188"/>
        <v>0.53125904678845703</v>
      </c>
      <c r="J509">
        <f t="shared" si="186"/>
        <v>4.8125</v>
      </c>
      <c r="N509" s="71">
        <f t="shared" si="187"/>
        <v>0.53125904678845703</v>
      </c>
      <c r="O509" s="71">
        <f t="shared" si="189"/>
        <v>0.1103914902417573</v>
      </c>
      <c r="P509" s="71">
        <f t="shared" si="190"/>
        <v>4.8125</v>
      </c>
    </row>
    <row r="510" spans="1:16" x14ac:dyDescent="0.25">
      <c r="B510" s="79" t="s">
        <v>39</v>
      </c>
      <c r="C510">
        <v>16</v>
      </c>
      <c r="D510" s="68" t="s">
        <v>486</v>
      </c>
      <c r="E510">
        <v>0.249</v>
      </c>
      <c r="F510">
        <v>1.6E-2</v>
      </c>
      <c r="H510" s="79">
        <f t="shared" si="182"/>
        <v>1.3993456453471831E-2</v>
      </c>
      <c r="I510">
        <f t="shared" si="188"/>
        <v>1.3993456453471831</v>
      </c>
      <c r="J510">
        <f t="shared" ref="J510:J519" si="191">E510/F510</f>
        <v>15.5625</v>
      </c>
      <c r="N510" s="71">
        <f t="shared" ref="N510:N519" si="192">I510</f>
        <v>1.3993456453471831</v>
      </c>
      <c r="O510" s="71">
        <f t="shared" si="189"/>
        <v>8.9917792472108155E-2</v>
      </c>
      <c r="P510" s="71">
        <f t="shared" si="190"/>
        <v>15.5625</v>
      </c>
    </row>
    <row r="511" spans="1:16" x14ac:dyDescent="0.25">
      <c r="B511" s="79" t="s">
        <v>485</v>
      </c>
      <c r="C511">
        <v>12</v>
      </c>
      <c r="D511" s="68" t="s">
        <v>487</v>
      </c>
      <c r="E511">
        <v>0.315</v>
      </c>
      <c r="F511">
        <v>5.2999999999999999E-2</v>
      </c>
      <c r="H511" s="79">
        <f t="shared" si="182"/>
        <v>2.3082083868108949E-2</v>
      </c>
      <c r="I511">
        <f t="shared" si="188"/>
        <v>2.3082083868108949</v>
      </c>
      <c r="J511">
        <f t="shared" si="191"/>
        <v>5.9433962264150946</v>
      </c>
      <c r="N511" s="71">
        <f t="shared" si="192"/>
        <v>2.3082083868108949</v>
      </c>
      <c r="O511" s="71">
        <f t="shared" si="189"/>
        <v>0.38836522063802359</v>
      </c>
      <c r="P511" s="71">
        <f t="shared" si="190"/>
        <v>5.9433962264150946</v>
      </c>
    </row>
    <row r="512" spans="1:16" x14ac:dyDescent="0.25">
      <c r="B512" s="79" t="s">
        <v>484</v>
      </c>
      <c r="C512">
        <v>14</v>
      </c>
      <c r="D512" s="68" t="s">
        <v>487</v>
      </c>
      <c r="E512">
        <v>0.17</v>
      </c>
      <c r="F512">
        <v>3.5000000000000003E-2</v>
      </c>
      <c r="H512" s="79">
        <f t="shared" si="182"/>
        <v>1.1277672320530785E-2</v>
      </c>
      <c r="I512">
        <f t="shared" si="188"/>
        <v>1.1277672320530785</v>
      </c>
      <c r="J512">
        <f t="shared" si="191"/>
        <v>4.8571428571428568</v>
      </c>
      <c r="N512" s="71">
        <f t="shared" si="192"/>
        <v>1.1277672320530785</v>
      </c>
      <c r="O512" s="71">
        <f t="shared" si="189"/>
        <v>0.2321873713050456</v>
      </c>
      <c r="P512" s="71">
        <f t="shared" si="190"/>
        <v>4.8571428571428568</v>
      </c>
    </row>
    <row r="513" spans="1:16" x14ac:dyDescent="0.25">
      <c r="B513" s="79" t="s">
        <v>39</v>
      </c>
      <c r="C513">
        <v>16</v>
      </c>
      <c r="D513" s="68" t="s">
        <v>487</v>
      </c>
      <c r="E513">
        <v>0.39300000000000002</v>
      </c>
      <c r="F513">
        <v>2.9000000000000001E-2</v>
      </c>
      <c r="H513" s="79">
        <f t="shared" si="182"/>
        <v>2.0932301513423734E-2</v>
      </c>
      <c r="I513">
        <f t="shared" si="188"/>
        <v>2.0932301513423734</v>
      </c>
      <c r="J513">
        <f t="shared" si="191"/>
        <v>13.551724137931034</v>
      </c>
      <c r="N513" s="71">
        <f t="shared" si="192"/>
        <v>2.0932301513423734</v>
      </c>
      <c r="O513" s="71">
        <f t="shared" si="189"/>
        <v>0.15446227579880109</v>
      </c>
      <c r="P513" s="71">
        <f t="shared" si="190"/>
        <v>13.551724137931034</v>
      </c>
    </row>
    <row r="514" spans="1:16" x14ac:dyDescent="0.25">
      <c r="B514" s="79" t="s">
        <v>485</v>
      </c>
      <c r="C514">
        <v>12</v>
      </c>
      <c r="D514" s="68" t="s">
        <v>488</v>
      </c>
      <c r="E514">
        <v>0.28899999999999998</v>
      </c>
      <c r="F514">
        <v>0.01</v>
      </c>
      <c r="H514" s="79">
        <f t="shared" si="182"/>
        <v>2.1380925633558867E-2</v>
      </c>
      <c r="I514">
        <f t="shared" si="188"/>
        <v>2.1380925633558867</v>
      </c>
      <c r="J514">
        <f t="shared" si="191"/>
        <v>28.9</v>
      </c>
      <c r="N514" s="71">
        <f t="shared" si="192"/>
        <v>2.1380925633558867</v>
      </c>
      <c r="O514" s="71">
        <f t="shared" si="189"/>
        <v>7.3982441638612007E-2</v>
      </c>
      <c r="P514" s="71">
        <f t="shared" si="190"/>
        <v>28.9</v>
      </c>
    </row>
    <row r="515" spans="1:16" x14ac:dyDescent="0.25">
      <c r="B515" s="79" t="s">
        <v>484</v>
      </c>
      <c r="C515">
        <v>14</v>
      </c>
      <c r="D515" s="68" t="s">
        <v>488</v>
      </c>
      <c r="E515">
        <v>0.16600000000000001</v>
      </c>
      <c r="F515">
        <v>6.8000000000000005E-2</v>
      </c>
      <c r="H515" s="79">
        <f t="shared" si="182"/>
        <v>1.1030325211434988E-2</v>
      </c>
      <c r="I515">
        <f t="shared" si="188"/>
        <v>1.1030325211434988</v>
      </c>
      <c r="J515">
        <f t="shared" si="191"/>
        <v>2.4411764705882351</v>
      </c>
      <c r="N515" s="71">
        <f t="shared" si="192"/>
        <v>1.1030325211434988</v>
      </c>
      <c r="O515" s="71">
        <f t="shared" si="189"/>
        <v>0.45184464721540918</v>
      </c>
      <c r="P515" s="71">
        <f t="shared" si="190"/>
        <v>2.4411764705882351</v>
      </c>
    </row>
    <row r="516" spans="1:16" x14ac:dyDescent="0.25">
      <c r="B516" s="79" t="s">
        <v>39</v>
      </c>
      <c r="C516">
        <v>16</v>
      </c>
      <c r="D516" s="68" t="s">
        <v>488</v>
      </c>
      <c r="E516">
        <v>0.373</v>
      </c>
      <c r="F516">
        <v>6.3E-2</v>
      </c>
      <c r="H516" s="79">
        <f t="shared" si="182"/>
        <v>2.0009950789031672E-2</v>
      </c>
      <c r="I516">
        <f t="shared" si="188"/>
        <v>2.0009950789031672</v>
      </c>
      <c r="J516">
        <f t="shared" si="191"/>
        <v>5.9206349206349209</v>
      </c>
      <c r="N516" s="71">
        <f t="shared" si="192"/>
        <v>2.0009950789031672</v>
      </c>
      <c r="O516" s="71">
        <f t="shared" si="189"/>
        <v>0.33796967820616497</v>
      </c>
      <c r="P516" s="71">
        <f t="shared" si="190"/>
        <v>5.9206349206349209</v>
      </c>
    </row>
    <row r="517" spans="1:16" x14ac:dyDescent="0.25">
      <c r="B517" s="79" t="s">
        <v>485</v>
      </c>
      <c r="C517">
        <v>12</v>
      </c>
      <c r="D517" s="68" t="s">
        <v>489</v>
      </c>
      <c r="E517">
        <v>0.221</v>
      </c>
      <c r="F517">
        <v>0.01</v>
      </c>
      <c r="H517" s="79">
        <f t="shared" si="182"/>
        <v>1.677838513019414E-2</v>
      </c>
      <c r="I517">
        <f t="shared" si="188"/>
        <v>1.677838513019414</v>
      </c>
      <c r="J517">
        <f t="shared" si="191"/>
        <v>22.1</v>
      </c>
      <c r="N517" s="71">
        <f t="shared" si="192"/>
        <v>1.677838513019414</v>
      </c>
      <c r="O517" s="71">
        <f t="shared" si="189"/>
        <v>7.5920294706760816E-2</v>
      </c>
      <c r="P517" s="71">
        <f t="shared" si="190"/>
        <v>22.1</v>
      </c>
    </row>
    <row r="518" spans="1:16" x14ac:dyDescent="0.25">
      <c r="B518" s="79" t="s">
        <v>484</v>
      </c>
      <c r="C518">
        <v>14</v>
      </c>
      <c r="D518" s="68" t="s">
        <v>489</v>
      </c>
      <c r="E518">
        <v>0.155</v>
      </c>
      <c r="F518">
        <v>0.13700000000000001</v>
      </c>
      <c r="H518" s="79">
        <f t="shared" si="182"/>
        <v>1.0346035631853434E-2</v>
      </c>
      <c r="I518">
        <f t="shared" si="188"/>
        <v>1.0346035631853434</v>
      </c>
      <c r="J518">
        <f t="shared" si="191"/>
        <v>1.1313868613138685</v>
      </c>
      <c r="N518" s="71">
        <f t="shared" si="192"/>
        <v>1.0346035631853434</v>
      </c>
      <c r="O518" s="71">
        <f t="shared" si="189"/>
        <v>0.91445605262188434</v>
      </c>
      <c r="P518" s="71">
        <f t="shared" si="190"/>
        <v>1.1313868613138685</v>
      </c>
    </row>
    <row r="519" spans="1:16" x14ac:dyDescent="0.25">
      <c r="B519" s="79" t="s">
        <v>39</v>
      </c>
      <c r="C519">
        <v>16</v>
      </c>
      <c r="D519" s="68" t="s">
        <v>489</v>
      </c>
      <c r="E519">
        <v>0.33100000000000002</v>
      </c>
      <c r="F519">
        <v>0.153</v>
      </c>
      <c r="H519" s="79">
        <f t="shared" si="182"/>
        <v>1.8031294396511077E-2</v>
      </c>
      <c r="I519">
        <f t="shared" si="188"/>
        <v>1.8031294396511077</v>
      </c>
      <c r="J519">
        <f t="shared" si="191"/>
        <v>2.1633986928104578</v>
      </c>
      <c r="N519" s="71">
        <f t="shared" si="192"/>
        <v>1.8031294396511077</v>
      </c>
      <c r="O519" s="71">
        <f t="shared" si="189"/>
        <v>0.83347070775413734</v>
      </c>
      <c r="P519" s="71">
        <f t="shared" si="190"/>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3">(1+F538)^(1/D538)-1</f>
        <v>3.329569823937617E-2</v>
      </c>
      <c r="J538">
        <f t="shared" ref="J538:J540" si="194">I538*100</f>
        <v>3.329569823937617</v>
      </c>
      <c r="K538">
        <f>F538/G538</f>
        <v>5.6416666666666666</v>
      </c>
      <c r="O538" s="71">
        <f>J538</f>
        <v>3.329569823937617</v>
      </c>
      <c r="P538" s="71">
        <f t="shared" ref="P538:P540" si="195">O538/Q538</f>
        <v>0.59017485800962188</v>
      </c>
      <c r="Q538" s="71">
        <f t="shared" ref="Q538:Q540" si="196">K538</f>
        <v>5.6416666666666666</v>
      </c>
    </row>
    <row r="539" spans="1:17" x14ac:dyDescent="0.25">
      <c r="B539" t="s">
        <v>501</v>
      </c>
      <c r="C539">
        <v>2</v>
      </c>
      <c r="D539">
        <v>4</v>
      </c>
      <c r="E539" t="s">
        <v>181</v>
      </c>
      <c r="F539">
        <v>5.9400000000000001E-2</v>
      </c>
      <c r="G539">
        <v>1.7000000000000001E-2</v>
      </c>
      <c r="I539" s="79">
        <f t="shared" si="193"/>
        <v>1.4530229758820346E-2</v>
      </c>
      <c r="J539">
        <f t="shared" si="194"/>
        <v>1.4530229758820346</v>
      </c>
      <c r="K539">
        <f>F539/G539</f>
        <v>3.4941176470588236</v>
      </c>
      <c r="O539" s="71">
        <f>J539</f>
        <v>1.4530229758820346</v>
      </c>
      <c r="P539" s="71">
        <f t="shared" si="195"/>
        <v>0.41584832643088532</v>
      </c>
      <c r="Q539" s="71">
        <f t="shared" si="196"/>
        <v>3.4941176470588236</v>
      </c>
    </row>
    <row r="540" spans="1:17" x14ac:dyDescent="0.25">
      <c r="B540" t="s">
        <v>502</v>
      </c>
      <c r="C540">
        <v>2</v>
      </c>
      <c r="D540">
        <v>6</v>
      </c>
      <c r="E540" t="s">
        <v>181</v>
      </c>
      <c r="F540">
        <v>0.22059999999999999</v>
      </c>
      <c r="G540">
        <v>1.4999999999999999E-2</v>
      </c>
      <c r="I540" s="79">
        <f t="shared" si="193"/>
        <v>3.3781829134533981E-2</v>
      </c>
      <c r="J540">
        <f t="shared" si="194"/>
        <v>3.3781829134533981</v>
      </c>
      <c r="K540">
        <f t="shared" ref="K540" si="197">F540/G540</f>
        <v>14.706666666666667</v>
      </c>
      <c r="O540" s="71">
        <f t="shared" ref="O540" si="198">J540</f>
        <v>3.3781829134533981</v>
      </c>
      <c r="P540" s="71">
        <f t="shared" si="195"/>
        <v>0.22970418722484573</v>
      </c>
      <c r="Q540" s="71">
        <f t="shared" si="196"/>
        <v>14.706666666666667</v>
      </c>
    </row>
    <row r="541" spans="1:17" x14ac:dyDescent="0.25">
      <c r="B541" t="s">
        <v>503</v>
      </c>
      <c r="C541">
        <v>4</v>
      </c>
      <c r="D541">
        <v>8</v>
      </c>
      <c r="E541" t="s">
        <v>181</v>
      </c>
      <c r="F541">
        <v>0.35560000000000003</v>
      </c>
      <c r="G541">
        <v>8.7999999999999995E-2</v>
      </c>
      <c r="I541" s="79">
        <f t="shared" si="193"/>
        <v>3.8762935536986509E-2</v>
      </c>
      <c r="J541">
        <f t="shared" ref="J541:J543" si="199">I541*100</f>
        <v>3.8762935536986509</v>
      </c>
      <c r="K541">
        <f>F541/G541</f>
        <v>4.0409090909090919</v>
      </c>
      <c r="O541" s="71">
        <f>J541</f>
        <v>3.8762935536986509</v>
      </c>
      <c r="P541" s="71">
        <f t="shared" ref="P541:P543" si="200">O541/Q541</f>
        <v>0.95926274669707878</v>
      </c>
      <c r="Q541" s="71">
        <f t="shared" ref="Q541:Q543" si="201">K541</f>
        <v>4.0409090909090919</v>
      </c>
    </row>
    <row r="542" spans="1:17" x14ac:dyDescent="0.25">
      <c r="B542" t="s">
        <v>504</v>
      </c>
      <c r="C542">
        <v>2</v>
      </c>
      <c r="D542">
        <v>8</v>
      </c>
      <c r="E542" t="s">
        <v>181</v>
      </c>
      <c r="F542">
        <v>0.52170000000000005</v>
      </c>
      <c r="G542">
        <v>3.7999999999999999E-2</v>
      </c>
      <c r="I542" s="79">
        <f t="shared" si="193"/>
        <v>5.3879920666931591E-2</v>
      </c>
      <c r="J542">
        <f t="shared" si="199"/>
        <v>5.3879920666931591</v>
      </c>
      <c r="K542">
        <f>F542/G542</f>
        <v>13.728947368421055</v>
      </c>
      <c r="O542" s="71">
        <f>J542</f>
        <v>5.3879920666931591</v>
      </c>
      <c r="P542" s="71">
        <f t="shared" si="200"/>
        <v>0.39245485630504123</v>
      </c>
      <c r="Q542" s="71">
        <f t="shared" si="201"/>
        <v>13.728947368421055</v>
      </c>
    </row>
    <row r="543" spans="1:17" x14ac:dyDescent="0.25">
      <c r="B543" t="s">
        <v>505</v>
      </c>
      <c r="C543">
        <v>2</v>
      </c>
      <c r="D543">
        <v>12</v>
      </c>
      <c r="E543" t="s">
        <v>181</v>
      </c>
      <c r="F543">
        <v>1.0491999999999999</v>
      </c>
      <c r="G543">
        <v>7.8E-2</v>
      </c>
      <c r="I543" s="79">
        <f t="shared" si="193"/>
        <v>6.1610883636721514E-2</v>
      </c>
      <c r="J543">
        <f t="shared" si="199"/>
        <v>6.1610883636721514</v>
      </c>
      <c r="K543">
        <f t="shared" ref="K543" si="202">F543/G543</f>
        <v>13.45128205128205</v>
      </c>
      <c r="O543" s="71">
        <f t="shared" ref="O543" si="203">J543</f>
        <v>6.1610883636721514</v>
      </c>
      <c r="P543" s="71">
        <f t="shared" si="200"/>
        <v>0.45802982497753325</v>
      </c>
      <c r="Q543" s="71">
        <f t="shared" si="201"/>
        <v>13.45128205128205</v>
      </c>
    </row>
    <row r="544" spans="1:17" x14ac:dyDescent="0.25">
      <c r="B544" t="s">
        <v>168</v>
      </c>
      <c r="C544">
        <v>2</v>
      </c>
      <c r="D544">
        <v>2</v>
      </c>
      <c r="E544" t="s">
        <v>181</v>
      </c>
      <c r="F544">
        <v>3.3399999999999999E-2</v>
      </c>
      <c r="G544">
        <v>5.8000000000000003E-2</v>
      </c>
      <c r="I544" s="79">
        <f t="shared" si="193"/>
        <v>1.6562836228041666E-2</v>
      </c>
      <c r="J544">
        <f t="shared" ref="J544:J549" si="204">I544*100</f>
        <v>1.6562836228041666</v>
      </c>
      <c r="K544">
        <f>F544/G544</f>
        <v>0.57586206896551717</v>
      </c>
      <c r="O544" s="71">
        <f t="shared" ref="O544:O549" si="205">J544</f>
        <v>1.6562836228041666</v>
      </c>
      <c r="P544" s="71">
        <f t="shared" ref="P544:P549" si="206">O544/Q544</f>
        <v>2.8761811413964575</v>
      </c>
      <c r="Q544" s="71">
        <f t="shared" ref="Q544:Q549" si="207">K544</f>
        <v>0.57586206896551717</v>
      </c>
    </row>
    <row r="545" spans="1:17" x14ac:dyDescent="0.25">
      <c r="B545" t="s">
        <v>501</v>
      </c>
      <c r="C545">
        <v>2</v>
      </c>
      <c r="D545">
        <v>4</v>
      </c>
      <c r="E545" t="s">
        <v>181</v>
      </c>
      <c r="F545">
        <v>0.38540000000000002</v>
      </c>
      <c r="G545">
        <v>6.0999999999999999E-2</v>
      </c>
      <c r="I545" s="79">
        <f t="shared" si="193"/>
        <v>8.4910208745827109E-2</v>
      </c>
      <c r="J545">
        <f t="shared" si="204"/>
        <v>8.4910208745827109</v>
      </c>
      <c r="K545">
        <f>F545/G545</f>
        <v>6.3180327868852464</v>
      </c>
      <c r="O545" s="71">
        <f t="shared" si="205"/>
        <v>8.4910208745827109</v>
      </c>
      <c r="P545" s="71">
        <f t="shared" si="206"/>
        <v>1.3439342847678915</v>
      </c>
      <c r="Q545" s="71">
        <f t="shared" si="207"/>
        <v>6.3180327868852464</v>
      </c>
    </row>
    <row r="546" spans="1:17" x14ac:dyDescent="0.25">
      <c r="B546" t="s">
        <v>502</v>
      </c>
      <c r="C546">
        <v>2</v>
      </c>
      <c r="D546">
        <v>6</v>
      </c>
      <c r="E546" t="s">
        <v>181</v>
      </c>
      <c r="F546">
        <v>0.50729999999999997</v>
      </c>
      <c r="G546">
        <v>5.7000000000000002E-2</v>
      </c>
      <c r="I546" s="79">
        <f t="shared" si="193"/>
        <v>7.0779257885790647E-2</v>
      </c>
      <c r="J546">
        <f t="shared" si="204"/>
        <v>7.0779257885790647</v>
      </c>
      <c r="K546">
        <f>F546/G546</f>
        <v>8.8999999999999986</v>
      </c>
      <c r="O546" s="71">
        <f t="shared" si="205"/>
        <v>7.0779257885790647</v>
      </c>
      <c r="P546" s="71">
        <f t="shared" si="206"/>
        <v>0.79527256051450179</v>
      </c>
      <c r="Q546" s="71">
        <f t="shared" si="207"/>
        <v>8.8999999999999986</v>
      </c>
    </row>
    <row r="547" spans="1:17" x14ac:dyDescent="0.25">
      <c r="B547" t="s">
        <v>503</v>
      </c>
      <c r="C547">
        <v>4</v>
      </c>
      <c r="D547">
        <v>8</v>
      </c>
      <c r="E547" t="s">
        <v>181</v>
      </c>
      <c r="F547">
        <v>0.74619999999999997</v>
      </c>
      <c r="G547">
        <v>0.109</v>
      </c>
      <c r="I547" s="79">
        <f t="shared" si="193"/>
        <v>7.2165301368908308E-2</v>
      </c>
      <c r="J547">
        <f t="shared" si="204"/>
        <v>7.2165301368908308</v>
      </c>
      <c r="K547">
        <f>F547/G547</f>
        <v>6.8458715596330277</v>
      </c>
      <c r="O547" s="71">
        <f t="shared" si="205"/>
        <v>7.2165301368908308</v>
      </c>
      <c r="P547" s="71">
        <f t="shared" si="206"/>
        <v>1.0541433729845893</v>
      </c>
      <c r="Q547" s="71">
        <f t="shared" si="207"/>
        <v>6.8458715596330277</v>
      </c>
    </row>
    <row r="548" spans="1:17" x14ac:dyDescent="0.25">
      <c r="B548" t="s">
        <v>504</v>
      </c>
      <c r="C548">
        <v>2</v>
      </c>
      <c r="D548">
        <v>8</v>
      </c>
      <c r="E548" t="s">
        <v>181</v>
      </c>
      <c r="F548">
        <v>0.8579</v>
      </c>
      <c r="G548">
        <v>6.8400000000000002E-2</v>
      </c>
      <c r="I548" s="79">
        <f t="shared" si="193"/>
        <v>8.0507515161814869E-2</v>
      </c>
      <c r="J548">
        <f t="shared" si="204"/>
        <v>8.0507515161814869</v>
      </c>
      <c r="K548">
        <f>F548/F549</f>
        <v>0.79010867563087117</v>
      </c>
      <c r="O548" s="71">
        <f t="shared" si="205"/>
        <v>8.0507515161814869</v>
      </c>
      <c r="P548" s="71">
        <f t="shared" si="206"/>
        <v>10.189423005326796</v>
      </c>
      <c r="Q548" s="71">
        <f t="shared" si="207"/>
        <v>0.79010867563087117</v>
      </c>
    </row>
    <row r="549" spans="1:17" x14ac:dyDescent="0.25">
      <c r="B549" t="s">
        <v>505</v>
      </c>
      <c r="C549">
        <v>2</v>
      </c>
      <c r="D549">
        <v>12</v>
      </c>
      <c r="E549" t="s">
        <v>181</v>
      </c>
      <c r="F549">
        <v>1.0858000000000001</v>
      </c>
      <c r="G549">
        <v>0.13500000000000001</v>
      </c>
      <c r="I549" s="79">
        <f t="shared" si="193"/>
        <v>6.3178181029901692E-2</v>
      </c>
      <c r="J549">
        <f t="shared" si="204"/>
        <v>6.3178181029901692</v>
      </c>
      <c r="K549">
        <f>F549/G549</f>
        <v>8.0429629629629638</v>
      </c>
      <c r="O549" s="71">
        <f t="shared" si="205"/>
        <v>6.3178181029901692</v>
      </c>
      <c r="P549" s="71">
        <f t="shared" si="206"/>
        <v>0.78550878974366622</v>
      </c>
      <c r="Q549" s="71">
        <f t="shared" si="207"/>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8">(1+E557)^(1/C557)-1</f>
        <v>1.4156120261221927E-2</v>
      </c>
      <c r="I557">
        <f t="shared" ref="I557:I558" si="209">H557*100</f>
        <v>1.4156120261221927</v>
      </c>
      <c r="J557">
        <f>E557/F557</f>
        <v>44</v>
      </c>
      <c r="N557" s="71">
        <f>I557</f>
        <v>1.4156120261221927</v>
      </c>
      <c r="O557" s="71">
        <f t="shared" ref="O557:O558" si="210">N557/P557</f>
        <v>3.2173000593686198E-2</v>
      </c>
      <c r="P557" s="71">
        <f t="shared" ref="P557:P558" si="211">J557</f>
        <v>44</v>
      </c>
    </row>
    <row r="558" spans="1:17" x14ac:dyDescent="0.25">
      <c r="B558" t="s">
        <v>3898</v>
      </c>
      <c r="C558">
        <v>6</v>
      </c>
      <c r="D558" t="s">
        <v>3896</v>
      </c>
      <c r="E558">
        <v>0.126</v>
      </c>
      <c r="F558">
        <v>1.2E-2</v>
      </c>
      <c r="H558" s="79">
        <f t="shared" si="208"/>
        <v>1.9975480504584864E-2</v>
      </c>
      <c r="I558">
        <f t="shared" si="209"/>
        <v>1.9975480504584864</v>
      </c>
      <c r="J558">
        <f>E558/F558</f>
        <v>10.5</v>
      </c>
      <c r="N558" s="71">
        <f>I558</f>
        <v>1.9975480504584864</v>
      </c>
      <c r="O558" s="71">
        <f t="shared" si="210"/>
        <v>0.19024267147223681</v>
      </c>
      <c r="P558" s="71">
        <f t="shared" si="211"/>
        <v>10.5</v>
      </c>
    </row>
    <row r="559" spans="1:17" x14ac:dyDescent="0.25">
      <c r="B559" t="s">
        <v>3898</v>
      </c>
      <c r="C559">
        <v>6</v>
      </c>
      <c r="D559" t="s">
        <v>181</v>
      </c>
      <c r="E559">
        <v>7.0999999999999994E-2</v>
      </c>
      <c r="F559">
        <v>2E-3</v>
      </c>
      <c r="H559" s="79">
        <f t="shared" si="208"/>
        <v>1.1497728462103396E-2</v>
      </c>
      <c r="I559">
        <f t="shared" ref="I559:I568" si="212">H559*100</f>
        <v>1.1497728462103396</v>
      </c>
      <c r="J559">
        <f t="shared" ref="J559:J568" si="213">E559/F559</f>
        <v>35.499999999999993</v>
      </c>
      <c r="N559" s="71">
        <f t="shared" ref="N559:N568" si="214">I559</f>
        <v>1.1497728462103396</v>
      </c>
      <c r="O559" s="71">
        <f t="shared" ref="O559:O568" si="215">N559/P559</f>
        <v>3.2387967498882814E-2</v>
      </c>
      <c r="P559" s="71">
        <f t="shared" ref="P559:P568" si="216">J559</f>
        <v>35.499999999999993</v>
      </c>
      <c r="Q559" s="79"/>
    </row>
    <row r="560" spans="1:17" x14ac:dyDescent="0.25">
      <c r="B560" t="s">
        <v>3898</v>
      </c>
      <c r="C560">
        <v>6</v>
      </c>
      <c r="D560" t="s">
        <v>3896</v>
      </c>
      <c r="E560">
        <v>8.9999999999999993E-3</v>
      </c>
      <c r="F560">
        <v>1.6E-2</v>
      </c>
      <c r="H560" s="79">
        <f t="shared" si="208"/>
        <v>1.494405741624405E-3</v>
      </c>
      <c r="I560">
        <f t="shared" si="212"/>
        <v>0.1494405741624405</v>
      </c>
      <c r="J560">
        <f t="shared" si="213"/>
        <v>0.5625</v>
      </c>
      <c r="N560" s="71">
        <f t="shared" si="214"/>
        <v>0.1494405741624405</v>
      </c>
      <c r="O560" s="71">
        <f t="shared" si="215"/>
        <v>0.26567213184433869</v>
      </c>
      <c r="P560" s="71">
        <f t="shared" si="216"/>
        <v>0.5625</v>
      </c>
      <c r="Q560" s="79"/>
    </row>
    <row r="561" spans="1:17" x14ac:dyDescent="0.25">
      <c r="B561" t="s">
        <v>266</v>
      </c>
      <c r="C561">
        <v>6</v>
      </c>
      <c r="D561" t="s">
        <v>181</v>
      </c>
      <c r="E561">
        <v>9.2999999999999999E-2</v>
      </c>
      <c r="F561">
        <v>3.0000000000000001E-3</v>
      </c>
      <c r="H561" s="79">
        <f t="shared" si="208"/>
        <v>1.4931411025128849E-2</v>
      </c>
      <c r="I561">
        <f t="shared" si="212"/>
        <v>1.4931411025128849</v>
      </c>
      <c r="J561">
        <f t="shared" si="213"/>
        <v>31</v>
      </c>
      <c r="N561" s="71">
        <f t="shared" si="214"/>
        <v>1.4931411025128849</v>
      </c>
      <c r="O561" s="71">
        <f t="shared" si="215"/>
        <v>4.8165842016544676E-2</v>
      </c>
      <c r="P561" s="71">
        <f t="shared" si="216"/>
        <v>31</v>
      </c>
      <c r="Q561" s="79"/>
    </row>
    <row r="562" spans="1:17" x14ac:dyDescent="0.25">
      <c r="B562" t="s">
        <v>266</v>
      </c>
      <c r="C562">
        <v>6</v>
      </c>
      <c r="D562" t="s">
        <v>3896</v>
      </c>
      <c r="E562">
        <v>-1.0999999999999999E-2</v>
      </c>
      <c r="F562">
        <v>1.4999999999999999E-2</v>
      </c>
      <c r="H562" s="79">
        <f t="shared" si="208"/>
        <v>-1.8417930403104021E-3</v>
      </c>
      <c r="I562">
        <f t="shared" si="212"/>
        <v>-0.18417930403104021</v>
      </c>
      <c r="J562">
        <f t="shared" si="213"/>
        <v>-0.73333333333333328</v>
      </c>
      <c r="N562" s="71">
        <f t="shared" si="214"/>
        <v>-0.18417930403104021</v>
      </c>
      <c r="O562" s="71">
        <f t="shared" si="215"/>
        <v>0.25115359640596396</v>
      </c>
      <c r="P562" s="71">
        <f t="shared" si="216"/>
        <v>-0.73333333333333328</v>
      </c>
    </row>
    <row r="563" spans="1:17" x14ac:dyDescent="0.25">
      <c r="B563" t="s">
        <v>266</v>
      </c>
      <c r="C563">
        <v>6</v>
      </c>
      <c r="D563" t="s">
        <v>181</v>
      </c>
      <c r="E563">
        <v>8.5000000000000006E-2</v>
      </c>
      <c r="F563">
        <v>3.0000000000000001E-3</v>
      </c>
      <c r="H563" s="79">
        <f t="shared" si="208"/>
        <v>1.368951950366637E-2</v>
      </c>
      <c r="I563">
        <f t="shared" si="212"/>
        <v>1.368951950366637</v>
      </c>
      <c r="J563">
        <f t="shared" si="213"/>
        <v>28.333333333333336</v>
      </c>
      <c r="N563" s="71">
        <f t="shared" si="214"/>
        <v>1.368951950366637</v>
      </c>
      <c r="O563" s="71">
        <f t="shared" si="215"/>
        <v>4.8315951189410712E-2</v>
      </c>
      <c r="P563" s="71">
        <f t="shared" si="216"/>
        <v>28.333333333333336</v>
      </c>
    </row>
    <row r="564" spans="1:17" x14ac:dyDescent="0.25">
      <c r="B564" t="s">
        <v>266</v>
      </c>
      <c r="C564">
        <v>6</v>
      </c>
      <c r="D564" t="s">
        <v>3896</v>
      </c>
      <c r="E564">
        <v>-9.0999999999999998E-2</v>
      </c>
      <c r="F564">
        <v>2.1999999999999999E-2</v>
      </c>
      <c r="H564" s="79">
        <f t="shared" si="208"/>
        <v>-1.5775932981637153E-2</v>
      </c>
      <c r="I564">
        <f t="shared" si="212"/>
        <v>-1.5775932981637153</v>
      </c>
      <c r="J564">
        <f t="shared" si="213"/>
        <v>-4.1363636363636367</v>
      </c>
      <c r="N564" s="71">
        <f t="shared" si="214"/>
        <v>-1.5775932981637153</v>
      </c>
      <c r="O564" s="71">
        <f t="shared" si="215"/>
        <v>0.38139618197364544</v>
      </c>
      <c r="P564" s="71">
        <f t="shared" si="216"/>
        <v>-4.1363636363636367</v>
      </c>
    </row>
    <row r="565" spans="1:17" x14ac:dyDescent="0.25">
      <c r="B565" t="s">
        <v>267</v>
      </c>
      <c r="C565">
        <v>6</v>
      </c>
      <c r="D565" t="s">
        <v>181</v>
      </c>
      <c r="E565">
        <v>5.1999999999999998E-2</v>
      </c>
      <c r="F565">
        <v>3.0000000000000001E-3</v>
      </c>
      <c r="H565" s="79">
        <f t="shared" si="208"/>
        <v>8.4846446694681887E-3</v>
      </c>
      <c r="I565">
        <f t="shared" si="212"/>
        <v>0.84846446694681887</v>
      </c>
      <c r="J565">
        <f t="shared" si="213"/>
        <v>17.333333333333332</v>
      </c>
      <c r="N565" s="71">
        <f t="shared" si="214"/>
        <v>0.84846446694681887</v>
      </c>
      <c r="O565" s="71">
        <f t="shared" si="215"/>
        <v>4.8949873093085711E-2</v>
      </c>
      <c r="P565" s="71">
        <f t="shared" si="216"/>
        <v>17.333333333333332</v>
      </c>
    </row>
    <row r="566" spans="1:17" x14ac:dyDescent="0.25">
      <c r="B566" t="s">
        <v>267</v>
      </c>
      <c r="C566">
        <v>6</v>
      </c>
      <c r="D566" t="s">
        <v>3896</v>
      </c>
      <c r="E566">
        <v>0.222</v>
      </c>
      <c r="F566">
        <v>2.5000000000000001E-2</v>
      </c>
      <c r="H566" s="79">
        <f t="shared" si="208"/>
        <v>3.3979355402073086E-2</v>
      </c>
      <c r="I566">
        <f t="shared" si="212"/>
        <v>3.3979355402073086</v>
      </c>
      <c r="J566">
        <f t="shared" si="213"/>
        <v>8.879999999999999</v>
      </c>
      <c r="N566" s="71">
        <f t="shared" si="214"/>
        <v>3.3979355402073086</v>
      </c>
      <c r="O566" s="71">
        <f t="shared" si="215"/>
        <v>0.38265039867199424</v>
      </c>
      <c r="P566" s="71">
        <f t="shared" si="216"/>
        <v>8.879999999999999</v>
      </c>
    </row>
    <row r="567" spans="1:17" x14ac:dyDescent="0.25">
      <c r="B567" t="s">
        <v>267</v>
      </c>
      <c r="C567">
        <v>6</v>
      </c>
      <c r="D567" t="s">
        <v>181</v>
      </c>
      <c r="E567">
        <v>3.6999999999999998E-2</v>
      </c>
      <c r="F567">
        <v>3.0000000000000001E-3</v>
      </c>
      <c r="H567" s="79">
        <f t="shared" si="208"/>
        <v>6.0736920618000845E-3</v>
      </c>
      <c r="I567">
        <f t="shared" si="212"/>
        <v>0.60736920618000845</v>
      </c>
      <c r="J567">
        <f t="shared" si="213"/>
        <v>12.333333333333332</v>
      </c>
      <c r="N567" s="71">
        <f t="shared" si="214"/>
        <v>0.60736920618000845</v>
      </c>
      <c r="O567" s="71">
        <f t="shared" si="215"/>
        <v>4.9246151852433119E-2</v>
      </c>
      <c r="P567" s="71">
        <f t="shared" si="216"/>
        <v>12.333333333333332</v>
      </c>
    </row>
    <row r="568" spans="1:17" x14ac:dyDescent="0.25">
      <c r="B568" t="s">
        <v>267</v>
      </c>
      <c r="C568">
        <v>6</v>
      </c>
      <c r="D568" t="s">
        <v>3896</v>
      </c>
      <c r="E568">
        <v>0.23</v>
      </c>
      <c r="F568">
        <v>3.5000000000000003E-2</v>
      </c>
      <c r="H568" s="79">
        <f t="shared" si="208"/>
        <v>3.5104472838743517E-2</v>
      </c>
      <c r="I568">
        <f t="shared" si="212"/>
        <v>3.5104472838743517</v>
      </c>
      <c r="J568">
        <f t="shared" si="213"/>
        <v>6.5714285714285712</v>
      </c>
      <c r="N568" s="71">
        <f t="shared" si="214"/>
        <v>3.5104472838743517</v>
      </c>
      <c r="O568" s="71">
        <f t="shared" si="215"/>
        <v>0.5341984997200101</v>
      </c>
      <c r="P568" s="71">
        <f t="shared" si="216"/>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7">B588/C588</f>
        <v>4.354838709677419</v>
      </c>
    </row>
    <row r="589" spans="1:5" x14ac:dyDescent="0.25">
      <c r="B589">
        <v>30.5</v>
      </c>
      <c r="C589">
        <v>2.8</v>
      </c>
      <c r="D589" s="71">
        <f t="shared" si="217"/>
        <v>10.892857142857144</v>
      </c>
    </row>
    <row r="590" spans="1:5" x14ac:dyDescent="0.25">
      <c r="B590">
        <v>42.6</v>
      </c>
      <c r="C590">
        <v>4</v>
      </c>
      <c r="D590" s="71">
        <f t="shared" si="217"/>
        <v>10.65</v>
      </c>
    </row>
    <row r="591" spans="1:5" x14ac:dyDescent="0.25">
      <c r="B591">
        <v>66.900000000000006</v>
      </c>
      <c r="C591">
        <v>3</v>
      </c>
      <c r="D591" s="71">
        <f t="shared" si="217"/>
        <v>22.3</v>
      </c>
    </row>
    <row r="592" spans="1:5" x14ac:dyDescent="0.25">
      <c r="B592">
        <v>1.6</v>
      </c>
      <c r="C592">
        <v>5.0999999999999996</v>
      </c>
      <c r="D592" s="71">
        <f t="shared" si="217"/>
        <v>0.31372549019607848</v>
      </c>
    </row>
    <row r="593" spans="2:4" x14ac:dyDescent="0.25">
      <c r="B593">
        <v>11.6</v>
      </c>
      <c r="C593">
        <v>5.6</v>
      </c>
      <c r="D593" s="71">
        <f t="shared" si="217"/>
        <v>2.0714285714285716</v>
      </c>
    </row>
    <row r="594" spans="2:4" x14ac:dyDescent="0.25">
      <c r="B594">
        <v>38.6</v>
      </c>
      <c r="C594">
        <v>5.0999999999999996</v>
      </c>
      <c r="D594" s="71">
        <f t="shared" si="217"/>
        <v>7.5686274509803928</v>
      </c>
    </row>
    <row r="595" spans="2:4" x14ac:dyDescent="0.25">
      <c r="B595">
        <v>43.2</v>
      </c>
      <c r="C595">
        <v>8.3000000000000007</v>
      </c>
      <c r="D595" s="71">
        <f t="shared" si="217"/>
        <v>5.2048192771084336</v>
      </c>
    </row>
    <row r="596" spans="2:4" x14ac:dyDescent="0.25">
      <c r="B596">
        <v>80.099999999999994</v>
      </c>
      <c r="C596">
        <v>6</v>
      </c>
      <c r="D596" s="71">
        <f t="shared" si="217"/>
        <v>13.35</v>
      </c>
    </row>
    <row r="597" spans="2:4" x14ac:dyDescent="0.25">
      <c r="B597">
        <v>17.2</v>
      </c>
      <c r="C597">
        <v>9.1999999999999993</v>
      </c>
      <c r="D597" s="71">
        <f t="shared" si="217"/>
        <v>1.8695652173913044</v>
      </c>
    </row>
    <row r="598" spans="2:4" x14ac:dyDescent="0.25">
      <c r="B598">
        <v>33.1</v>
      </c>
      <c r="C598">
        <v>9</v>
      </c>
      <c r="D598" s="71">
        <f t="shared" si="217"/>
        <v>3.677777777777778</v>
      </c>
    </row>
    <row r="599" spans="2:4" x14ac:dyDescent="0.25">
      <c r="B599">
        <v>45.5</v>
      </c>
      <c r="C599">
        <v>9.1999999999999993</v>
      </c>
      <c r="D599" s="71">
        <f t="shared" si="217"/>
        <v>4.9456521739130439</v>
      </c>
    </row>
    <row r="600" spans="2:4" x14ac:dyDescent="0.25">
      <c r="B600">
        <v>60.7</v>
      </c>
      <c r="C600">
        <v>9.4</v>
      </c>
      <c r="D600" s="71">
        <f t="shared" si="217"/>
        <v>6.457446808510638</v>
      </c>
    </row>
    <row r="601" spans="2:4" x14ac:dyDescent="0.25">
      <c r="B601">
        <v>96.5</v>
      </c>
      <c r="C601">
        <v>9.1</v>
      </c>
      <c r="D601" s="71">
        <f t="shared" si="217"/>
        <v>10.604395604395604</v>
      </c>
    </row>
    <row r="602" spans="2:4" x14ac:dyDescent="0.25">
      <c r="B602">
        <v>25.5</v>
      </c>
      <c r="C602">
        <v>12.3</v>
      </c>
      <c r="D602" s="71">
        <f t="shared" si="217"/>
        <v>2.0731707317073171</v>
      </c>
    </row>
    <row r="603" spans="2:4" x14ac:dyDescent="0.25">
      <c r="B603">
        <v>29.1</v>
      </c>
      <c r="C603">
        <v>12</v>
      </c>
      <c r="D603" s="71">
        <f t="shared" si="217"/>
        <v>2.4250000000000003</v>
      </c>
    </row>
    <row r="604" spans="2:4" x14ac:dyDescent="0.25">
      <c r="B604">
        <v>39.200000000000003</v>
      </c>
      <c r="C604">
        <v>12.7</v>
      </c>
      <c r="D604" s="71">
        <f t="shared" si="217"/>
        <v>3.0866141732283467</v>
      </c>
    </row>
    <row r="605" spans="2:4" x14ac:dyDescent="0.25">
      <c r="B605">
        <v>65.900000000000006</v>
      </c>
      <c r="C605">
        <v>14</v>
      </c>
      <c r="D605" s="71">
        <f t="shared" si="217"/>
        <v>4.7071428571428573</v>
      </c>
    </row>
    <row r="606" spans="2:4" x14ac:dyDescent="0.25">
      <c r="B606">
        <v>114.7</v>
      </c>
      <c r="C606">
        <v>12.9</v>
      </c>
      <c r="D606" s="71">
        <f t="shared" si="217"/>
        <v>8.8914728682170541</v>
      </c>
    </row>
    <row r="607" spans="2:4" x14ac:dyDescent="0.25">
      <c r="B607">
        <v>5.9</v>
      </c>
      <c r="C607">
        <v>6.2</v>
      </c>
      <c r="D607" s="71">
        <f t="shared" si="217"/>
        <v>0.95161290322580649</v>
      </c>
    </row>
    <row r="608" spans="2:4" x14ac:dyDescent="0.25">
      <c r="B608">
        <v>22.2</v>
      </c>
      <c r="C608">
        <v>7.1</v>
      </c>
      <c r="D608" s="71">
        <f t="shared" si="217"/>
        <v>3.126760563380282</v>
      </c>
    </row>
    <row r="609" spans="1:9" x14ac:dyDescent="0.25">
      <c r="B609">
        <v>61.2</v>
      </c>
      <c r="C609">
        <v>8.3000000000000007</v>
      </c>
      <c r="D609" s="71">
        <f t="shared" si="217"/>
        <v>7.3734939759036138</v>
      </c>
    </row>
    <row r="610" spans="1:9" x14ac:dyDescent="0.25">
      <c r="B610">
        <v>107.4</v>
      </c>
      <c r="C610">
        <v>9.1999999999999993</v>
      </c>
      <c r="D610" s="71">
        <f t="shared" si="217"/>
        <v>11.673913043478262</v>
      </c>
    </row>
    <row r="611" spans="1:9" x14ac:dyDescent="0.25">
      <c r="B611">
        <v>148.80000000000001</v>
      </c>
      <c r="C611">
        <v>10.199999999999999</v>
      </c>
      <c r="D611" s="71">
        <f t="shared" si="217"/>
        <v>14.588235294117649</v>
      </c>
    </row>
    <row r="612" spans="1:9" x14ac:dyDescent="0.25">
      <c r="B612">
        <v>6.5</v>
      </c>
      <c r="C612">
        <v>8.5</v>
      </c>
      <c r="D612" s="71">
        <f t="shared" si="217"/>
        <v>0.76470588235294112</v>
      </c>
    </row>
    <row r="613" spans="1:9" x14ac:dyDescent="0.25">
      <c r="B613">
        <v>21.2</v>
      </c>
      <c r="C613">
        <v>9</v>
      </c>
      <c r="D613" s="71">
        <f t="shared" si="217"/>
        <v>2.3555555555555556</v>
      </c>
    </row>
    <row r="614" spans="1:9" x14ac:dyDescent="0.25">
      <c r="B614">
        <v>39.5</v>
      </c>
      <c r="C614">
        <v>16.399999999999999</v>
      </c>
      <c r="D614" s="71">
        <f t="shared" si="217"/>
        <v>2.4085365853658538</v>
      </c>
    </row>
    <row r="615" spans="1:9" x14ac:dyDescent="0.25">
      <c r="B615">
        <v>103.4</v>
      </c>
      <c r="C615">
        <v>16.399999999999999</v>
      </c>
      <c r="D615" s="71">
        <f t="shared" si="217"/>
        <v>6.3048780487804885</v>
      </c>
    </row>
    <row r="616" spans="1:9" x14ac:dyDescent="0.25">
      <c r="B616">
        <v>106.5</v>
      </c>
      <c r="C616">
        <v>18.399999999999999</v>
      </c>
      <c r="D616" s="71">
        <f t="shared" si="217"/>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8">B624/C624</f>
        <v>4.2105263157894735</v>
      </c>
      <c r="G624" s="71">
        <v>0.56000000000000005</v>
      </c>
      <c r="H624" s="71">
        <f t="shared" ref="H624:H630" si="219">G624/I624</f>
        <v>0.13300000000000001</v>
      </c>
      <c r="I624" s="71">
        <v>4.2105263157894735</v>
      </c>
    </row>
    <row r="625" spans="2:9" x14ac:dyDescent="0.25">
      <c r="B625">
        <v>2.52E-2</v>
      </c>
      <c r="C625">
        <v>2.5000000000000001E-3</v>
      </c>
      <c r="D625">
        <f t="shared" si="218"/>
        <v>10.08</v>
      </c>
      <c r="G625" s="71">
        <v>0.71</v>
      </c>
      <c r="H625" s="71">
        <f t="shared" si="219"/>
        <v>7.0436507936507936E-2</v>
      </c>
      <c r="I625" s="71">
        <v>10.08</v>
      </c>
    </row>
    <row r="626" spans="2:9" x14ac:dyDescent="0.25">
      <c r="B626">
        <v>2.2700000000000001E-2</v>
      </c>
      <c r="C626">
        <v>1.9E-3</v>
      </c>
      <c r="D626">
        <f t="shared" si="218"/>
        <v>11.947368421052632</v>
      </c>
      <c r="G626" s="71">
        <v>1.47</v>
      </c>
      <c r="H626" s="71">
        <f t="shared" si="219"/>
        <v>0.1230396475770925</v>
      </c>
      <c r="I626" s="71">
        <v>11.947368421052632</v>
      </c>
    </row>
    <row r="627" spans="2:9" x14ac:dyDescent="0.25">
      <c r="B627">
        <v>6.7000000000000004E-2</v>
      </c>
      <c r="C627">
        <v>2.3E-3</v>
      </c>
      <c r="D627">
        <f t="shared" si="218"/>
        <v>29.130434782608699</v>
      </c>
      <c r="G627" s="71">
        <v>2.87</v>
      </c>
      <c r="H627" s="71">
        <f t="shared" si="219"/>
        <v>9.8522388059701482E-2</v>
      </c>
      <c r="I627" s="71">
        <v>29.130434782608699</v>
      </c>
    </row>
    <row r="628" spans="2:9" x14ac:dyDescent="0.25">
      <c r="B628">
        <v>1.95E-2</v>
      </c>
      <c r="C628">
        <v>3.5000000000000001E-3</v>
      </c>
      <c r="D628">
        <f t="shared" si="218"/>
        <v>5.5714285714285712</v>
      </c>
      <c r="G628" s="71">
        <v>3.74</v>
      </c>
      <c r="H628" s="71">
        <f t="shared" si="219"/>
        <v>0.67128205128205132</v>
      </c>
      <c r="I628" s="71">
        <v>5.5714285714285712</v>
      </c>
    </row>
    <row r="629" spans="2:9" x14ac:dyDescent="0.25">
      <c r="B629">
        <v>1.4800000000000001E-2</v>
      </c>
      <c r="C629">
        <v>3.3E-3</v>
      </c>
      <c r="D629">
        <f t="shared" si="218"/>
        <v>4.4848484848484853</v>
      </c>
      <c r="G629" s="71">
        <v>4.59</v>
      </c>
      <c r="H629" s="71">
        <f t="shared" si="219"/>
        <v>1.0234459459459457</v>
      </c>
      <c r="I629" s="71">
        <v>4.4848484848484853</v>
      </c>
    </row>
    <row r="630" spans="2:9" x14ac:dyDescent="0.25">
      <c r="B630">
        <v>3.4500000000000003E-2</v>
      </c>
      <c r="C630">
        <v>2.7000000000000001E-3</v>
      </c>
      <c r="D630">
        <f t="shared" si="218"/>
        <v>12.777777777777779</v>
      </c>
      <c r="G630" s="71">
        <v>5.0599999999999996</v>
      </c>
      <c r="H630" s="71">
        <f t="shared" si="219"/>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0">G634/I634</f>
        <v>0.19000000000000003</v>
      </c>
      <c r="I634" s="71">
        <v>4.2105263157894735</v>
      </c>
    </row>
    <row r="635" spans="2:9" x14ac:dyDescent="0.25">
      <c r="G635" s="71">
        <v>1.77</v>
      </c>
      <c r="H635" s="71">
        <f t="shared" si="220"/>
        <v>0.17559523809523808</v>
      </c>
      <c r="I635" s="71">
        <v>10.08</v>
      </c>
    </row>
    <row r="636" spans="2:9" x14ac:dyDescent="0.25">
      <c r="G636" s="71">
        <v>2.8</v>
      </c>
      <c r="H636" s="71">
        <f t="shared" si="220"/>
        <v>0.23436123348017618</v>
      </c>
      <c r="I636" s="71">
        <v>11.947368421052632</v>
      </c>
    </row>
    <row r="637" spans="2:9" x14ac:dyDescent="0.25">
      <c r="G637" s="71">
        <v>4.78</v>
      </c>
      <c r="H637" s="71">
        <f t="shared" si="220"/>
        <v>0.16408955223880595</v>
      </c>
      <c r="I637" s="71">
        <v>29.130434782608699</v>
      </c>
    </row>
    <row r="638" spans="2:9" x14ac:dyDescent="0.25">
      <c r="G638" s="71">
        <v>5.77</v>
      </c>
      <c r="H638" s="71">
        <f t="shared" si="220"/>
        <v>1.0356410256410256</v>
      </c>
      <c r="I638" s="71">
        <v>5.5714285714285712</v>
      </c>
    </row>
    <row r="639" spans="2:9" x14ac:dyDescent="0.25">
      <c r="G639" s="71">
        <v>6.69</v>
      </c>
      <c r="H639" s="71">
        <f t="shared" si="220"/>
        <v>1.491689189189189</v>
      </c>
      <c r="I639" s="71">
        <v>4.4848484848484853</v>
      </c>
    </row>
    <row r="640" spans="2:9" x14ac:dyDescent="0.25">
      <c r="G640" s="71">
        <v>6.96</v>
      </c>
      <c r="H640" s="71">
        <f t="shared" si="220"/>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1">J658/100</f>
        <v>0.20499999999999999</v>
      </c>
      <c r="K663">
        <f t="shared" si="221"/>
        <v>0.624</v>
      </c>
      <c r="L663">
        <f t="shared" si="221"/>
        <v>0.14899999999999999</v>
      </c>
    </row>
    <row r="664" spans="3:12" x14ac:dyDescent="0.25">
      <c r="C664" t="s">
        <v>39</v>
      </c>
      <c r="D664">
        <v>1993</v>
      </c>
      <c r="E664">
        <v>15</v>
      </c>
      <c r="F664">
        <v>22.9</v>
      </c>
      <c r="H664">
        <v>1993</v>
      </c>
      <c r="I664">
        <f t="shared" ref="I664:L664" si="222">I659/100</f>
        <v>1.3000000000000043E-2</v>
      </c>
      <c r="J664">
        <f t="shared" si="222"/>
        <v>7.2000000000000008E-2</v>
      </c>
      <c r="K664">
        <f t="shared" si="222"/>
        <v>0.68599999999999994</v>
      </c>
      <c r="L664">
        <f t="shared" si="222"/>
        <v>0.22899999999999998</v>
      </c>
    </row>
    <row r="665" spans="3:12" x14ac:dyDescent="0.25">
      <c r="C665" t="s">
        <v>171</v>
      </c>
      <c r="D665">
        <v>1994</v>
      </c>
      <c r="E665">
        <v>6</v>
      </c>
      <c r="F665">
        <v>2.9</v>
      </c>
      <c r="H665">
        <v>1994</v>
      </c>
      <c r="I665">
        <f t="shared" ref="I665:L665" si="223">I660/100</f>
        <v>1.3500000000000033E-2</v>
      </c>
      <c r="J665">
        <f t="shared" si="223"/>
        <v>0.1275</v>
      </c>
      <c r="K665">
        <f t="shared" si="223"/>
        <v>0.72799999999999998</v>
      </c>
      <c r="L665">
        <f t="shared" si="223"/>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4">I679*100</f>
        <v>0.77294566448709023</v>
      </c>
      <c r="K679">
        <f t="shared" ref="K679:K699" si="225">E679/G679</f>
        <v>24.2</v>
      </c>
      <c r="N679" s="71">
        <f>J679</f>
        <v>0.77294566448709023</v>
      </c>
      <c r="O679" s="71">
        <f t="shared" ref="O679:O681" si="226">N679/P679</f>
        <v>3.1939903491202078E-2</v>
      </c>
      <c r="P679" s="71">
        <f>K679</f>
        <v>24.2</v>
      </c>
    </row>
    <row r="680" spans="1:16" x14ac:dyDescent="0.25">
      <c r="B680">
        <v>2</v>
      </c>
      <c r="C680" t="s">
        <v>4126</v>
      </c>
      <c r="D680">
        <v>14</v>
      </c>
      <c r="E680">
        <v>13.7</v>
      </c>
      <c r="F680">
        <f t="shared" ref="F680:F699" si="227">E680/100</f>
        <v>0.13699999999999998</v>
      </c>
      <c r="G680">
        <v>0.4</v>
      </c>
      <c r="I680" s="79">
        <f>(1+F680-F679)^(1/(D680-D679))-1</f>
        <v>1.9901956072249094E-2</v>
      </c>
      <c r="J680">
        <f t="shared" si="224"/>
        <v>1.9901956072249094</v>
      </c>
      <c r="K680">
        <f t="shared" si="225"/>
        <v>34.249999999999993</v>
      </c>
      <c r="N680" s="71">
        <f>J680</f>
        <v>1.9901956072249094</v>
      </c>
      <c r="O680" s="71">
        <f t="shared" si="226"/>
        <v>5.8107900940873279E-2</v>
      </c>
      <c r="P680" s="71">
        <f>K680</f>
        <v>34.249999999999993</v>
      </c>
    </row>
    <row r="681" spans="1:16" x14ac:dyDescent="0.25">
      <c r="B681">
        <v>2</v>
      </c>
      <c r="C681" t="s">
        <v>4127</v>
      </c>
      <c r="D681">
        <v>16</v>
      </c>
      <c r="E681">
        <v>26.9</v>
      </c>
      <c r="F681">
        <f t="shared" si="227"/>
        <v>0.26899999999999996</v>
      </c>
      <c r="G681">
        <v>0.5</v>
      </c>
      <c r="I681" s="79">
        <f>(1+F681-F680)^(1/(D681-D680))-1</f>
        <v>6.3954886261630817E-2</v>
      </c>
      <c r="J681">
        <f t="shared" si="224"/>
        <v>6.3954886261630817</v>
      </c>
      <c r="K681">
        <f t="shared" si="225"/>
        <v>53.8</v>
      </c>
      <c r="N681" s="71">
        <f>J681</f>
        <v>6.3954886261630817</v>
      </c>
      <c r="O681" s="71">
        <f t="shared" si="226"/>
        <v>0.11887525327440673</v>
      </c>
      <c r="P681" s="71">
        <f>K681</f>
        <v>53.8</v>
      </c>
    </row>
    <row r="682" spans="1:16" x14ac:dyDescent="0.25">
      <c r="B682">
        <v>3</v>
      </c>
      <c r="C682" t="s">
        <v>4125</v>
      </c>
      <c r="D682">
        <v>12</v>
      </c>
      <c r="E682">
        <v>10.3</v>
      </c>
      <c r="F682">
        <f t="shared" si="227"/>
        <v>0.10300000000000001</v>
      </c>
      <c r="G682">
        <v>0.4</v>
      </c>
      <c r="I682" s="79">
        <f>(1+F682)^(1/D682)-1</f>
        <v>8.2029396024936307E-3</v>
      </c>
      <c r="J682">
        <f t="shared" ref="J682:J699" si="228">I682*100</f>
        <v>0.82029396024936307</v>
      </c>
      <c r="K682">
        <f t="shared" si="225"/>
        <v>25.75</v>
      </c>
      <c r="N682" s="71">
        <f t="shared" ref="N682:N699" si="229">J682</f>
        <v>0.82029396024936307</v>
      </c>
      <c r="O682" s="71">
        <f t="shared" ref="O682:O699" si="230">N682/P682</f>
        <v>3.1856076126188855E-2</v>
      </c>
      <c r="P682" s="71">
        <f t="shared" ref="P682:P699" si="231">K682</f>
        <v>25.75</v>
      </c>
    </row>
    <row r="683" spans="1:16" x14ac:dyDescent="0.25">
      <c r="B683">
        <v>3</v>
      </c>
      <c r="C683" t="s">
        <v>4126</v>
      </c>
      <c r="D683">
        <v>14</v>
      </c>
      <c r="E683">
        <v>14.5</v>
      </c>
      <c r="F683">
        <f t="shared" si="227"/>
        <v>0.14499999999999999</v>
      </c>
      <c r="G683">
        <v>0.4</v>
      </c>
      <c r="I683" s="79">
        <f>(1+F683-F682)^(1/(D683-D682))-1</f>
        <v>2.0784012413987529E-2</v>
      </c>
      <c r="J683">
        <f t="shared" si="228"/>
        <v>2.0784012413987529</v>
      </c>
      <c r="K683">
        <f t="shared" si="225"/>
        <v>36.25</v>
      </c>
      <c r="N683" s="71">
        <f t="shared" si="229"/>
        <v>2.0784012413987529</v>
      </c>
      <c r="O683" s="71">
        <f t="shared" si="230"/>
        <v>5.7335206659275946E-2</v>
      </c>
      <c r="P683" s="71">
        <f t="shared" si="231"/>
        <v>36.25</v>
      </c>
    </row>
    <row r="684" spans="1:16" x14ac:dyDescent="0.25">
      <c r="B684">
        <v>3</v>
      </c>
      <c r="C684" t="s">
        <v>4127</v>
      </c>
      <c r="D684">
        <v>16</v>
      </c>
      <c r="E684">
        <v>28.4</v>
      </c>
      <c r="F684">
        <f t="shared" si="227"/>
        <v>0.28399999999999997</v>
      </c>
      <c r="G684">
        <v>0.5</v>
      </c>
      <c r="I684" s="79">
        <f>(1+F684-F683)^(1/(D684-D683))-1</f>
        <v>6.7239429556460895E-2</v>
      </c>
      <c r="J684">
        <f t="shared" si="228"/>
        <v>6.7239429556460895</v>
      </c>
      <c r="K684">
        <f t="shared" si="225"/>
        <v>56.8</v>
      </c>
      <c r="N684" s="71">
        <f t="shared" si="229"/>
        <v>6.7239429556460895</v>
      </c>
      <c r="O684" s="71">
        <f t="shared" si="230"/>
        <v>0.11837927738813539</v>
      </c>
      <c r="P684" s="71">
        <f t="shared" si="231"/>
        <v>56.8</v>
      </c>
    </row>
    <row r="685" spans="1:16" x14ac:dyDescent="0.25">
      <c r="B685">
        <v>4</v>
      </c>
      <c r="C685" t="s">
        <v>4125</v>
      </c>
      <c r="D685">
        <v>12</v>
      </c>
      <c r="E685">
        <v>9.94</v>
      </c>
      <c r="F685">
        <f t="shared" si="227"/>
        <v>9.9399999999999988E-2</v>
      </c>
      <c r="G685">
        <v>0.4</v>
      </c>
      <c r="I685" s="79">
        <f>(1+F685)^(1/D685)-1</f>
        <v>7.9283119642756805E-3</v>
      </c>
      <c r="J685">
        <f t="shared" si="228"/>
        <v>0.79283119642756805</v>
      </c>
      <c r="K685">
        <f t="shared" si="225"/>
        <v>24.849999999999998</v>
      </c>
      <c r="N685" s="71">
        <f t="shared" si="229"/>
        <v>0.79283119642756805</v>
      </c>
      <c r="O685" s="71">
        <f t="shared" si="230"/>
        <v>3.1904675912578194E-2</v>
      </c>
      <c r="P685" s="71">
        <f t="shared" si="231"/>
        <v>24.849999999999998</v>
      </c>
    </row>
    <row r="686" spans="1:16" x14ac:dyDescent="0.25">
      <c r="B686">
        <v>4</v>
      </c>
      <c r="C686" t="s">
        <v>4126</v>
      </c>
      <c r="D686">
        <v>14</v>
      </c>
      <c r="E686">
        <v>13.9</v>
      </c>
      <c r="F686">
        <f t="shared" si="227"/>
        <v>0.13900000000000001</v>
      </c>
      <c r="G686">
        <v>0.4</v>
      </c>
      <c r="I686" s="79">
        <f>(1+F686-F685)^(1/(D686-D685))-1</f>
        <v>1.9607767722470859E-2</v>
      </c>
      <c r="J686">
        <f t="shared" si="228"/>
        <v>1.9607767722470859</v>
      </c>
      <c r="K686">
        <f t="shared" si="225"/>
        <v>34.75</v>
      </c>
      <c r="N686" s="71">
        <f t="shared" si="229"/>
        <v>1.9607767722470859</v>
      </c>
      <c r="O686" s="71">
        <f t="shared" si="230"/>
        <v>5.6425230856031246E-2</v>
      </c>
      <c r="P686" s="71">
        <f t="shared" si="231"/>
        <v>34.75</v>
      </c>
    </row>
    <row r="687" spans="1:16" x14ac:dyDescent="0.25">
      <c r="B687">
        <v>4</v>
      </c>
      <c r="C687" t="s">
        <v>4127</v>
      </c>
      <c r="D687">
        <v>16</v>
      </c>
      <c r="E687">
        <v>27.7</v>
      </c>
      <c r="F687">
        <f t="shared" si="227"/>
        <v>0.27699999999999997</v>
      </c>
      <c r="G687">
        <v>0.5</v>
      </c>
      <c r="I687" s="79">
        <f>(1+F687-F686)^(1/(D687-D686))-1</f>
        <v>6.6770828247566971E-2</v>
      </c>
      <c r="J687">
        <f t="shared" si="228"/>
        <v>6.6770828247566971</v>
      </c>
      <c r="K687">
        <f t="shared" si="225"/>
        <v>55.4</v>
      </c>
      <c r="N687" s="71">
        <f t="shared" si="229"/>
        <v>6.6770828247566971</v>
      </c>
      <c r="O687" s="71">
        <f t="shared" si="230"/>
        <v>0.12052496073568046</v>
      </c>
      <c r="P687" s="71">
        <f t="shared" si="231"/>
        <v>55.4</v>
      </c>
    </row>
    <row r="688" spans="1:16" x14ac:dyDescent="0.25">
      <c r="B688" t="s">
        <v>4131</v>
      </c>
      <c r="C688" t="s">
        <v>4125</v>
      </c>
      <c r="D688">
        <v>12</v>
      </c>
      <c r="E688">
        <v>5.5</v>
      </c>
      <c r="F688">
        <f t="shared" si="227"/>
        <v>5.5E-2</v>
      </c>
      <c r="G688">
        <v>1</v>
      </c>
      <c r="I688" s="79">
        <f>(1+F688)^(1/D688)-1</f>
        <v>4.471698917043021E-3</v>
      </c>
      <c r="J688">
        <f t="shared" si="228"/>
        <v>0.4471698917043021</v>
      </c>
      <c r="K688">
        <f t="shared" si="225"/>
        <v>5.5</v>
      </c>
      <c r="N688" s="71">
        <f t="shared" si="229"/>
        <v>0.4471698917043021</v>
      </c>
      <c r="O688" s="71">
        <f t="shared" si="230"/>
        <v>8.130361667350948E-2</v>
      </c>
      <c r="P688" s="71">
        <f t="shared" si="231"/>
        <v>5.5</v>
      </c>
    </row>
    <row r="689" spans="1:16" x14ac:dyDescent="0.25">
      <c r="B689" t="s">
        <v>4131</v>
      </c>
      <c r="C689" t="s">
        <v>4126</v>
      </c>
      <c r="D689">
        <v>14</v>
      </c>
      <c r="E689">
        <v>11</v>
      </c>
      <c r="F689">
        <f t="shared" si="227"/>
        <v>0.11</v>
      </c>
      <c r="G689">
        <v>1.2</v>
      </c>
      <c r="I689" s="79">
        <f>(1+F689-F688)^(1/(D689-D688))-1</f>
        <v>2.7131929208706884E-2</v>
      </c>
      <c r="J689">
        <f t="shared" si="228"/>
        <v>2.7131929208706884</v>
      </c>
      <c r="K689">
        <f t="shared" si="225"/>
        <v>9.1666666666666679</v>
      </c>
      <c r="N689" s="71">
        <f t="shared" si="229"/>
        <v>2.7131929208706884</v>
      </c>
      <c r="O689" s="71">
        <f t="shared" si="230"/>
        <v>0.29598468227680236</v>
      </c>
      <c r="P689" s="71">
        <f t="shared" si="231"/>
        <v>9.1666666666666679</v>
      </c>
    </row>
    <row r="690" spans="1:16" x14ac:dyDescent="0.25">
      <c r="B690" t="s">
        <v>4131</v>
      </c>
      <c r="C690" t="s">
        <v>4127</v>
      </c>
      <c r="D690">
        <v>16</v>
      </c>
      <c r="E690">
        <v>21.9</v>
      </c>
      <c r="F690">
        <f t="shared" si="227"/>
        <v>0.21899999999999997</v>
      </c>
      <c r="G690">
        <v>1.7</v>
      </c>
      <c r="I690" s="79">
        <f>(1+F690-F689)^(1/(D690-D689))-1</f>
        <v>5.3090689352061293E-2</v>
      </c>
      <c r="J690">
        <f t="shared" si="228"/>
        <v>5.3090689352061293</v>
      </c>
      <c r="K690">
        <f t="shared" si="225"/>
        <v>12.882352941176469</v>
      </c>
      <c r="N690" s="71">
        <f t="shared" si="229"/>
        <v>5.3090689352061293</v>
      </c>
      <c r="O690" s="71">
        <f t="shared" si="230"/>
        <v>0.41211950638586398</v>
      </c>
      <c r="P690" s="71">
        <f t="shared" si="231"/>
        <v>12.882352941176469</v>
      </c>
    </row>
    <row r="691" spans="1:16" x14ac:dyDescent="0.25">
      <c r="B691" t="s">
        <v>4132</v>
      </c>
      <c r="C691" t="s">
        <v>4125</v>
      </c>
      <c r="D691">
        <v>12</v>
      </c>
      <c r="E691">
        <v>6.1</v>
      </c>
      <c r="F691">
        <f t="shared" si="227"/>
        <v>6.0999999999999999E-2</v>
      </c>
      <c r="G691">
        <v>1</v>
      </c>
      <c r="I691" s="79">
        <f>(1+F691)^(1/D691)-1</f>
        <v>4.946515448805977E-3</v>
      </c>
      <c r="J691">
        <f t="shared" si="228"/>
        <v>0.4946515448805977</v>
      </c>
      <c r="K691">
        <f t="shared" si="225"/>
        <v>6.1</v>
      </c>
      <c r="N691" s="71">
        <f t="shared" si="229"/>
        <v>0.4946515448805977</v>
      </c>
      <c r="O691" s="71">
        <f t="shared" si="230"/>
        <v>8.1090417193540612E-2</v>
      </c>
      <c r="P691" s="71">
        <f t="shared" si="231"/>
        <v>6.1</v>
      </c>
    </row>
    <row r="692" spans="1:16" x14ac:dyDescent="0.25">
      <c r="B692" t="s">
        <v>4132</v>
      </c>
      <c r="C692" t="s">
        <v>4126</v>
      </c>
      <c r="D692">
        <v>14</v>
      </c>
      <c r="E692">
        <v>12.2</v>
      </c>
      <c r="F692">
        <f t="shared" si="227"/>
        <v>0.122</v>
      </c>
      <c r="G692">
        <v>1.2</v>
      </c>
      <c r="I692" s="79">
        <f>(1+F692-F691)^(1/(D692-D691))-1</f>
        <v>3.0048542545447088E-2</v>
      </c>
      <c r="J692">
        <f t="shared" si="228"/>
        <v>3.0048542545447088</v>
      </c>
      <c r="K692">
        <f t="shared" si="225"/>
        <v>10.166666666666666</v>
      </c>
      <c r="N692" s="71">
        <f t="shared" si="229"/>
        <v>3.0048542545447088</v>
      </c>
      <c r="O692" s="71">
        <f t="shared" si="230"/>
        <v>0.29555943487325004</v>
      </c>
      <c r="P692" s="71">
        <f t="shared" si="231"/>
        <v>10.166666666666666</v>
      </c>
    </row>
    <row r="693" spans="1:16" x14ac:dyDescent="0.25">
      <c r="B693" t="s">
        <v>4132</v>
      </c>
      <c r="C693" t="s">
        <v>4127</v>
      </c>
      <c r="D693">
        <v>16</v>
      </c>
      <c r="E693">
        <v>24.6</v>
      </c>
      <c r="F693">
        <f t="shared" si="227"/>
        <v>0.24600000000000002</v>
      </c>
      <c r="G693">
        <v>1.7</v>
      </c>
      <c r="I693" s="79">
        <f>(1+F693-F692)^(1/(D693-D692))-1</f>
        <v>6.0188662455885833E-2</v>
      </c>
      <c r="J693">
        <f t="shared" si="228"/>
        <v>6.0188662455885833</v>
      </c>
      <c r="K693">
        <f t="shared" si="225"/>
        <v>14.47058823529412</v>
      </c>
      <c r="N693" s="71">
        <f t="shared" si="229"/>
        <v>6.0188662455885833</v>
      </c>
      <c r="O693" s="71">
        <f t="shared" si="230"/>
        <v>0.41593791128051177</v>
      </c>
      <c r="P693" s="71">
        <f t="shared" si="231"/>
        <v>14.47058823529412</v>
      </c>
    </row>
    <row r="694" spans="1:16" x14ac:dyDescent="0.25">
      <c r="B694">
        <v>5</v>
      </c>
      <c r="C694" t="s">
        <v>4125</v>
      </c>
      <c r="D694">
        <v>12</v>
      </c>
      <c r="E694">
        <v>4.8</v>
      </c>
      <c r="F694">
        <f t="shared" si="227"/>
        <v>4.8000000000000001E-2</v>
      </c>
      <c r="G694">
        <v>0.9</v>
      </c>
      <c r="I694" s="79">
        <f>(1+F694)^(1/D694)-1</f>
        <v>3.914607630530309E-3</v>
      </c>
      <c r="J694">
        <f t="shared" si="228"/>
        <v>0.3914607630530309</v>
      </c>
      <c r="K694">
        <f t="shared" si="225"/>
        <v>5.333333333333333</v>
      </c>
      <c r="N694" s="71">
        <f t="shared" si="229"/>
        <v>0.3914607630530309</v>
      </c>
      <c r="O694" s="71">
        <f t="shared" si="230"/>
        <v>7.3398893072443294E-2</v>
      </c>
      <c r="P694" s="71">
        <f t="shared" si="231"/>
        <v>5.333333333333333</v>
      </c>
    </row>
    <row r="695" spans="1:16" x14ac:dyDescent="0.25">
      <c r="B695">
        <v>5</v>
      </c>
      <c r="C695" t="s">
        <v>4126</v>
      </c>
      <c r="D695">
        <v>14</v>
      </c>
      <c r="E695">
        <v>10.8</v>
      </c>
      <c r="F695">
        <f t="shared" si="227"/>
        <v>0.10800000000000001</v>
      </c>
      <c r="G695">
        <v>1.1000000000000001</v>
      </c>
      <c r="I695" s="79">
        <f>(1+F695-F694)^(1/(D695-D694))-1</f>
        <v>2.9563014098699991E-2</v>
      </c>
      <c r="J695">
        <f t="shared" si="228"/>
        <v>2.9563014098699991</v>
      </c>
      <c r="K695">
        <f t="shared" si="225"/>
        <v>9.8181818181818183</v>
      </c>
      <c r="N695" s="71">
        <f t="shared" si="229"/>
        <v>2.9563014098699991</v>
      </c>
      <c r="O695" s="71">
        <f t="shared" si="230"/>
        <v>0.3011047732274999</v>
      </c>
      <c r="P695" s="71">
        <f t="shared" si="231"/>
        <v>9.8181818181818183</v>
      </c>
    </row>
    <row r="696" spans="1:16" x14ac:dyDescent="0.25">
      <c r="B696">
        <v>5</v>
      </c>
      <c r="C696" t="s">
        <v>4127</v>
      </c>
      <c r="D696">
        <v>16</v>
      </c>
      <c r="E696">
        <v>22.4</v>
      </c>
      <c r="F696">
        <f t="shared" si="227"/>
        <v>0.22399999999999998</v>
      </c>
      <c r="G696">
        <v>1.6</v>
      </c>
      <c r="I696" s="79">
        <f>(1+F696-F695)^(1/(D696-D695))-1</f>
        <v>5.6409011699540601E-2</v>
      </c>
      <c r="J696">
        <f t="shared" si="228"/>
        <v>5.6409011699540601</v>
      </c>
      <c r="K696">
        <f t="shared" si="225"/>
        <v>13.999999999999998</v>
      </c>
      <c r="N696" s="71">
        <f t="shared" si="229"/>
        <v>5.6409011699540601</v>
      </c>
      <c r="O696" s="71">
        <f t="shared" si="230"/>
        <v>0.40292151213957578</v>
      </c>
      <c r="P696" s="71">
        <f t="shared" si="231"/>
        <v>13.999999999999998</v>
      </c>
    </row>
    <row r="697" spans="1:16" x14ac:dyDescent="0.25">
      <c r="B697">
        <v>6</v>
      </c>
      <c r="C697" t="s">
        <v>4125</v>
      </c>
      <c r="D697">
        <v>12</v>
      </c>
      <c r="E697">
        <v>5.3</v>
      </c>
      <c r="F697">
        <f t="shared" si="227"/>
        <v>5.2999999999999999E-2</v>
      </c>
      <c r="G697">
        <v>1.1000000000000001</v>
      </c>
      <c r="I697" s="79">
        <f>(1+F697)^(1/D697)-1</f>
        <v>4.3128765598297036E-3</v>
      </c>
      <c r="J697">
        <f t="shared" si="228"/>
        <v>0.43128765598297036</v>
      </c>
      <c r="K697">
        <f t="shared" si="225"/>
        <v>4.8181818181818175</v>
      </c>
      <c r="N697" s="71">
        <f t="shared" si="229"/>
        <v>0.43128765598297036</v>
      </c>
      <c r="O697" s="71">
        <f t="shared" si="230"/>
        <v>8.9512532373824047E-2</v>
      </c>
      <c r="P697" s="71">
        <f t="shared" si="231"/>
        <v>4.8181818181818175</v>
      </c>
    </row>
    <row r="698" spans="1:16" x14ac:dyDescent="0.25">
      <c r="B698">
        <v>6</v>
      </c>
      <c r="C698" t="s">
        <v>4126</v>
      </c>
      <c r="D698">
        <v>14</v>
      </c>
      <c r="E698">
        <v>12</v>
      </c>
      <c r="F698">
        <f t="shared" si="227"/>
        <v>0.12</v>
      </c>
      <c r="G698">
        <v>1.3</v>
      </c>
      <c r="I698" s="79">
        <f>(1+F698-F697)^(1/(D698-D697))-1</f>
        <v>3.2956920689338309E-2</v>
      </c>
      <c r="J698">
        <f t="shared" si="228"/>
        <v>3.2956920689338309</v>
      </c>
      <c r="K698">
        <f t="shared" si="225"/>
        <v>9.2307692307692299</v>
      </c>
      <c r="N698" s="71">
        <f t="shared" si="229"/>
        <v>3.2956920689338309</v>
      </c>
      <c r="O698" s="71">
        <f t="shared" si="230"/>
        <v>0.35703330746783174</v>
      </c>
      <c r="P698" s="71">
        <f t="shared" si="231"/>
        <v>9.2307692307692299</v>
      </c>
    </row>
    <row r="699" spans="1:16" x14ac:dyDescent="0.25">
      <c r="B699">
        <v>6</v>
      </c>
      <c r="C699" t="s">
        <v>4127</v>
      </c>
      <c r="D699">
        <v>16</v>
      </c>
      <c r="E699">
        <v>22.6</v>
      </c>
      <c r="F699">
        <f t="shared" si="227"/>
        <v>0.22600000000000001</v>
      </c>
      <c r="G699">
        <v>1.8</v>
      </c>
      <c r="I699" s="79">
        <f>(1+F699-F698)^(1/(D699-D698))-1</f>
        <v>5.1665346010792534E-2</v>
      </c>
      <c r="J699">
        <f t="shared" si="228"/>
        <v>5.1665346010792534</v>
      </c>
      <c r="K699">
        <f t="shared" si="225"/>
        <v>12.555555555555555</v>
      </c>
      <c r="N699" s="71">
        <f t="shared" si="229"/>
        <v>5.1665346010792534</v>
      </c>
      <c r="O699" s="71">
        <f t="shared" si="230"/>
        <v>0.41149390628064852</v>
      </c>
      <c r="P699" s="71">
        <f t="shared" si="231"/>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2">(1+F708)^(1/E708)-1</f>
        <v>5.4462081991112576E-2</v>
      </c>
      <c r="J708">
        <f t="shared" ref="J708" si="233">I708*100</f>
        <v>5.4462081991112576</v>
      </c>
      <c r="K708">
        <f t="shared" ref="K708:K739" si="234">F708/G708</f>
        <v>30.294871794871799</v>
      </c>
      <c r="N708" s="71">
        <f t="shared" ref="N708:N739" si="235">J708</f>
        <v>5.4462081991112576</v>
      </c>
      <c r="O708" s="71">
        <f t="shared" ref="O708" si="236">N708/P708</f>
        <v>0.17977327106672791</v>
      </c>
      <c r="P708" s="71">
        <f t="shared" ref="P708:P739" si="237">K708</f>
        <v>30.294871794871799</v>
      </c>
    </row>
    <row r="709" spans="3:16" x14ac:dyDescent="0.25">
      <c r="C709">
        <v>1981</v>
      </c>
      <c r="D709" t="s">
        <v>4141</v>
      </c>
      <c r="E709">
        <v>4</v>
      </c>
      <c r="F709">
        <v>0.24310000000000001</v>
      </c>
      <c r="G709">
        <v>8.6999999999999994E-3</v>
      </c>
      <c r="I709" s="79">
        <f t="shared" si="232"/>
        <v>5.5909060847234127E-2</v>
      </c>
      <c r="J709">
        <f t="shared" ref="J709:J715" si="238">I709*100</f>
        <v>5.5909060847234127</v>
      </c>
      <c r="K709">
        <f t="shared" si="234"/>
        <v>27.942528735632187</v>
      </c>
      <c r="N709" s="71">
        <f t="shared" si="235"/>
        <v>5.5909060847234127</v>
      </c>
      <c r="O709" s="71">
        <f t="shared" ref="O709:O715" si="239">N709/P709</f>
        <v>0.20008590266184156</v>
      </c>
      <c r="P709" s="71">
        <f t="shared" si="237"/>
        <v>27.942528735632187</v>
      </c>
    </row>
    <row r="710" spans="3:16" x14ac:dyDescent="0.25">
      <c r="C710">
        <v>1982</v>
      </c>
      <c r="D710" t="s">
        <v>4141</v>
      </c>
      <c r="E710">
        <v>4</v>
      </c>
      <c r="F710">
        <v>0.28349999999999997</v>
      </c>
      <c r="G710">
        <v>8.8000000000000005E-3</v>
      </c>
      <c r="I710" s="79">
        <f t="shared" si="232"/>
        <v>6.4385545770590191E-2</v>
      </c>
      <c r="J710">
        <f t="shared" si="238"/>
        <v>6.4385545770590191</v>
      </c>
      <c r="K710">
        <f t="shared" si="234"/>
        <v>32.215909090909086</v>
      </c>
      <c r="N710" s="71">
        <f t="shared" si="235"/>
        <v>6.4385545770590191</v>
      </c>
      <c r="O710" s="71">
        <f t="shared" si="239"/>
        <v>0.19985636782405425</v>
      </c>
      <c r="P710" s="71">
        <f t="shared" si="237"/>
        <v>32.215909090909086</v>
      </c>
    </row>
    <row r="711" spans="3:16" x14ac:dyDescent="0.25">
      <c r="C711">
        <v>1983</v>
      </c>
      <c r="D711" t="s">
        <v>4141</v>
      </c>
      <c r="E711">
        <v>4</v>
      </c>
      <c r="F711">
        <v>0.30230000000000001</v>
      </c>
      <c r="G711">
        <v>8.6E-3</v>
      </c>
      <c r="I711" s="79">
        <f t="shared" si="232"/>
        <v>6.8261951066597826E-2</v>
      </c>
      <c r="J711">
        <f t="shared" si="238"/>
        <v>6.8261951066597826</v>
      </c>
      <c r="K711">
        <f t="shared" si="234"/>
        <v>35.151162790697676</v>
      </c>
      <c r="N711" s="71">
        <f t="shared" si="235"/>
        <v>6.8261951066597826</v>
      </c>
      <c r="O711" s="71">
        <f t="shared" si="239"/>
        <v>0.19419542810874671</v>
      </c>
      <c r="P711" s="71">
        <f t="shared" si="237"/>
        <v>35.151162790697676</v>
      </c>
    </row>
    <row r="712" spans="3:16" x14ac:dyDescent="0.25">
      <c r="C712">
        <v>1984</v>
      </c>
      <c r="D712" t="s">
        <v>4141</v>
      </c>
      <c r="E712">
        <v>4</v>
      </c>
      <c r="F712">
        <v>0.30880000000000002</v>
      </c>
      <c r="G712">
        <v>8.3999999999999995E-3</v>
      </c>
      <c r="I712" s="79">
        <f t="shared" si="232"/>
        <v>6.9592432511565328E-2</v>
      </c>
      <c r="J712">
        <f t="shared" si="238"/>
        <v>6.9592432511565328</v>
      </c>
      <c r="K712">
        <f t="shared" si="234"/>
        <v>36.761904761904766</v>
      </c>
      <c r="N712" s="71">
        <f t="shared" si="235"/>
        <v>6.9592432511565328</v>
      </c>
      <c r="O712" s="71">
        <f t="shared" si="239"/>
        <v>0.1893058397335326</v>
      </c>
      <c r="P712" s="71">
        <f t="shared" si="237"/>
        <v>36.761904761904766</v>
      </c>
    </row>
    <row r="713" spans="3:16" x14ac:dyDescent="0.25">
      <c r="C713">
        <v>1985</v>
      </c>
      <c r="D713" t="s">
        <v>4141</v>
      </c>
      <c r="E713">
        <v>4</v>
      </c>
      <c r="F713">
        <v>0.33189999999999997</v>
      </c>
      <c r="G713">
        <v>8.3999999999999995E-3</v>
      </c>
      <c r="I713" s="79">
        <f t="shared" si="232"/>
        <v>7.4281024662567585E-2</v>
      </c>
      <c r="J713">
        <f t="shared" si="238"/>
        <v>7.4281024662567585</v>
      </c>
      <c r="K713">
        <f t="shared" si="234"/>
        <v>39.511904761904759</v>
      </c>
      <c r="N713" s="71">
        <f t="shared" si="235"/>
        <v>7.4281024662567585</v>
      </c>
      <c r="O713" s="71">
        <f t="shared" si="239"/>
        <v>0.18799656738944495</v>
      </c>
      <c r="P713" s="71">
        <f t="shared" si="237"/>
        <v>39.511904761904759</v>
      </c>
    </row>
    <row r="714" spans="3:16" x14ac:dyDescent="0.25">
      <c r="C714">
        <v>1986</v>
      </c>
      <c r="D714" t="s">
        <v>4141</v>
      </c>
      <c r="E714">
        <v>4</v>
      </c>
      <c r="F714">
        <v>0.3367</v>
      </c>
      <c r="G714">
        <v>8.6E-3</v>
      </c>
      <c r="I714" s="79">
        <f t="shared" si="232"/>
        <v>7.524761275100178E-2</v>
      </c>
      <c r="J714">
        <f t="shared" si="238"/>
        <v>7.524761275100178</v>
      </c>
      <c r="K714">
        <f t="shared" si="234"/>
        <v>39.151162790697676</v>
      </c>
      <c r="N714" s="71">
        <f t="shared" si="235"/>
        <v>7.524761275100178</v>
      </c>
      <c r="O714" s="71">
        <f t="shared" si="239"/>
        <v>0.19219764468625342</v>
      </c>
      <c r="P714" s="71">
        <f t="shared" si="237"/>
        <v>39.151162790697676</v>
      </c>
    </row>
    <row r="715" spans="3:16" x14ac:dyDescent="0.25">
      <c r="C715">
        <v>1987</v>
      </c>
      <c r="D715" t="s">
        <v>4141</v>
      </c>
      <c r="E715">
        <v>4</v>
      </c>
      <c r="F715">
        <v>0.33939999999999998</v>
      </c>
      <c r="G715">
        <v>8.2000000000000007E-3</v>
      </c>
      <c r="I715" s="79">
        <f t="shared" si="232"/>
        <v>7.5790175050109099E-2</v>
      </c>
      <c r="J715">
        <f t="shared" si="238"/>
        <v>7.5790175050109099</v>
      </c>
      <c r="K715">
        <f t="shared" si="234"/>
        <v>41.390243902439018</v>
      </c>
      <c r="N715" s="71">
        <f t="shared" si="235"/>
        <v>7.5790175050109099</v>
      </c>
      <c r="O715" s="71">
        <f t="shared" si="239"/>
        <v>0.18311120666201966</v>
      </c>
      <c r="P715" s="71">
        <f t="shared" si="237"/>
        <v>41.390243902439018</v>
      </c>
    </row>
    <row r="716" spans="3:16" x14ac:dyDescent="0.25">
      <c r="C716">
        <v>1988</v>
      </c>
      <c r="D716" t="s">
        <v>4141</v>
      </c>
      <c r="E716">
        <v>4</v>
      </c>
      <c r="F716">
        <v>0.3402</v>
      </c>
      <c r="G716">
        <v>9.1000000000000004E-3</v>
      </c>
      <c r="I716" s="79">
        <f t="shared" si="232"/>
        <v>7.59507767079457E-2</v>
      </c>
      <c r="J716">
        <f t="shared" ref="J716" si="240">I716*100</f>
        <v>7.59507767079457</v>
      </c>
      <c r="K716">
        <f t="shared" si="234"/>
        <v>37.38461538461538</v>
      </c>
      <c r="N716" s="71">
        <f t="shared" si="235"/>
        <v>7.59507767079457</v>
      </c>
      <c r="O716" s="71">
        <f t="shared" ref="O716" si="241">N716/P716</f>
        <v>0.20316051382783831</v>
      </c>
      <c r="P716" s="71">
        <f t="shared" si="237"/>
        <v>37.38461538461538</v>
      </c>
    </row>
    <row r="717" spans="3:16" x14ac:dyDescent="0.25">
      <c r="C717">
        <v>1989</v>
      </c>
      <c r="D717" t="s">
        <v>4141</v>
      </c>
      <c r="E717">
        <v>4</v>
      </c>
      <c r="F717">
        <v>0.36809999999999998</v>
      </c>
      <c r="G717">
        <v>8.3999999999999995E-3</v>
      </c>
      <c r="I717" s="79">
        <f t="shared" si="232"/>
        <v>8.1507313749599408E-2</v>
      </c>
      <c r="J717">
        <f t="shared" ref="J717:J722" si="242">I717*100</f>
        <v>8.1507313749599408</v>
      </c>
      <c r="K717">
        <f t="shared" si="234"/>
        <v>43.821428571428569</v>
      </c>
      <c r="N717" s="71">
        <f t="shared" si="235"/>
        <v>8.1507313749599408</v>
      </c>
      <c r="O717" s="71">
        <f t="shared" ref="O717:O722" si="243">N717/P717</f>
        <v>0.18599875998278595</v>
      </c>
      <c r="P717" s="71">
        <f t="shared" si="237"/>
        <v>43.821428571428569</v>
      </c>
    </row>
    <row r="718" spans="3:16" x14ac:dyDescent="0.25">
      <c r="C718">
        <v>1990</v>
      </c>
      <c r="D718" t="s">
        <v>4141</v>
      </c>
      <c r="E718">
        <v>4</v>
      </c>
      <c r="F718">
        <v>0.37640000000000001</v>
      </c>
      <c r="G718">
        <v>8.6E-3</v>
      </c>
      <c r="I718" s="79">
        <f t="shared" si="232"/>
        <v>8.3143919377751674E-2</v>
      </c>
      <c r="J718">
        <f t="shared" si="242"/>
        <v>8.3143919377751665</v>
      </c>
      <c r="K718">
        <f t="shared" si="234"/>
        <v>43.767441860465119</v>
      </c>
      <c r="N718" s="71">
        <f t="shared" si="235"/>
        <v>8.3143919377751665</v>
      </c>
      <c r="O718" s="71">
        <f t="shared" si="243"/>
        <v>0.18996750973662707</v>
      </c>
      <c r="P718" s="71">
        <f t="shared" si="237"/>
        <v>43.767441860465119</v>
      </c>
    </row>
    <row r="719" spans="3:16" x14ac:dyDescent="0.25">
      <c r="C719">
        <v>1991</v>
      </c>
      <c r="D719" t="s">
        <v>4141</v>
      </c>
      <c r="E719">
        <v>4</v>
      </c>
      <c r="F719">
        <v>0.39329999999999998</v>
      </c>
      <c r="G719">
        <v>8.6999999999999994E-3</v>
      </c>
      <c r="I719" s="79">
        <f t="shared" si="232"/>
        <v>8.6453539884810304E-2</v>
      </c>
      <c r="J719">
        <f t="shared" si="242"/>
        <v>8.6453539884810304</v>
      </c>
      <c r="K719">
        <f t="shared" si="234"/>
        <v>45.206896551724142</v>
      </c>
      <c r="N719" s="71">
        <f t="shared" si="235"/>
        <v>8.6453539884810304</v>
      </c>
      <c r="O719" s="71">
        <f t="shared" si="243"/>
        <v>0.19123971446678098</v>
      </c>
      <c r="P719" s="71">
        <f t="shared" si="237"/>
        <v>45.206896551724142</v>
      </c>
    </row>
    <row r="720" spans="3:16" x14ac:dyDescent="0.25">
      <c r="C720">
        <v>1992</v>
      </c>
      <c r="D720" t="s">
        <v>4141</v>
      </c>
      <c r="E720">
        <v>4</v>
      </c>
      <c r="F720">
        <v>0.39660000000000001</v>
      </c>
      <c r="G720">
        <v>8.6999999999999994E-3</v>
      </c>
      <c r="I720" s="79">
        <f t="shared" si="232"/>
        <v>8.7096279547539179E-2</v>
      </c>
      <c r="J720">
        <f t="shared" si="242"/>
        <v>8.7096279547539179</v>
      </c>
      <c r="K720">
        <f t="shared" si="234"/>
        <v>45.58620689655173</v>
      </c>
      <c r="N720" s="71">
        <f t="shared" si="235"/>
        <v>8.7096279547539179</v>
      </c>
      <c r="O720" s="71">
        <f t="shared" si="243"/>
        <v>0.1910584044537546</v>
      </c>
      <c r="P720" s="71">
        <f t="shared" si="237"/>
        <v>45.58620689655173</v>
      </c>
    </row>
    <row r="721" spans="3:16" x14ac:dyDescent="0.25">
      <c r="C721">
        <v>1993</v>
      </c>
      <c r="D721" t="s">
        <v>4141</v>
      </c>
      <c r="E721">
        <v>4</v>
      </c>
      <c r="F721">
        <v>0.3962</v>
      </c>
      <c r="G721">
        <v>9.1999999999999998E-3</v>
      </c>
      <c r="I721" s="79">
        <f t="shared" si="232"/>
        <v>8.7018432414701197E-2</v>
      </c>
      <c r="J721">
        <f t="shared" si="242"/>
        <v>8.7018432414701188</v>
      </c>
      <c r="K721">
        <f t="shared" si="234"/>
        <v>43.065217391304351</v>
      </c>
      <c r="N721" s="71">
        <f t="shared" si="235"/>
        <v>8.7018432414701188</v>
      </c>
      <c r="O721" s="71">
        <f t="shared" si="243"/>
        <v>0.20206198339607542</v>
      </c>
      <c r="P721" s="71">
        <f t="shared" si="237"/>
        <v>43.065217391304351</v>
      </c>
    </row>
    <row r="722" spans="3:16" x14ac:dyDescent="0.25">
      <c r="C722">
        <v>1994</v>
      </c>
      <c r="D722" t="s">
        <v>4141</v>
      </c>
      <c r="E722">
        <v>4</v>
      </c>
      <c r="F722">
        <v>0.3957</v>
      </c>
      <c r="G722">
        <v>9.1000000000000004E-3</v>
      </c>
      <c r="I722" s="79">
        <f t="shared" si="232"/>
        <v>8.692109997289732E-2</v>
      </c>
      <c r="J722">
        <f t="shared" si="242"/>
        <v>8.692109997289732</v>
      </c>
      <c r="K722">
        <f t="shared" si="234"/>
        <v>43.483516483516482</v>
      </c>
      <c r="N722" s="71">
        <f t="shared" si="235"/>
        <v>8.692109997289732</v>
      </c>
      <c r="O722" s="71">
        <f t="shared" si="243"/>
        <v>0.19989436688232642</v>
      </c>
      <c r="P722" s="71">
        <f t="shared" si="237"/>
        <v>43.483516483516482</v>
      </c>
    </row>
    <row r="723" spans="3:16" x14ac:dyDescent="0.25">
      <c r="C723">
        <v>1995</v>
      </c>
      <c r="D723" t="s">
        <v>4141</v>
      </c>
      <c r="E723">
        <v>4</v>
      </c>
      <c r="F723">
        <v>0.44519999999999998</v>
      </c>
      <c r="G723">
        <v>1.01E-2</v>
      </c>
      <c r="I723" s="79">
        <f t="shared" si="232"/>
        <v>9.643272213661036E-2</v>
      </c>
      <c r="J723">
        <f t="shared" ref="J723" si="244">I723*100</f>
        <v>9.6432722136610352</v>
      </c>
      <c r="K723">
        <f t="shared" si="234"/>
        <v>44.079207920792079</v>
      </c>
      <c r="N723" s="71">
        <f t="shared" si="235"/>
        <v>9.6432722136610352</v>
      </c>
      <c r="O723" s="71">
        <f t="shared" ref="O723" si="245">N723/P723</f>
        <v>0.21877144959114209</v>
      </c>
      <c r="P723" s="71">
        <f t="shared" si="237"/>
        <v>44.079207920792079</v>
      </c>
    </row>
    <row r="724" spans="3:16" x14ac:dyDescent="0.25">
      <c r="C724">
        <v>1996</v>
      </c>
      <c r="D724" t="s">
        <v>4141</v>
      </c>
      <c r="E724">
        <v>4</v>
      </c>
      <c r="F724">
        <v>0.4365</v>
      </c>
      <c r="G724">
        <v>1.03E-2</v>
      </c>
      <c r="I724" s="79">
        <f t="shared" si="232"/>
        <v>9.4778872397561109E-2</v>
      </c>
      <c r="J724">
        <f t="shared" ref="J724:J769" si="246">I724*100</f>
        <v>9.4778872397561109</v>
      </c>
      <c r="K724">
        <f t="shared" si="234"/>
        <v>42.378640776699029</v>
      </c>
      <c r="N724" s="71">
        <f t="shared" si="235"/>
        <v>9.4778872397561109</v>
      </c>
      <c r="O724" s="71">
        <f t="shared" ref="O724:O769" si="247">N724/P724</f>
        <v>0.22364774013628394</v>
      </c>
      <c r="P724" s="71">
        <f t="shared" si="237"/>
        <v>42.378640776699029</v>
      </c>
    </row>
    <row r="725" spans="3:16" x14ac:dyDescent="0.25">
      <c r="C725">
        <v>1997</v>
      </c>
      <c r="D725" t="s">
        <v>4141</v>
      </c>
      <c r="E725">
        <v>4</v>
      </c>
      <c r="F725">
        <v>0.44890000000000002</v>
      </c>
      <c r="G725">
        <v>9.9000000000000008E-3</v>
      </c>
      <c r="I725" s="79">
        <f t="shared" si="232"/>
        <v>9.7133820954460548E-2</v>
      </c>
      <c r="J725">
        <f t="shared" si="246"/>
        <v>9.7133820954460539</v>
      </c>
      <c r="K725">
        <f t="shared" si="234"/>
        <v>45.343434343434339</v>
      </c>
      <c r="N725" s="71">
        <f t="shared" si="235"/>
        <v>9.7133820954460539</v>
      </c>
      <c r="O725" s="71">
        <f t="shared" si="247"/>
        <v>0.2142180502225795</v>
      </c>
      <c r="P725" s="71">
        <f t="shared" si="237"/>
        <v>45.343434343434339</v>
      </c>
    </row>
    <row r="726" spans="3:16" x14ac:dyDescent="0.25">
      <c r="C726">
        <v>1998</v>
      </c>
      <c r="D726" t="s">
        <v>4141</v>
      </c>
      <c r="E726">
        <v>4</v>
      </c>
      <c r="F726">
        <v>0.47420000000000001</v>
      </c>
      <c r="G726">
        <v>0.01</v>
      </c>
      <c r="I726" s="79">
        <f t="shared" si="232"/>
        <v>0.10189218197194028</v>
      </c>
      <c r="J726">
        <f t="shared" si="246"/>
        <v>10.189218197194027</v>
      </c>
      <c r="K726">
        <f t="shared" si="234"/>
        <v>47.42</v>
      </c>
      <c r="N726" s="71">
        <f t="shared" si="235"/>
        <v>10.189218197194027</v>
      </c>
      <c r="O726" s="71">
        <f t="shared" si="247"/>
        <v>0.21487174603951975</v>
      </c>
      <c r="P726" s="71">
        <f t="shared" si="237"/>
        <v>47.42</v>
      </c>
    </row>
    <row r="727" spans="3:16" x14ac:dyDescent="0.25">
      <c r="C727">
        <v>1999</v>
      </c>
      <c r="D727" t="s">
        <v>4141</v>
      </c>
      <c r="E727">
        <v>4</v>
      </c>
      <c r="F727">
        <v>0.4793</v>
      </c>
      <c r="G727">
        <v>9.7000000000000003E-3</v>
      </c>
      <c r="I727" s="79">
        <f t="shared" si="232"/>
        <v>0.10284394807490371</v>
      </c>
      <c r="J727">
        <f t="shared" si="246"/>
        <v>10.284394807490372</v>
      </c>
      <c r="K727">
        <f t="shared" si="234"/>
        <v>49.412371134020617</v>
      </c>
      <c r="N727" s="71">
        <f t="shared" si="235"/>
        <v>10.284394807490372</v>
      </c>
      <c r="O727" s="71">
        <f t="shared" si="247"/>
        <v>0.20813400716181224</v>
      </c>
      <c r="P727" s="71">
        <f t="shared" si="237"/>
        <v>49.412371134020617</v>
      </c>
    </row>
    <row r="728" spans="3:16" x14ac:dyDescent="0.25">
      <c r="C728">
        <v>2000</v>
      </c>
      <c r="D728" t="s">
        <v>4141</v>
      </c>
      <c r="E728">
        <v>4</v>
      </c>
      <c r="F728">
        <v>0.50680000000000003</v>
      </c>
      <c r="G728">
        <v>8.8000000000000005E-3</v>
      </c>
      <c r="I728" s="79">
        <f t="shared" si="232"/>
        <v>0.10793403262313972</v>
      </c>
      <c r="J728">
        <f t="shared" si="246"/>
        <v>10.793403262313973</v>
      </c>
      <c r="K728">
        <f t="shared" si="234"/>
        <v>57.590909090909093</v>
      </c>
      <c r="N728" s="71">
        <f t="shared" si="235"/>
        <v>10.793403262313973</v>
      </c>
      <c r="O728" s="71">
        <f t="shared" si="247"/>
        <v>0.18741505270000583</v>
      </c>
      <c r="P728" s="71">
        <f t="shared" si="237"/>
        <v>57.590909090909093</v>
      </c>
    </row>
    <row r="729" spans="3:16" x14ac:dyDescent="0.25">
      <c r="C729">
        <v>2001</v>
      </c>
      <c r="D729" t="s">
        <v>4141</v>
      </c>
      <c r="E729">
        <v>4</v>
      </c>
      <c r="F729">
        <v>0.52710000000000001</v>
      </c>
      <c r="G729">
        <v>8.8000000000000005E-3</v>
      </c>
      <c r="I729" s="79">
        <f t="shared" si="232"/>
        <v>0.11164692063472725</v>
      </c>
      <c r="J729">
        <f t="shared" si="246"/>
        <v>11.164692063472724</v>
      </c>
      <c r="K729">
        <f t="shared" si="234"/>
        <v>59.897727272727273</v>
      </c>
      <c r="N729" s="71">
        <f t="shared" si="235"/>
        <v>11.164692063472724</v>
      </c>
      <c r="O729" s="71">
        <f t="shared" si="247"/>
        <v>0.18639592137841013</v>
      </c>
      <c r="P729" s="71">
        <f t="shared" si="237"/>
        <v>59.897727272727273</v>
      </c>
    </row>
    <row r="730" spans="3:16" x14ac:dyDescent="0.25">
      <c r="C730">
        <v>2002</v>
      </c>
      <c r="D730" t="s">
        <v>4141</v>
      </c>
      <c r="E730">
        <v>4</v>
      </c>
      <c r="F730">
        <v>0.502</v>
      </c>
      <c r="G730">
        <v>8.8000000000000005E-3</v>
      </c>
      <c r="I730" s="79">
        <f t="shared" si="232"/>
        <v>0.10705062936989584</v>
      </c>
      <c r="J730">
        <f t="shared" si="246"/>
        <v>10.705062936989584</v>
      </c>
      <c r="K730">
        <f t="shared" si="234"/>
        <v>57.04545454545454</v>
      </c>
      <c r="N730" s="71">
        <f t="shared" si="235"/>
        <v>10.705062936989584</v>
      </c>
      <c r="O730" s="71">
        <f t="shared" si="247"/>
        <v>0.18765847379583336</v>
      </c>
      <c r="P730" s="71">
        <f t="shared" si="237"/>
        <v>57.04545454545454</v>
      </c>
    </row>
    <row r="731" spans="3:16" x14ac:dyDescent="0.25">
      <c r="C731">
        <v>2003</v>
      </c>
      <c r="D731" t="s">
        <v>4141</v>
      </c>
      <c r="E731">
        <v>4</v>
      </c>
      <c r="F731">
        <v>0.48780000000000001</v>
      </c>
      <c r="G731">
        <v>8.9999999999999993E-3</v>
      </c>
      <c r="I731" s="79">
        <f t="shared" si="232"/>
        <v>0.10442477044561516</v>
      </c>
      <c r="J731">
        <f t="shared" si="246"/>
        <v>10.442477044561516</v>
      </c>
      <c r="K731">
        <f t="shared" si="234"/>
        <v>54.2</v>
      </c>
      <c r="N731" s="71">
        <f t="shared" si="235"/>
        <v>10.442477044561516</v>
      </c>
      <c r="O731" s="71">
        <f t="shared" si="247"/>
        <v>0.19266562812844124</v>
      </c>
      <c r="P731" s="71">
        <f t="shared" si="237"/>
        <v>54.2</v>
      </c>
    </row>
    <row r="732" spans="3:16" x14ac:dyDescent="0.25">
      <c r="C732">
        <v>2004</v>
      </c>
      <c r="D732" t="s">
        <v>4141</v>
      </c>
      <c r="E732">
        <v>4</v>
      </c>
      <c r="F732">
        <v>0.51980000000000004</v>
      </c>
      <c r="G732">
        <v>9.1999999999999998E-3</v>
      </c>
      <c r="I732" s="79">
        <f t="shared" si="232"/>
        <v>0.11031603033322845</v>
      </c>
      <c r="J732">
        <f t="shared" si="246"/>
        <v>11.031603033322845</v>
      </c>
      <c r="K732">
        <f t="shared" si="234"/>
        <v>56.500000000000007</v>
      </c>
      <c r="N732" s="71">
        <f t="shared" si="235"/>
        <v>11.031603033322845</v>
      </c>
      <c r="O732" s="71">
        <f t="shared" si="247"/>
        <v>0.19524961120925388</v>
      </c>
      <c r="P732" s="71">
        <f t="shared" si="237"/>
        <v>56.500000000000007</v>
      </c>
    </row>
    <row r="733" spans="3:16" x14ac:dyDescent="0.25">
      <c r="C733">
        <v>2005</v>
      </c>
      <c r="D733" t="s">
        <v>4141</v>
      </c>
      <c r="E733">
        <v>4</v>
      </c>
      <c r="F733">
        <v>0.54369999999999996</v>
      </c>
      <c r="G733">
        <v>8.8999999999999999E-3</v>
      </c>
      <c r="I733" s="79">
        <f t="shared" si="232"/>
        <v>0.11465566105639846</v>
      </c>
      <c r="J733">
        <f t="shared" si="246"/>
        <v>11.465566105639846</v>
      </c>
      <c r="K733">
        <f t="shared" si="234"/>
        <v>61.089887640449433</v>
      </c>
      <c r="N733" s="71">
        <f t="shared" si="235"/>
        <v>11.465566105639846</v>
      </c>
      <c r="O733" s="71">
        <f t="shared" si="247"/>
        <v>0.18768353566340745</v>
      </c>
      <c r="P733" s="71">
        <f t="shared" si="237"/>
        <v>61.089887640449433</v>
      </c>
    </row>
    <row r="734" spans="3:16" x14ac:dyDescent="0.25">
      <c r="C734">
        <v>2006</v>
      </c>
      <c r="D734" t="s">
        <v>4141</v>
      </c>
      <c r="E734">
        <v>4</v>
      </c>
      <c r="F734">
        <v>0.53879999999999995</v>
      </c>
      <c r="G734">
        <v>9.1999999999999998E-3</v>
      </c>
      <c r="I734" s="79">
        <f t="shared" si="232"/>
        <v>0.11377007348772694</v>
      </c>
      <c r="J734">
        <f t="shared" si="246"/>
        <v>11.377007348772693</v>
      </c>
      <c r="K734">
        <f t="shared" si="234"/>
        <v>58.565217391304344</v>
      </c>
      <c r="N734" s="71">
        <f t="shared" si="235"/>
        <v>11.377007348772693</v>
      </c>
      <c r="O734" s="71">
        <f t="shared" si="247"/>
        <v>0.19426218932574013</v>
      </c>
      <c r="P734" s="71">
        <f t="shared" si="237"/>
        <v>58.565217391304344</v>
      </c>
    </row>
    <row r="735" spans="3:16" x14ac:dyDescent="0.25">
      <c r="C735">
        <v>2007</v>
      </c>
      <c r="D735" t="s">
        <v>4141</v>
      </c>
      <c r="E735">
        <v>4</v>
      </c>
      <c r="F735">
        <v>0.53820000000000001</v>
      </c>
      <c r="G735">
        <v>8.6999999999999994E-3</v>
      </c>
      <c r="I735" s="79">
        <f t="shared" si="232"/>
        <v>0.11366148891238392</v>
      </c>
      <c r="J735">
        <f t="shared" si="246"/>
        <v>11.366148891238392</v>
      </c>
      <c r="K735">
        <f t="shared" si="234"/>
        <v>61.862068965517246</v>
      </c>
      <c r="N735" s="71">
        <f t="shared" si="235"/>
        <v>11.366148891238392</v>
      </c>
      <c r="O735" s="71">
        <f t="shared" si="247"/>
        <v>0.18373373347040878</v>
      </c>
      <c r="P735" s="71">
        <f t="shared" si="237"/>
        <v>61.862068965517246</v>
      </c>
    </row>
    <row r="736" spans="3:16" x14ac:dyDescent="0.25">
      <c r="C736">
        <v>2008</v>
      </c>
      <c r="D736" t="s">
        <v>4141</v>
      </c>
      <c r="E736">
        <v>4</v>
      </c>
      <c r="F736">
        <v>0.54690000000000005</v>
      </c>
      <c r="G736">
        <v>8.8000000000000005E-3</v>
      </c>
      <c r="I736" s="79">
        <f t="shared" si="232"/>
        <v>0.11523286658922505</v>
      </c>
      <c r="J736">
        <f t="shared" si="246"/>
        <v>11.523286658922505</v>
      </c>
      <c r="K736">
        <f t="shared" si="234"/>
        <v>62.147727272727273</v>
      </c>
      <c r="N736" s="71">
        <f t="shared" si="235"/>
        <v>11.523286658922505</v>
      </c>
      <c r="O736" s="71">
        <f t="shared" si="247"/>
        <v>0.18541766794389841</v>
      </c>
      <c r="P736" s="71">
        <f t="shared" si="237"/>
        <v>62.147727272727273</v>
      </c>
    </row>
    <row r="737" spans="3:16" x14ac:dyDescent="0.25">
      <c r="C737">
        <v>2009</v>
      </c>
      <c r="D737" t="s">
        <v>4141</v>
      </c>
      <c r="E737">
        <v>4</v>
      </c>
      <c r="F737">
        <v>0.54969999999999997</v>
      </c>
      <c r="G737">
        <v>9.1999999999999998E-3</v>
      </c>
      <c r="I737" s="79">
        <f t="shared" si="232"/>
        <v>0.11573718727537075</v>
      </c>
      <c r="J737">
        <f t="shared" si="246"/>
        <v>11.573718727537074</v>
      </c>
      <c r="K737">
        <f t="shared" si="234"/>
        <v>59.75</v>
      </c>
      <c r="N737" s="71">
        <f t="shared" si="235"/>
        <v>11.573718727537074</v>
      </c>
      <c r="O737" s="71">
        <f t="shared" si="247"/>
        <v>0.19370240548179202</v>
      </c>
      <c r="P737" s="71">
        <f t="shared" si="237"/>
        <v>59.75</v>
      </c>
    </row>
    <row r="738" spans="3:16" x14ac:dyDescent="0.25">
      <c r="C738">
        <v>2010</v>
      </c>
      <c r="D738" t="s">
        <v>4141</v>
      </c>
      <c r="E738">
        <v>4</v>
      </c>
      <c r="F738">
        <v>0.55030000000000001</v>
      </c>
      <c r="G738">
        <v>8.8000000000000005E-3</v>
      </c>
      <c r="I738" s="79">
        <f t="shared" si="232"/>
        <v>0.1158451670679741</v>
      </c>
      <c r="J738">
        <f t="shared" si="246"/>
        <v>11.584516706797409</v>
      </c>
      <c r="K738">
        <f t="shared" si="234"/>
        <v>62.534090909090907</v>
      </c>
      <c r="N738" s="71">
        <f t="shared" si="235"/>
        <v>11.584516706797409</v>
      </c>
      <c r="O738" s="71">
        <f t="shared" si="247"/>
        <v>0.18525122118811049</v>
      </c>
      <c r="P738" s="71">
        <f t="shared" si="237"/>
        <v>62.534090909090907</v>
      </c>
    </row>
    <row r="739" spans="3:16" x14ac:dyDescent="0.25">
      <c r="C739">
        <v>1980</v>
      </c>
      <c r="D739" t="s">
        <v>4141</v>
      </c>
      <c r="E739">
        <v>4</v>
      </c>
      <c r="F739">
        <v>0.15379999999999999</v>
      </c>
      <c r="G739">
        <v>1.0500000000000001E-2</v>
      </c>
      <c r="I739" s="79">
        <f t="shared" si="232"/>
        <v>3.6412479372035289E-2</v>
      </c>
      <c r="J739">
        <f t="shared" si="246"/>
        <v>3.6412479372035289</v>
      </c>
      <c r="K739">
        <f t="shared" si="234"/>
        <v>14.647619047619045</v>
      </c>
      <c r="N739" s="71">
        <f t="shared" si="235"/>
        <v>3.6412479372035289</v>
      </c>
      <c r="O739" s="71">
        <f t="shared" si="247"/>
        <v>0.24858974863873251</v>
      </c>
      <c r="P739" s="71">
        <f t="shared" si="237"/>
        <v>14.647619047619045</v>
      </c>
    </row>
    <row r="740" spans="3:16" x14ac:dyDescent="0.25">
      <c r="C740">
        <v>1981</v>
      </c>
      <c r="D740" t="s">
        <v>4141</v>
      </c>
      <c r="E740">
        <v>4</v>
      </c>
      <c r="F740">
        <v>0.14280000000000001</v>
      </c>
      <c r="G740">
        <v>1.15E-2</v>
      </c>
      <c r="I740" s="79">
        <f t="shared" ref="I740:I769" si="248">(1+F740)^(1/E740)-1</f>
        <v>3.3933383343153878E-2</v>
      </c>
      <c r="J740">
        <f t="shared" si="246"/>
        <v>3.3933383343153878</v>
      </c>
      <c r="K740">
        <f t="shared" ref="K740:K769" si="249">F740/G740</f>
        <v>12.417391304347827</v>
      </c>
      <c r="N740" s="71">
        <f t="shared" ref="N740:N769" si="250">J740</f>
        <v>3.3933383343153878</v>
      </c>
      <c r="O740" s="71">
        <f t="shared" si="247"/>
        <v>0.27327304513044087</v>
      </c>
      <c r="P740" s="71">
        <f t="shared" ref="P740:P769" si="251">K740</f>
        <v>12.417391304347827</v>
      </c>
    </row>
    <row r="741" spans="3:16" x14ac:dyDescent="0.25">
      <c r="C741">
        <v>1982</v>
      </c>
      <c r="D741" t="s">
        <v>4141</v>
      </c>
      <c r="E741">
        <v>4</v>
      </c>
      <c r="F741">
        <v>0.18959999999999999</v>
      </c>
      <c r="G741">
        <v>1.1599999999999999E-2</v>
      </c>
      <c r="I741" s="79">
        <f t="shared" si="248"/>
        <v>4.4360022384464237E-2</v>
      </c>
      <c r="J741">
        <f t="shared" si="246"/>
        <v>4.4360022384464237</v>
      </c>
      <c r="K741">
        <f t="shared" si="249"/>
        <v>16.344827586206897</v>
      </c>
      <c r="N741" s="71">
        <f t="shared" si="250"/>
        <v>4.4360022384464237</v>
      </c>
      <c r="O741" s="71">
        <f t="shared" si="247"/>
        <v>0.27140098083322001</v>
      </c>
      <c r="P741" s="71">
        <f t="shared" si="251"/>
        <v>16.344827586206897</v>
      </c>
    </row>
    <row r="742" spans="3:16" x14ac:dyDescent="0.25">
      <c r="C742">
        <v>1983</v>
      </c>
      <c r="D742" t="s">
        <v>4141</v>
      </c>
      <c r="E742">
        <v>4</v>
      </c>
      <c r="F742">
        <v>0.1908</v>
      </c>
      <c r="G742">
        <v>1.1299999999999999E-2</v>
      </c>
      <c r="I742" s="79">
        <f t="shared" si="248"/>
        <v>4.4623295382741901E-2</v>
      </c>
      <c r="J742">
        <f t="shared" si="246"/>
        <v>4.4623295382741901</v>
      </c>
      <c r="K742">
        <f t="shared" si="249"/>
        <v>16.884955752212392</v>
      </c>
      <c r="N742" s="71">
        <f t="shared" si="250"/>
        <v>4.4623295382741901</v>
      </c>
      <c r="O742" s="71">
        <f t="shared" si="247"/>
        <v>0.2642784265330102</v>
      </c>
      <c r="P742" s="71">
        <f t="shared" si="251"/>
        <v>16.884955752212392</v>
      </c>
    </row>
    <row r="743" spans="3:16" x14ac:dyDescent="0.25">
      <c r="C743">
        <v>1984</v>
      </c>
      <c r="D743" t="s">
        <v>4141</v>
      </c>
      <c r="E743">
        <v>4</v>
      </c>
      <c r="F743">
        <v>0.18179999999999999</v>
      </c>
      <c r="G743">
        <v>1.0999999999999999E-2</v>
      </c>
      <c r="I743" s="79">
        <f t="shared" si="248"/>
        <v>4.2643875231113793E-2</v>
      </c>
      <c r="J743">
        <f t="shared" si="246"/>
        <v>4.2643875231113793</v>
      </c>
      <c r="K743">
        <f t="shared" si="249"/>
        <v>16.527272727272727</v>
      </c>
      <c r="N743" s="71">
        <f t="shared" si="250"/>
        <v>4.2643875231113793</v>
      </c>
      <c r="O743" s="71">
        <f t="shared" si="247"/>
        <v>0.25802124727296571</v>
      </c>
      <c r="P743" s="71">
        <f t="shared" si="251"/>
        <v>16.527272727272727</v>
      </c>
    </row>
    <row r="744" spans="3:16" x14ac:dyDescent="0.25">
      <c r="C744">
        <v>1985</v>
      </c>
      <c r="D744" t="s">
        <v>4141</v>
      </c>
      <c r="E744">
        <v>4</v>
      </c>
      <c r="F744">
        <v>0.2137</v>
      </c>
      <c r="G744">
        <v>1.17E-2</v>
      </c>
      <c r="I744" s="79">
        <f t="shared" si="248"/>
        <v>4.9609705774644963E-2</v>
      </c>
      <c r="J744">
        <f t="shared" si="246"/>
        <v>4.9609705774644963</v>
      </c>
      <c r="K744">
        <f t="shared" si="249"/>
        <v>18.264957264957264</v>
      </c>
      <c r="N744" s="71">
        <f t="shared" si="250"/>
        <v>4.9609705774644963</v>
      </c>
      <c r="O744" s="71">
        <f t="shared" si="247"/>
        <v>0.27161139801747597</v>
      </c>
      <c r="P744" s="71">
        <f t="shared" si="251"/>
        <v>18.264957264957264</v>
      </c>
    </row>
    <row r="745" spans="3:16" x14ac:dyDescent="0.25">
      <c r="C745">
        <v>1986</v>
      </c>
      <c r="D745" t="s">
        <v>4141</v>
      </c>
      <c r="E745">
        <v>4</v>
      </c>
      <c r="F745">
        <v>0.20030000000000001</v>
      </c>
      <c r="G745">
        <v>1.14E-2</v>
      </c>
      <c r="I745" s="79">
        <f t="shared" si="248"/>
        <v>4.6700547956584071E-2</v>
      </c>
      <c r="J745">
        <f t="shared" si="246"/>
        <v>4.6700547956584071</v>
      </c>
      <c r="K745">
        <f t="shared" si="249"/>
        <v>17.57017543859649</v>
      </c>
      <c r="N745" s="71">
        <f t="shared" si="250"/>
        <v>4.6700547956584071</v>
      </c>
      <c r="O745" s="71">
        <f t="shared" si="247"/>
        <v>0.26579443170497175</v>
      </c>
      <c r="P745" s="71">
        <f t="shared" si="251"/>
        <v>17.57017543859649</v>
      </c>
    </row>
    <row r="746" spans="3:16" x14ac:dyDescent="0.25">
      <c r="C746">
        <v>1987</v>
      </c>
      <c r="D746" t="s">
        <v>4141</v>
      </c>
      <c r="E746">
        <v>4</v>
      </c>
      <c r="F746">
        <v>0.20619999999999999</v>
      </c>
      <c r="G746">
        <v>1.0800000000000001E-2</v>
      </c>
      <c r="I746" s="79">
        <f t="shared" si="248"/>
        <v>4.7984431666746152E-2</v>
      </c>
      <c r="J746">
        <f t="shared" si="246"/>
        <v>4.7984431666746152</v>
      </c>
      <c r="K746">
        <f t="shared" si="249"/>
        <v>19.092592592592592</v>
      </c>
      <c r="N746" s="71">
        <f t="shared" si="250"/>
        <v>4.7984431666746152</v>
      </c>
      <c r="O746" s="71">
        <f t="shared" si="247"/>
        <v>0.25132486033019324</v>
      </c>
      <c r="P746" s="71">
        <f t="shared" si="251"/>
        <v>19.092592592592592</v>
      </c>
    </row>
    <row r="747" spans="3:16" x14ac:dyDescent="0.25">
      <c r="C747">
        <v>1988</v>
      </c>
      <c r="D747" t="s">
        <v>4141</v>
      </c>
      <c r="E747">
        <v>4</v>
      </c>
      <c r="F747">
        <v>0.18629999999999999</v>
      </c>
      <c r="G747">
        <v>1.2200000000000001E-2</v>
      </c>
      <c r="I747" s="79">
        <f t="shared" si="248"/>
        <v>4.3634993163400804E-2</v>
      </c>
      <c r="J747">
        <f t="shared" si="246"/>
        <v>4.3634993163400804</v>
      </c>
      <c r="K747">
        <f t="shared" si="249"/>
        <v>15.270491803278688</v>
      </c>
      <c r="N747" s="71">
        <f t="shared" si="250"/>
        <v>4.3634993163400804</v>
      </c>
      <c r="O747" s="71">
        <f t="shared" si="247"/>
        <v>0.28574713719457318</v>
      </c>
      <c r="P747" s="71">
        <f t="shared" si="251"/>
        <v>15.270491803278688</v>
      </c>
    </row>
    <row r="748" spans="3:16" x14ac:dyDescent="0.25">
      <c r="C748">
        <v>1989</v>
      </c>
      <c r="D748" t="s">
        <v>4141</v>
      </c>
      <c r="E748">
        <v>4</v>
      </c>
      <c r="F748">
        <v>0.21820000000000001</v>
      </c>
      <c r="G748">
        <v>1.1299999999999999E-2</v>
      </c>
      <c r="I748" s="79">
        <f t="shared" si="248"/>
        <v>5.0581257796572965E-2</v>
      </c>
      <c r="J748">
        <f t="shared" si="246"/>
        <v>5.0581257796572965</v>
      </c>
      <c r="K748">
        <f t="shared" si="249"/>
        <v>19.309734513274339</v>
      </c>
      <c r="N748" s="71">
        <f t="shared" si="250"/>
        <v>5.0581257796572965</v>
      </c>
      <c r="O748" s="71">
        <f t="shared" si="247"/>
        <v>0.26194693542679853</v>
      </c>
      <c r="P748" s="71">
        <f t="shared" si="251"/>
        <v>19.309734513274339</v>
      </c>
    </row>
    <row r="749" spans="3:16" x14ac:dyDescent="0.25">
      <c r="C749">
        <v>1990</v>
      </c>
      <c r="D749" t="s">
        <v>4141</v>
      </c>
      <c r="E749">
        <v>4</v>
      </c>
      <c r="F749">
        <v>0.21690000000000001</v>
      </c>
      <c r="G749">
        <v>1.17E-2</v>
      </c>
      <c r="I749" s="79">
        <f t="shared" si="248"/>
        <v>5.030086407540324E-2</v>
      </c>
      <c r="J749">
        <f t="shared" si="246"/>
        <v>5.030086407540324</v>
      </c>
      <c r="K749">
        <f t="shared" si="249"/>
        <v>18.53846153846154</v>
      </c>
      <c r="N749" s="71">
        <f t="shared" si="250"/>
        <v>5.030086407540324</v>
      </c>
      <c r="O749" s="71">
        <f t="shared" si="247"/>
        <v>0.27133246181752785</v>
      </c>
      <c r="P749" s="71">
        <f t="shared" si="251"/>
        <v>18.53846153846154</v>
      </c>
    </row>
    <row r="750" spans="3:16" x14ac:dyDescent="0.25">
      <c r="C750">
        <v>1991</v>
      </c>
      <c r="D750" t="s">
        <v>4141</v>
      </c>
      <c r="E750">
        <v>4</v>
      </c>
      <c r="F750">
        <v>0.21840000000000001</v>
      </c>
      <c r="G750">
        <v>1.1900000000000001E-2</v>
      </c>
      <c r="I750" s="79">
        <f t="shared" si="248"/>
        <v>5.0624375371012498E-2</v>
      </c>
      <c r="J750">
        <f t="shared" si="246"/>
        <v>5.0624375371012498</v>
      </c>
      <c r="K750">
        <f t="shared" si="249"/>
        <v>18.352941176470587</v>
      </c>
      <c r="N750" s="71">
        <f t="shared" si="250"/>
        <v>5.0624375371012498</v>
      </c>
      <c r="O750" s="71">
        <f t="shared" si="247"/>
        <v>0.27583794272667067</v>
      </c>
      <c r="P750" s="71">
        <f t="shared" si="251"/>
        <v>18.352941176470587</v>
      </c>
    </row>
    <row r="751" spans="3:16" x14ac:dyDescent="0.25">
      <c r="C751">
        <v>1992</v>
      </c>
      <c r="D751" t="s">
        <v>4141</v>
      </c>
      <c r="E751">
        <v>4</v>
      </c>
      <c r="F751">
        <v>0.20269999999999999</v>
      </c>
      <c r="G751">
        <v>1.2E-2</v>
      </c>
      <c r="I751" s="79">
        <f t="shared" si="248"/>
        <v>4.7223375566132431E-2</v>
      </c>
      <c r="J751">
        <f t="shared" si="246"/>
        <v>4.7223375566132431</v>
      </c>
      <c r="K751">
        <f t="shared" si="249"/>
        <v>16.891666666666666</v>
      </c>
      <c r="N751" s="71">
        <f t="shared" si="250"/>
        <v>4.7223375566132431</v>
      </c>
      <c r="O751" s="71">
        <f t="shared" si="247"/>
        <v>0.27956611089964933</v>
      </c>
      <c r="P751" s="71">
        <f t="shared" si="251"/>
        <v>16.891666666666666</v>
      </c>
    </row>
    <row r="752" spans="3:16" x14ac:dyDescent="0.25">
      <c r="C752">
        <v>1993</v>
      </c>
      <c r="D752" t="s">
        <v>4141</v>
      </c>
      <c r="E752">
        <v>4</v>
      </c>
      <c r="F752">
        <v>0.21340000000000001</v>
      </c>
      <c r="G752">
        <v>1.23E-2</v>
      </c>
      <c r="I752" s="79">
        <f t="shared" si="248"/>
        <v>4.954483964154055E-2</v>
      </c>
      <c r="J752">
        <f t="shared" si="246"/>
        <v>4.954483964154055</v>
      </c>
      <c r="K752">
        <f t="shared" si="249"/>
        <v>17.349593495934961</v>
      </c>
      <c r="N752" s="71">
        <f t="shared" si="250"/>
        <v>4.954483964154055</v>
      </c>
      <c r="O752" s="71">
        <f t="shared" si="247"/>
        <v>0.28556772614383724</v>
      </c>
      <c r="P752" s="71">
        <f t="shared" si="251"/>
        <v>17.349593495934961</v>
      </c>
    </row>
    <row r="753" spans="3:16" x14ac:dyDescent="0.25">
      <c r="C753">
        <v>1994</v>
      </c>
      <c r="D753" t="s">
        <v>4141</v>
      </c>
      <c r="E753">
        <v>4</v>
      </c>
      <c r="F753">
        <v>0.21190000000000001</v>
      </c>
      <c r="G753">
        <v>1.2E-2</v>
      </c>
      <c r="I753" s="79">
        <f t="shared" si="248"/>
        <v>4.922032843381019E-2</v>
      </c>
      <c r="J753">
        <f t="shared" si="246"/>
        <v>4.922032843381019</v>
      </c>
      <c r="K753">
        <f t="shared" si="249"/>
        <v>17.658333333333335</v>
      </c>
      <c r="N753" s="71">
        <f t="shared" si="250"/>
        <v>4.922032843381019</v>
      </c>
      <c r="O753" s="71">
        <f t="shared" si="247"/>
        <v>0.27873711241421528</v>
      </c>
      <c r="P753" s="71">
        <f t="shared" si="251"/>
        <v>17.658333333333335</v>
      </c>
    </row>
    <row r="754" spans="3:16" x14ac:dyDescent="0.25">
      <c r="C754">
        <v>1995</v>
      </c>
      <c r="D754" t="s">
        <v>4142</v>
      </c>
      <c r="E754">
        <v>4</v>
      </c>
      <c r="F754">
        <v>0.24110000000000001</v>
      </c>
      <c r="G754">
        <v>1.37E-2</v>
      </c>
      <c r="I754" s="79">
        <f t="shared" si="248"/>
        <v>5.5484096354667223E-2</v>
      </c>
      <c r="J754">
        <f t="shared" si="246"/>
        <v>5.5484096354667223</v>
      </c>
      <c r="K754">
        <f t="shared" si="249"/>
        <v>17.598540145985403</v>
      </c>
      <c r="N754" s="71">
        <f t="shared" si="250"/>
        <v>5.5484096354667223</v>
      </c>
      <c r="O754" s="71">
        <f t="shared" si="247"/>
        <v>0.31527669848981371</v>
      </c>
      <c r="P754" s="71">
        <f t="shared" si="251"/>
        <v>17.598540145985403</v>
      </c>
    </row>
    <row r="755" spans="3:16" x14ac:dyDescent="0.25">
      <c r="C755">
        <v>1996</v>
      </c>
      <c r="D755" t="s">
        <v>4142</v>
      </c>
      <c r="E755">
        <v>4</v>
      </c>
      <c r="F755">
        <v>0.2283</v>
      </c>
      <c r="G755">
        <v>1.3599999999999999E-2</v>
      </c>
      <c r="I755" s="79">
        <f t="shared" si="248"/>
        <v>5.2752091638231802E-2</v>
      </c>
      <c r="J755">
        <f t="shared" si="246"/>
        <v>5.2752091638231802</v>
      </c>
      <c r="K755">
        <f t="shared" si="249"/>
        <v>16.786764705882355</v>
      </c>
      <c r="N755" s="71">
        <f t="shared" si="250"/>
        <v>5.2752091638231802</v>
      </c>
      <c r="O755" s="71">
        <f t="shared" si="247"/>
        <v>0.31424811488390381</v>
      </c>
      <c r="P755" s="71">
        <f t="shared" si="251"/>
        <v>16.786764705882355</v>
      </c>
    </row>
    <row r="756" spans="3:16" x14ac:dyDescent="0.25">
      <c r="C756">
        <v>1997</v>
      </c>
      <c r="D756" t="s">
        <v>4142</v>
      </c>
      <c r="E756">
        <v>4</v>
      </c>
      <c r="F756">
        <v>0.25369999999999998</v>
      </c>
      <c r="G756">
        <v>1.3100000000000001E-2</v>
      </c>
      <c r="I756" s="79">
        <f t="shared" si="248"/>
        <v>5.8152851147362128E-2</v>
      </c>
      <c r="J756">
        <f t="shared" si="246"/>
        <v>5.8152851147362128</v>
      </c>
      <c r="K756">
        <f t="shared" si="249"/>
        <v>19.366412213740457</v>
      </c>
      <c r="N756" s="71">
        <f t="shared" si="250"/>
        <v>5.8152851147362128</v>
      </c>
      <c r="O756" s="71">
        <f t="shared" si="247"/>
        <v>0.30027684273963101</v>
      </c>
      <c r="P756" s="71">
        <f t="shared" si="251"/>
        <v>19.366412213740457</v>
      </c>
    </row>
    <row r="757" spans="3:16" x14ac:dyDescent="0.25">
      <c r="C757">
        <v>1998</v>
      </c>
      <c r="D757" t="s">
        <v>4142</v>
      </c>
      <c r="E757">
        <v>4</v>
      </c>
      <c r="F757">
        <v>0.25</v>
      </c>
      <c r="G757">
        <v>1.2999999999999999E-2</v>
      </c>
      <c r="I757" s="79">
        <f t="shared" si="248"/>
        <v>5.7371263440564091E-2</v>
      </c>
      <c r="J757">
        <f t="shared" si="246"/>
        <v>5.7371263440564091</v>
      </c>
      <c r="K757">
        <f t="shared" si="249"/>
        <v>19.23076923076923</v>
      </c>
      <c r="N757" s="71">
        <f t="shared" si="250"/>
        <v>5.7371263440564091</v>
      </c>
      <c r="O757" s="71">
        <f t="shared" si="247"/>
        <v>0.29833056989093326</v>
      </c>
      <c r="P757" s="71">
        <f t="shared" si="251"/>
        <v>19.23076923076923</v>
      </c>
    </row>
    <row r="758" spans="3:16" x14ac:dyDescent="0.25">
      <c r="C758">
        <v>1999</v>
      </c>
      <c r="D758" t="s">
        <v>4142</v>
      </c>
      <c r="E758">
        <v>4</v>
      </c>
      <c r="F758">
        <v>0.25590000000000002</v>
      </c>
      <c r="G758">
        <v>1.2800000000000001E-2</v>
      </c>
      <c r="I758" s="79">
        <f t="shared" si="248"/>
        <v>5.8616759166673305E-2</v>
      </c>
      <c r="J758">
        <f t="shared" si="246"/>
        <v>5.8616759166673305</v>
      </c>
      <c r="K758">
        <f t="shared" si="249"/>
        <v>19.9921875</v>
      </c>
      <c r="N758" s="71">
        <f t="shared" si="250"/>
        <v>5.8616759166673305</v>
      </c>
      <c r="O758" s="71">
        <f t="shared" si="247"/>
        <v>0.29319832642962812</v>
      </c>
      <c r="P758" s="71">
        <f t="shared" si="251"/>
        <v>19.9921875</v>
      </c>
    </row>
    <row r="759" spans="3:16" x14ac:dyDescent="0.25">
      <c r="C759">
        <v>2000</v>
      </c>
      <c r="D759" t="s">
        <v>4142</v>
      </c>
      <c r="E759">
        <v>4</v>
      </c>
      <c r="F759">
        <v>0.26229999999999998</v>
      </c>
      <c r="G759">
        <v>1.11E-2</v>
      </c>
      <c r="I759" s="79">
        <f t="shared" si="248"/>
        <v>5.9962853290306706E-2</v>
      </c>
      <c r="J759">
        <f t="shared" si="246"/>
        <v>5.9962853290306706</v>
      </c>
      <c r="K759">
        <f t="shared" si="249"/>
        <v>23.630630630630627</v>
      </c>
      <c r="N759" s="71">
        <f t="shared" si="250"/>
        <v>5.9962853290306706</v>
      </c>
      <c r="O759" s="71">
        <f t="shared" si="247"/>
        <v>0.25375054194525526</v>
      </c>
      <c r="P759" s="71">
        <f t="shared" si="251"/>
        <v>23.630630630630627</v>
      </c>
    </row>
    <row r="760" spans="3:16" x14ac:dyDescent="0.25">
      <c r="C760">
        <v>2001</v>
      </c>
      <c r="D760" t="s">
        <v>4142</v>
      </c>
      <c r="E760">
        <v>4</v>
      </c>
      <c r="F760">
        <v>0.27760000000000001</v>
      </c>
      <c r="G760">
        <v>1.12E-2</v>
      </c>
      <c r="I760" s="79">
        <f t="shared" si="248"/>
        <v>6.3160238193464169E-2</v>
      </c>
      <c r="J760">
        <f t="shared" si="246"/>
        <v>6.3160238193464169</v>
      </c>
      <c r="K760">
        <f t="shared" si="249"/>
        <v>24.785714285714288</v>
      </c>
      <c r="N760" s="71">
        <f t="shared" si="250"/>
        <v>6.3160238193464169</v>
      </c>
      <c r="O760" s="71">
        <f t="shared" si="247"/>
        <v>0.25482516850388998</v>
      </c>
      <c r="P760" s="71">
        <f t="shared" si="251"/>
        <v>24.785714285714288</v>
      </c>
    </row>
    <row r="761" spans="3:16" x14ac:dyDescent="0.25">
      <c r="C761">
        <v>2002</v>
      </c>
      <c r="D761" t="s">
        <v>4142</v>
      </c>
      <c r="E761">
        <v>4</v>
      </c>
      <c r="F761">
        <v>0.27350000000000002</v>
      </c>
      <c r="G761">
        <v>1.18E-2</v>
      </c>
      <c r="I761" s="79">
        <f t="shared" si="248"/>
        <v>6.2306251712867189E-2</v>
      </c>
      <c r="J761">
        <f t="shared" si="246"/>
        <v>6.2306251712867189</v>
      </c>
      <c r="K761">
        <f t="shared" si="249"/>
        <v>23.177966101694917</v>
      </c>
      <c r="N761" s="71">
        <f t="shared" si="250"/>
        <v>6.2306251712867189</v>
      </c>
      <c r="O761" s="71">
        <f t="shared" si="247"/>
        <v>0.26881673499518566</v>
      </c>
      <c r="P761" s="71">
        <f t="shared" si="251"/>
        <v>23.177966101694917</v>
      </c>
    </row>
    <row r="762" spans="3:16" x14ac:dyDescent="0.25">
      <c r="C762">
        <v>2003</v>
      </c>
      <c r="D762" t="s">
        <v>4142</v>
      </c>
      <c r="E762">
        <v>4</v>
      </c>
      <c r="F762">
        <v>0.20880000000000001</v>
      </c>
      <c r="G762">
        <v>1.1599999999999999E-2</v>
      </c>
      <c r="I762" s="79">
        <f t="shared" si="248"/>
        <v>4.8548716155229599E-2</v>
      </c>
      <c r="J762">
        <f t="shared" si="246"/>
        <v>4.8548716155229599</v>
      </c>
      <c r="K762">
        <f t="shared" si="249"/>
        <v>18.000000000000004</v>
      </c>
      <c r="N762" s="71">
        <f t="shared" si="250"/>
        <v>4.8548716155229599</v>
      </c>
      <c r="O762" s="71">
        <f t="shared" si="247"/>
        <v>0.26971508975127551</v>
      </c>
      <c r="P762" s="71">
        <f t="shared" si="251"/>
        <v>18.000000000000004</v>
      </c>
    </row>
    <row r="763" spans="3:16" x14ac:dyDescent="0.25">
      <c r="C763">
        <v>2004</v>
      </c>
      <c r="D763" t="s">
        <v>4142</v>
      </c>
      <c r="E763">
        <v>4</v>
      </c>
      <c r="F763">
        <v>0.2651</v>
      </c>
      <c r="G763">
        <v>1.14E-2</v>
      </c>
      <c r="I763" s="79">
        <f t="shared" si="248"/>
        <v>6.0550160277257126E-2</v>
      </c>
      <c r="J763">
        <f t="shared" si="246"/>
        <v>6.0550160277257126</v>
      </c>
      <c r="K763">
        <f t="shared" si="249"/>
        <v>23.254385964912281</v>
      </c>
      <c r="N763" s="71">
        <f t="shared" si="250"/>
        <v>6.0550160277257126</v>
      </c>
      <c r="O763" s="71">
        <f t="shared" si="247"/>
        <v>0.26038167754082658</v>
      </c>
      <c r="P763" s="71">
        <f t="shared" si="251"/>
        <v>23.254385964912281</v>
      </c>
    </row>
    <row r="764" spans="3:16" x14ac:dyDescent="0.25">
      <c r="C764">
        <v>2005</v>
      </c>
      <c r="D764" t="s">
        <v>4142</v>
      </c>
      <c r="E764">
        <v>4</v>
      </c>
      <c r="F764">
        <v>0.26740000000000003</v>
      </c>
      <c r="G764">
        <v>1.1299999999999999E-2</v>
      </c>
      <c r="I764" s="79">
        <f t="shared" si="248"/>
        <v>6.1031862143922533E-2</v>
      </c>
      <c r="J764">
        <f t="shared" si="246"/>
        <v>6.1031862143922533</v>
      </c>
      <c r="K764">
        <f t="shared" si="249"/>
        <v>23.663716814159297</v>
      </c>
      <c r="N764" s="71">
        <f t="shared" si="250"/>
        <v>6.1031862143922533</v>
      </c>
      <c r="O764" s="71">
        <f t="shared" si="247"/>
        <v>0.25791325438531204</v>
      </c>
      <c r="P764" s="71">
        <f t="shared" si="251"/>
        <v>23.663716814159297</v>
      </c>
    </row>
    <row r="765" spans="3:16" x14ac:dyDescent="0.25">
      <c r="C765">
        <v>2006</v>
      </c>
      <c r="D765" t="s">
        <v>4142</v>
      </c>
      <c r="E765">
        <v>4</v>
      </c>
      <c r="F765">
        <v>0.26040000000000002</v>
      </c>
      <c r="G765">
        <v>1.1599999999999999E-2</v>
      </c>
      <c r="I765" s="79">
        <f t="shared" si="248"/>
        <v>5.956376686582443E-2</v>
      </c>
      <c r="J765">
        <f t="shared" si="246"/>
        <v>5.956376686582443</v>
      </c>
      <c r="K765">
        <f t="shared" si="249"/>
        <v>22.448275862068968</v>
      </c>
      <c r="N765" s="71">
        <f t="shared" si="250"/>
        <v>5.956376686582443</v>
      </c>
      <c r="O765" s="71">
        <f t="shared" si="247"/>
        <v>0.26533782474791218</v>
      </c>
      <c r="P765" s="71">
        <f t="shared" si="251"/>
        <v>22.448275862068968</v>
      </c>
    </row>
    <row r="766" spans="3:16" x14ac:dyDescent="0.25">
      <c r="C766">
        <v>2007</v>
      </c>
      <c r="D766" t="s">
        <v>4142</v>
      </c>
      <c r="E766">
        <v>4</v>
      </c>
      <c r="F766">
        <v>0.25879999999999997</v>
      </c>
      <c r="G766">
        <v>1.12E-2</v>
      </c>
      <c r="I766" s="79">
        <f t="shared" si="248"/>
        <v>5.9227343973171864E-2</v>
      </c>
      <c r="J766">
        <f t="shared" si="246"/>
        <v>5.9227343973171864</v>
      </c>
      <c r="K766">
        <f t="shared" si="249"/>
        <v>23.107142857142854</v>
      </c>
      <c r="N766" s="71">
        <f t="shared" si="250"/>
        <v>5.9227343973171864</v>
      </c>
      <c r="O766" s="71">
        <f t="shared" si="247"/>
        <v>0.25631617175406685</v>
      </c>
      <c r="P766" s="71">
        <f t="shared" si="251"/>
        <v>23.107142857142854</v>
      </c>
    </row>
    <row r="767" spans="3:16" x14ac:dyDescent="0.25">
      <c r="C767">
        <v>2008</v>
      </c>
      <c r="D767" t="s">
        <v>4142</v>
      </c>
      <c r="E767">
        <v>4</v>
      </c>
      <c r="F767">
        <v>0.28289999999999998</v>
      </c>
      <c r="G767">
        <v>1.15E-2</v>
      </c>
      <c r="I767" s="79">
        <f t="shared" si="248"/>
        <v>6.4261131413112293E-2</v>
      </c>
      <c r="J767">
        <f t="shared" si="246"/>
        <v>6.4261131413112293</v>
      </c>
      <c r="K767">
        <f t="shared" si="249"/>
        <v>24.599999999999998</v>
      </c>
      <c r="N767" s="71">
        <f t="shared" si="250"/>
        <v>6.4261131413112293</v>
      </c>
      <c r="O767" s="71">
        <f t="shared" si="247"/>
        <v>0.26122411143541585</v>
      </c>
      <c r="P767" s="71">
        <f t="shared" si="251"/>
        <v>24.599999999999998</v>
      </c>
    </row>
    <row r="768" spans="3:16" x14ac:dyDescent="0.25">
      <c r="C768">
        <v>2009</v>
      </c>
      <c r="D768" t="s">
        <v>4142</v>
      </c>
      <c r="E768">
        <v>4</v>
      </c>
      <c r="F768">
        <v>0.26850000000000002</v>
      </c>
      <c r="G768">
        <v>1.1299999999999999E-2</v>
      </c>
      <c r="I768" s="79">
        <f t="shared" si="248"/>
        <v>6.126200956654837E-2</v>
      </c>
      <c r="J768">
        <f t="shared" si="246"/>
        <v>6.126200956654837</v>
      </c>
      <c r="K768">
        <f t="shared" si="249"/>
        <v>23.761061946902657</v>
      </c>
      <c r="N768" s="71">
        <f t="shared" si="250"/>
        <v>6.126200956654837</v>
      </c>
      <c r="O768" s="71">
        <f t="shared" si="247"/>
        <v>0.25782521717020351</v>
      </c>
      <c r="P768" s="71">
        <f t="shared" si="251"/>
        <v>23.761061946902657</v>
      </c>
    </row>
    <row r="769" spans="1:16" x14ac:dyDescent="0.25">
      <c r="C769">
        <v>2010</v>
      </c>
      <c r="D769" t="s">
        <v>4142</v>
      </c>
      <c r="E769">
        <v>4</v>
      </c>
      <c r="F769">
        <v>0.27460000000000001</v>
      </c>
      <c r="G769">
        <v>1.14E-2</v>
      </c>
      <c r="I769" s="79">
        <f t="shared" si="248"/>
        <v>6.2535572200919542E-2</v>
      </c>
      <c r="J769">
        <f t="shared" si="246"/>
        <v>6.2535572200919542</v>
      </c>
      <c r="K769">
        <f t="shared" si="249"/>
        <v>24.087719298245613</v>
      </c>
      <c r="N769" s="71">
        <f t="shared" si="250"/>
        <v>6.2535572200919542</v>
      </c>
      <c r="O769" s="71">
        <f t="shared" si="247"/>
        <v>0.25961599529879198</v>
      </c>
      <c r="P769" s="71">
        <f t="shared" si="251"/>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2">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3">I776*100</f>
        <v>8.1329403363969099</v>
      </c>
      <c r="K776">
        <f t="shared" ref="K776" si="254">F776/G776</f>
        <v>33.75</v>
      </c>
      <c r="N776" s="71">
        <f t="shared" si="252"/>
        <v>8.1329403363969099</v>
      </c>
      <c r="O776" s="71">
        <f t="shared" ref="O776" si="255">N776/P776</f>
        <v>0.24097600996731586</v>
      </c>
      <c r="P776" s="71">
        <f t="shared" ref="P776" si="256">K776</f>
        <v>33.75</v>
      </c>
    </row>
    <row r="777" spans="1:16" x14ac:dyDescent="0.25">
      <c r="B777" t="s">
        <v>4169</v>
      </c>
      <c r="C777" t="s">
        <v>4176</v>
      </c>
      <c r="D777">
        <v>4</v>
      </c>
      <c r="E777">
        <v>8</v>
      </c>
      <c r="F777">
        <v>0.69072</v>
      </c>
      <c r="G777">
        <v>1.619E-2</v>
      </c>
      <c r="I777" s="79">
        <f t="shared" ref="I777:I782" si="257">(1+F777)^(1/E777)-1</f>
        <v>6.7846826330989263E-2</v>
      </c>
      <c r="J777">
        <f t="shared" ref="J777:J782" si="258">I777*100</f>
        <v>6.7846826330989263</v>
      </c>
      <c r="K777">
        <f t="shared" ref="K777:K782" si="259">F777/G777</f>
        <v>42.663372452130943</v>
      </c>
      <c r="N777" s="71">
        <f t="shared" ref="N777:N782" si="260">J777</f>
        <v>6.7846826330989263</v>
      </c>
      <c r="O777" s="71">
        <f t="shared" ref="O777:O782" si="261">N777/P777</f>
        <v>0.15902827749286486</v>
      </c>
      <c r="P777" s="71">
        <f t="shared" ref="P777:P782" si="262">K777</f>
        <v>42.663372452130943</v>
      </c>
    </row>
    <row r="778" spans="1:16" x14ac:dyDescent="0.25">
      <c r="B778" t="s">
        <v>4170</v>
      </c>
      <c r="C778" t="s">
        <v>4177</v>
      </c>
      <c r="D778">
        <v>3</v>
      </c>
      <c r="E778">
        <v>11</v>
      </c>
      <c r="F778">
        <v>1.18726</v>
      </c>
      <c r="G778">
        <v>2.266E-2</v>
      </c>
      <c r="I778" s="79">
        <f t="shared" si="257"/>
        <v>7.3742237934721233E-2</v>
      </c>
      <c r="J778">
        <f t="shared" si="258"/>
        <v>7.3742237934721233</v>
      </c>
      <c r="K778">
        <f t="shared" si="259"/>
        <v>52.394527802294796</v>
      </c>
      <c r="N778" s="71">
        <f t="shared" si="260"/>
        <v>7.3742237934721233</v>
      </c>
      <c r="O778" s="71">
        <f t="shared" si="261"/>
        <v>0.1407441597965722</v>
      </c>
      <c r="P778" s="71">
        <f t="shared" si="262"/>
        <v>52.394527802294796</v>
      </c>
    </row>
    <row r="779" spans="1:16" x14ac:dyDescent="0.25">
      <c r="B779" t="s">
        <v>4171</v>
      </c>
      <c r="C779" t="s">
        <v>4178</v>
      </c>
      <c r="D779">
        <v>3</v>
      </c>
      <c r="E779">
        <v>11</v>
      </c>
      <c r="F779">
        <v>1.1603699999999999</v>
      </c>
      <c r="G779">
        <v>2.7810000000000001E-2</v>
      </c>
      <c r="I779" s="79">
        <f t="shared" si="257"/>
        <v>7.2535433382302061E-2</v>
      </c>
      <c r="J779">
        <f t="shared" si="258"/>
        <v>7.2535433382302061</v>
      </c>
      <c r="K779">
        <f t="shared" si="259"/>
        <v>41.724919093851128</v>
      </c>
      <c r="N779" s="71">
        <f t="shared" si="260"/>
        <v>7.2535433382302061</v>
      </c>
      <c r="O779" s="71">
        <f t="shared" si="261"/>
        <v>0.17384199887637741</v>
      </c>
      <c r="P779" s="71">
        <f t="shared" si="262"/>
        <v>41.724919093851128</v>
      </c>
    </row>
    <row r="780" spans="1:16" x14ac:dyDescent="0.25">
      <c r="B780" t="s">
        <v>4172</v>
      </c>
      <c r="C780" t="s">
        <v>4179</v>
      </c>
      <c r="D780">
        <v>4</v>
      </c>
      <c r="E780">
        <v>15</v>
      </c>
      <c r="F780">
        <v>2.3220299999999998</v>
      </c>
      <c r="G780">
        <v>3.9969999999999999E-2</v>
      </c>
      <c r="I780" s="79">
        <f t="shared" si="257"/>
        <v>8.3328669719881399E-2</v>
      </c>
      <c r="J780">
        <f t="shared" si="258"/>
        <v>8.332866971988139</v>
      </c>
      <c r="K780">
        <f t="shared" si="259"/>
        <v>58.094320740555411</v>
      </c>
      <c r="N780" s="71">
        <f t="shared" si="260"/>
        <v>8.332866971988139</v>
      </c>
      <c r="O780" s="71">
        <f t="shared" si="261"/>
        <v>0.1434368603637188</v>
      </c>
      <c r="P780" s="71">
        <f t="shared" si="262"/>
        <v>58.094320740555411</v>
      </c>
    </row>
    <row r="781" spans="1:16" x14ac:dyDescent="0.25">
      <c r="B781" t="s">
        <v>4173</v>
      </c>
      <c r="C781" t="s">
        <v>4180</v>
      </c>
      <c r="D781">
        <v>4</v>
      </c>
      <c r="E781">
        <v>15</v>
      </c>
      <c r="F781">
        <v>2.09362</v>
      </c>
      <c r="G781">
        <v>4.2680000000000003E-2</v>
      </c>
      <c r="I781" s="79">
        <f t="shared" si="257"/>
        <v>7.8196202278534077E-2</v>
      </c>
      <c r="J781">
        <f t="shared" si="258"/>
        <v>7.8196202278534077</v>
      </c>
      <c r="K781">
        <f t="shared" si="259"/>
        <v>49.05388940955951</v>
      </c>
      <c r="N781" s="71">
        <f t="shared" si="260"/>
        <v>7.8196202278534077</v>
      </c>
      <c r="O781" s="71">
        <f t="shared" si="261"/>
        <v>0.15940877108777307</v>
      </c>
      <c r="P781" s="71">
        <f t="shared" si="262"/>
        <v>49.05388940955951</v>
      </c>
    </row>
    <row r="782" spans="1:16" x14ac:dyDescent="0.25">
      <c r="B782" t="s">
        <v>4174</v>
      </c>
      <c r="C782" t="s">
        <v>4181</v>
      </c>
      <c r="D782">
        <v>4</v>
      </c>
      <c r="E782">
        <v>15</v>
      </c>
      <c r="F782">
        <v>1.72776</v>
      </c>
      <c r="G782">
        <v>4.8939999999999997E-2</v>
      </c>
      <c r="I782" s="79">
        <f t="shared" si="257"/>
        <v>6.9187182530897173E-2</v>
      </c>
      <c r="J782">
        <f t="shared" si="258"/>
        <v>6.9187182530897173</v>
      </c>
      <c r="K782">
        <f t="shared" si="259"/>
        <v>35.30363710666122</v>
      </c>
      <c r="N782" s="71">
        <f t="shared" si="260"/>
        <v>6.9187182530897173</v>
      </c>
      <c r="O782" s="71">
        <f t="shared" si="261"/>
        <v>0.19597749184273899</v>
      </c>
      <c r="P782" s="71">
        <f t="shared" si="262"/>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3">J790*100</f>
        <v>6.8845274530016765</v>
      </c>
      <c r="O790" s="71">
        <f t="shared" ref="O790" si="264">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3"/>
        <v>6.9113307397686619</v>
      </c>
      <c r="O791" s="71">
        <f t="shared" ref="O791:O819" si="265">K791</f>
        <v>6.9113307397686619</v>
      </c>
      <c r="P791" s="71">
        <f t="shared" ref="P791:P819" si="266">O791/Q791</f>
        <v>0.10605080159227653</v>
      </c>
      <c r="Q791" s="71">
        <f t="shared" ref="Q791:Q819" si="267">H791</f>
        <v>65.17</v>
      </c>
    </row>
    <row r="792" spans="1:17" x14ac:dyDescent="0.25">
      <c r="B792" t="s">
        <v>181</v>
      </c>
      <c r="C792" t="s">
        <v>4194</v>
      </c>
      <c r="D792" t="s">
        <v>168</v>
      </c>
      <c r="E792">
        <v>2</v>
      </c>
      <c r="F792">
        <v>10</v>
      </c>
      <c r="G792">
        <v>0.96299999999999997</v>
      </c>
      <c r="H792">
        <v>95.27</v>
      </c>
      <c r="J792" s="79">
        <f>(1+G792-G791)^(1/E792)-1</f>
        <v>0.16017240098185415</v>
      </c>
      <c r="K792">
        <f t="shared" si="263"/>
        <v>16.017240098185415</v>
      </c>
      <c r="O792" s="71">
        <f t="shared" si="265"/>
        <v>16.017240098185415</v>
      </c>
      <c r="P792" s="71">
        <f t="shared" si="266"/>
        <v>0.16812469925669588</v>
      </c>
      <c r="Q792" s="71">
        <f t="shared" si="267"/>
        <v>95.27</v>
      </c>
    </row>
    <row r="793" spans="1:17" x14ac:dyDescent="0.25">
      <c r="B793" t="s">
        <v>181</v>
      </c>
      <c r="C793" t="s">
        <v>4194</v>
      </c>
      <c r="D793" t="s">
        <v>4190</v>
      </c>
      <c r="E793">
        <v>2</v>
      </c>
      <c r="F793">
        <v>12</v>
      </c>
      <c r="G793">
        <v>1.149</v>
      </c>
      <c r="H793">
        <v>90.04</v>
      </c>
      <c r="J793" s="79">
        <f>(1+G793-G792)^(1/E793)-1</f>
        <v>8.9036271204958606E-2</v>
      </c>
      <c r="K793">
        <f t="shared" si="263"/>
        <v>8.9036271204958606</v>
      </c>
      <c r="O793" s="71">
        <f t="shared" si="265"/>
        <v>8.9036271204958606</v>
      </c>
      <c r="P793" s="71">
        <f t="shared" si="266"/>
        <v>9.8885241231628826E-2</v>
      </c>
      <c r="Q793" s="71">
        <f t="shared" si="267"/>
        <v>90.04</v>
      </c>
    </row>
    <row r="794" spans="1:17" x14ac:dyDescent="0.25">
      <c r="B794" t="s">
        <v>181</v>
      </c>
      <c r="C794" t="s">
        <v>4194</v>
      </c>
      <c r="D794" t="s">
        <v>4191</v>
      </c>
      <c r="E794">
        <v>3</v>
      </c>
      <c r="F794">
        <v>15</v>
      </c>
      <c r="G794">
        <v>1.5</v>
      </c>
      <c r="H794">
        <v>142.78</v>
      </c>
      <c r="J794" s="79">
        <f>(1+G794-G793)^(1/E794)-1</f>
        <v>0.10548227346140382</v>
      </c>
      <c r="K794">
        <f t="shared" si="263"/>
        <v>10.548227346140383</v>
      </c>
      <c r="O794" s="71">
        <f t="shared" si="265"/>
        <v>10.548227346140383</v>
      </c>
      <c r="P794" s="71">
        <f t="shared" si="266"/>
        <v>7.38774852650258E-2</v>
      </c>
      <c r="Q794" s="71">
        <f t="shared" si="267"/>
        <v>142.78</v>
      </c>
    </row>
    <row r="795" spans="1:17" x14ac:dyDescent="0.25">
      <c r="B795" t="s">
        <v>4196</v>
      </c>
      <c r="C795" t="s">
        <v>4194</v>
      </c>
      <c r="D795" t="s">
        <v>171</v>
      </c>
      <c r="E795">
        <v>5</v>
      </c>
      <c r="F795">
        <v>5</v>
      </c>
      <c r="G795">
        <v>0.38800000000000001</v>
      </c>
      <c r="H795">
        <v>40.74</v>
      </c>
      <c r="J795" s="79">
        <f>(1+G795)^(1/E795)-1</f>
        <v>6.7770438721748372E-2</v>
      </c>
      <c r="K795">
        <f t="shared" si="263"/>
        <v>6.7770438721748372</v>
      </c>
      <c r="O795" s="71">
        <f t="shared" si="265"/>
        <v>6.7770438721748372</v>
      </c>
      <c r="P795" s="71">
        <f t="shared" si="266"/>
        <v>0.16634864683787032</v>
      </c>
      <c r="Q795" s="71">
        <f t="shared" si="267"/>
        <v>40.74</v>
      </c>
    </row>
    <row r="796" spans="1:17" x14ac:dyDescent="0.25">
      <c r="B796" t="s">
        <v>4196</v>
      </c>
      <c r="C796" t="s">
        <v>4194</v>
      </c>
      <c r="D796" t="s">
        <v>167</v>
      </c>
      <c r="E796">
        <v>3</v>
      </c>
      <c r="F796">
        <v>8</v>
      </c>
      <c r="G796">
        <v>0.61</v>
      </c>
      <c r="H796">
        <v>64.02</v>
      </c>
      <c r="J796" s="79">
        <f>(1+G796-G795)^(1/E796)-1</f>
        <v>6.9113307397686619E-2</v>
      </c>
      <c r="K796">
        <f t="shared" si="263"/>
        <v>6.9113307397686619</v>
      </c>
      <c r="O796" s="71">
        <f t="shared" si="265"/>
        <v>6.9113307397686619</v>
      </c>
      <c r="P796" s="71">
        <f t="shared" si="266"/>
        <v>0.10795580661931681</v>
      </c>
      <c r="Q796" s="71">
        <f t="shared" si="267"/>
        <v>64.02</v>
      </c>
    </row>
    <row r="797" spans="1:17" x14ac:dyDescent="0.25">
      <c r="B797" t="s">
        <v>4196</v>
      </c>
      <c r="C797" t="s">
        <v>4194</v>
      </c>
      <c r="D797" t="s">
        <v>168</v>
      </c>
      <c r="E797">
        <v>2</v>
      </c>
      <c r="F797">
        <v>10</v>
      </c>
      <c r="G797">
        <v>0.96299999999999997</v>
      </c>
      <c r="H797">
        <v>95.05</v>
      </c>
      <c r="J797" s="79">
        <f>(1+G797-G796)^(1/E797)-1</f>
        <v>0.16318528188762782</v>
      </c>
      <c r="K797">
        <f t="shared" si="263"/>
        <v>16.318528188762784</v>
      </c>
      <c r="O797" s="71">
        <f t="shared" si="265"/>
        <v>16.318528188762784</v>
      </c>
      <c r="P797" s="71">
        <f t="shared" si="266"/>
        <v>0.17168362113374838</v>
      </c>
      <c r="Q797" s="71">
        <f t="shared" si="267"/>
        <v>95.05</v>
      </c>
    </row>
    <row r="798" spans="1:17" x14ac:dyDescent="0.25">
      <c r="B798" t="s">
        <v>4196</v>
      </c>
      <c r="C798" t="s">
        <v>4194</v>
      </c>
      <c r="D798" t="s">
        <v>4190</v>
      </c>
      <c r="E798">
        <v>2</v>
      </c>
      <c r="F798">
        <v>12</v>
      </c>
      <c r="G798">
        <v>1.1559999999999999</v>
      </c>
      <c r="H798">
        <v>90.15</v>
      </c>
      <c r="J798" s="79">
        <f>(1+G798-G797)^(1/E798)-1</f>
        <v>9.2245393673051623E-2</v>
      </c>
      <c r="K798">
        <f t="shared" si="263"/>
        <v>9.2245393673051623</v>
      </c>
      <c r="O798" s="71">
        <f t="shared" si="265"/>
        <v>9.2245393673051623</v>
      </c>
      <c r="P798" s="71">
        <f t="shared" si="266"/>
        <v>0.10232434129012936</v>
      </c>
      <c r="Q798" s="71">
        <f t="shared" si="267"/>
        <v>90.15</v>
      </c>
    </row>
    <row r="799" spans="1:17" x14ac:dyDescent="0.25">
      <c r="B799" t="s">
        <v>4196</v>
      </c>
      <c r="C799" t="s">
        <v>4194</v>
      </c>
      <c r="D799" t="s">
        <v>4191</v>
      </c>
      <c r="E799">
        <v>3</v>
      </c>
      <c r="F799">
        <v>15</v>
      </c>
      <c r="G799">
        <v>1.5369999999999999</v>
      </c>
      <c r="H799">
        <v>132.28</v>
      </c>
      <c r="J799" s="79">
        <f>(1+G799-G798)^(1/E799)-1</f>
        <v>0.11360513839726183</v>
      </c>
      <c r="K799">
        <f t="shared" si="263"/>
        <v>11.360513839726183</v>
      </c>
      <c r="O799" s="71">
        <f t="shared" si="265"/>
        <v>11.360513839726183</v>
      </c>
      <c r="P799" s="71">
        <f t="shared" si="266"/>
        <v>8.5882324158800899E-2</v>
      </c>
      <c r="Q799" s="71">
        <f t="shared" si="267"/>
        <v>132.28</v>
      </c>
    </row>
    <row r="800" spans="1:17" x14ac:dyDescent="0.25">
      <c r="B800" t="s">
        <v>181</v>
      </c>
      <c r="C800" t="s">
        <v>318</v>
      </c>
      <c r="D800" t="s">
        <v>171</v>
      </c>
      <c r="E800">
        <v>5</v>
      </c>
      <c r="F800">
        <v>5</v>
      </c>
      <c r="G800">
        <v>0.313</v>
      </c>
      <c r="H800">
        <v>30.46</v>
      </c>
      <c r="J800" s="79">
        <f>(1+G800)^(1/E800)-1</f>
        <v>5.5973319208808325E-2</v>
      </c>
      <c r="K800">
        <f t="shared" si="263"/>
        <v>5.5973319208808325</v>
      </c>
      <c r="O800" s="71">
        <f t="shared" si="265"/>
        <v>5.5973319208808325</v>
      </c>
      <c r="P800" s="71">
        <f t="shared" si="266"/>
        <v>0.18376007619438059</v>
      </c>
      <c r="Q800" s="71">
        <f t="shared" si="267"/>
        <v>30.46</v>
      </c>
    </row>
    <row r="801" spans="2:17" x14ac:dyDescent="0.25">
      <c r="B801" t="s">
        <v>181</v>
      </c>
      <c r="C801" t="s">
        <v>318</v>
      </c>
      <c r="D801" t="s">
        <v>167</v>
      </c>
      <c r="E801">
        <v>3</v>
      </c>
      <c r="F801">
        <v>8</v>
      </c>
      <c r="G801">
        <v>0.50600000000000001</v>
      </c>
      <c r="H801">
        <v>49.66</v>
      </c>
      <c r="J801" s="79">
        <f>(1+G801-G800)^(1/E801)-1</f>
        <v>6.0588257792287603E-2</v>
      </c>
      <c r="K801">
        <f t="shared" si="263"/>
        <v>6.0588257792287603</v>
      </c>
      <c r="O801" s="71">
        <f t="shared" si="265"/>
        <v>6.0588257792287603</v>
      </c>
      <c r="P801" s="71">
        <f t="shared" si="266"/>
        <v>0.12200615745527106</v>
      </c>
      <c r="Q801" s="71">
        <f t="shared" si="267"/>
        <v>49.66</v>
      </c>
    </row>
    <row r="802" spans="2:17" x14ac:dyDescent="0.25">
      <c r="B802" t="s">
        <v>181</v>
      </c>
      <c r="C802" t="s">
        <v>318</v>
      </c>
      <c r="D802" t="s">
        <v>168</v>
      </c>
      <c r="E802">
        <v>2</v>
      </c>
      <c r="F802">
        <v>10</v>
      </c>
      <c r="G802">
        <v>0.82</v>
      </c>
      <c r="H802">
        <v>74.760000000000005</v>
      </c>
      <c r="J802" s="79">
        <f>(1+G802-G801)^(1/E802)-1</f>
        <v>0.14629839047256787</v>
      </c>
      <c r="K802">
        <f t="shared" si="263"/>
        <v>14.629839047256787</v>
      </c>
      <c r="O802" s="71">
        <f t="shared" si="265"/>
        <v>14.629839047256787</v>
      </c>
      <c r="P802" s="71">
        <f t="shared" si="266"/>
        <v>0.1956907309691919</v>
      </c>
      <c r="Q802" s="71">
        <f t="shared" si="267"/>
        <v>74.760000000000005</v>
      </c>
    </row>
    <row r="803" spans="2:17" x14ac:dyDescent="0.25">
      <c r="B803" t="s">
        <v>181</v>
      </c>
      <c r="C803" t="s">
        <v>318</v>
      </c>
      <c r="D803" t="s">
        <v>4190</v>
      </c>
      <c r="E803">
        <v>2</v>
      </c>
      <c r="F803">
        <v>12</v>
      </c>
      <c r="G803">
        <v>0.999</v>
      </c>
      <c r="H803">
        <v>72.19</v>
      </c>
      <c r="J803" s="79">
        <f>(1+G803-G802)^(1/E803)-1</f>
        <v>8.5817664251231607E-2</v>
      </c>
      <c r="K803">
        <f t="shared" si="263"/>
        <v>8.5817664251231598</v>
      </c>
      <c r="O803" s="71">
        <f t="shared" si="265"/>
        <v>8.5817664251231598</v>
      </c>
      <c r="P803" s="71">
        <f t="shared" si="266"/>
        <v>0.11887749584600582</v>
      </c>
      <c r="Q803" s="71">
        <f t="shared" si="267"/>
        <v>72.19</v>
      </c>
    </row>
    <row r="804" spans="2:17" x14ac:dyDescent="0.25">
      <c r="B804" t="s">
        <v>181</v>
      </c>
      <c r="C804" t="s">
        <v>318</v>
      </c>
      <c r="D804" t="s">
        <v>4191</v>
      </c>
      <c r="E804">
        <v>3</v>
      </c>
      <c r="F804">
        <v>15</v>
      </c>
      <c r="G804">
        <v>1.3720000000000001</v>
      </c>
      <c r="H804">
        <v>118.33</v>
      </c>
      <c r="J804" s="79">
        <f>(1+G804-G803)^(1/E804)-1</f>
        <v>0.11145063698013868</v>
      </c>
      <c r="K804">
        <f t="shared" si="263"/>
        <v>11.145063698013868</v>
      </c>
      <c r="O804" s="71">
        <f t="shared" si="265"/>
        <v>11.145063698013868</v>
      </c>
      <c r="P804" s="71">
        <f t="shared" si="266"/>
        <v>9.4186290019554364E-2</v>
      </c>
      <c r="Q804" s="71">
        <f t="shared" si="267"/>
        <v>118.33</v>
      </c>
    </row>
    <row r="805" spans="2:17" x14ac:dyDescent="0.25">
      <c r="B805" t="s">
        <v>4196</v>
      </c>
      <c r="C805" t="s">
        <v>318</v>
      </c>
      <c r="D805" t="s">
        <v>171</v>
      </c>
      <c r="E805">
        <v>5</v>
      </c>
      <c r="F805">
        <v>5</v>
      </c>
      <c r="G805">
        <v>0.30199999999999999</v>
      </c>
      <c r="H805">
        <v>28.66</v>
      </c>
      <c r="J805" s="79">
        <f>(1+G805)^(1/E805)-1</f>
        <v>5.4198021604014546E-2</v>
      </c>
      <c r="K805">
        <f t="shared" si="263"/>
        <v>5.4198021604014546</v>
      </c>
      <c r="O805" s="71">
        <f t="shared" si="265"/>
        <v>5.4198021604014546</v>
      </c>
      <c r="P805" s="71">
        <f t="shared" si="266"/>
        <v>0.189106844396422</v>
      </c>
      <c r="Q805" s="71">
        <f t="shared" si="267"/>
        <v>28.66</v>
      </c>
    </row>
    <row r="806" spans="2:17" x14ac:dyDescent="0.25">
      <c r="B806" t="s">
        <v>4196</v>
      </c>
      <c r="C806" t="s">
        <v>318</v>
      </c>
      <c r="D806" t="s">
        <v>167</v>
      </c>
      <c r="E806">
        <v>3</v>
      </c>
      <c r="F806">
        <v>8</v>
      </c>
      <c r="G806">
        <v>0.49099999999999999</v>
      </c>
      <c r="H806">
        <v>46.15</v>
      </c>
      <c r="J806" s="79">
        <f>(1+G806-G805)^(1/E806)-1</f>
        <v>5.9401584624788173E-2</v>
      </c>
      <c r="K806">
        <f t="shared" si="263"/>
        <v>5.9401584624788173</v>
      </c>
      <c r="O806" s="71">
        <f t="shared" si="265"/>
        <v>5.9401584624788173</v>
      </c>
      <c r="P806" s="71">
        <f t="shared" si="266"/>
        <v>0.12871415953366885</v>
      </c>
      <c r="Q806" s="71">
        <f t="shared" si="267"/>
        <v>46.15</v>
      </c>
    </row>
    <row r="807" spans="2:17" x14ac:dyDescent="0.25">
      <c r="B807" t="s">
        <v>4196</v>
      </c>
      <c r="C807" t="s">
        <v>318</v>
      </c>
      <c r="D807" t="s">
        <v>168</v>
      </c>
      <c r="E807">
        <v>2</v>
      </c>
      <c r="F807">
        <v>10</v>
      </c>
      <c r="G807">
        <v>0.80800000000000005</v>
      </c>
      <c r="H807">
        <v>71.290000000000006</v>
      </c>
      <c r="J807" s="79">
        <f>(1+G807-G806)^(1/E807)-1</f>
        <v>0.14760620423558191</v>
      </c>
      <c r="K807">
        <f t="shared" si="263"/>
        <v>14.760620423558191</v>
      </c>
      <c r="O807" s="71">
        <f t="shared" si="265"/>
        <v>14.760620423558191</v>
      </c>
      <c r="P807" s="71">
        <f t="shared" si="266"/>
        <v>0.20705036363526708</v>
      </c>
      <c r="Q807" s="71">
        <f t="shared" si="267"/>
        <v>71.290000000000006</v>
      </c>
    </row>
    <row r="808" spans="2:17" x14ac:dyDescent="0.25">
      <c r="B808" t="s">
        <v>4196</v>
      </c>
      <c r="C808" t="s">
        <v>318</v>
      </c>
      <c r="D808" t="s">
        <v>4190</v>
      </c>
      <c r="E808">
        <v>2</v>
      </c>
      <c r="F808">
        <v>12</v>
      </c>
      <c r="G808">
        <v>0.98799999999999999</v>
      </c>
      <c r="H808">
        <v>70.16</v>
      </c>
      <c r="J808" s="79">
        <f>(1+G808-G807)^(1/E808)-1</f>
        <v>8.6278049120021461E-2</v>
      </c>
      <c r="K808">
        <f t="shared" si="263"/>
        <v>8.6278049120021461</v>
      </c>
      <c r="O808" s="71">
        <f t="shared" si="265"/>
        <v>8.6278049120021461</v>
      </c>
      <c r="P808" s="71">
        <f t="shared" si="266"/>
        <v>0.12297327411633618</v>
      </c>
      <c r="Q808" s="71">
        <f t="shared" si="267"/>
        <v>70.16</v>
      </c>
    </row>
    <row r="809" spans="2:17" x14ac:dyDescent="0.25">
      <c r="B809" t="s">
        <v>4196</v>
      </c>
      <c r="C809" t="s">
        <v>318</v>
      </c>
      <c r="D809" t="s">
        <v>4191</v>
      </c>
      <c r="E809">
        <v>3</v>
      </c>
      <c r="F809">
        <v>15</v>
      </c>
      <c r="G809">
        <v>1.3779999999999999</v>
      </c>
      <c r="H809">
        <v>117.96</v>
      </c>
      <c r="J809" s="79">
        <f>(1+G809-G808)^(1/E809)-1</f>
        <v>0.11601902992091673</v>
      </c>
      <c r="K809">
        <f t="shared" si="263"/>
        <v>11.601902992091674</v>
      </c>
      <c r="O809" s="71">
        <f t="shared" si="265"/>
        <v>11.601902992091674</v>
      </c>
      <c r="P809" s="71">
        <f t="shared" si="266"/>
        <v>9.8354552323598465E-2</v>
      </c>
      <c r="Q809" s="71">
        <f t="shared" si="267"/>
        <v>117.96</v>
      </c>
    </row>
    <row r="810" spans="2:17" x14ac:dyDescent="0.25">
      <c r="B810" t="s">
        <v>181</v>
      </c>
      <c r="C810" t="s">
        <v>319</v>
      </c>
      <c r="D810" t="s">
        <v>171</v>
      </c>
      <c r="E810">
        <v>5</v>
      </c>
      <c r="F810">
        <v>5</v>
      </c>
      <c r="G810">
        <v>0.192</v>
      </c>
      <c r="H810">
        <v>8.42</v>
      </c>
      <c r="J810" s="79">
        <f>(1+G810)^(1/E810)-1</f>
        <v>3.5750737198698701E-2</v>
      </c>
      <c r="K810">
        <f t="shared" si="263"/>
        <v>3.5750737198698701</v>
      </c>
      <c r="O810" s="71">
        <f t="shared" si="265"/>
        <v>3.5750737198698701</v>
      </c>
      <c r="P810" s="71">
        <f t="shared" si="266"/>
        <v>0.42459307836934324</v>
      </c>
      <c r="Q810" s="71">
        <f t="shared" si="267"/>
        <v>8.42</v>
      </c>
    </row>
    <row r="811" spans="2:17" x14ac:dyDescent="0.25">
      <c r="B811" t="s">
        <v>181</v>
      </c>
      <c r="C811" t="s">
        <v>319</v>
      </c>
      <c r="D811" t="s">
        <v>167</v>
      </c>
      <c r="E811">
        <v>3</v>
      </c>
      <c r="F811">
        <v>8</v>
      </c>
      <c r="G811">
        <v>0.502</v>
      </c>
      <c r="H811">
        <v>19.59</v>
      </c>
      <c r="J811" s="79">
        <f>(1+G811-G810)^(1/E811)-1</f>
        <v>9.4184181363530017E-2</v>
      </c>
      <c r="K811">
        <f t="shared" si="263"/>
        <v>9.4184181363530008</v>
      </c>
      <c r="O811" s="71">
        <f t="shared" si="265"/>
        <v>9.4184181363530008</v>
      </c>
      <c r="P811" s="71">
        <f t="shared" si="266"/>
        <v>0.48077683187100567</v>
      </c>
      <c r="Q811" s="71">
        <f t="shared" si="267"/>
        <v>19.59</v>
      </c>
    </row>
    <row r="812" spans="2:17" x14ac:dyDescent="0.25">
      <c r="B812" t="s">
        <v>181</v>
      </c>
      <c r="C812" t="s">
        <v>319</v>
      </c>
      <c r="D812" t="s">
        <v>168</v>
      </c>
      <c r="E812">
        <v>2</v>
      </c>
      <c r="F812">
        <v>10</v>
      </c>
      <c r="G812">
        <v>1.1759999999999999</v>
      </c>
      <c r="H812">
        <v>48.28</v>
      </c>
      <c r="J812" s="79">
        <f>(1+G812-G811)^(1/E812)-1</f>
        <v>0.29383151917086958</v>
      </c>
      <c r="K812">
        <f t="shared" si="263"/>
        <v>29.383151917086959</v>
      </c>
      <c r="O812" s="71">
        <f t="shared" si="265"/>
        <v>29.383151917086959</v>
      </c>
      <c r="P812" s="71">
        <f t="shared" si="266"/>
        <v>0.60859883838208284</v>
      </c>
      <c r="Q812" s="71">
        <f t="shared" si="267"/>
        <v>48.28</v>
      </c>
    </row>
    <row r="813" spans="2:17" x14ac:dyDescent="0.25">
      <c r="B813" t="s">
        <v>181</v>
      </c>
      <c r="C813" t="s">
        <v>319</v>
      </c>
      <c r="D813" t="s">
        <v>4190</v>
      </c>
      <c r="E813">
        <v>2</v>
      </c>
      <c r="F813">
        <v>12</v>
      </c>
      <c r="G813">
        <v>1.411</v>
      </c>
      <c r="H813">
        <v>47.17</v>
      </c>
      <c r="J813" s="79">
        <f>(1+G813-G812)^(1/E813)-1</f>
        <v>0.11130553854464353</v>
      </c>
      <c r="K813">
        <f t="shared" si="263"/>
        <v>11.130553854464353</v>
      </c>
      <c r="O813" s="71">
        <f t="shared" si="265"/>
        <v>11.130553854464353</v>
      </c>
      <c r="P813" s="71">
        <f t="shared" si="266"/>
        <v>0.23596679784745286</v>
      </c>
      <c r="Q813" s="71">
        <f t="shared" si="267"/>
        <v>47.17</v>
      </c>
    </row>
    <row r="814" spans="2:17" x14ac:dyDescent="0.25">
      <c r="B814" t="s">
        <v>181</v>
      </c>
      <c r="C814" t="s">
        <v>319</v>
      </c>
      <c r="D814" t="s">
        <v>4191</v>
      </c>
      <c r="E814">
        <v>3</v>
      </c>
      <c r="F814">
        <v>15</v>
      </c>
      <c r="G814">
        <v>1.6839999999999999</v>
      </c>
      <c r="H814">
        <v>73.97</v>
      </c>
      <c r="J814" s="79">
        <f>(1+G814-G813)^(1/E814)-1</f>
        <v>8.3784164759273638E-2</v>
      </c>
      <c r="K814">
        <f t="shared" si="263"/>
        <v>8.3784164759273629</v>
      </c>
      <c r="O814" s="71">
        <f t="shared" si="265"/>
        <v>8.3784164759273629</v>
      </c>
      <c r="P814" s="71">
        <f t="shared" si="266"/>
        <v>0.11326776363292367</v>
      </c>
      <c r="Q814" s="71">
        <f t="shared" si="267"/>
        <v>73.97</v>
      </c>
    </row>
    <row r="815" spans="2:17" x14ac:dyDescent="0.25">
      <c r="B815" t="s">
        <v>4196</v>
      </c>
      <c r="C815" t="s">
        <v>319</v>
      </c>
      <c r="D815" t="s">
        <v>171</v>
      </c>
      <c r="E815">
        <v>5</v>
      </c>
      <c r="F815">
        <v>5</v>
      </c>
      <c r="G815">
        <v>0.155</v>
      </c>
      <c r="H815">
        <v>6.27</v>
      </c>
      <c r="J815" s="79">
        <f>(1+G815)^(1/E815)-1</f>
        <v>2.9239385530068329E-2</v>
      </c>
      <c r="K815">
        <f t="shared" si="263"/>
        <v>2.9239385530068329</v>
      </c>
      <c r="O815" s="71">
        <f t="shared" si="265"/>
        <v>2.9239385530068329</v>
      </c>
      <c r="P815" s="71">
        <f t="shared" si="266"/>
        <v>0.46633788724191916</v>
      </c>
      <c r="Q815" s="71">
        <f t="shared" si="267"/>
        <v>6.27</v>
      </c>
    </row>
    <row r="816" spans="2:17" x14ac:dyDescent="0.25">
      <c r="B816" t="s">
        <v>4196</v>
      </c>
      <c r="C816" t="s">
        <v>319</v>
      </c>
      <c r="D816" t="s">
        <v>167</v>
      </c>
      <c r="E816">
        <v>3</v>
      </c>
      <c r="F816">
        <v>8</v>
      </c>
      <c r="G816">
        <v>0.46</v>
      </c>
      <c r="H816">
        <v>16.41</v>
      </c>
      <c r="J816" s="79">
        <f>(1+G816-G815)^(1/E816)-1</f>
        <v>9.2790314655415429E-2</v>
      </c>
      <c r="K816">
        <f t="shared" si="263"/>
        <v>9.2790314655415429</v>
      </c>
      <c r="O816" s="71">
        <f t="shared" si="265"/>
        <v>9.2790314655415429</v>
      </c>
      <c r="P816" s="71">
        <f t="shared" si="266"/>
        <v>0.56544981508479841</v>
      </c>
      <c r="Q816" s="71">
        <f t="shared" si="267"/>
        <v>16.41</v>
      </c>
    </row>
    <row r="817" spans="1:17" x14ac:dyDescent="0.25">
      <c r="B817" t="s">
        <v>4196</v>
      </c>
      <c r="C817" t="s">
        <v>319</v>
      </c>
      <c r="D817" t="s">
        <v>168</v>
      </c>
      <c r="E817">
        <v>2</v>
      </c>
      <c r="F817">
        <v>10</v>
      </c>
      <c r="G817">
        <v>1.157</v>
      </c>
      <c r="H817">
        <v>46.37</v>
      </c>
      <c r="J817" s="79">
        <f>(1+G817-G816)^(1/E817)-1</f>
        <v>0.30268952555856532</v>
      </c>
      <c r="K817">
        <f t="shared" si="263"/>
        <v>30.268952555856533</v>
      </c>
      <c r="O817" s="71">
        <f t="shared" si="265"/>
        <v>30.268952555856533</v>
      </c>
      <c r="P817" s="71">
        <f t="shared" si="266"/>
        <v>0.65277016510365615</v>
      </c>
      <c r="Q817" s="71">
        <f t="shared" si="267"/>
        <v>46.37</v>
      </c>
    </row>
    <row r="818" spans="1:17" x14ac:dyDescent="0.25">
      <c r="B818" t="s">
        <v>4196</v>
      </c>
      <c r="C818" t="s">
        <v>319</v>
      </c>
      <c r="D818" t="s">
        <v>4190</v>
      </c>
      <c r="E818">
        <v>2</v>
      </c>
      <c r="F818">
        <v>12</v>
      </c>
      <c r="G818">
        <v>1.419</v>
      </c>
      <c r="H818">
        <v>47.09</v>
      </c>
      <c r="J818" s="79">
        <f>(1+G818-G817)^(1/E818)-1</f>
        <v>0.12338773359868949</v>
      </c>
      <c r="K818">
        <f t="shared" si="263"/>
        <v>12.338773359868949</v>
      </c>
      <c r="O818" s="71">
        <f t="shared" si="265"/>
        <v>12.338773359868949</v>
      </c>
      <c r="P818" s="71">
        <f t="shared" si="266"/>
        <v>0.26202534210806855</v>
      </c>
      <c r="Q818" s="71">
        <f t="shared" si="267"/>
        <v>47.09</v>
      </c>
    </row>
    <row r="819" spans="1:17" x14ac:dyDescent="0.25">
      <c r="B819" t="s">
        <v>4196</v>
      </c>
      <c r="C819" t="s">
        <v>319</v>
      </c>
      <c r="D819" t="s">
        <v>4191</v>
      </c>
      <c r="E819">
        <v>3</v>
      </c>
      <c r="F819">
        <v>15</v>
      </c>
      <c r="G819">
        <v>1.73</v>
      </c>
      <c r="H819">
        <v>66.95</v>
      </c>
      <c r="J819" s="79">
        <f>(1+G819-G818)^(1/E819)-1</f>
        <v>9.4462528915949973E-2</v>
      </c>
      <c r="K819">
        <f t="shared" si="263"/>
        <v>9.4462528915949981</v>
      </c>
      <c r="O819" s="71">
        <f t="shared" si="265"/>
        <v>9.4462528915949981</v>
      </c>
      <c r="P819" s="71">
        <f t="shared" si="266"/>
        <v>0.14109414326504852</v>
      </c>
      <c r="Q819" s="71">
        <f t="shared" si="267"/>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8">(1+G826)^(1/F826)-1</f>
        <v>2.5182910509144119E-2</v>
      </c>
      <c r="K826">
        <f t="shared" ref="K826:K828" si="269">J826*100</f>
        <v>2.5182910509144119</v>
      </c>
      <c r="L826">
        <f t="shared" ref="L826:L828" si="270">G826/H826</f>
        <v>2.6842105263157894</v>
      </c>
      <c r="O826" s="71">
        <f t="shared" ref="O826:O828" si="271">K826</f>
        <v>2.5182910509144119</v>
      </c>
      <c r="P826" s="71">
        <f t="shared" ref="P826:P828" si="272">O826/Q826</f>
        <v>0.93818686210536917</v>
      </c>
      <c r="Q826" s="71">
        <f t="shared" ref="Q826:Q828" si="273">L826</f>
        <v>2.6842105263157894</v>
      </c>
    </row>
    <row r="827" spans="1:17" x14ac:dyDescent="0.25">
      <c r="B827">
        <v>1979</v>
      </c>
      <c r="C827">
        <v>2</v>
      </c>
      <c r="D827" t="s">
        <v>4205</v>
      </c>
      <c r="E827">
        <v>2</v>
      </c>
      <c r="F827">
        <v>2</v>
      </c>
      <c r="G827">
        <v>5.1999999999999998E-2</v>
      </c>
      <c r="H827">
        <v>1.4E-2</v>
      </c>
      <c r="J827" s="79">
        <f t="shared" si="268"/>
        <v>2.567051239664675E-2</v>
      </c>
      <c r="K827">
        <f t="shared" si="269"/>
        <v>2.567051239664675</v>
      </c>
      <c r="L827">
        <f t="shared" si="270"/>
        <v>3.714285714285714</v>
      </c>
      <c r="O827" s="71">
        <f t="shared" si="271"/>
        <v>2.567051239664675</v>
      </c>
      <c r="P827" s="71">
        <f t="shared" si="272"/>
        <v>0.69112917990972023</v>
      </c>
      <c r="Q827" s="71">
        <f t="shared" si="273"/>
        <v>3.714285714285714</v>
      </c>
    </row>
    <row r="828" spans="1:17" x14ac:dyDescent="0.25">
      <c r="B828">
        <v>1979</v>
      </c>
      <c r="C828">
        <v>2</v>
      </c>
      <c r="D828" t="s">
        <v>215</v>
      </c>
      <c r="E828">
        <v>4</v>
      </c>
      <c r="F828">
        <v>4</v>
      </c>
      <c r="G828">
        <v>0.14399999999999999</v>
      </c>
      <c r="H828">
        <v>1.7000000000000001E-2</v>
      </c>
      <c r="J828" s="79">
        <f t="shared" si="268"/>
        <v>3.4204697615358493E-2</v>
      </c>
      <c r="K828">
        <f t="shared" si="269"/>
        <v>3.4204697615358493</v>
      </c>
      <c r="L828">
        <f t="shared" si="270"/>
        <v>8.470588235294116</v>
      </c>
      <c r="O828" s="71">
        <f t="shared" si="271"/>
        <v>3.4204697615358493</v>
      </c>
      <c r="P828" s="71">
        <f t="shared" si="272"/>
        <v>0.40380545795909339</v>
      </c>
      <c r="Q828" s="71">
        <f t="shared" si="273"/>
        <v>8.470588235294116</v>
      </c>
    </row>
    <row r="829" spans="1:17" x14ac:dyDescent="0.25">
      <c r="B829">
        <v>1979</v>
      </c>
      <c r="C829">
        <v>2</v>
      </c>
      <c r="D829" t="s">
        <v>4206</v>
      </c>
      <c r="E829">
        <v>3</v>
      </c>
      <c r="F829">
        <v>7</v>
      </c>
      <c r="G829">
        <v>0.20200000000000001</v>
      </c>
      <c r="H829">
        <v>2.1999999999999999E-2</v>
      </c>
      <c r="J829" s="79">
        <f t="shared" ref="J829:J837" si="274">(1+G829)^(1/F829)-1</f>
        <v>2.6632299999280518E-2</v>
      </c>
      <c r="K829">
        <f t="shared" ref="K829:K837" si="275">J829*100</f>
        <v>2.6632299999280518</v>
      </c>
      <c r="L829">
        <f t="shared" ref="L829:L837" si="276">G829/H829</f>
        <v>9.1818181818181834</v>
      </c>
      <c r="O829" s="71">
        <f t="shared" ref="O829:O837" si="277">K829</f>
        <v>2.6632299999280518</v>
      </c>
      <c r="P829" s="71">
        <f t="shared" ref="P829:P837" si="278">O829/Q829</f>
        <v>0.29005475246741153</v>
      </c>
      <c r="Q829" s="71">
        <f t="shared" ref="Q829:Q837" si="279">L829</f>
        <v>9.1818181818181834</v>
      </c>
    </row>
    <row r="830" spans="1:17" x14ac:dyDescent="0.25">
      <c r="B830">
        <v>1979</v>
      </c>
      <c r="C830">
        <v>3</v>
      </c>
      <c r="D830" t="s">
        <v>4204</v>
      </c>
      <c r="E830">
        <v>2</v>
      </c>
      <c r="F830">
        <v>2</v>
      </c>
      <c r="G830">
        <v>5.2999999999999999E-2</v>
      </c>
      <c r="H830">
        <v>1.9E-2</v>
      </c>
      <c r="J830" s="79">
        <f t="shared" si="274"/>
        <v>2.6157882589224135E-2</v>
      </c>
      <c r="K830">
        <f t="shared" si="275"/>
        <v>2.6157882589224135</v>
      </c>
      <c r="L830">
        <f t="shared" si="276"/>
        <v>2.7894736842105261</v>
      </c>
      <c r="O830" s="71">
        <f t="shared" si="277"/>
        <v>2.6157882589224135</v>
      </c>
      <c r="P830" s="71">
        <f t="shared" si="278"/>
        <v>0.93773541357595969</v>
      </c>
      <c r="Q830" s="71">
        <f t="shared" si="279"/>
        <v>2.7894736842105261</v>
      </c>
    </row>
    <row r="831" spans="1:17" x14ac:dyDescent="0.25">
      <c r="B831">
        <v>1979</v>
      </c>
      <c r="C831">
        <v>3</v>
      </c>
      <c r="D831" t="s">
        <v>4205</v>
      </c>
      <c r="E831">
        <v>2</v>
      </c>
      <c r="F831">
        <v>2</v>
      </c>
      <c r="G831">
        <v>5.0999999999999997E-2</v>
      </c>
      <c r="H831">
        <v>1.4E-2</v>
      </c>
      <c r="J831" s="79">
        <f t="shared" si="274"/>
        <v>2.5182910509144119E-2</v>
      </c>
      <c r="K831">
        <f t="shared" si="275"/>
        <v>2.5182910509144119</v>
      </c>
      <c r="L831">
        <f t="shared" si="276"/>
        <v>3.6428571428571423</v>
      </c>
      <c r="O831" s="71">
        <f t="shared" si="277"/>
        <v>2.5182910509144119</v>
      </c>
      <c r="P831" s="71">
        <f t="shared" si="278"/>
        <v>0.69129558260395629</v>
      </c>
      <c r="Q831" s="71">
        <f t="shared" si="279"/>
        <v>3.6428571428571423</v>
      </c>
    </row>
    <row r="832" spans="1:17" x14ac:dyDescent="0.25">
      <c r="B832">
        <v>1979</v>
      </c>
      <c r="C832">
        <v>3</v>
      </c>
      <c r="D832" t="s">
        <v>215</v>
      </c>
      <c r="E832">
        <v>4</v>
      </c>
      <c r="F832">
        <v>4</v>
      </c>
      <c r="G832">
        <v>0.14000000000000001</v>
      </c>
      <c r="H832">
        <v>1.7999999999999999E-2</v>
      </c>
      <c r="J832" s="79">
        <f t="shared" si="274"/>
        <v>3.3299484758959608E-2</v>
      </c>
      <c r="K832">
        <f t="shared" si="275"/>
        <v>3.3299484758959608</v>
      </c>
      <c r="L832">
        <f t="shared" si="276"/>
        <v>7.7777777777777795</v>
      </c>
      <c r="O832" s="71">
        <f t="shared" si="277"/>
        <v>3.3299484758959608</v>
      </c>
      <c r="P832" s="71">
        <f t="shared" si="278"/>
        <v>0.42813623261519484</v>
      </c>
      <c r="Q832" s="71">
        <f t="shared" si="279"/>
        <v>7.7777777777777795</v>
      </c>
    </row>
    <row r="833" spans="2:97" x14ac:dyDescent="0.25">
      <c r="B833">
        <v>1979</v>
      </c>
      <c r="C833">
        <v>3</v>
      </c>
      <c r="D833" t="s">
        <v>4206</v>
      </c>
      <c r="E833">
        <v>3</v>
      </c>
      <c r="F833">
        <v>7</v>
      </c>
      <c r="G833">
        <v>0.19600000000000001</v>
      </c>
      <c r="H833">
        <v>2.9000000000000001E-2</v>
      </c>
      <c r="J833" s="79">
        <f t="shared" si="274"/>
        <v>2.5898640353314795E-2</v>
      </c>
      <c r="K833">
        <f t="shared" si="275"/>
        <v>2.5898640353314795</v>
      </c>
      <c r="L833">
        <f t="shared" si="276"/>
        <v>6.7586206896551726</v>
      </c>
      <c r="O833" s="71">
        <f t="shared" si="277"/>
        <v>2.5898640353314795</v>
      </c>
      <c r="P833" s="71">
        <f t="shared" si="278"/>
        <v>0.38319416849292298</v>
      </c>
      <c r="Q833" s="71">
        <f t="shared" si="279"/>
        <v>6.7586206896551726</v>
      </c>
    </row>
    <row r="834" spans="2:97" x14ac:dyDescent="0.25">
      <c r="B834">
        <v>1979</v>
      </c>
      <c r="C834">
        <v>4</v>
      </c>
      <c r="D834" t="s">
        <v>4204</v>
      </c>
      <c r="E834">
        <v>2</v>
      </c>
      <c r="F834">
        <v>2</v>
      </c>
      <c r="G834">
        <v>4.8000000000000001E-2</v>
      </c>
      <c r="H834">
        <v>1.9E-2</v>
      </c>
      <c r="J834" s="79">
        <f t="shared" si="274"/>
        <v>2.3718711365578127E-2</v>
      </c>
      <c r="K834">
        <f t="shared" si="275"/>
        <v>2.3718711365578127</v>
      </c>
      <c r="L834">
        <f t="shared" si="276"/>
        <v>2.5263157894736845</v>
      </c>
      <c r="O834" s="71">
        <f t="shared" si="277"/>
        <v>2.3718711365578127</v>
      </c>
      <c r="P834" s="71">
        <f t="shared" si="278"/>
        <v>0.9388656582208007</v>
      </c>
      <c r="Q834" s="71">
        <f t="shared" si="279"/>
        <v>2.5263157894736845</v>
      </c>
    </row>
    <row r="835" spans="2:97" x14ac:dyDescent="0.25">
      <c r="B835">
        <v>1979</v>
      </c>
      <c r="C835">
        <v>4</v>
      </c>
      <c r="D835" t="s">
        <v>4205</v>
      </c>
      <c r="E835">
        <v>2</v>
      </c>
      <c r="F835">
        <v>2</v>
      </c>
      <c r="G835">
        <v>4.3999999999999997E-2</v>
      </c>
      <c r="H835">
        <v>1.4E-2</v>
      </c>
      <c r="J835" s="79">
        <f t="shared" si="274"/>
        <v>2.1763181955584132E-2</v>
      </c>
      <c r="K835">
        <f t="shared" si="275"/>
        <v>2.1763181955584132</v>
      </c>
      <c r="L835">
        <f t="shared" si="276"/>
        <v>3.1428571428571428</v>
      </c>
      <c r="O835" s="71">
        <f t="shared" si="277"/>
        <v>2.1763181955584132</v>
      </c>
      <c r="P835" s="71">
        <f t="shared" si="278"/>
        <v>0.69246488040494969</v>
      </c>
      <c r="Q835" s="71">
        <f t="shared" si="279"/>
        <v>3.1428571428571428</v>
      </c>
    </row>
    <row r="836" spans="2:97" x14ac:dyDescent="0.25">
      <c r="B836">
        <v>1979</v>
      </c>
      <c r="C836">
        <v>4</v>
      </c>
      <c r="D836" t="s">
        <v>215</v>
      </c>
      <c r="E836">
        <v>4</v>
      </c>
      <c r="F836">
        <v>4</v>
      </c>
      <c r="G836">
        <v>0.128</v>
      </c>
      <c r="H836">
        <v>1.7999999999999999E-2</v>
      </c>
      <c r="J836" s="79">
        <f t="shared" si="274"/>
        <v>3.0569475478553265E-2</v>
      </c>
      <c r="K836">
        <f t="shared" si="275"/>
        <v>3.0569475478553265</v>
      </c>
      <c r="L836">
        <f t="shared" si="276"/>
        <v>7.1111111111111116</v>
      </c>
      <c r="O836" s="71">
        <f t="shared" si="277"/>
        <v>3.0569475478553265</v>
      </c>
      <c r="P836" s="71">
        <f t="shared" si="278"/>
        <v>0.42988324891715524</v>
      </c>
      <c r="Q836" s="71">
        <f t="shared" si="279"/>
        <v>7.1111111111111116</v>
      </c>
    </row>
    <row r="837" spans="2:97" x14ac:dyDescent="0.25">
      <c r="B837">
        <v>1979</v>
      </c>
      <c r="C837">
        <v>4</v>
      </c>
      <c r="D837" t="s">
        <v>4206</v>
      </c>
      <c r="E837">
        <v>3</v>
      </c>
      <c r="F837">
        <v>7</v>
      </c>
      <c r="G837">
        <v>0.17899999999999999</v>
      </c>
      <c r="H837">
        <v>2.9000000000000001E-2</v>
      </c>
      <c r="J837" s="79">
        <f t="shared" si="274"/>
        <v>2.3802670112758939E-2</v>
      </c>
      <c r="K837">
        <f t="shared" si="275"/>
        <v>2.3802670112758939</v>
      </c>
      <c r="L837">
        <f t="shared" si="276"/>
        <v>6.1724137931034475</v>
      </c>
      <c r="O837" s="71">
        <f t="shared" si="277"/>
        <v>2.3802670112758939</v>
      </c>
      <c r="P837" s="71">
        <f t="shared" si="278"/>
        <v>0.38562985098883201</v>
      </c>
      <c r="Q837" s="71">
        <f t="shared" si="279"/>
        <v>6.1724137931034475</v>
      </c>
    </row>
    <row r="838" spans="2:97" x14ac:dyDescent="0.25">
      <c r="B838">
        <v>1986</v>
      </c>
      <c r="C838">
        <v>2</v>
      </c>
      <c r="D838" t="s">
        <v>4204</v>
      </c>
      <c r="E838">
        <v>2</v>
      </c>
      <c r="F838">
        <v>2</v>
      </c>
      <c r="G838">
        <v>3.1E-2</v>
      </c>
      <c r="H838">
        <v>2.7E-2</v>
      </c>
      <c r="J838" s="79">
        <f t="shared" ref="J838:J849" si="280">(1+G838)^(1/F838)-1</f>
        <v>1.5381701627520838E-2</v>
      </c>
      <c r="K838">
        <f t="shared" ref="K838:K849" si="281">J838*100</f>
        <v>1.5381701627520838</v>
      </c>
      <c r="L838">
        <f t="shared" ref="L838:L849" si="282">G838/H838</f>
        <v>1.1481481481481481</v>
      </c>
      <c r="O838" s="71">
        <f t="shared" ref="O838:O849" si="283">K838</f>
        <v>1.5381701627520838</v>
      </c>
      <c r="P838" s="71">
        <f t="shared" ref="P838:P849" si="284">O838/Q838</f>
        <v>1.3396965933647182</v>
      </c>
      <c r="Q838" s="71">
        <f t="shared" ref="Q838:Q849" si="285">L838</f>
        <v>1.1481481481481481</v>
      </c>
    </row>
    <row r="839" spans="2:97" x14ac:dyDescent="0.25">
      <c r="B839">
        <v>1986</v>
      </c>
      <c r="C839">
        <v>2</v>
      </c>
      <c r="D839" t="s">
        <v>4205</v>
      </c>
      <c r="E839">
        <v>2</v>
      </c>
      <c r="F839">
        <v>2</v>
      </c>
      <c r="G839">
        <v>9.4E-2</v>
      </c>
      <c r="H839">
        <v>2.3E-2</v>
      </c>
      <c r="J839" s="79">
        <f t="shared" si="280"/>
        <v>4.5944549199430584E-2</v>
      </c>
      <c r="K839">
        <f t="shared" si="281"/>
        <v>4.5944549199430584</v>
      </c>
      <c r="L839">
        <f t="shared" si="282"/>
        <v>4.0869565217391308</v>
      </c>
      <c r="O839" s="71">
        <f t="shared" si="283"/>
        <v>4.5944549199430584</v>
      </c>
      <c r="P839" s="71">
        <f t="shared" si="284"/>
        <v>1.1241751399860673</v>
      </c>
      <c r="Q839" s="71">
        <f t="shared" si="285"/>
        <v>4.0869565217391308</v>
      </c>
    </row>
    <row r="840" spans="2:97" x14ac:dyDescent="0.25">
      <c r="B840">
        <v>1986</v>
      </c>
      <c r="C840">
        <v>2</v>
      </c>
      <c r="D840" t="s">
        <v>215</v>
      </c>
      <c r="E840">
        <v>4</v>
      </c>
      <c r="F840">
        <v>4</v>
      </c>
      <c r="G840">
        <v>0.21</v>
      </c>
      <c r="H840">
        <v>2.7E-2</v>
      </c>
      <c r="J840" s="79">
        <f t="shared" si="280"/>
        <v>4.8808848170151631E-2</v>
      </c>
      <c r="K840">
        <f t="shared" si="281"/>
        <v>4.8808848170151631</v>
      </c>
      <c r="L840">
        <f t="shared" si="282"/>
        <v>7.7777777777777777</v>
      </c>
      <c r="O840" s="71">
        <f t="shared" si="283"/>
        <v>4.8808848170151631</v>
      </c>
      <c r="P840" s="71">
        <f t="shared" si="284"/>
        <v>0.62754233361623524</v>
      </c>
      <c r="Q840" s="71">
        <f t="shared" si="285"/>
        <v>7.7777777777777777</v>
      </c>
    </row>
    <row r="841" spans="2:97" x14ac:dyDescent="0.25">
      <c r="B841">
        <v>1986</v>
      </c>
      <c r="C841">
        <v>2</v>
      </c>
      <c r="D841" t="s">
        <v>4206</v>
      </c>
      <c r="E841">
        <v>3</v>
      </c>
      <c r="F841">
        <v>7</v>
      </c>
      <c r="G841">
        <v>0.316</v>
      </c>
      <c r="H841">
        <v>3.4000000000000002E-2</v>
      </c>
      <c r="J841" s="79">
        <f t="shared" si="280"/>
        <v>4.0007702094714936E-2</v>
      </c>
      <c r="K841">
        <f t="shared" si="281"/>
        <v>4.0007702094714936</v>
      </c>
      <c r="L841">
        <f t="shared" si="282"/>
        <v>9.2941176470588225</v>
      </c>
      <c r="O841" s="71">
        <f t="shared" si="283"/>
        <v>4.0007702094714936</v>
      </c>
      <c r="P841" s="71">
        <f t="shared" si="284"/>
        <v>0.43046261747478098</v>
      </c>
      <c r="Q841" s="71">
        <f t="shared" si="285"/>
        <v>9.2941176470588225</v>
      </c>
    </row>
    <row r="842" spans="2:97" x14ac:dyDescent="0.25">
      <c r="B842">
        <v>1986</v>
      </c>
      <c r="C842">
        <v>3</v>
      </c>
      <c r="D842" t="s">
        <v>4204</v>
      </c>
      <c r="E842">
        <v>2</v>
      </c>
      <c r="F842">
        <v>2</v>
      </c>
      <c r="G842">
        <v>2.8000000000000001E-2</v>
      </c>
      <c r="H842">
        <v>2.7E-2</v>
      </c>
      <c r="J842" s="79">
        <f t="shared" si="280"/>
        <v>1.3903348450926112E-2</v>
      </c>
      <c r="K842">
        <f t="shared" si="281"/>
        <v>1.3903348450926112</v>
      </c>
      <c r="L842">
        <f t="shared" si="282"/>
        <v>1.037037037037037</v>
      </c>
      <c r="O842" s="71">
        <f t="shared" si="283"/>
        <v>1.3903348450926112</v>
      </c>
      <c r="P842" s="71">
        <f t="shared" si="284"/>
        <v>1.3406800291964465</v>
      </c>
      <c r="Q842" s="71">
        <f t="shared" si="285"/>
        <v>1.037037037037037</v>
      </c>
    </row>
    <row r="843" spans="2:97" x14ac:dyDescent="0.25">
      <c r="B843">
        <v>1986</v>
      </c>
      <c r="C843">
        <v>3</v>
      </c>
      <c r="D843" t="s">
        <v>4205</v>
      </c>
      <c r="E843">
        <v>2</v>
      </c>
      <c r="F843">
        <v>2</v>
      </c>
      <c r="G843">
        <v>8.8999999999999996E-2</v>
      </c>
      <c r="H843">
        <v>2.3E-2</v>
      </c>
      <c r="J843" s="79">
        <f t="shared" si="280"/>
        <v>4.3551627855565211E-2</v>
      </c>
      <c r="K843">
        <f t="shared" si="281"/>
        <v>4.3551627855565211</v>
      </c>
      <c r="L843">
        <f t="shared" si="282"/>
        <v>3.8695652173913042</v>
      </c>
      <c r="O843" s="71">
        <f t="shared" si="283"/>
        <v>4.3551627855565211</v>
      </c>
      <c r="P843" s="71">
        <f t="shared" si="284"/>
        <v>1.1254915063797752</v>
      </c>
      <c r="Q843" s="71">
        <f t="shared" si="285"/>
        <v>3.8695652173913042</v>
      </c>
    </row>
    <row r="844" spans="2:97" x14ac:dyDescent="0.25">
      <c r="B844">
        <v>1986</v>
      </c>
      <c r="C844">
        <v>3</v>
      </c>
      <c r="D844" t="s">
        <v>215</v>
      </c>
      <c r="E844">
        <v>4</v>
      </c>
      <c r="F844">
        <v>4</v>
      </c>
      <c r="G844">
        <v>0.20300000000000001</v>
      </c>
      <c r="H844">
        <v>2.7E-2</v>
      </c>
      <c r="J844" s="79">
        <f t="shared" si="280"/>
        <v>4.7288673984255958E-2</v>
      </c>
      <c r="K844">
        <f t="shared" si="281"/>
        <v>4.7288673984255958</v>
      </c>
      <c r="L844">
        <f t="shared" si="282"/>
        <v>7.518518518518519</v>
      </c>
      <c r="O844" s="71">
        <f t="shared" si="283"/>
        <v>4.7288673984255958</v>
      </c>
      <c r="P844" s="71">
        <f t="shared" si="284"/>
        <v>0.62896265890389691</v>
      </c>
      <c r="Q844" s="71">
        <f t="shared" si="285"/>
        <v>7.518518518518519</v>
      </c>
    </row>
    <row r="845" spans="2:97" x14ac:dyDescent="0.25">
      <c r="B845">
        <v>1986</v>
      </c>
      <c r="C845">
        <v>3</v>
      </c>
      <c r="D845" t="s">
        <v>4206</v>
      </c>
      <c r="E845">
        <v>3</v>
      </c>
      <c r="F845">
        <v>7</v>
      </c>
      <c r="G845">
        <v>0.30599999999999999</v>
      </c>
      <c r="H845">
        <v>3.4000000000000002E-2</v>
      </c>
      <c r="J845" s="79">
        <f t="shared" si="280"/>
        <v>3.8875037491050257E-2</v>
      </c>
      <c r="K845">
        <f t="shared" si="281"/>
        <v>3.8875037491050257</v>
      </c>
      <c r="L845">
        <f t="shared" si="282"/>
        <v>9</v>
      </c>
      <c r="O845" s="71">
        <f t="shared" si="283"/>
        <v>3.8875037491050257</v>
      </c>
      <c r="P845" s="71">
        <f t="shared" si="284"/>
        <v>0.43194486101166951</v>
      </c>
      <c r="Q845" s="71">
        <f t="shared" si="285"/>
        <v>9</v>
      </c>
    </row>
    <row r="846" spans="2:97" x14ac:dyDescent="0.25">
      <c r="B846">
        <v>1986</v>
      </c>
      <c r="C846">
        <v>4</v>
      </c>
      <c r="D846" t="s">
        <v>4204</v>
      </c>
      <c r="E846">
        <v>2</v>
      </c>
      <c r="F846">
        <v>2</v>
      </c>
      <c r="G846">
        <v>2.3E-2</v>
      </c>
      <c r="H846">
        <v>2.7E-2</v>
      </c>
      <c r="J846" s="79">
        <f t="shared" si="280"/>
        <v>1.1434624679222516E-2</v>
      </c>
      <c r="K846">
        <f t="shared" si="281"/>
        <v>1.1434624679222516</v>
      </c>
      <c r="L846">
        <f t="shared" si="282"/>
        <v>0.85185185185185186</v>
      </c>
      <c r="O846" s="71">
        <f t="shared" si="283"/>
        <v>1.1434624679222516</v>
      </c>
      <c r="P846" s="71">
        <f t="shared" si="284"/>
        <v>1.3423255058217736</v>
      </c>
      <c r="Q846" s="71">
        <f t="shared" si="285"/>
        <v>0.85185185185185186</v>
      </c>
    </row>
    <row r="847" spans="2:97" x14ac:dyDescent="0.25">
      <c r="B847">
        <v>1986</v>
      </c>
      <c r="C847">
        <v>4</v>
      </c>
      <c r="D847" t="s">
        <v>4205</v>
      </c>
      <c r="E847">
        <v>2</v>
      </c>
      <c r="F847">
        <v>2</v>
      </c>
      <c r="G847">
        <v>8.1000000000000003E-2</v>
      </c>
      <c r="H847">
        <v>2.3E-2</v>
      </c>
      <c r="J847" s="79">
        <f t="shared" si="280"/>
        <v>3.97114984456024E-2</v>
      </c>
      <c r="K847">
        <f t="shared" si="281"/>
        <v>3.97114984456024</v>
      </c>
      <c r="L847">
        <f t="shared" si="282"/>
        <v>3.5217391304347827</v>
      </c>
      <c r="O847" s="71">
        <f t="shared" si="283"/>
        <v>3.97114984456024</v>
      </c>
      <c r="P847" s="71">
        <f t="shared" si="284"/>
        <v>1.1276104496899446</v>
      </c>
      <c r="Q847" s="71">
        <f t="shared" si="285"/>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0"/>
        <v>4.4228311186168989E-2</v>
      </c>
      <c r="K848">
        <f t="shared" si="281"/>
        <v>4.4228311186168989</v>
      </c>
      <c r="L848">
        <f t="shared" si="282"/>
        <v>7</v>
      </c>
      <c r="O848" s="71">
        <f t="shared" si="283"/>
        <v>4.4228311186168989</v>
      </c>
      <c r="P848" s="71">
        <f t="shared" si="284"/>
        <v>0.63183301694527128</v>
      </c>
      <c r="Q848" s="71">
        <f t="shared" si="285"/>
        <v>7</v>
      </c>
      <c r="AV848">
        <v>1</v>
      </c>
    </row>
    <row r="849" spans="1:48" x14ac:dyDescent="0.25">
      <c r="B849">
        <v>1986</v>
      </c>
      <c r="C849">
        <v>4</v>
      </c>
      <c r="D849" t="s">
        <v>4206</v>
      </c>
      <c r="E849">
        <v>3</v>
      </c>
      <c r="F849">
        <v>7</v>
      </c>
      <c r="G849">
        <v>0.28899999999999998</v>
      </c>
      <c r="H849">
        <v>3.4000000000000002E-2</v>
      </c>
      <c r="J849" s="79">
        <f t="shared" si="280"/>
        <v>3.6932333398746353E-2</v>
      </c>
      <c r="K849">
        <f t="shared" si="281"/>
        <v>3.6932333398746353</v>
      </c>
      <c r="L849">
        <f t="shared" si="282"/>
        <v>8.4999999999999982</v>
      </c>
      <c r="O849" s="71">
        <f t="shared" si="283"/>
        <v>3.6932333398746353</v>
      </c>
      <c r="P849" s="71">
        <f t="shared" si="284"/>
        <v>0.43449803998525133</v>
      </c>
      <c r="Q849" s="71">
        <f t="shared" si="285"/>
        <v>8.4999999999999982</v>
      </c>
      <c r="AV849">
        <v>1</v>
      </c>
    </row>
    <row r="850" spans="1:48" x14ac:dyDescent="0.25">
      <c r="B850">
        <v>2000</v>
      </c>
      <c r="C850">
        <v>2</v>
      </c>
      <c r="D850" t="s">
        <v>4204</v>
      </c>
      <c r="E850">
        <v>2</v>
      </c>
      <c r="F850">
        <v>2</v>
      </c>
      <c r="G850">
        <v>8.4000000000000005E-2</v>
      </c>
      <c r="H850">
        <v>2.1999999999999999E-2</v>
      </c>
      <c r="J850" s="79">
        <f t="shared" ref="J850:J861" si="286">(1+G850)^(1/F850)-1</f>
        <v>4.1153206785629726E-2</v>
      </c>
      <c r="K850">
        <f t="shared" ref="K850:K861" si="287">J850*100</f>
        <v>4.1153206785629726</v>
      </c>
      <c r="L850">
        <f t="shared" ref="L850:L861" si="288">G850/H850</f>
        <v>3.8181818181818188</v>
      </c>
      <c r="O850" s="71">
        <f t="shared" ref="O850:O861" si="289">K850</f>
        <v>4.1153206785629726</v>
      </c>
      <c r="P850" s="71">
        <f t="shared" ref="P850:P861" si="290">O850/Q850</f>
        <v>1.0778220824807783</v>
      </c>
      <c r="Q850" s="71">
        <f t="shared" ref="Q850:Q861" si="291">L850</f>
        <v>3.8181818181818188</v>
      </c>
      <c r="AV850">
        <v>1</v>
      </c>
    </row>
    <row r="851" spans="1:48" x14ac:dyDescent="0.25">
      <c r="B851">
        <v>2000</v>
      </c>
      <c r="C851">
        <v>2</v>
      </c>
      <c r="D851" t="s">
        <v>4205</v>
      </c>
      <c r="E851">
        <v>2</v>
      </c>
      <c r="F851">
        <v>2</v>
      </c>
      <c r="G851">
        <v>7.1999999999999995E-2</v>
      </c>
      <c r="H851">
        <v>1.7000000000000001E-2</v>
      </c>
      <c r="J851" s="79">
        <f t="shared" si="286"/>
        <v>3.5374328443582792E-2</v>
      </c>
      <c r="K851">
        <f t="shared" si="287"/>
        <v>3.5374328443582792</v>
      </c>
      <c r="L851">
        <f t="shared" si="288"/>
        <v>4.235294117647058</v>
      </c>
      <c r="O851" s="71">
        <f t="shared" si="289"/>
        <v>3.5374328443582792</v>
      </c>
      <c r="P851" s="71">
        <f t="shared" si="290"/>
        <v>0.83522719936237166</v>
      </c>
      <c r="Q851" s="71">
        <f t="shared" si="291"/>
        <v>4.235294117647058</v>
      </c>
      <c r="AV851">
        <v>1</v>
      </c>
    </row>
    <row r="852" spans="1:48" x14ac:dyDescent="0.25">
      <c r="B852">
        <v>2000</v>
      </c>
      <c r="C852">
        <v>2</v>
      </c>
      <c r="D852" t="s">
        <v>215</v>
      </c>
      <c r="E852">
        <v>4</v>
      </c>
      <c r="F852">
        <v>4</v>
      </c>
      <c r="G852">
        <v>0.248</v>
      </c>
      <c r="H852">
        <v>2.1000000000000001E-2</v>
      </c>
      <c r="J852" s="79">
        <f t="shared" si="286"/>
        <v>5.6948060928972755E-2</v>
      </c>
      <c r="K852">
        <f t="shared" si="287"/>
        <v>5.6948060928972755</v>
      </c>
      <c r="L852">
        <f t="shared" si="288"/>
        <v>11.809523809523808</v>
      </c>
      <c r="O852" s="71">
        <f t="shared" si="289"/>
        <v>5.6948060928972755</v>
      </c>
      <c r="P852" s="71">
        <f t="shared" si="290"/>
        <v>0.48222148367275319</v>
      </c>
      <c r="Q852" s="71">
        <f t="shared" si="291"/>
        <v>11.809523809523808</v>
      </c>
      <c r="AV852">
        <v>1</v>
      </c>
    </row>
    <row r="853" spans="1:48" x14ac:dyDescent="0.25">
      <c r="B853">
        <v>2000</v>
      </c>
      <c r="C853">
        <v>2</v>
      </c>
      <c r="D853" t="s">
        <v>4206</v>
      </c>
      <c r="E853">
        <v>3</v>
      </c>
      <c r="F853">
        <v>7</v>
      </c>
      <c r="G853">
        <v>0.44700000000000001</v>
      </c>
      <c r="H853">
        <v>3.5999999999999997E-2</v>
      </c>
      <c r="J853" s="79">
        <f t="shared" si="286"/>
        <v>5.4202582729393711E-2</v>
      </c>
      <c r="K853">
        <f t="shared" si="287"/>
        <v>5.4202582729393711</v>
      </c>
      <c r="L853">
        <f t="shared" si="288"/>
        <v>12.416666666666668</v>
      </c>
      <c r="O853" s="71">
        <f t="shared" si="289"/>
        <v>5.4202582729393711</v>
      </c>
      <c r="P853" s="71">
        <f t="shared" si="290"/>
        <v>0.43653086761927817</v>
      </c>
      <c r="Q853" s="71">
        <f t="shared" si="291"/>
        <v>12.416666666666668</v>
      </c>
      <c r="AV853">
        <v>0</v>
      </c>
    </row>
    <row r="854" spans="1:48" x14ac:dyDescent="0.25">
      <c r="B854">
        <v>2000</v>
      </c>
      <c r="C854">
        <v>3</v>
      </c>
      <c r="D854" t="s">
        <v>4204</v>
      </c>
      <c r="E854">
        <v>2</v>
      </c>
      <c r="F854">
        <v>2</v>
      </c>
      <c r="G854">
        <v>8.2000000000000003E-2</v>
      </c>
      <c r="H854">
        <v>2.3E-2</v>
      </c>
      <c r="J854" s="79">
        <f t="shared" si="286"/>
        <v>4.0192289915667478E-2</v>
      </c>
      <c r="K854">
        <f t="shared" si="287"/>
        <v>4.0192289915667478</v>
      </c>
      <c r="L854">
        <f t="shared" si="288"/>
        <v>3.5652173913043481</v>
      </c>
      <c r="O854" s="71">
        <f t="shared" si="289"/>
        <v>4.0192289915667478</v>
      </c>
      <c r="P854" s="71">
        <f t="shared" si="290"/>
        <v>1.1273447171467705</v>
      </c>
      <c r="Q854" s="71">
        <f t="shared" si="291"/>
        <v>3.5652173913043481</v>
      </c>
      <c r="AV854">
        <v>0</v>
      </c>
    </row>
    <row r="855" spans="1:48" x14ac:dyDescent="0.25">
      <c r="B855">
        <v>2000</v>
      </c>
      <c r="C855">
        <v>3</v>
      </c>
      <c r="D855" t="s">
        <v>4205</v>
      </c>
      <c r="E855">
        <v>2</v>
      </c>
      <c r="F855">
        <v>2</v>
      </c>
      <c r="G855">
        <v>7.2999999999999995E-2</v>
      </c>
      <c r="H855">
        <v>1.7000000000000001E-2</v>
      </c>
      <c r="J855" s="79">
        <f t="shared" si="286"/>
        <v>3.585713300628468E-2</v>
      </c>
      <c r="K855">
        <f t="shared" si="287"/>
        <v>3.585713300628468</v>
      </c>
      <c r="L855">
        <f t="shared" si="288"/>
        <v>4.2941176470588234</v>
      </c>
      <c r="O855" s="71">
        <f t="shared" si="289"/>
        <v>3.585713300628468</v>
      </c>
      <c r="P855" s="71">
        <f t="shared" si="290"/>
        <v>0.8350291248038898</v>
      </c>
      <c r="Q855" s="71">
        <f t="shared" si="291"/>
        <v>4.2941176470588234</v>
      </c>
      <c r="AV855">
        <v>0</v>
      </c>
    </row>
    <row r="856" spans="1:48" x14ac:dyDescent="0.25">
      <c r="B856">
        <v>2000</v>
      </c>
      <c r="C856">
        <v>3</v>
      </c>
      <c r="D856" t="s">
        <v>215</v>
      </c>
      <c r="E856">
        <v>4</v>
      </c>
      <c r="F856">
        <v>4</v>
      </c>
      <c r="G856">
        <v>0.246</v>
      </c>
      <c r="H856">
        <v>2.1000000000000001E-2</v>
      </c>
      <c r="J856" s="79">
        <f t="shared" si="286"/>
        <v>5.6524349454410761E-2</v>
      </c>
      <c r="K856">
        <f t="shared" si="287"/>
        <v>5.6524349454410761</v>
      </c>
      <c r="L856">
        <f t="shared" si="288"/>
        <v>11.714285714285714</v>
      </c>
      <c r="O856" s="71">
        <f t="shared" si="289"/>
        <v>5.6524349454410761</v>
      </c>
      <c r="P856" s="71">
        <f t="shared" si="290"/>
        <v>0.48252493436692118</v>
      </c>
      <c r="Q856" s="71">
        <f t="shared" si="291"/>
        <v>11.714285714285714</v>
      </c>
      <c r="AV856">
        <v>0</v>
      </c>
    </row>
    <row r="857" spans="1:48" x14ac:dyDescent="0.25">
      <c r="B857">
        <v>2000</v>
      </c>
      <c r="C857">
        <v>3</v>
      </c>
      <c r="D857" t="s">
        <v>4206</v>
      </c>
      <c r="E857">
        <v>3</v>
      </c>
      <c r="F857">
        <v>7</v>
      </c>
      <c r="G857">
        <v>0.443</v>
      </c>
      <c r="H857">
        <v>3.5999999999999997E-2</v>
      </c>
      <c r="J857" s="79">
        <f t="shared" si="286"/>
        <v>5.3785778047359623E-2</v>
      </c>
      <c r="K857">
        <f t="shared" si="287"/>
        <v>5.3785778047359623</v>
      </c>
      <c r="L857">
        <f t="shared" si="288"/>
        <v>12.305555555555557</v>
      </c>
      <c r="O857" s="71">
        <f t="shared" si="289"/>
        <v>5.3785778047359623</v>
      </c>
      <c r="P857" s="71">
        <f t="shared" si="290"/>
        <v>0.43708532950450252</v>
      </c>
      <c r="Q857" s="71">
        <f t="shared" si="291"/>
        <v>12.305555555555557</v>
      </c>
      <c r="AV857">
        <v>0</v>
      </c>
    </row>
    <row r="858" spans="1:48" x14ac:dyDescent="0.25">
      <c r="B858">
        <v>2000</v>
      </c>
      <c r="C858">
        <v>4</v>
      </c>
      <c r="D858" t="s">
        <v>4204</v>
      </c>
      <c r="E858">
        <v>2</v>
      </c>
      <c r="F858">
        <v>2</v>
      </c>
      <c r="G858">
        <v>8.5999999999999993E-2</v>
      </c>
      <c r="H858">
        <v>2.7E-2</v>
      </c>
      <c r="J858" s="79">
        <f t="shared" si="286"/>
        <v>4.2113237609042287E-2</v>
      </c>
      <c r="K858">
        <f t="shared" si="287"/>
        <v>4.2113237609042287</v>
      </c>
      <c r="L858">
        <f t="shared" si="288"/>
        <v>3.1851851851851851</v>
      </c>
      <c r="O858" s="71">
        <f t="shared" si="289"/>
        <v>4.2113237609042287</v>
      </c>
      <c r="P858" s="71">
        <f t="shared" si="290"/>
        <v>1.3221597854001648</v>
      </c>
      <c r="Q858" s="71">
        <f t="shared" si="291"/>
        <v>3.1851851851851851</v>
      </c>
      <c r="AV858">
        <v>0</v>
      </c>
    </row>
    <row r="859" spans="1:48" x14ac:dyDescent="0.25">
      <c r="B859">
        <v>2000</v>
      </c>
      <c r="C859">
        <v>4</v>
      </c>
      <c r="D859" t="s">
        <v>4205</v>
      </c>
      <c r="E859">
        <v>2</v>
      </c>
      <c r="F859">
        <v>2</v>
      </c>
      <c r="G859">
        <v>6.8000000000000005E-2</v>
      </c>
      <c r="H859">
        <v>1.7000000000000001E-2</v>
      </c>
      <c r="J859" s="79">
        <f t="shared" si="286"/>
        <v>3.3440854621105132E-2</v>
      </c>
      <c r="K859">
        <f t="shared" si="287"/>
        <v>3.3440854621105132</v>
      </c>
      <c r="L859">
        <f t="shared" si="288"/>
        <v>4</v>
      </c>
      <c r="O859" s="71">
        <f t="shared" si="289"/>
        <v>3.3440854621105132</v>
      </c>
      <c r="P859" s="71">
        <f t="shared" si="290"/>
        <v>0.83602136552762829</v>
      </c>
      <c r="Q859" s="71">
        <f t="shared" si="291"/>
        <v>4</v>
      </c>
    </row>
    <row r="860" spans="1:48" x14ac:dyDescent="0.25">
      <c r="B860">
        <v>2000</v>
      </c>
      <c r="C860">
        <v>4</v>
      </c>
      <c r="D860" t="s">
        <v>215</v>
      </c>
      <c r="E860">
        <v>4</v>
      </c>
      <c r="F860">
        <v>4</v>
      </c>
      <c r="G860">
        <v>0.23799999999999999</v>
      </c>
      <c r="H860">
        <v>2.1000000000000001E-2</v>
      </c>
      <c r="J860" s="79">
        <f t="shared" si="286"/>
        <v>5.4824385220634708E-2</v>
      </c>
      <c r="K860">
        <f t="shared" si="287"/>
        <v>5.4824385220634708</v>
      </c>
      <c r="L860">
        <f t="shared" si="288"/>
        <v>11.333333333333332</v>
      </c>
      <c r="O860" s="71">
        <f t="shared" si="289"/>
        <v>5.4824385220634708</v>
      </c>
      <c r="P860" s="71">
        <f t="shared" si="290"/>
        <v>0.48374457547618865</v>
      </c>
      <c r="Q860" s="71">
        <f t="shared" si="291"/>
        <v>11.333333333333332</v>
      </c>
    </row>
    <row r="861" spans="1:48" x14ac:dyDescent="0.25">
      <c r="B861">
        <v>2000</v>
      </c>
      <c r="C861">
        <v>4</v>
      </c>
      <c r="D861" t="s">
        <v>4206</v>
      </c>
      <c r="E861">
        <v>3</v>
      </c>
      <c r="F861">
        <v>7</v>
      </c>
      <c r="G861">
        <v>0.432</v>
      </c>
      <c r="H861">
        <v>3.5999999999999997E-2</v>
      </c>
      <c r="J861" s="79">
        <f t="shared" si="286"/>
        <v>5.2634437270888235E-2</v>
      </c>
      <c r="K861">
        <f t="shared" si="287"/>
        <v>5.2634437270888235</v>
      </c>
      <c r="L861">
        <f t="shared" si="288"/>
        <v>12</v>
      </c>
      <c r="O861" s="71">
        <f t="shared" si="289"/>
        <v>5.2634437270888235</v>
      </c>
      <c r="P861" s="71">
        <f t="shared" si="290"/>
        <v>0.43862031059073531</v>
      </c>
      <c r="Q861" s="71">
        <f t="shared" si="291"/>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2">(1+G869)^(1/F869)-1</f>
        <v>7.6568622986941781E-2</v>
      </c>
      <c r="K869">
        <f t="shared" ref="K869:K872" si="293">J869*100</f>
        <v>7.6568622986941781</v>
      </c>
      <c r="L869">
        <f t="shared" ref="L869:L872" si="294">G869/H869</f>
        <v>5.3000000000000007</v>
      </c>
      <c r="O869" s="71">
        <f t="shared" ref="O869:O872" si="295">K869</f>
        <v>7.6568622986941781</v>
      </c>
      <c r="P869" s="71">
        <f t="shared" ref="P869:P872" si="296">O869/Q869</f>
        <v>1.4446909997536184</v>
      </c>
      <c r="Q869" s="71">
        <f t="shared" ref="Q869:Q872" si="297">L869</f>
        <v>5.3000000000000007</v>
      </c>
    </row>
    <row r="870" spans="2:17" x14ac:dyDescent="0.25">
      <c r="B870" t="s">
        <v>318</v>
      </c>
      <c r="C870">
        <v>1</v>
      </c>
      <c r="D870" t="s">
        <v>4213</v>
      </c>
      <c r="E870">
        <v>4</v>
      </c>
      <c r="F870">
        <v>4</v>
      </c>
      <c r="G870">
        <v>0.35899999999999999</v>
      </c>
      <c r="H870">
        <v>3.3000000000000002E-2</v>
      </c>
      <c r="J870" s="79">
        <f t="shared" si="292"/>
        <v>7.9704382534185436E-2</v>
      </c>
      <c r="K870">
        <f t="shared" si="293"/>
        <v>7.9704382534185436</v>
      </c>
      <c r="L870">
        <f t="shared" si="294"/>
        <v>10.878787878787877</v>
      </c>
      <c r="O870" s="71">
        <f t="shared" si="295"/>
        <v>7.9704382534185436</v>
      </c>
      <c r="P870" s="71">
        <f t="shared" si="296"/>
        <v>0.73265866953429526</v>
      </c>
      <c r="Q870" s="71">
        <f t="shared" si="297"/>
        <v>10.878787878787877</v>
      </c>
    </row>
    <row r="871" spans="2:17" x14ac:dyDescent="0.25">
      <c r="B871" t="s">
        <v>318</v>
      </c>
      <c r="C871">
        <v>1</v>
      </c>
      <c r="D871" t="s">
        <v>4214</v>
      </c>
      <c r="E871">
        <v>2</v>
      </c>
      <c r="F871">
        <v>6</v>
      </c>
      <c r="G871">
        <v>0.52200000000000002</v>
      </c>
      <c r="H871">
        <v>5.6000000000000001E-2</v>
      </c>
      <c r="J871" s="79">
        <f t="shared" si="292"/>
        <v>7.2512696422972533E-2</v>
      </c>
      <c r="K871">
        <f t="shared" si="293"/>
        <v>7.2512696422972533</v>
      </c>
      <c r="L871">
        <f t="shared" si="294"/>
        <v>9.3214285714285712</v>
      </c>
      <c r="O871" s="71">
        <f t="shared" si="295"/>
        <v>7.2512696422972533</v>
      </c>
      <c r="P871" s="71">
        <f t="shared" si="296"/>
        <v>0.77791398461426475</v>
      </c>
      <c r="Q871" s="71">
        <f t="shared" si="297"/>
        <v>9.3214285714285712</v>
      </c>
    </row>
    <row r="872" spans="2:17" x14ac:dyDescent="0.25">
      <c r="B872" t="s">
        <v>318</v>
      </c>
      <c r="C872">
        <v>2</v>
      </c>
      <c r="D872" t="s">
        <v>4212</v>
      </c>
      <c r="E872">
        <v>2</v>
      </c>
      <c r="F872">
        <v>2</v>
      </c>
      <c r="G872">
        <v>0.23</v>
      </c>
      <c r="H872">
        <v>0.04</v>
      </c>
      <c r="J872" s="79">
        <f t="shared" si="292"/>
        <v>0.10905365064094164</v>
      </c>
      <c r="K872">
        <f t="shared" si="293"/>
        <v>10.905365064094163</v>
      </c>
      <c r="L872">
        <f t="shared" si="294"/>
        <v>5.75</v>
      </c>
      <c r="O872" s="71">
        <f t="shared" si="295"/>
        <v>10.905365064094163</v>
      </c>
      <c r="P872" s="71">
        <f t="shared" si="296"/>
        <v>1.8965852285381153</v>
      </c>
      <c r="Q872" s="71">
        <f t="shared" si="297"/>
        <v>5.75</v>
      </c>
    </row>
    <row r="873" spans="2:17" x14ac:dyDescent="0.25">
      <c r="B873" t="s">
        <v>318</v>
      </c>
      <c r="C873">
        <v>2</v>
      </c>
      <c r="D873" t="s">
        <v>4213</v>
      </c>
      <c r="E873">
        <v>4</v>
      </c>
      <c r="F873">
        <v>4</v>
      </c>
      <c r="G873">
        <v>0.41399999999999998</v>
      </c>
      <c r="H873">
        <v>3.5999999999999997E-2</v>
      </c>
      <c r="J873" s="79">
        <f t="shared" ref="J873:J886" si="298">(1+G873)^(1/F873)-1</f>
        <v>9.0466560558176701E-2</v>
      </c>
      <c r="K873">
        <f t="shared" ref="K873:K886" si="299">J873*100</f>
        <v>9.046656055817671</v>
      </c>
      <c r="L873">
        <f t="shared" ref="L873:L886" si="300">G873/H873</f>
        <v>11.5</v>
      </c>
      <c r="O873" s="71">
        <f t="shared" ref="O873:O886" si="301">K873</f>
        <v>9.046656055817671</v>
      </c>
      <c r="P873" s="71">
        <f t="shared" ref="P873:P886" si="302">O873/Q873</f>
        <v>0.78666574398414535</v>
      </c>
      <c r="Q873" s="71">
        <f t="shared" ref="Q873:Q886" si="303">L873</f>
        <v>11.5</v>
      </c>
    </row>
    <row r="874" spans="2:17" x14ac:dyDescent="0.25">
      <c r="B874" t="s">
        <v>318</v>
      </c>
      <c r="C874">
        <v>2</v>
      </c>
      <c r="D874" t="s">
        <v>4214</v>
      </c>
      <c r="E874">
        <v>2</v>
      </c>
      <c r="F874">
        <v>6</v>
      </c>
      <c r="G874">
        <v>0.57999999999999996</v>
      </c>
      <c r="H874">
        <v>5.8000000000000003E-2</v>
      </c>
      <c r="J874" s="79">
        <f t="shared" si="298"/>
        <v>7.9218830688083886E-2</v>
      </c>
      <c r="K874">
        <f t="shared" si="299"/>
        <v>7.9218830688083886</v>
      </c>
      <c r="L874">
        <f t="shared" si="300"/>
        <v>9.9999999999999982</v>
      </c>
      <c r="O874" s="71">
        <f t="shared" si="301"/>
        <v>7.9218830688083886</v>
      </c>
      <c r="P874" s="71">
        <f t="shared" si="302"/>
        <v>0.79218830688083897</v>
      </c>
      <c r="Q874" s="71">
        <f t="shared" si="303"/>
        <v>9.9999999999999982</v>
      </c>
    </row>
    <row r="875" spans="2:17" x14ac:dyDescent="0.25">
      <c r="B875" t="s">
        <v>318</v>
      </c>
      <c r="C875">
        <v>3</v>
      </c>
      <c r="D875" t="s">
        <v>4212</v>
      </c>
      <c r="E875">
        <v>2</v>
      </c>
      <c r="F875">
        <v>2</v>
      </c>
      <c r="G875">
        <v>0.151</v>
      </c>
      <c r="H875">
        <v>5.8000000000000003E-2</v>
      </c>
      <c r="J875" s="79">
        <f t="shared" si="298"/>
        <v>7.2846680565308075E-2</v>
      </c>
      <c r="K875">
        <f t="shared" si="299"/>
        <v>7.2846680565308075</v>
      </c>
      <c r="L875">
        <f t="shared" si="300"/>
        <v>2.603448275862069</v>
      </c>
      <c r="O875" s="71">
        <f t="shared" si="301"/>
        <v>7.2846680565308075</v>
      </c>
      <c r="P875" s="71">
        <f t="shared" si="302"/>
        <v>2.7980844190648133</v>
      </c>
      <c r="Q875" s="71">
        <f t="shared" si="303"/>
        <v>2.603448275862069</v>
      </c>
    </row>
    <row r="876" spans="2:17" x14ac:dyDescent="0.25">
      <c r="B876" t="s">
        <v>318</v>
      </c>
      <c r="C876">
        <v>3</v>
      </c>
      <c r="D876" t="s">
        <v>4213</v>
      </c>
      <c r="E876">
        <v>4</v>
      </c>
      <c r="F876">
        <v>4</v>
      </c>
      <c r="G876">
        <v>0.32200000000000001</v>
      </c>
      <c r="H876">
        <v>5.8000000000000003E-2</v>
      </c>
      <c r="J876" s="79">
        <f t="shared" si="298"/>
        <v>7.2279155884504176E-2</v>
      </c>
      <c r="K876">
        <f t="shared" si="299"/>
        <v>7.2279155884504176</v>
      </c>
      <c r="L876">
        <f t="shared" si="300"/>
        <v>5.5517241379310347</v>
      </c>
      <c r="O876" s="71">
        <f t="shared" si="301"/>
        <v>7.2279155884504176</v>
      </c>
      <c r="P876" s="71">
        <f t="shared" si="302"/>
        <v>1.3019226836339262</v>
      </c>
      <c r="Q876" s="71">
        <f t="shared" si="303"/>
        <v>5.5517241379310347</v>
      </c>
    </row>
    <row r="877" spans="2:17" x14ac:dyDescent="0.25">
      <c r="B877" t="s">
        <v>318</v>
      </c>
      <c r="C877">
        <v>3</v>
      </c>
      <c r="D877" t="s">
        <v>4214</v>
      </c>
      <c r="E877">
        <v>2</v>
      </c>
      <c r="F877">
        <v>6</v>
      </c>
      <c r="G877">
        <v>0.57999999999999996</v>
      </c>
      <c r="H877">
        <v>5.7000000000000002E-2</v>
      </c>
      <c r="J877" s="79">
        <f t="shared" si="298"/>
        <v>7.9218830688083886E-2</v>
      </c>
      <c r="K877">
        <f t="shared" si="299"/>
        <v>7.9218830688083886</v>
      </c>
      <c r="L877">
        <f t="shared" si="300"/>
        <v>10.175438596491228</v>
      </c>
      <c r="O877" s="71">
        <f t="shared" si="301"/>
        <v>7.9218830688083886</v>
      </c>
      <c r="P877" s="71">
        <f t="shared" si="302"/>
        <v>0.77852988779668653</v>
      </c>
      <c r="Q877" s="71">
        <f t="shared" si="303"/>
        <v>10.175438596491228</v>
      </c>
    </row>
    <row r="878" spans="2:17" x14ac:dyDescent="0.25">
      <c r="B878" t="s">
        <v>319</v>
      </c>
      <c r="C878">
        <v>1</v>
      </c>
      <c r="D878" t="s">
        <v>4212</v>
      </c>
      <c r="E878">
        <v>2</v>
      </c>
      <c r="F878">
        <v>2</v>
      </c>
      <c r="G878">
        <v>9.9000000000000005E-2</v>
      </c>
      <c r="H878">
        <v>0.03</v>
      </c>
      <c r="J878" s="79">
        <f t="shared" si="298"/>
        <v>4.833200847823016E-2</v>
      </c>
      <c r="K878">
        <f t="shared" si="299"/>
        <v>4.833200847823016</v>
      </c>
      <c r="L878">
        <f t="shared" si="300"/>
        <v>3.3000000000000003</v>
      </c>
      <c r="O878" s="71">
        <f t="shared" si="301"/>
        <v>4.833200847823016</v>
      </c>
      <c r="P878" s="71">
        <f t="shared" si="302"/>
        <v>1.464606317522126</v>
      </c>
      <c r="Q878" s="71">
        <f t="shared" si="303"/>
        <v>3.3000000000000003</v>
      </c>
    </row>
    <row r="879" spans="2:17" x14ac:dyDescent="0.25">
      <c r="B879" t="s">
        <v>319</v>
      </c>
      <c r="C879">
        <v>1</v>
      </c>
      <c r="D879" t="s">
        <v>4213</v>
      </c>
      <c r="E879">
        <v>4</v>
      </c>
      <c r="F879">
        <v>4</v>
      </c>
      <c r="G879">
        <v>0.41399999999999998</v>
      </c>
      <c r="H879">
        <v>3.5000000000000003E-2</v>
      </c>
      <c r="J879" s="79">
        <f t="shared" si="298"/>
        <v>9.0466560558176701E-2</v>
      </c>
      <c r="K879">
        <f t="shared" si="299"/>
        <v>9.046656055817671</v>
      </c>
      <c r="L879">
        <f t="shared" si="300"/>
        <v>11.828571428571427</v>
      </c>
      <c r="O879" s="71">
        <f t="shared" si="301"/>
        <v>9.046656055817671</v>
      </c>
      <c r="P879" s="71">
        <f t="shared" si="302"/>
        <v>0.76481391776236352</v>
      </c>
      <c r="Q879" s="71">
        <f t="shared" si="303"/>
        <v>11.828571428571427</v>
      </c>
    </row>
    <row r="880" spans="2:17" x14ac:dyDescent="0.25">
      <c r="B880" t="s">
        <v>319</v>
      </c>
      <c r="C880">
        <v>1</v>
      </c>
      <c r="D880" t="s">
        <v>4214</v>
      </c>
      <c r="E880">
        <v>2</v>
      </c>
      <c r="F880">
        <v>6</v>
      </c>
      <c r="G880">
        <v>0.60799999999999998</v>
      </c>
      <c r="H880">
        <v>6.2E-2</v>
      </c>
      <c r="J880" s="79">
        <f t="shared" si="298"/>
        <v>8.2383111716979096E-2</v>
      </c>
      <c r="K880">
        <f t="shared" si="299"/>
        <v>8.2383111716979087</v>
      </c>
      <c r="L880">
        <f t="shared" si="300"/>
        <v>9.806451612903226</v>
      </c>
      <c r="O880" s="71">
        <f t="shared" si="301"/>
        <v>8.2383111716979087</v>
      </c>
      <c r="P880" s="71">
        <f t="shared" si="302"/>
        <v>0.8400909418507736</v>
      </c>
      <c r="Q880" s="71">
        <f t="shared" si="303"/>
        <v>9.806451612903226</v>
      </c>
    </row>
    <row r="881" spans="1:17" x14ac:dyDescent="0.25">
      <c r="B881" t="s">
        <v>319</v>
      </c>
      <c r="C881">
        <v>2</v>
      </c>
      <c r="D881" t="s">
        <v>4212</v>
      </c>
      <c r="E881">
        <v>2</v>
      </c>
      <c r="F881">
        <v>2</v>
      </c>
      <c r="G881">
        <v>0.155</v>
      </c>
      <c r="H881">
        <v>4.2000000000000003E-2</v>
      </c>
      <c r="J881" s="79">
        <f t="shared" si="298"/>
        <v>7.4709263010233951E-2</v>
      </c>
      <c r="K881">
        <f t="shared" si="299"/>
        <v>7.4709263010233951</v>
      </c>
      <c r="L881">
        <f t="shared" si="300"/>
        <v>3.6904761904761902</v>
      </c>
      <c r="O881" s="71">
        <f t="shared" si="301"/>
        <v>7.4709263010233951</v>
      </c>
      <c r="P881" s="71">
        <f t="shared" si="302"/>
        <v>2.0243800299547265</v>
      </c>
      <c r="Q881" s="71">
        <f t="shared" si="303"/>
        <v>3.6904761904761902</v>
      </c>
    </row>
    <row r="882" spans="1:17" x14ac:dyDescent="0.25">
      <c r="B882" t="s">
        <v>319</v>
      </c>
      <c r="C882">
        <v>2</v>
      </c>
      <c r="D882" t="s">
        <v>4213</v>
      </c>
      <c r="E882">
        <v>4</v>
      </c>
      <c r="F882">
        <v>4</v>
      </c>
      <c r="G882">
        <v>0.47699999999999998</v>
      </c>
      <c r="H882">
        <v>3.9E-2</v>
      </c>
      <c r="J882" s="79">
        <f t="shared" si="298"/>
        <v>0.10241502538451797</v>
      </c>
      <c r="K882">
        <f t="shared" si="299"/>
        <v>10.241502538451797</v>
      </c>
      <c r="L882">
        <f t="shared" si="300"/>
        <v>12.23076923076923</v>
      </c>
      <c r="O882" s="71">
        <f t="shared" si="301"/>
        <v>10.241502538451797</v>
      </c>
      <c r="P882" s="71">
        <f t="shared" si="302"/>
        <v>0.83735555345832313</v>
      </c>
      <c r="Q882" s="71">
        <f t="shared" si="303"/>
        <v>12.23076923076923</v>
      </c>
    </row>
    <row r="883" spans="1:17" x14ac:dyDescent="0.25">
      <c r="B883" t="s">
        <v>319</v>
      </c>
      <c r="C883">
        <v>2</v>
      </c>
      <c r="D883" t="s">
        <v>4214</v>
      </c>
      <c r="E883">
        <v>2</v>
      </c>
      <c r="F883">
        <v>6</v>
      </c>
      <c r="G883">
        <v>0.67100000000000004</v>
      </c>
      <c r="H883">
        <v>6.4000000000000001E-2</v>
      </c>
      <c r="J883" s="79">
        <f t="shared" si="298"/>
        <v>8.9338220753653275E-2</v>
      </c>
      <c r="K883">
        <f t="shared" si="299"/>
        <v>8.9338220753653275</v>
      </c>
      <c r="L883">
        <f t="shared" si="300"/>
        <v>10.484375</v>
      </c>
      <c r="O883" s="71">
        <f t="shared" si="301"/>
        <v>8.9338220753653275</v>
      </c>
      <c r="P883" s="71">
        <f t="shared" si="302"/>
        <v>0.85210821583216234</v>
      </c>
      <c r="Q883" s="71">
        <f t="shared" si="303"/>
        <v>10.484375</v>
      </c>
    </row>
    <row r="884" spans="1:17" x14ac:dyDescent="0.25">
      <c r="B884" t="s">
        <v>319</v>
      </c>
      <c r="C884">
        <v>3</v>
      </c>
      <c r="D884" t="s">
        <v>4212</v>
      </c>
      <c r="E884">
        <v>2</v>
      </c>
      <c r="F884">
        <v>2</v>
      </c>
      <c r="G884">
        <v>0.156</v>
      </c>
      <c r="H884">
        <v>5.8000000000000003E-2</v>
      </c>
      <c r="J884" s="79">
        <f t="shared" si="298"/>
        <v>7.5174404457248878E-2</v>
      </c>
      <c r="K884">
        <f t="shared" si="299"/>
        <v>7.5174404457248878</v>
      </c>
      <c r="L884">
        <f t="shared" si="300"/>
        <v>2.6896551724137931</v>
      </c>
      <c r="O884" s="71">
        <f t="shared" si="301"/>
        <v>7.5174404457248878</v>
      </c>
      <c r="P884" s="71">
        <f t="shared" si="302"/>
        <v>2.7949458067438684</v>
      </c>
      <c r="Q884" s="71">
        <f t="shared" si="303"/>
        <v>2.6896551724137931</v>
      </c>
    </row>
    <row r="885" spans="1:17" x14ac:dyDescent="0.25">
      <c r="B885" t="s">
        <v>319</v>
      </c>
      <c r="C885">
        <v>3</v>
      </c>
      <c r="D885" t="s">
        <v>4213</v>
      </c>
      <c r="E885">
        <v>4</v>
      </c>
      <c r="F885">
        <v>4</v>
      </c>
      <c r="G885">
        <v>0.48499999999999999</v>
      </c>
      <c r="H885">
        <v>0.06</v>
      </c>
      <c r="J885" s="79">
        <f t="shared" si="298"/>
        <v>0.10390477881717408</v>
      </c>
      <c r="K885">
        <f t="shared" si="299"/>
        <v>10.390477881717409</v>
      </c>
      <c r="L885">
        <f t="shared" si="300"/>
        <v>8.0833333333333339</v>
      </c>
      <c r="O885" s="71">
        <f t="shared" si="301"/>
        <v>10.390477881717409</v>
      </c>
      <c r="P885" s="71">
        <f t="shared" si="302"/>
        <v>1.2854199441299887</v>
      </c>
      <c r="Q885" s="71">
        <f t="shared" si="303"/>
        <v>8.0833333333333339</v>
      </c>
    </row>
    <row r="886" spans="1:17" x14ac:dyDescent="0.25">
      <c r="B886" t="s">
        <v>319</v>
      </c>
      <c r="C886">
        <v>3</v>
      </c>
      <c r="D886" t="s">
        <v>4214</v>
      </c>
      <c r="E886">
        <v>2</v>
      </c>
      <c r="F886">
        <v>6</v>
      </c>
      <c r="G886">
        <v>0.67300000000000004</v>
      </c>
      <c r="H886">
        <v>6.4000000000000001E-2</v>
      </c>
      <c r="J886" s="79">
        <f t="shared" si="298"/>
        <v>8.9555415120525339E-2</v>
      </c>
      <c r="K886">
        <f t="shared" si="299"/>
        <v>8.9555415120525339</v>
      </c>
      <c r="L886">
        <f t="shared" si="300"/>
        <v>10.515625</v>
      </c>
      <c r="O886" s="71">
        <f t="shared" si="301"/>
        <v>8.9555415120525339</v>
      </c>
      <c r="P886" s="71">
        <f t="shared" si="302"/>
        <v>0.85164139193367339</v>
      </c>
      <c r="Q886" s="71">
        <f t="shared" si="303"/>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4">D893/100</f>
        <v>0.15509999999999999</v>
      </c>
      <c r="E904">
        <f t="shared" si="304"/>
        <v>0.1245</v>
      </c>
      <c r="F904">
        <f t="shared" si="304"/>
        <v>8.9700000000000002E-2</v>
      </c>
      <c r="G904">
        <f t="shared" si="304"/>
        <v>7.7600000000000002E-2</v>
      </c>
      <c r="H904">
        <f t="shared" si="304"/>
        <v>6.9599999999999995E-2</v>
      </c>
      <c r="I904">
        <f t="shared" si="304"/>
        <v>6.9800000000000001E-2</v>
      </c>
      <c r="L904">
        <f t="shared" ref="L904:Q904" si="305">L893/100</f>
        <v>0.12770000000000001</v>
      </c>
      <c r="M904">
        <f t="shared" si="305"/>
        <v>0.10390000000000001</v>
      </c>
      <c r="N904">
        <f t="shared" si="305"/>
        <v>6.7500000000000004E-2</v>
      </c>
      <c r="O904">
        <f t="shared" si="305"/>
        <v>5.8899999999999994E-2</v>
      </c>
      <c r="P904">
        <f t="shared" si="305"/>
        <v>4.2000000000000003E-2</v>
      </c>
      <c r="Q904">
        <f t="shared" si="305"/>
        <v>4.1599999999999998E-2</v>
      </c>
    </row>
    <row r="906" spans="3:17" x14ac:dyDescent="0.25">
      <c r="D906">
        <f t="shared" ref="D906:I909" si="306">D895/100</f>
        <v>5.6600000000000004E-2</v>
      </c>
      <c r="E906">
        <f t="shared" si="306"/>
        <v>5.3499999999999999E-2</v>
      </c>
      <c r="F906">
        <f t="shared" si="306"/>
        <v>4.0599999999999997E-2</v>
      </c>
      <c r="G906">
        <f t="shared" si="306"/>
        <v>4.3099999999999999E-2</v>
      </c>
      <c r="H906">
        <f t="shared" si="306"/>
        <v>3.9399999999999998E-2</v>
      </c>
      <c r="I906">
        <f t="shared" si="306"/>
        <v>3.4300000000000004E-2</v>
      </c>
      <c r="L906">
        <f t="shared" ref="L906:Q909" si="307">L895/100</f>
        <v>7.1900000000000006E-2</v>
      </c>
      <c r="M906">
        <f t="shared" si="307"/>
        <v>7.6399999999999996E-2</v>
      </c>
      <c r="N906">
        <f t="shared" si="307"/>
        <v>7.690000000000001E-2</v>
      </c>
      <c r="O906">
        <f t="shared" si="307"/>
        <v>7.6600000000000001E-2</v>
      </c>
      <c r="P906">
        <f t="shared" si="307"/>
        <v>7.7100000000000002E-2</v>
      </c>
      <c r="Q906">
        <f t="shared" si="307"/>
        <v>7.6299999999999993E-2</v>
      </c>
    </row>
    <row r="907" spans="3:17" x14ac:dyDescent="0.25">
      <c r="D907">
        <f t="shared" si="306"/>
        <v>0.23319999999999999</v>
      </c>
      <c r="E907">
        <f t="shared" si="306"/>
        <v>0.2419</v>
      </c>
      <c r="F907">
        <f t="shared" si="306"/>
        <v>0.24510000000000001</v>
      </c>
      <c r="G907">
        <f t="shared" si="306"/>
        <v>0.23670000000000002</v>
      </c>
      <c r="H907">
        <f t="shared" si="306"/>
        <v>0.23680000000000001</v>
      </c>
      <c r="I907">
        <f t="shared" si="306"/>
        <v>0.23309999999999997</v>
      </c>
      <c r="L907">
        <f t="shared" si="307"/>
        <v>0.27029999999999998</v>
      </c>
      <c r="M907">
        <f t="shared" si="307"/>
        <v>0.27279999999999999</v>
      </c>
      <c r="N907">
        <f t="shared" si="307"/>
        <v>0.25459999999999999</v>
      </c>
      <c r="O907">
        <f t="shared" si="307"/>
        <v>0.25259999999999999</v>
      </c>
      <c r="P907">
        <f t="shared" si="307"/>
        <v>0.23989999999999997</v>
      </c>
      <c r="Q907">
        <f t="shared" si="307"/>
        <v>0.24399999999999999</v>
      </c>
    </row>
    <row r="908" spans="3:17" x14ac:dyDescent="0.25">
      <c r="D908">
        <f t="shared" si="306"/>
        <v>0.10679999999999999</v>
      </c>
      <c r="E908">
        <f t="shared" si="306"/>
        <v>0.13669999999999999</v>
      </c>
      <c r="F908">
        <f t="shared" si="306"/>
        <v>0.15079999999999999</v>
      </c>
      <c r="G908">
        <f t="shared" si="306"/>
        <v>0.1648</v>
      </c>
      <c r="H908">
        <f t="shared" si="306"/>
        <v>0.18230000000000002</v>
      </c>
      <c r="I908">
        <f t="shared" si="306"/>
        <v>0.17519999999999999</v>
      </c>
      <c r="L908">
        <f t="shared" si="307"/>
        <v>0.1162</v>
      </c>
      <c r="M908">
        <f t="shared" si="307"/>
        <v>0.14560000000000001</v>
      </c>
      <c r="N908">
        <f t="shared" si="307"/>
        <v>0.1512</v>
      </c>
      <c r="O908">
        <f t="shared" si="307"/>
        <v>0.1603</v>
      </c>
      <c r="P908">
        <f t="shared" si="307"/>
        <v>0.1741</v>
      </c>
      <c r="Q908">
        <f t="shared" si="307"/>
        <v>0.1744</v>
      </c>
    </row>
    <row r="909" spans="3:17" x14ac:dyDescent="0.25">
      <c r="D909">
        <f t="shared" si="306"/>
        <v>0.20879999999999999</v>
      </c>
      <c r="E909">
        <f t="shared" si="306"/>
        <v>0.22870000000000001</v>
      </c>
      <c r="F909">
        <f t="shared" si="306"/>
        <v>0.24789999999999998</v>
      </c>
      <c r="G909">
        <f t="shared" si="306"/>
        <v>0.25579999999999997</v>
      </c>
      <c r="H909">
        <f t="shared" si="306"/>
        <v>0.25980000000000003</v>
      </c>
      <c r="I909">
        <f t="shared" si="306"/>
        <v>0.25690000000000002</v>
      </c>
      <c r="L909">
        <f t="shared" si="307"/>
        <v>0.21559999999999999</v>
      </c>
      <c r="M909">
        <f t="shared" si="307"/>
        <v>0.22539999999999999</v>
      </c>
      <c r="N909">
        <f t="shared" si="307"/>
        <v>0.26170000000000004</v>
      </c>
      <c r="O909">
        <f t="shared" si="307"/>
        <v>0.2636</v>
      </c>
      <c r="P909">
        <f t="shared" si="307"/>
        <v>0.2676</v>
      </c>
      <c r="Q909">
        <f t="shared" si="307"/>
        <v>0.2571</v>
      </c>
    </row>
    <row r="911" spans="3:17" x14ac:dyDescent="0.25">
      <c r="D911">
        <f t="shared" ref="D911:I912" si="308">D900/100</f>
        <v>0.15329999999999999</v>
      </c>
      <c r="E911">
        <f t="shared" si="308"/>
        <v>0.16579999999999998</v>
      </c>
      <c r="F911">
        <f t="shared" si="308"/>
        <v>0.2079</v>
      </c>
      <c r="G911">
        <f t="shared" si="308"/>
        <v>0.20670000000000002</v>
      </c>
      <c r="H911">
        <f t="shared" si="308"/>
        <v>0.20180000000000001</v>
      </c>
      <c r="I911">
        <f t="shared" si="308"/>
        <v>0.22020000000000001</v>
      </c>
      <c r="L911">
        <f t="shared" ref="L911:Q912" si="309">L900/100</f>
        <v>0.1283</v>
      </c>
      <c r="M911">
        <f t="shared" si="309"/>
        <v>0.14230000000000001</v>
      </c>
      <c r="N911">
        <f t="shared" si="309"/>
        <v>0.1769</v>
      </c>
      <c r="O911">
        <f t="shared" si="309"/>
        <v>0.1802</v>
      </c>
      <c r="P911">
        <f t="shared" si="309"/>
        <v>0.19109999999999999</v>
      </c>
      <c r="Q911">
        <f t="shared" si="309"/>
        <v>0.20019999999999999</v>
      </c>
    </row>
    <row r="912" spans="3:17" x14ac:dyDescent="0.25">
      <c r="D912">
        <f t="shared" si="308"/>
        <v>5.7999999999999996E-3</v>
      </c>
      <c r="E912">
        <f t="shared" si="308"/>
        <v>6.4000000000000003E-3</v>
      </c>
      <c r="F912">
        <f t="shared" si="308"/>
        <v>8.6E-3</v>
      </c>
      <c r="G912">
        <f t="shared" si="308"/>
        <v>9.5999999999999992E-3</v>
      </c>
      <c r="H912">
        <f t="shared" si="308"/>
        <v>7.1999999999999998E-3</v>
      </c>
      <c r="I912">
        <f t="shared" si="308"/>
        <v>8.3999999999999995E-3</v>
      </c>
      <c r="L912">
        <f t="shared" si="309"/>
        <v>4.5999999999999999E-3</v>
      </c>
      <c r="M912">
        <f t="shared" si="309"/>
        <v>4.0000000000000001E-3</v>
      </c>
      <c r="N912">
        <f t="shared" si="309"/>
        <v>1E-3</v>
      </c>
      <c r="O912">
        <f t="shared" si="309"/>
        <v>1.1000000000000001E-3</v>
      </c>
      <c r="P912">
        <f t="shared" si="309"/>
        <v>2E-3</v>
      </c>
      <c r="Q912">
        <f t="shared" si="309"/>
        <v>1.8E-3</v>
      </c>
    </row>
    <row r="915" spans="3:17" x14ac:dyDescent="0.25">
      <c r="C915" t="s">
        <v>37</v>
      </c>
      <c r="D915">
        <f t="shared" ref="D915:I915" si="310">D904</f>
        <v>0.15509999999999999</v>
      </c>
      <c r="E915">
        <f t="shared" si="310"/>
        <v>0.1245</v>
      </c>
      <c r="F915">
        <f t="shared" si="310"/>
        <v>8.9700000000000002E-2</v>
      </c>
      <c r="G915">
        <f t="shared" si="310"/>
        <v>7.7600000000000002E-2</v>
      </c>
      <c r="H915">
        <f t="shared" si="310"/>
        <v>6.9599999999999995E-2</v>
      </c>
      <c r="I915">
        <f t="shared" si="310"/>
        <v>6.9800000000000001E-2</v>
      </c>
      <c r="L915">
        <f t="shared" ref="L915:Q915" si="311">L904</f>
        <v>0.12770000000000001</v>
      </c>
      <c r="M915">
        <f t="shared" si="311"/>
        <v>0.10390000000000001</v>
      </c>
      <c r="N915">
        <f t="shared" si="311"/>
        <v>6.7500000000000004E-2</v>
      </c>
      <c r="O915">
        <f t="shared" si="311"/>
        <v>5.8899999999999994E-2</v>
      </c>
      <c r="P915">
        <f t="shared" si="311"/>
        <v>4.2000000000000003E-2</v>
      </c>
      <c r="Q915">
        <f t="shared" si="311"/>
        <v>4.1599999999999998E-2</v>
      </c>
    </row>
    <row r="916" spans="3:17" x14ac:dyDescent="0.25">
      <c r="C916" t="s">
        <v>38</v>
      </c>
      <c r="D916">
        <f t="shared" ref="D916:I916" si="312">SUM(D906:D909)</f>
        <v>0.60539999999999994</v>
      </c>
      <c r="E916">
        <f t="shared" si="312"/>
        <v>0.66080000000000005</v>
      </c>
      <c r="F916">
        <f t="shared" si="312"/>
        <v>0.68440000000000001</v>
      </c>
      <c r="G916">
        <f t="shared" si="312"/>
        <v>0.70040000000000002</v>
      </c>
      <c r="H916">
        <f t="shared" si="312"/>
        <v>0.71830000000000005</v>
      </c>
      <c r="I916">
        <f t="shared" si="312"/>
        <v>0.69950000000000001</v>
      </c>
      <c r="L916">
        <f t="shared" ref="L916:Q916" si="313">SUM(L906:L909)</f>
        <v>0.67400000000000004</v>
      </c>
      <c r="M916">
        <f t="shared" si="313"/>
        <v>0.72019999999999995</v>
      </c>
      <c r="N916">
        <f t="shared" si="313"/>
        <v>0.74440000000000006</v>
      </c>
      <c r="O916">
        <f t="shared" si="313"/>
        <v>0.75309999999999999</v>
      </c>
      <c r="P916">
        <f t="shared" si="313"/>
        <v>0.75869999999999993</v>
      </c>
      <c r="Q916">
        <f t="shared" si="313"/>
        <v>0.75180000000000002</v>
      </c>
    </row>
    <row r="917" spans="3:17" x14ac:dyDescent="0.25">
      <c r="C917" t="s">
        <v>39</v>
      </c>
      <c r="D917">
        <f t="shared" ref="D917:I917" si="314">SUM(D911:D912)</f>
        <v>0.15909999999999999</v>
      </c>
      <c r="E917">
        <f t="shared" si="314"/>
        <v>0.17219999999999996</v>
      </c>
      <c r="F917">
        <f t="shared" si="314"/>
        <v>0.2165</v>
      </c>
      <c r="G917">
        <f t="shared" si="314"/>
        <v>0.21630000000000002</v>
      </c>
      <c r="H917">
        <f t="shared" si="314"/>
        <v>0.20900000000000002</v>
      </c>
      <c r="I917">
        <f t="shared" si="314"/>
        <v>0.2286</v>
      </c>
      <c r="L917">
        <f t="shared" ref="L917:Q917" si="315">SUM(L911:L912)</f>
        <v>0.13289999999999999</v>
      </c>
      <c r="M917">
        <f t="shared" si="315"/>
        <v>0.14630000000000001</v>
      </c>
      <c r="N917">
        <f t="shared" si="315"/>
        <v>0.1779</v>
      </c>
      <c r="O917">
        <f t="shared" si="315"/>
        <v>0.18129999999999999</v>
      </c>
      <c r="P917">
        <f t="shared" si="315"/>
        <v>0.19309999999999999</v>
      </c>
      <c r="Q917">
        <f t="shared" si="315"/>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6">(1+G934)^(1/F934)-1</f>
        <v>8.9878754520200665E-4</v>
      </c>
      <c r="K934">
        <f t="shared" ref="K934:K936" si="317">J934*100</f>
        <v>8.9878754520200665E-2</v>
      </c>
      <c r="L934">
        <f t="shared" ref="L934:L936" si="318">G934/H934</f>
        <v>0.26470588235294118</v>
      </c>
      <c r="O934" s="71">
        <f t="shared" ref="O934:O936" si="319">K934</f>
        <v>8.9878754520200665E-2</v>
      </c>
      <c r="P934" s="71">
        <f t="shared" ref="P934:P936" si="320">O934/Q934</f>
        <v>0.33954196152075805</v>
      </c>
      <c r="Q934" s="71">
        <f t="shared" ref="Q934:Q936" si="321">L934</f>
        <v>0.26470588235294118</v>
      </c>
    </row>
    <row r="935" spans="1:17" x14ac:dyDescent="0.25">
      <c r="B935" t="s">
        <v>318</v>
      </c>
      <c r="C935">
        <v>1</v>
      </c>
      <c r="D935" t="s">
        <v>4206</v>
      </c>
      <c r="E935">
        <v>6</v>
      </c>
      <c r="F935">
        <v>6</v>
      </c>
      <c r="G935">
        <v>0.1091</v>
      </c>
      <c r="H935">
        <v>3.4799999999999998E-2</v>
      </c>
      <c r="J935" s="79">
        <f t="shared" si="316"/>
        <v>1.7407928152505026E-2</v>
      </c>
      <c r="K935">
        <f t="shared" si="317"/>
        <v>1.7407928152505026</v>
      </c>
      <c r="L935">
        <f t="shared" si="318"/>
        <v>3.1350574712643682</v>
      </c>
      <c r="O935" s="71">
        <f t="shared" si="319"/>
        <v>1.7407928152505026</v>
      </c>
      <c r="P935" s="71">
        <f t="shared" si="320"/>
        <v>0.55526663584525648</v>
      </c>
      <c r="Q935" s="71">
        <f t="shared" si="321"/>
        <v>3.1350574712643682</v>
      </c>
    </row>
    <row r="936" spans="1:17" x14ac:dyDescent="0.25">
      <c r="B936" t="s">
        <v>318</v>
      </c>
      <c r="C936">
        <v>1</v>
      </c>
      <c r="D936" t="s">
        <v>4205</v>
      </c>
      <c r="E936">
        <v>2</v>
      </c>
      <c r="F936">
        <v>2</v>
      </c>
      <c r="G936">
        <v>-0.04</v>
      </c>
      <c r="H936">
        <v>9.7999999999999997E-3</v>
      </c>
      <c r="J936" s="79">
        <f t="shared" si="316"/>
        <v>-2.0204102886728803E-2</v>
      </c>
      <c r="K936">
        <f t="shared" si="317"/>
        <v>-2.0204102886728803</v>
      </c>
      <c r="L936">
        <f t="shared" si="318"/>
        <v>-4.0816326530612246</v>
      </c>
      <c r="O936" s="71">
        <f t="shared" si="319"/>
        <v>-2.0204102886728803</v>
      </c>
      <c r="P936" s="71">
        <f t="shared" si="320"/>
        <v>0.49500052072485567</v>
      </c>
      <c r="Q936" s="71">
        <f t="shared" si="321"/>
        <v>-4.0816326530612246</v>
      </c>
    </row>
    <row r="937" spans="1:17" x14ac:dyDescent="0.25">
      <c r="B937" t="s">
        <v>319</v>
      </c>
      <c r="C937">
        <v>4</v>
      </c>
      <c r="D937" t="s">
        <v>215</v>
      </c>
      <c r="E937">
        <v>4</v>
      </c>
      <c r="F937">
        <v>4</v>
      </c>
      <c r="G937">
        <v>0.23730000000000001</v>
      </c>
      <c r="H937">
        <v>1.2200000000000001E-2</v>
      </c>
      <c r="J937" s="79">
        <f t="shared" ref="J937:J942" si="322">(1+G937)^(1/F937)-1</f>
        <v>5.4675246754662288E-2</v>
      </c>
      <c r="K937">
        <f t="shared" ref="K937:K942" si="323">J937*100</f>
        <v>5.4675246754662288</v>
      </c>
      <c r="L937">
        <f t="shared" ref="L937:L942" si="324">G937/H937</f>
        <v>19.450819672131146</v>
      </c>
      <c r="O937" s="71">
        <f t="shared" ref="O937:O942" si="325">K937</f>
        <v>5.4675246754662288</v>
      </c>
      <c r="P937" s="71">
        <f t="shared" ref="P937:P942" si="326">O937/Q937</f>
        <v>0.28109482107327433</v>
      </c>
      <c r="Q937" s="71">
        <f t="shared" ref="Q937:Q942" si="327">L937</f>
        <v>19.450819672131146</v>
      </c>
    </row>
    <row r="938" spans="1:17" x14ac:dyDescent="0.25">
      <c r="B938" t="s">
        <v>319</v>
      </c>
      <c r="C938">
        <v>4</v>
      </c>
      <c r="D938" t="s">
        <v>4206</v>
      </c>
      <c r="E938">
        <v>6</v>
      </c>
      <c r="F938">
        <v>6</v>
      </c>
      <c r="G938">
        <v>0.34200000000000003</v>
      </c>
      <c r="H938">
        <v>2.7300000000000001E-2</v>
      </c>
      <c r="J938" s="79">
        <f t="shared" si="322"/>
        <v>5.0248538778627783E-2</v>
      </c>
      <c r="K938">
        <f t="shared" si="323"/>
        <v>5.0248538778627783</v>
      </c>
      <c r="L938">
        <f t="shared" si="324"/>
        <v>12.527472527472527</v>
      </c>
      <c r="O938" s="71">
        <f t="shared" si="325"/>
        <v>5.0248538778627783</v>
      </c>
      <c r="P938" s="71">
        <f t="shared" si="326"/>
        <v>0.4011067569171165</v>
      </c>
      <c r="Q938" s="71">
        <f t="shared" si="327"/>
        <v>12.527472527472527</v>
      </c>
    </row>
    <row r="939" spans="1:17" x14ac:dyDescent="0.25">
      <c r="B939" t="s">
        <v>319</v>
      </c>
      <c r="C939">
        <v>4</v>
      </c>
      <c r="D939" t="s">
        <v>4205</v>
      </c>
      <c r="E939">
        <v>2</v>
      </c>
      <c r="F939">
        <v>2</v>
      </c>
      <c r="G939">
        <v>6.6400000000000001E-2</v>
      </c>
      <c r="H939">
        <v>9.1000000000000004E-3</v>
      </c>
      <c r="J939" s="79">
        <f t="shared" si="322"/>
        <v>3.2666451474046898E-2</v>
      </c>
      <c r="K939">
        <f t="shared" si="323"/>
        <v>3.2666451474046898</v>
      </c>
      <c r="L939">
        <f t="shared" si="324"/>
        <v>7.2967032967032965</v>
      </c>
      <c r="O939" s="71">
        <f t="shared" si="325"/>
        <v>3.2666451474046898</v>
      </c>
      <c r="P939" s="71">
        <f t="shared" si="326"/>
        <v>0.44768781387624512</v>
      </c>
      <c r="Q939" s="71">
        <f t="shared" si="327"/>
        <v>7.2967032967032965</v>
      </c>
    </row>
    <row r="940" spans="1:17" x14ac:dyDescent="0.25">
      <c r="A940" t="s">
        <v>197</v>
      </c>
      <c r="B940" t="s">
        <v>318</v>
      </c>
      <c r="C940">
        <v>1</v>
      </c>
      <c r="D940" t="s">
        <v>215</v>
      </c>
      <c r="E940">
        <v>4</v>
      </c>
      <c r="F940">
        <v>4</v>
      </c>
      <c r="G940">
        <v>-5.33E-2</v>
      </c>
      <c r="H940">
        <v>1.4999999999999999E-2</v>
      </c>
      <c r="J940" s="79">
        <f t="shared" si="322"/>
        <v>-1.3599930290932316E-2</v>
      </c>
      <c r="K940">
        <f t="shared" si="323"/>
        <v>-1.3599930290932316</v>
      </c>
      <c r="L940">
        <f t="shared" si="324"/>
        <v>-3.5533333333333337</v>
      </c>
      <c r="O940" s="71">
        <f t="shared" si="325"/>
        <v>-1.3599930290932316</v>
      </c>
      <c r="P940" s="71">
        <f t="shared" si="326"/>
        <v>0.38273725021385502</v>
      </c>
      <c r="Q940" s="71">
        <f t="shared" si="327"/>
        <v>-3.5533333333333337</v>
      </c>
    </row>
    <row r="941" spans="1:17" x14ac:dyDescent="0.25">
      <c r="B941" t="s">
        <v>318</v>
      </c>
      <c r="C941">
        <v>1</v>
      </c>
      <c r="D941" t="s">
        <v>4206</v>
      </c>
      <c r="E941">
        <v>6</v>
      </c>
      <c r="F941">
        <v>6</v>
      </c>
      <c r="G941">
        <v>3.95E-2</v>
      </c>
      <c r="H941">
        <v>3.5799999999999998E-2</v>
      </c>
      <c r="J941" s="79">
        <f t="shared" si="322"/>
        <v>6.4775270735424328E-3</v>
      </c>
      <c r="K941">
        <f t="shared" si="323"/>
        <v>0.64775270735424328</v>
      </c>
      <c r="L941">
        <f t="shared" si="324"/>
        <v>1.1033519553072626</v>
      </c>
      <c r="O941" s="71">
        <f t="shared" si="325"/>
        <v>0.64775270735424328</v>
      </c>
      <c r="P941" s="71">
        <f t="shared" si="326"/>
        <v>0.58707713729827615</v>
      </c>
      <c r="Q941" s="71">
        <f t="shared" si="327"/>
        <v>1.1033519553072626</v>
      </c>
    </row>
    <row r="942" spans="1:17" x14ac:dyDescent="0.25">
      <c r="B942" t="s">
        <v>318</v>
      </c>
      <c r="C942">
        <v>1</v>
      </c>
      <c r="D942" t="s">
        <v>4205</v>
      </c>
      <c r="E942">
        <v>2</v>
      </c>
      <c r="F942">
        <v>2</v>
      </c>
      <c r="G942">
        <v>-6.1499999999999999E-2</v>
      </c>
      <c r="H942">
        <v>1.01E-2</v>
      </c>
      <c r="J942" s="79">
        <f t="shared" si="322"/>
        <v>-3.1237903301331693E-2</v>
      </c>
      <c r="K942">
        <f t="shared" si="323"/>
        <v>-3.1237903301331693</v>
      </c>
      <c r="L942">
        <f t="shared" si="324"/>
        <v>-6.0891089108910892</v>
      </c>
      <c r="O942" s="71">
        <f t="shared" si="325"/>
        <v>-3.1237903301331693</v>
      </c>
      <c r="P942" s="71">
        <f t="shared" si="326"/>
        <v>0.51301272088365868</v>
      </c>
      <c r="Q942" s="71">
        <f t="shared" si="327"/>
        <v>-6.0891089108910892</v>
      </c>
    </row>
    <row r="943" spans="1:17" x14ac:dyDescent="0.25">
      <c r="B943" t="s">
        <v>319</v>
      </c>
      <c r="C943">
        <v>4</v>
      </c>
      <c r="D943" t="s">
        <v>215</v>
      </c>
      <c r="E943">
        <v>4</v>
      </c>
      <c r="F943">
        <v>4</v>
      </c>
      <c r="G943">
        <v>0.17699999999999999</v>
      </c>
      <c r="H943">
        <v>1.3299999999999999E-2</v>
      </c>
      <c r="J943" s="79">
        <f t="shared" ref="J943:J953" si="328">(1+G943)^(1/F943)-1</f>
        <v>4.1583558054389291E-2</v>
      </c>
      <c r="K943">
        <f t="shared" ref="K943:K953" si="329">J943*100</f>
        <v>4.1583558054389291</v>
      </c>
      <c r="L943">
        <f t="shared" ref="L943:L953" si="330">G943/H943</f>
        <v>13.308270676691729</v>
      </c>
      <c r="O943" s="71">
        <f t="shared" ref="O943:O953" si="331">K943</f>
        <v>4.1583558054389291</v>
      </c>
      <c r="P943" s="71">
        <f t="shared" ref="P943:P953" si="332">O943/Q943</f>
        <v>0.3124640237985184</v>
      </c>
      <c r="Q943" s="71">
        <f t="shared" ref="Q943:Q953" si="333">L943</f>
        <v>13.308270676691729</v>
      </c>
    </row>
    <row r="944" spans="1:17" x14ac:dyDescent="0.25">
      <c r="B944" t="s">
        <v>319</v>
      </c>
      <c r="C944">
        <v>4</v>
      </c>
      <c r="D944" t="s">
        <v>4206</v>
      </c>
      <c r="E944">
        <v>6</v>
      </c>
      <c r="F944">
        <v>6</v>
      </c>
      <c r="G944">
        <v>0.2712</v>
      </c>
      <c r="H944">
        <v>2.81E-2</v>
      </c>
      <c r="J944" s="79">
        <f t="shared" si="328"/>
        <v>4.0804067271065447E-2</v>
      </c>
      <c r="K944">
        <f t="shared" si="329"/>
        <v>4.0804067271065447</v>
      </c>
      <c r="L944">
        <f t="shared" si="330"/>
        <v>9.6512455516014235</v>
      </c>
      <c r="O944" s="71">
        <f t="shared" si="331"/>
        <v>4.0804067271065447</v>
      </c>
      <c r="P944" s="71">
        <f t="shared" si="332"/>
        <v>0.4227855052791073</v>
      </c>
      <c r="Q944" s="71">
        <f t="shared" si="333"/>
        <v>9.6512455516014235</v>
      </c>
    </row>
    <row r="945" spans="1:17" x14ac:dyDescent="0.25">
      <c r="B945" t="s">
        <v>319</v>
      </c>
      <c r="C945">
        <v>4</v>
      </c>
      <c r="D945" t="s">
        <v>4205</v>
      </c>
      <c r="E945">
        <v>2</v>
      </c>
      <c r="F945">
        <v>2</v>
      </c>
      <c r="G945">
        <v>5.0099999999999999E-2</v>
      </c>
      <c r="H945">
        <v>9.4000000000000004E-3</v>
      </c>
      <c r="J945" s="79">
        <f t="shared" si="328"/>
        <v>2.4743870437876847E-2</v>
      </c>
      <c r="K945">
        <f t="shared" si="329"/>
        <v>2.4743870437876847</v>
      </c>
      <c r="L945">
        <f t="shared" si="330"/>
        <v>5.3297872340425529</v>
      </c>
      <c r="O945" s="71">
        <f t="shared" si="331"/>
        <v>2.4743870437876847</v>
      </c>
      <c r="P945" s="71">
        <f t="shared" si="332"/>
        <v>0.4642562517286275</v>
      </c>
      <c r="Q945" s="71">
        <f t="shared" si="333"/>
        <v>5.3297872340425529</v>
      </c>
    </row>
    <row r="946" spans="1:17" x14ac:dyDescent="0.25">
      <c r="A946" t="s">
        <v>4211</v>
      </c>
      <c r="B946" t="s">
        <v>318</v>
      </c>
      <c r="C946">
        <v>1</v>
      </c>
      <c r="D946" t="s">
        <v>4206</v>
      </c>
      <c r="E946">
        <v>6</v>
      </c>
      <c r="F946">
        <v>6</v>
      </c>
      <c r="G946">
        <v>4.1000000000000002E-2</v>
      </c>
      <c r="H946">
        <v>3.5799999999999998E-2</v>
      </c>
      <c r="J946" s="79">
        <f t="shared" si="328"/>
        <v>6.7194397515000226E-3</v>
      </c>
      <c r="K946">
        <f t="shared" si="329"/>
        <v>0.67194397515000226</v>
      </c>
      <c r="L946">
        <f t="shared" si="330"/>
        <v>1.1452513966480449</v>
      </c>
      <c r="O946" s="71">
        <f t="shared" si="331"/>
        <v>0.67194397515000226</v>
      </c>
      <c r="P946" s="71">
        <f t="shared" si="332"/>
        <v>0.58672181244805066</v>
      </c>
      <c r="Q946" s="71">
        <f t="shared" si="333"/>
        <v>1.1452513966480449</v>
      </c>
    </row>
    <row r="947" spans="1:17" x14ac:dyDescent="0.25">
      <c r="B947" t="s">
        <v>318</v>
      </c>
      <c r="C947">
        <v>1</v>
      </c>
      <c r="D947" t="s">
        <v>4205</v>
      </c>
      <c r="E947">
        <v>2</v>
      </c>
      <c r="F947">
        <v>2</v>
      </c>
      <c r="G947">
        <v>-6.0199999999999997E-2</v>
      </c>
      <c r="H947">
        <v>1.01E-2</v>
      </c>
      <c r="J947" s="79">
        <f t="shared" si="328"/>
        <v>-3.0567176128227014E-2</v>
      </c>
      <c r="K947">
        <f t="shared" si="329"/>
        <v>-3.0567176128227014</v>
      </c>
      <c r="L947">
        <f t="shared" si="330"/>
        <v>-5.9603960396039604</v>
      </c>
      <c r="O947" s="71">
        <f t="shared" si="331"/>
        <v>-3.0567176128227014</v>
      </c>
      <c r="P947" s="71">
        <f t="shared" si="332"/>
        <v>0.51283800480912434</v>
      </c>
      <c r="Q947" s="71">
        <f t="shared" si="333"/>
        <v>-5.9603960396039604</v>
      </c>
    </row>
    <row r="948" spans="1:17" x14ac:dyDescent="0.25">
      <c r="B948" t="s">
        <v>319</v>
      </c>
      <c r="C948">
        <v>4</v>
      </c>
      <c r="D948" t="s">
        <v>4206</v>
      </c>
      <c r="E948">
        <v>6</v>
      </c>
      <c r="F948">
        <v>6</v>
      </c>
      <c r="G948">
        <v>4.8300000000000003E-2</v>
      </c>
      <c r="H948">
        <v>2.7799999999999998E-2</v>
      </c>
      <c r="J948" s="79">
        <f t="shared" si="328"/>
        <v>7.8926178657732216E-3</v>
      </c>
      <c r="K948">
        <f t="shared" si="329"/>
        <v>0.78926178657732216</v>
      </c>
      <c r="L948">
        <f t="shared" si="330"/>
        <v>1.7374100719424463</v>
      </c>
      <c r="O948" s="71">
        <f t="shared" si="331"/>
        <v>0.78926178657732216</v>
      </c>
      <c r="P948" s="71">
        <f t="shared" si="332"/>
        <v>0.45427489993477332</v>
      </c>
      <c r="Q948" s="71">
        <f t="shared" si="333"/>
        <v>1.7374100719424463</v>
      </c>
    </row>
    <row r="949" spans="1:17" x14ac:dyDescent="0.25">
      <c r="B949" t="s">
        <v>319</v>
      </c>
      <c r="C949">
        <v>4</v>
      </c>
      <c r="D949" t="s">
        <v>4205</v>
      </c>
      <c r="E949">
        <v>2</v>
      </c>
      <c r="F949">
        <v>2</v>
      </c>
      <c r="G949">
        <v>4.1000000000000003E-3</v>
      </c>
      <c r="H949">
        <v>9.2999999999999992E-3</v>
      </c>
      <c r="J949" s="79">
        <f t="shared" si="328"/>
        <v>2.0479030465558878E-3</v>
      </c>
      <c r="K949">
        <f t="shared" si="329"/>
        <v>0.20479030465558878</v>
      </c>
      <c r="L949">
        <f t="shared" si="330"/>
        <v>0.44086021505376349</v>
      </c>
      <c r="O949" s="71">
        <f t="shared" si="331"/>
        <v>0.20479030465558878</v>
      </c>
      <c r="P949" s="71">
        <f t="shared" si="332"/>
        <v>0.46452434958462818</v>
      </c>
      <c r="Q949" s="71">
        <f t="shared" si="333"/>
        <v>0.44086021505376349</v>
      </c>
    </row>
    <row r="950" spans="1:17" x14ac:dyDescent="0.25">
      <c r="A950" t="s">
        <v>248</v>
      </c>
      <c r="B950" t="s">
        <v>318</v>
      </c>
      <c r="C950">
        <v>1</v>
      </c>
      <c r="D950" t="s">
        <v>4206</v>
      </c>
      <c r="E950">
        <v>6</v>
      </c>
      <c r="F950">
        <v>6</v>
      </c>
      <c r="G950">
        <v>7.7899999999999997E-2</v>
      </c>
      <c r="H950">
        <v>3.6999999999999998E-2</v>
      </c>
      <c r="J950" s="79">
        <f t="shared" si="328"/>
        <v>1.2580933003099926E-2</v>
      </c>
      <c r="K950">
        <f t="shared" si="329"/>
        <v>1.2580933003099926</v>
      </c>
      <c r="L950">
        <f t="shared" si="330"/>
        <v>2.1054054054054054</v>
      </c>
      <c r="O950" s="71">
        <f t="shared" si="331"/>
        <v>1.2580933003099926</v>
      </c>
      <c r="P950" s="71">
        <f t="shared" si="332"/>
        <v>0.59755394238086934</v>
      </c>
      <c r="Q950" s="71">
        <f t="shared" si="333"/>
        <v>2.1054054054054054</v>
      </c>
    </row>
    <row r="951" spans="1:17" x14ac:dyDescent="0.25">
      <c r="B951" t="s">
        <v>318</v>
      </c>
      <c r="C951">
        <v>1</v>
      </c>
      <c r="D951" t="s">
        <v>4205</v>
      </c>
      <c r="E951">
        <v>2</v>
      </c>
      <c r="F951">
        <v>2</v>
      </c>
      <c r="G951">
        <v>-4.3999999999999997E-2</v>
      </c>
      <c r="H951">
        <v>1.04E-2</v>
      </c>
      <c r="J951" s="79">
        <f t="shared" si="328"/>
        <v>-2.2247475073574718E-2</v>
      </c>
      <c r="K951">
        <f t="shared" si="329"/>
        <v>-2.2247475073574718</v>
      </c>
      <c r="L951">
        <f t="shared" si="330"/>
        <v>-4.2307692307692308</v>
      </c>
      <c r="O951" s="71">
        <f t="shared" si="331"/>
        <v>-2.2247475073574718</v>
      </c>
      <c r="P951" s="71">
        <f t="shared" si="332"/>
        <v>0.52584941082994785</v>
      </c>
      <c r="Q951" s="71">
        <f t="shared" si="333"/>
        <v>-4.2307692307692308</v>
      </c>
    </row>
    <row r="952" spans="1:17" x14ac:dyDescent="0.25">
      <c r="B952" t="s">
        <v>319</v>
      </c>
      <c r="C952">
        <v>4</v>
      </c>
      <c r="D952" t="s">
        <v>4206</v>
      </c>
      <c r="E952">
        <v>6</v>
      </c>
      <c r="F952">
        <v>6</v>
      </c>
      <c r="G952">
        <v>0.26079999999999998</v>
      </c>
      <c r="H952">
        <v>2.9100000000000001E-2</v>
      </c>
      <c r="J952" s="79">
        <f t="shared" si="328"/>
        <v>3.9380026140558577E-2</v>
      </c>
      <c r="K952">
        <f t="shared" si="329"/>
        <v>3.9380026140558577</v>
      </c>
      <c r="L952">
        <f t="shared" si="330"/>
        <v>8.962199312714775</v>
      </c>
      <c r="O952" s="71">
        <f t="shared" si="331"/>
        <v>3.9380026140558577</v>
      </c>
      <c r="P952" s="71">
        <f t="shared" si="332"/>
        <v>0.43940136529534313</v>
      </c>
      <c r="Q952" s="71">
        <f t="shared" si="333"/>
        <v>8.962199312714775</v>
      </c>
    </row>
    <row r="953" spans="1:17" x14ac:dyDescent="0.25">
      <c r="B953" t="s">
        <v>319</v>
      </c>
      <c r="C953">
        <v>4</v>
      </c>
      <c r="D953" t="s">
        <v>4205</v>
      </c>
      <c r="E953">
        <v>2</v>
      </c>
      <c r="F953">
        <v>2</v>
      </c>
      <c r="G953">
        <v>5.6899999999999999E-2</v>
      </c>
      <c r="H953">
        <v>9.5999999999999992E-3</v>
      </c>
      <c r="J953" s="79">
        <f t="shared" si="328"/>
        <v>2.8056418685278084E-2</v>
      </c>
      <c r="K953">
        <f t="shared" si="329"/>
        <v>2.8056418685278084</v>
      </c>
      <c r="L953">
        <f t="shared" si="330"/>
        <v>5.9270833333333339</v>
      </c>
      <c r="O953" s="71">
        <f t="shared" si="331"/>
        <v>2.8056418685278084</v>
      </c>
      <c r="P953" s="71">
        <f t="shared" si="332"/>
        <v>0.47335961226479717</v>
      </c>
      <c r="Q953" s="71">
        <f t="shared" si="333"/>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4">(1+F959)^(1/E959)-1</f>
        <v>6.5917731595733553E-2</v>
      </c>
      <c r="J959">
        <f t="shared" ref="J959:J968" si="335">I959*100</f>
        <v>6.5917731595733553</v>
      </c>
      <c r="K959">
        <f t="shared" ref="K959:K968" si="336">F959/G959</f>
        <v>37.6</v>
      </c>
      <c r="N959" s="71">
        <f t="shared" ref="N959:N968" si="337">J959</f>
        <v>6.5917731595733553</v>
      </c>
      <c r="O959" s="71">
        <f t="shared" ref="O959:O968" si="338">N959/P959</f>
        <v>0.17531311594609986</v>
      </c>
      <c r="P959" s="71">
        <f t="shared" ref="P959:P968" si="339">K959</f>
        <v>37.6</v>
      </c>
    </row>
    <row r="960" spans="1:17" x14ac:dyDescent="0.25">
      <c r="C960">
        <v>1</v>
      </c>
      <c r="D960">
        <v>1980</v>
      </c>
      <c r="E960">
        <v>5</v>
      </c>
      <c r="F960">
        <v>0.32900000000000001</v>
      </c>
      <c r="G960">
        <v>8.9999999999999993E-3</v>
      </c>
      <c r="I960" s="79">
        <f t="shared" si="334"/>
        <v>5.8534448758668312E-2</v>
      </c>
      <c r="J960">
        <f t="shared" si="335"/>
        <v>5.8534448758668312</v>
      </c>
      <c r="K960">
        <f t="shared" si="336"/>
        <v>36.555555555555557</v>
      </c>
      <c r="N960" s="71">
        <f t="shared" si="337"/>
        <v>5.8534448758668312</v>
      </c>
      <c r="O960" s="71">
        <f t="shared" si="338"/>
        <v>0.16012463186261847</v>
      </c>
      <c r="P960" s="71">
        <f t="shared" si="339"/>
        <v>36.555555555555557</v>
      </c>
    </row>
    <row r="961" spans="3:16" x14ac:dyDescent="0.25">
      <c r="C961">
        <v>1</v>
      </c>
      <c r="D961">
        <v>1990</v>
      </c>
      <c r="E961">
        <v>5</v>
      </c>
      <c r="F961">
        <v>0.48799999999999999</v>
      </c>
      <c r="G961">
        <v>0.01</v>
      </c>
      <c r="I961" s="79">
        <f t="shared" si="334"/>
        <v>8.2731037066171131E-2</v>
      </c>
      <c r="J961">
        <f t="shared" si="335"/>
        <v>8.273103706617114</v>
      </c>
      <c r="K961">
        <f t="shared" si="336"/>
        <v>48.8</v>
      </c>
      <c r="N961" s="71">
        <f t="shared" si="337"/>
        <v>8.273103706617114</v>
      </c>
      <c r="O961" s="71">
        <f t="shared" si="338"/>
        <v>0.16953081366018677</v>
      </c>
      <c r="P961" s="71">
        <f t="shared" si="339"/>
        <v>48.8</v>
      </c>
    </row>
    <row r="962" spans="3:16" x14ac:dyDescent="0.25">
      <c r="C962">
        <v>1</v>
      </c>
      <c r="D962">
        <v>2000</v>
      </c>
      <c r="E962">
        <v>5</v>
      </c>
      <c r="F962">
        <v>0.52700000000000002</v>
      </c>
      <c r="G962">
        <v>1.2E-2</v>
      </c>
      <c r="I962" s="79">
        <f t="shared" si="334"/>
        <v>8.8348059874834295E-2</v>
      </c>
      <c r="J962">
        <f t="shared" si="335"/>
        <v>8.8348059874834295</v>
      </c>
      <c r="K962">
        <f t="shared" si="336"/>
        <v>43.916666666666664</v>
      </c>
      <c r="N962" s="71">
        <f t="shared" si="337"/>
        <v>8.8348059874834295</v>
      </c>
      <c r="O962" s="71">
        <f t="shared" si="338"/>
        <v>0.20117205284592252</v>
      </c>
      <c r="P962" s="71">
        <f t="shared" si="339"/>
        <v>43.916666666666664</v>
      </c>
    </row>
    <row r="963" spans="3:16" x14ac:dyDescent="0.25">
      <c r="C963">
        <v>1</v>
      </c>
      <c r="D963">
        <v>2008</v>
      </c>
      <c r="E963">
        <v>5</v>
      </c>
      <c r="F963">
        <v>0.52600000000000002</v>
      </c>
      <c r="G963">
        <v>0.01</v>
      </c>
      <c r="I963" s="79">
        <f t="shared" si="334"/>
        <v>8.8205475295083602E-2</v>
      </c>
      <c r="J963">
        <f t="shared" si="335"/>
        <v>8.8205475295083602</v>
      </c>
      <c r="K963">
        <f t="shared" si="336"/>
        <v>52.6</v>
      </c>
      <c r="N963" s="71">
        <f t="shared" si="337"/>
        <v>8.8205475295083602</v>
      </c>
      <c r="O963" s="71">
        <f t="shared" si="338"/>
        <v>0.1676910176712616</v>
      </c>
      <c r="P963" s="71">
        <f t="shared" si="339"/>
        <v>52.6</v>
      </c>
    </row>
    <row r="964" spans="3:16" x14ac:dyDescent="0.25">
      <c r="C964">
        <v>2</v>
      </c>
      <c r="D964">
        <v>1970</v>
      </c>
      <c r="E964">
        <v>5</v>
      </c>
      <c r="F964">
        <v>0.378</v>
      </c>
      <c r="G964">
        <v>0.01</v>
      </c>
      <c r="I964" s="79">
        <f t="shared" si="334"/>
        <v>6.6227411407328907E-2</v>
      </c>
      <c r="J964">
        <f t="shared" si="335"/>
        <v>6.6227411407328907</v>
      </c>
      <c r="K964">
        <f t="shared" si="336"/>
        <v>37.799999999999997</v>
      </c>
      <c r="N964" s="71">
        <f t="shared" si="337"/>
        <v>6.6227411407328907</v>
      </c>
      <c r="O964" s="71">
        <f t="shared" si="338"/>
        <v>0.17520479208288073</v>
      </c>
      <c r="P964" s="71">
        <f t="shared" si="339"/>
        <v>37.799999999999997</v>
      </c>
    </row>
    <row r="965" spans="3:16" x14ac:dyDescent="0.25">
      <c r="C965">
        <v>2</v>
      </c>
      <c r="D965">
        <v>1980</v>
      </c>
      <c r="E965">
        <v>5</v>
      </c>
      <c r="F965">
        <v>0.34799999999999998</v>
      </c>
      <c r="G965">
        <v>0.01</v>
      </c>
      <c r="I965" s="79">
        <f t="shared" si="334"/>
        <v>6.1543947367277196E-2</v>
      </c>
      <c r="J965">
        <f t="shared" si="335"/>
        <v>6.1543947367277196</v>
      </c>
      <c r="K965">
        <f t="shared" si="336"/>
        <v>34.799999999999997</v>
      </c>
      <c r="N965" s="71">
        <f t="shared" si="337"/>
        <v>6.1543947367277196</v>
      </c>
      <c r="O965" s="71">
        <f t="shared" si="338"/>
        <v>0.17685042346918736</v>
      </c>
      <c r="P965" s="71">
        <f t="shared" si="339"/>
        <v>34.799999999999997</v>
      </c>
    </row>
    <row r="966" spans="3:16" x14ac:dyDescent="0.25">
      <c r="C966">
        <v>2</v>
      </c>
      <c r="D966">
        <v>1990</v>
      </c>
      <c r="E966">
        <v>5</v>
      </c>
      <c r="F966">
        <v>0.50600000000000001</v>
      </c>
      <c r="G966">
        <v>0.01</v>
      </c>
      <c r="I966" s="79">
        <f t="shared" si="334"/>
        <v>8.5337963812986972E-2</v>
      </c>
      <c r="J966">
        <f t="shared" si="335"/>
        <v>8.5337963812986963</v>
      </c>
      <c r="K966">
        <f t="shared" si="336"/>
        <v>50.6</v>
      </c>
      <c r="N966" s="71">
        <f t="shared" si="337"/>
        <v>8.5337963812986963</v>
      </c>
      <c r="O966" s="71">
        <f t="shared" si="338"/>
        <v>0.16865210239720743</v>
      </c>
      <c r="P966" s="71">
        <f t="shared" si="339"/>
        <v>50.6</v>
      </c>
    </row>
    <row r="967" spans="3:16" x14ac:dyDescent="0.25">
      <c r="C967">
        <v>2</v>
      </c>
      <c r="D967">
        <v>2000</v>
      </c>
      <c r="E967">
        <v>5</v>
      </c>
      <c r="F967">
        <v>0.59699999999999998</v>
      </c>
      <c r="G967">
        <v>1.4E-2</v>
      </c>
      <c r="I967" s="79">
        <f t="shared" si="334"/>
        <v>9.8148273784176787E-2</v>
      </c>
      <c r="J967">
        <f t="shared" si="335"/>
        <v>9.8148273784176787</v>
      </c>
      <c r="K967">
        <f t="shared" si="336"/>
        <v>42.642857142857139</v>
      </c>
      <c r="N967" s="71">
        <f t="shared" si="337"/>
        <v>9.8148273784176787</v>
      </c>
      <c r="O967" s="71">
        <f t="shared" si="338"/>
        <v>0.23016345611029734</v>
      </c>
      <c r="P967" s="71">
        <f t="shared" si="339"/>
        <v>42.642857142857139</v>
      </c>
    </row>
    <row r="968" spans="3:16" x14ac:dyDescent="0.25">
      <c r="C968">
        <v>2</v>
      </c>
      <c r="D968">
        <v>2008</v>
      </c>
      <c r="E968">
        <v>5</v>
      </c>
      <c r="F968">
        <v>0.65</v>
      </c>
      <c r="G968">
        <v>1.2E-2</v>
      </c>
      <c r="I968" s="79">
        <f t="shared" si="334"/>
        <v>0.10534229649286941</v>
      </c>
      <c r="J968">
        <f t="shared" si="335"/>
        <v>10.534229649286942</v>
      </c>
      <c r="K968">
        <f t="shared" si="336"/>
        <v>54.166666666666664</v>
      </c>
      <c r="N968" s="71">
        <f t="shared" si="337"/>
        <v>10.534229649286942</v>
      </c>
      <c r="O968" s="71">
        <f t="shared" si="338"/>
        <v>0.1944780858329897</v>
      </c>
      <c r="P968" s="71">
        <f t="shared" si="339"/>
        <v>54.166666666666664</v>
      </c>
    </row>
    <row r="969" spans="3:16" x14ac:dyDescent="0.25">
      <c r="C969">
        <v>3</v>
      </c>
      <c r="D969">
        <v>1970</v>
      </c>
      <c r="E969">
        <v>5</v>
      </c>
      <c r="F969">
        <v>0.376</v>
      </c>
      <c r="G969">
        <v>0.01</v>
      </c>
      <c r="I969" s="79">
        <f t="shared" ref="I969:I978" si="340">(1+F969)^(1/E969)-1</f>
        <v>6.5917731595733553E-2</v>
      </c>
      <c r="J969">
        <f t="shared" ref="J969:J978" si="341">I969*100</f>
        <v>6.5917731595733553</v>
      </c>
      <c r="K969">
        <f t="shared" ref="K969:K978" si="342">F969/G969</f>
        <v>37.6</v>
      </c>
      <c r="N969" s="71">
        <f t="shared" ref="N969:N978" si="343">J969</f>
        <v>6.5917731595733553</v>
      </c>
      <c r="O969" s="71">
        <f t="shared" ref="O969:O978" si="344">N969/P969</f>
        <v>0.17531311594609986</v>
      </c>
      <c r="P969" s="71">
        <f t="shared" ref="P969:P978" si="345">K969</f>
        <v>37.6</v>
      </c>
    </row>
    <row r="970" spans="3:16" x14ac:dyDescent="0.25">
      <c r="C970">
        <v>3</v>
      </c>
      <c r="D970">
        <v>1980</v>
      </c>
      <c r="E970">
        <v>5</v>
      </c>
      <c r="F970">
        <v>0.34</v>
      </c>
      <c r="G970">
        <v>8.9999999999999993E-3</v>
      </c>
      <c r="I970" s="79">
        <f t="shared" si="340"/>
        <v>6.0280952775362495E-2</v>
      </c>
      <c r="J970">
        <f t="shared" si="341"/>
        <v>6.0280952775362495</v>
      </c>
      <c r="K970">
        <f t="shared" si="342"/>
        <v>37.777777777777786</v>
      </c>
      <c r="N970" s="71">
        <f t="shared" si="343"/>
        <v>6.0280952775362495</v>
      </c>
      <c r="O970" s="71">
        <f t="shared" si="344"/>
        <v>0.15956722793478303</v>
      </c>
      <c r="P970" s="71">
        <f t="shared" si="345"/>
        <v>37.777777777777786</v>
      </c>
    </row>
    <row r="971" spans="3:16" x14ac:dyDescent="0.25">
      <c r="C971">
        <v>3</v>
      </c>
      <c r="D971">
        <v>1990</v>
      </c>
      <c r="E971">
        <v>5</v>
      </c>
      <c r="F971">
        <v>0.497</v>
      </c>
      <c r="G971">
        <v>0.01</v>
      </c>
      <c r="I971" s="79">
        <f t="shared" si="340"/>
        <v>8.403763504123174E-2</v>
      </c>
      <c r="J971">
        <f t="shared" si="341"/>
        <v>8.4037635041231731</v>
      </c>
      <c r="K971">
        <f t="shared" si="342"/>
        <v>49.699999999999996</v>
      </c>
      <c r="N971" s="71">
        <f t="shared" si="343"/>
        <v>8.4037635041231731</v>
      </c>
      <c r="O971" s="71">
        <f t="shared" si="344"/>
        <v>0.16908980893607994</v>
      </c>
      <c r="P971" s="71">
        <f t="shared" si="345"/>
        <v>49.699999999999996</v>
      </c>
    </row>
    <row r="972" spans="3:16" x14ac:dyDescent="0.25">
      <c r="C972">
        <v>3</v>
      </c>
      <c r="D972">
        <v>2000</v>
      </c>
      <c r="E972">
        <v>5</v>
      </c>
      <c r="F972">
        <v>0.58099999999999996</v>
      </c>
      <c r="G972">
        <v>1.2999999999999999E-2</v>
      </c>
      <c r="I972" s="79">
        <f t="shared" si="340"/>
        <v>9.5938979837850935E-2</v>
      </c>
      <c r="J972">
        <f t="shared" si="341"/>
        <v>9.5938979837850944</v>
      </c>
      <c r="K972">
        <f t="shared" si="342"/>
        <v>44.692307692307693</v>
      </c>
      <c r="N972" s="71">
        <f t="shared" si="343"/>
        <v>9.5938979837850944</v>
      </c>
      <c r="O972" s="71">
        <f t="shared" si="344"/>
        <v>0.21466553147884032</v>
      </c>
      <c r="P972" s="71">
        <f t="shared" si="345"/>
        <v>44.692307692307693</v>
      </c>
    </row>
    <row r="973" spans="3:16" x14ac:dyDescent="0.25">
      <c r="C973">
        <v>3</v>
      </c>
      <c r="D973">
        <v>2008</v>
      </c>
      <c r="E973">
        <v>5</v>
      </c>
      <c r="F973">
        <v>0.63800000000000001</v>
      </c>
      <c r="G973">
        <v>1.2E-2</v>
      </c>
      <c r="I973" s="79">
        <f t="shared" si="340"/>
        <v>0.10372982821504895</v>
      </c>
      <c r="J973">
        <f t="shared" si="341"/>
        <v>10.372982821504895</v>
      </c>
      <c r="K973">
        <f t="shared" si="342"/>
        <v>53.166666666666664</v>
      </c>
      <c r="N973" s="71">
        <f t="shared" si="343"/>
        <v>10.372982821504895</v>
      </c>
      <c r="O973" s="71">
        <f t="shared" si="344"/>
        <v>0.19510312516937106</v>
      </c>
      <c r="P973" s="71">
        <f t="shared" si="345"/>
        <v>53.166666666666664</v>
      </c>
    </row>
    <row r="974" spans="3:16" x14ac:dyDescent="0.25">
      <c r="C974">
        <v>4</v>
      </c>
      <c r="D974">
        <v>1970</v>
      </c>
      <c r="E974">
        <v>5</v>
      </c>
      <c r="F974">
        <v>0.38</v>
      </c>
      <c r="G974">
        <v>8.9999999999999993E-3</v>
      </c>
      <c r="I974" s="79">
        <f t="shared" si="340"/>
        <v>6.6536731857242959E-2</v>
      </c>
      <c r="J974">
        <f t="shared" si="341"/>
        <v>6.6536731857242959</v>
      </c>
      <c r="K974">
        <f t="shared" si="342"/>
        <v>42.222222222222229</v>
      </c>
      <c r="N974" s="71">
        <f t="shared" si="343"/>
        <v>6.6536731857242959</v>
      </c>
      <c r="O974" s="71">
        <f t="shared" si="344"/>
        <v>0.15758699650399646</v>
      </c>
      <c r="P974" s="71">
        <f t="shared" si="345"/>
        <v>42.222222222222229</v>
      </c>
    </row>
    <row r="975" spans="3:16" x14ac:dyDescent="0.25">
      <c r="C975">
        <v>4</v>
      </c>
      <c r="D975">
        <v>1980</v>
      </c>
      <c r="E975">
        <v>5</v>
      </c>
      <c r="F975">
        <v>0.32100000000000001</v>
      </c>
      <c r="G975">
        <v>8.9999999999999993E-3</v>
      </c>
      <c r="I975" s="79">
        <f t="shared" si="340"/>
        <v>5.7256986053634051E-2</v>
      </c>
      <c r="J975">
        <f t="shared" si="341"/>
        <v>5.7256986053634051</v>
      </c>
      <c r="K975">
        <f t="shared" si="342"/>
        <v>35.666666666666671</v>
      </c>
      <c r="N975" s="71">
        <f t="shared" si="343"/>
        <v>5.7256986053634051</v>
      </c>
      <c r="O975" s="71">
        <f t="shared" si="344"/>
        <v>0.16053360575785247</v>
      </c>
      <c r="P975" s="71">
        <f t="shared" si="345"/>
        <v>35.666666666666671</v>
      </c>
    </row>
    <row r="976" spans="3:16" x14ac:dyDescent="0.25">
      <c r="C976">
        <v>4</v>
      </c>
      <c r="D976">
        <v>1990</v>
      </c>
      <c r="E976">
        <v>5</v>
      </c>
      <c r="F976">
        <v>0.47099999999999997</v>
      </c>
      <c r="G976">
        <v>1.2E-2</v>
      </c>
      <c r="I976" s="79">
        <f t="shared" si="340"/>
        <v>8.0245670900269017E-2</v>
      </c>
      <c r="J976">
        <f t="shared" si="341"/>
        <v>8.0245670900269026</v>
      </c>
      <c r="K976">
        <f t="shared" si="342"/>
        <v>39.25</v>
      </c>
      <c r="N976" s="71">
        <f t="shared" si="343"/>
        <v>8.0245670900269026</v>
      </c>
      <c r="O976" s="71">
        <f t="shared" si="344"/>
        <v>0.20444756917265994</v>
      </c>
      <c r="P976" s="71">
        <f t="shared" si="345"/>
        <v>39.25</v>
      </c>
    </row>
    <row r="977" spans="1:18" x14ac:dyDescent="0.25">
      <c r="C977">
        <v>4</v>
      </c>
      <c r="D977">
        <v>2000</v>
      </c>
      <c r="E977">
        <v>5</v>
      </c>
      <c r="F977">
        <v>0.56999999999999995</v>
      </c>
      <c r="G977">
        <v>1.0999999999999999E-2</v>
      </c>
      <c r="I977" s="79">
        <f t="shared" si="340"/>
        <v>9.4409692033879056E-2</v>
      </c>
      <c r="J977">
        <f t="shared" si="341"/>
        <v>9.4409692033879047</v>
      </c>
      <c r="K977">
        <f t="shared" si="342"/>
        <v>51.81818181818182</v>
      </c>
      <c r="N977" s="71">
        <f t="shared" si="343"/>
        <v>9.4409692033879047</v>
      </c>
      <c r="O977" s="71">
        <f t="shared" si="344"/>
        <v>0.18219414252152097</v>
      </c>
      <c r="P977" s="71">
        <f t="shared" si="345"/>
        <v>51.81818181818182</v>
      </c>
    </row>
    <row r="978" spans="1:18" x14ac:dyDescent="0.25">
      <c r="C978">
        <v>4</v>
      </c>
      <c r="D978">
        <v>2008</v>
      </c>
      <c r="E978">
        <v>5</v>
      </c>
      <c r="F978">
        <v>0.61199999999999999</v>
      </c>
      <c r="G978">
        <v>1.0999999999999999E-2</v>
      </c>
      <c r="I978" s="79">
        <f t="shared" si="340"/>
        <v>0.10020346272835412</v>
      </c>
      <c r="J978">
        <f t="shared" si="341"/>
        <v>10.020346272835411</v>
      </c>
      <c r="K978">
        <f t="shared" si="342"/>
        <v>55.63636363636364</v>
      </c>
      <c r="N978" s="71">
        <f t="shared" si="343"/>
        <v>10.020346272835411</v>
      </c>
      <c r="O978" s="71">
        <f t="shared" si="344"/>
        <v>0.18010426307383909</v>
      </c>
      <c r="P978" s="71">
        <f t="shared" si="345"/>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6">(1+H984)^(1/G984)-1</f>
        <v>4.2786908468946505E-2</v>
      </c>
      <c r="L984">
        <f t="shared" ref="L984:L985" si="347">K984*100</f>
        <v>4.2786908468946505</v>
      </c>
      <c r="M984">
        <f t="shared" ref="M984:M985" si="348">H984/I984</f>
        <v>5.868583162217659</v>
      </c>
      <c r="P984" s="71">
        <f t="shared" ref="P984:P985" si="349">L984</f>
        <v>4.2786908468946505</v>
      </c>
      <c r="Q984" s="71">
        <f t="shared" ref="Q984:Q985" si="350">P984/R984</f>
        <v>0.72908412961430891</v>
      </c>
      <c r="R984" s="71">
        <f t="shared" ref="R984:R985" si="351">M984</f>
        <v>5.868583162217659</v>
      </c>
    </row>
    <row r="985" spans="1:18" x14ac:dyDescent="0.25">
      <c r="B985" t="s">
        <v>318</v>
      </c>
      <c r="C985" t="s">
        <v>4264</v>
      </c>
      <c r="D985" t="s">
        <v>4266</v>
      </c>
      <c r="E985" t="s">
        <v>4214</v>
      </c>
      <c r="F985">
        <v>6</v>
      </c>
      <c r="G985">
        <v>6</v>
      </c>
      <c r="H985">
        <v>0.36880000000000002</v>
      </c>
      <c r="I985">
        <v>5.3699999999999998E-2</v>
      </c>
      <c r="K985" s="79">
        <f t="shared" si="346"/>
        <v>5.3715413259768363E-2</v>
      </c>
      <c r="L985">
        <f t="shared" si="347"/>
        <v>5.3715413259768363</v>
      </c>
      <c r="M985">
        <f t="shared" si="348"/>
        <v>6.8677839851024212</v>
      </c>
      <c r="P985" s="71">
        <f t="shared" si="349"/>
        <v>5.3715413259768363</v>
      </c>
      <c r="Q985" s="71">
        <f t="shared" si="350"/>
        <v>0.78213603363599804</v>
      </c>
      <c r="R985" s="71">
        <f t="shared" si="351"/>
        <v>6.8677839851024212</v>
      </c>
    </row>
    <row r="986" spans="1:18" x14ac:dyDescent="0.25">
      <c r="B986" t="s">
        <v>318</v>
      </c>
      <c r="C986" t="s">
        <v>4268</v>
      </c>
      <c r="D986" t="s">
        <v>4265</v>
      </c>
      <c r="E986" t="s">
        <v>4214</v>
      </c>
      <c r="F986">
        <v>6</v>
      </c>
      <c r="G986">
        <v>6</v>
      </c>
      <c r="H986">
        <v>0.44240000000000002</v>
      </c>
      <c r="I986">
        <v>5.4100000000000002E-2</v>
      </c>
      <c r="K986" s="79">
        <f t="shared" ref="K986:K993" si="352">(1+H986)^(1/G986)-1</f>
        <v>6.2953547338883364E-2</v>
      </c>
      <c r="L986">
        <f t="shared" ref="L986:L993" si="353">K986*100</f>
        <v>6.2953547338883364</v>
      </c>
      <c r="M986">
        <f t="shared" ref="M986:M993" si="354">H986/I986</f>
        <v>8.1774491682070245</v>
      </c>
      <c r="P986" s="71">
        <f t="shared" ref="P986:P993" si="355">L986</f>
        <v>6.2953547338883364</v>
      </c>
      <c r="Q986" s="71">
        <f t="shared" ref="Q986:Q993" si="356">P986/R986</f>
        <v>0.76984333432043173</v>
      </c>
      <c r="R986" s="71">
        <f t="shared" ref="R986:R993" si="357">M986</f>
        <v>8.1774491682070245</v>
      </c>
    </row>
    <row r="987" spans="1:18" x14ac:dyDescent="0.25">
      <c r="B987" t="s">
        <v>318</v>
      </c>
      <c r="C987" t="s">
        <v>4268</v>
      </c>
      <c r="D987" t="s">
        <v>4266</v>
      </c>
      <c r="E987" t="s">
        <v>4214</v>
      </c>
      <c r="F987">
        <v>6</v>
      </c>
      <c r="G987">
        <v>6</v>
      </c>
      <c r="H987">
        <v>0.66920000000000002</v>
      </c>
      <c r="I987">
        <v>7.0599999999999996E-2</v>
      </c>
      <c r="K987" s="79">
        <f t="shared" si="352"/>
        <v>8.9142560524957615E-2</v>
      </c>
      <c r="L987">
        <f t="shared" si="353"/>
        <v>8.9142560524957624</v>
      </c>
      <c r="M987">
        <f t="shared" si="354"/>
        <v>9.4787535410764878</v>
      </c>
      <c r="P987" s="71">
        <f t="shared" si="355"/>
        <v>8.9142560524957624</v>
      </c>
      <c r="Q987" s="71">
        <f t="shared" si="356"/>
        <v>0.94044602107920017</v>
      </c>
      <c r="R987" s="71">
        <f t="shared" si="357"/>
        <v>9.4787535410764878</v>
      </c>
    </row>
    <row r="988" spans="1:18" x14ac:dyDescent="0.25">
      <c r="A988" t="s">
        <v>4267</v>
      </c>
      <c r="B988" t="s">
        <v>319</v>
      </c>
      <c r="C988" t="s">
        <v>4264</v>
      </c>
      <c r="D988" t="s">
        <v>4265</v>
      </c>
      <c r="E988" t="s">
        <v>4214</v>
      </c>
      <c r="F988">
        <v>6</v>
      </c>
      <c r="G988">
        <v>6</v>
      </c>
      <c r="H988">
        <v>0.40739999999999998</v>
      </c>
      <c r="I988">
        <v>4.5100000000000001E-2</v>
      </c>
      <c r="K988" s="79">
        <f t="shared" si="352"/>
        <v>5.8610647434669039E-2</v>
      </c>
      <c r="L988">
        <f t="shared" si="353"/>
        <v>5.8610647434669039</v>
      </c>
      <c r="M988">
        <f t="shared" si="354"/>
        <v>9.0332594235033259</v>
      </c>
      <c r="P988" s="71">
        <f t="shared" si="355"/>
        <v>5.8610647434669039</v>
      </c>
      <c r="Q988" s="71">
        <f t="shared" si="356"/>
        <v>0.64883166404113246</v>
      </c>
      <c r="R988" s="71">
        <f t="shared" si="357"/>
        <v>9.0332594235033259</v>
      </c>
    </row>
    <row r="989" spans="1:18" x14ac:dyDescent="0.25">
      <c r="B989" t="s">
        <v>319</v>
      </c>
      <c r="C989" t="s">
        <v>4264</v>
      </c>
      <c r="D989" t="s">
        <v>4266</v>
      </c>
      <c r="E989" t="s">
        <v>4214</v>
      </c>
      <c r="F989">
        <v>6</v>
      </c>
      <c r="G989">
        <v>6</v>
      </c>
      <c r="H989">
        <v>0.41660000000000003</v>
      </c>
      <c r="I989">
        <v>6.5500000000000003E-2</v>
      </c>
      <c r="K989" s="79">
        <f t="shared" si="352"/>
        <v>5.9760853102581279E-2</v>
      </c>
      <c r="L989">
        <f t="shared" si="353"/>
        <v>5.9760853102581279</v>
      </c>
      <c r="M989">
        <f t="shared" si="354"/>
        <v>6.3603053435114507</v>
      </c>
      <c r="P989" s="71">
        <f t="shared" si="355"/>
        <v>5.9760853102581279</v>
      </c>
      <c r="Q989" s="71">
        <f t="shared" si="356"/>
        <v>0.93959094532382947</v>
      </c>
      <c r="R989" s="71">
        <f t="shared" si="357"/>
        <v>6.3603053435114507</v>
      </c>
    </row>
    <row r="990" spans="1:18" x14ac:dyDescent="0.25">
      <c r="B990" t="s">
        <v>319</v>
      </c>
      <c r="C990" t="s">
        <v>4268</v>
      </c>
      <c r="D990" t="s">
        <v>4265</v>
      </c>
      <c r="E990" t="s">
        <v>4214</v>
      </c>
      <c r="F990">
        <v>6</v>
      </c>
      <c r="G990">
        <v>6</v>
      </c>
      <c r="H990">
        <v>0.42649999999999999</v>
      </c>
      <c r="I990">
        <v>5.5800000000000002E-2</v>
      </c>
      <c r="K990" s="79">
        <f t="shared" si="352"/>
        <v>6.0991641807428554E-2</v>
      </c>
      <c r="L990">
        <f t="shared" si="353"/>
        <v>6.0991641807428554</v>
      </c>
      <c r="M990">
        <f t="shared" si="354"/>
        <v>7.6433691756272397</v>
      </c>
      <c r="P990" s="71">
        <f t="shared" si="355"/>
        <v>6.0991641807428554</v>
      </c>
      <c r="Q990" s="71">
        <f t="shared" si="356"/>
        <v>0.79796802177128101</v>
      </c>
      <c r="R990" s="71">
        <f t="shared" si="357"/>
        <v>7.6433691756272397</v>
      </c>
    </row>
    <row r="991" spans="1:18" x14ac:dyDescent="0.25">
      <c r="B991" t="s">
        <v>319</v>
      </c>
      <c r="C991" t="s">
        <v>4268</v>
      </c>
      <c r="D991" t="s">
        <v>4266</v>
      </c>
      <c r="E991" t="s">
        <v>4214</v>
      </c>
      <c r="F991">
        <v>6</v>
      </c>
      <c r="G991">
        <v>6</v>
      </c>
      <c r="H991">
        <v>0.57269999999999999</v>
      </c>
      <c r="I991">
        <v>8.1299999999999997E-2</v>
      </c>
      <c r="K991" s="79">
        <f t="shared" si="352"/>
        <v>7.8386182272375926E-2</v>
      </c>
      <c r="L991">
        <f t="shared" si="353"/>
        <v>7.8386182272375926</v>
      </c>
      <c r="M991">
        <f t="shared" si="354"/>
        <v>7.0442804428044283</v>
      </c>
      <c r="P991" s="71">
        <f t="shared" si="355"/>
        <v>7.8386182272375926</v>
      </c>
      <c r="Q991" s="71">
        <f t="shared" si="356"/>
        <v>1.1127635094716539</v>
      </c>
      <c r="R991" s="71">
        <f t="shared" si="357"/>
        <v>7.0442804428044283</v>
      </c>
    </row>
    <row r="992" spans="1:18" x14ac:dyDescent="0.25">
      <c r="A992" t="s">
        <v>4262</v>
      </c>
      <c r="B992" t="s">
        <v>318</v>
      </c>
      <c r="C992" t="s">
        <v>4264</v>
      </c>
      <c r="D992" t="s">
        <v>4265</v>
      </c>
      <c r="E992" t="s">
        <v>4269</v>
      </c>
      <c r="F992">
        <v>2</v>
      </c>
      <c r="G992">
        <v>2</v>
      </c>
      <c r="H992">
        <v>6.25E-2</v>
      </c>
      <c r="I992">
        <v>5.2200000000000003E-2</v>
      </c>
      <c r="K992" s="79">
        <f t="shared" si="352"/>
        <v>3.0776406404415146E-2</v>
      </c>
      <c r="L992">
        <f t="shared" si="353"/>
        <v>3.0776406404415146</v>
      </c>
      <c r="M992">
        <f t="shared" si="354"/>
        <v>1.1973180076628351</v>
      </c>
      <c r="P992" s="71">
        <f t="shared" si="355"/>
        <v>3.0776406404415146</v>
      </c>
      <c r="Q992" s="71">
        <f t="shared" si="356"/>
        <v>2.5704454628967532</v>
      </c>
      <c r="R992" s="71">
        <f t="shared" si="357"/>
        <v>1.1973180076628351</v>
      </c>
    </row>
    <row r="993" spans="1:18" x14ac:dyDescent="0.25">
      <c r="B993" t="s">
        <v>318</v>
      </c>
      <c r="C993" t="s">
        <v>4264</v>
      </c>
      <c r="D993" t="s">
        <v>4266</v>
      </c>
      <c r="E993" t="s">
        <v>4269</v>
      </c>
      <c r="F993">
        <v>2</v>
      </c>
      <c r="G993">
        <v>2</v>
      </c>
      <c r="H993">
        <v>9.5399999999999999E-2</v>
      </c>
      <c r="I993">
        <v>5.62E-2</v>
      </c>
      <c r="K993" s="79">
        <f t="shared" si="352"/>
        <v>4.6613586764475246E-2</v>
      </c>
      <c r="L993">
        <f t="shared" si="353"/>
        <v>4.6613586764475246</v>
      </c>
      <c r="M993">
        <f t="shared" si="354"/>
        <v>1.697508896797153</v>
      </c>
      <c r="P993" s="71">
        <f t="shared" si="355"/>
        <v>4.6613586764475246</v>
      </c>
      <c r="Q993" s="71">
        <f t="shared" si="356"/>
        <v>2.7459995557269483</v>
      </c>
      <c r="R993" s="71">
        <f t="shared" si="357"/>
        <v>1.697508896797153</v>
      </c>
    </row>
    <row r="994" spans="1:18" x14ac:dyDescent="0.25">
      <c r="B994" t="s">
        <v>318</v>
      </c>
      <c r="C994" t="s">
        <v>4268</v>
      </c>
      <c r="D994" t="s">
        <v>4265</v>
      </c>
      <c r="E994" t="s">
        <v>4269</v>
      </c>
      <c r="F994">
        <v>2</v>
      </c>
      <c r="G994">
        <v>2</v>
      </c>
      <c r="H994">
        <v>0.20680000000000001</v>
      </c>
      <c r="I994">
        <v>3.9600000000000003E-2</v>
      </c>
      <c r="K994" s="79">
        <f t="shared" ref="K994:K999" si="358">(1+H994)^(1/G994)-1</f>
        <v>9.8544491588756777E-2</v>
      </c>
      <c r="L994">
        <f t="shared" ref="L994:L999" si="359">K994*100</f>
        <v>9.8544491588756777</v>
      </c>
      <c r="M994">
        <f t="shared" ref="M994:M999" si="360">H994/I994</f>
        <v>5.2222222222222223</v>
      </c>
      <c r="P994" s="71">
        <f t="shared" ref="P994:P999" si="361">L994</f>
        <v>9.8544491588756777</v>
      </c>
      <c r="Q994" s="71">
        <f t="shared" ref="Q994:Q999" si="362">P994/R994</f>
        <v>1.8870221793591724</v>
      </c>
      <c r="R994" s="71">
        <f t="shared" ref="R994:R999" si="363">M994</f>
        <v>5.2222222222222223</v>
      </c>
    </row>
    <row r="995" spans="1:18" x14ac:dyDescent="0.25">
      <c r="B995" t="s">
        <v>318</v>
      </c>
      <c r="C995" t="s">
        <v>4268</v>
      </c>
      <c r="D995" t="s">
        <v>4266</v>
      </c>
      <c r="E995" t="s">
        <v>4269</v>
      </c>
      <c r="F995">
        <v>2</v>
      </c>
      <c r="G995">
        <v>2</v>
      </c>
      <c r="H995">
        <v>0.23569999999999999</v>
      </c>
      <c r="I995">
        <v>5.3699999999999998E-2</v>
      </c>
      <c r="K995" s="79">
        <f t="shared" si="358"/>
        <v>0.11162043881893435</v>
      </c>
      <c r="L995">
        <f t="shared" si="359"/>
        <v>11.162043881893435</v>
      </c>
      <c r="M995">
        <f t="shared" si="360"/>
        <v>4.389199255121043</v>
      </c>
      <c r="P995" s="71">
        <f t="shared" si="361"/>
        <v>11.162043881893435</v>
      </c>
      <c r="Q995" s="71">
        <f t="shared" si="362"/>
        <v>2.5430706680427555</v>
      </c>
      <c r="R995" s="71">
        <f t="shared" si="363"/>
        <v>4.389199255121043</v>
      </c>
    </row>
    <row r="996" spans="1:18" x14ac:dyDescent="0.25">
      <c r="A996" t="s">
        <v>4267</v>
      </c>
      <c r="B996" t="s">
        <v>319</v>
      </c>
      <c r="C996" t="s">
        <v>4264</v>
      </c>
      <c r="D996" t="s">
        <v>4265</v>
      </c>
      <c r="E996" t="s">
        <v>4269</v>
      </c>
      <c r="F996">
        <v>2</v>
      </c>
      <c r="G996">
        <v>2</v>
      </c>
      <c r="H996">
        <v>0.29549999999999998</v>
      </c>
      <c r="I996">
        <v>4.3299999999999998E-2</v>
      </c>
      <c r="K996" s="79">
        <f t="shared" si="358"/>
        <v>0.13820033386043251</v>
      </c>
      <c r="L996">
        <f t="shared" si="359"/>
        <v>13.820033386043251</v>
      </c>
      <c r="M996">
        <f t="shared" si="360"/>
        <v>6.8244803695150118</v>
      </c>
      <c r="P996" s="71">
        <f t="shared" si="361"/>
        <v>13.820033386043251</v>
      </c>
      <c r="Q996" s="71">
        <f t="shared" si="362"/>
        <v>2.0250674978533767</v>
      </c>
      <c r="R996" s="71">
        <f t="shared" si="363"/>
        <v>6.8244803695150118</v>
      </c>
    </row>
    <row r="997" spans="1:18" x14ac:dyDescent="0.25">
      <c r="B997" t="s">
        <v>319</v>
      </c>
      <c r="C997" t="s">
        <v>4264</v>
      </c>
      <c r="D997" t="s">
        <v>4266</v>
      </c>
      <c r="E997" t="s">
        <v>4269</v>
      </c>
      <c r="F997">
        <v>2</v>
      </c>
      <c r="G997">
        <v>2</v>
      </c>
      <c r="H997">
        <v>0.28549999999999998</v>
      </c>
      <c r="I997">
        <v>6.3200000000000006E-2</v>
      </c>
      <c r="K997" s="79">
        <f t="shared" si="358"/>
        <v>0.13379892397197124</v>
      </c>
      <c r="L997">
        <f t="shared" si="359"/>
        <v>13.379892397197125</v>
      </c>
      <c r="M997">
        <f t="shared" si="360"/>
        <v>4.5174050632911387</v>
      </c>
      <c r="P997" s="71">
        <f t="shared" si="361"/>
        <v>13.379892397197125</v>
      </c>
      <c r="Q997" s="71">
        <f t="shared" si="362"/>
        <v>2.9618535884513428</v>
      </c>
      <c r="R997" s="71">
        <f t="shared" si="363"/>
        <v>4.5174050632911387</v>
      </c>
    </row>
    <row r="998" spans="1:18" x14ac:dyDescent="0.25">
      <c r="B998" t="s">
        <v>319</v>
      </c>
      <c r="C998" t="s">
        <v>4268</v>
      </c>
      <c r="D998" t="s">
        <v>4265</v>
      </c>
      <c r="E998" t="s">
        <v>4269</v>
      </c>
      <c r="F998">
        <v>2</v>
      </c>
      <c r="G998">
        <v>2</v>
      </c>
      <c r="H998">
        <v>0.18770000000000001</v>
      </c>
      <c r="I998">
        <v>3.61E-2</v>
      </c>
      <c r="K998" s="79">
        <f t="shared" si="358"/>
        <v>8.9816498315198112E-2</v>
      </c>
      <c r="L998">
        <f t="shared" si="359"/>
        <v>8.9816498315198103</v>
      </c>
      <c r="M998">
        <f t="shared" si="360"/>
        <v>5.1994459833795013</v>
      </c>
      <c r="P998" s="71">
        <f t="shared" si="361"/>
        <v>8.9816498315198103</v>
      </c>
      <c r="Q998" s="71">
        <f t="shared" si="362"/>
        <v>1.7274243948740819</v>
      </c>
      <c r="R998" s="71">
        <f t="shared" si="363"/>
        <v>5.1994459833795013</v>
      </c>
    </row>
    <row r="999" spans="1:18" x14ac:dyDescent="0.25">
      <c r="B999" t="s">
        <v>319</v>
      </c>
      <c r="C999" t="s">
        <v>4268</v>
      </c>
      <c r="D999" t="s">
        <v>4266</v>
      </c>
      <c r="E999" t="s">
        <v>4269</v>
      </c>
      <c r="F999">
        <v>2</v>
      </c>
      <c r="G999">
        <v>2</v>
      </c>
      <c r="H999">
        <v>0.3085</v>
      </c>
      <c r="I999">
        <v>5.4199999999999998E-2</v>
      </c>
      <c r="K999" s="79">
        <f t="shared" si="358"/>
        <v>0.14389684849640183</v>
      </c>
      <c r="L999">
        <f t="shared" si="359"/>
        <v>14.389684849640183</v>
      </c>
      <c r="M999">
        <f t="shared" si="360"/>
        <v>5.6918819188191883</v>
      </c>
      <c r="P999" s="71">
        <f t="shared" si="361"/>
        <v>14.389684849640183</v>
      </c>
      <c r="Q999" s="71">
        <f t="shared" si="362"/>
        <v>2.5281067061604472</v>
      </c>
      <c r="R999" s="71">
        <f t="shared" si="363"/>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4">(1+G1006)^(1/F1006)-1</f>
        <v>3.0306510047632962E-2</v>
      </c>
      <c r="K1006">
        <f t="shared" ref="K1006:K1029" si="365">J1006*100</f>
        <v>3.0306510047632962</v>
      </c>
      <c r="O1006" s="71">
        <f t="shared" ref="O1006:O1029" si="366">K1006</f>
        <v>3.0306510047632962</v>
      </c>
      <c r="P1006" s="71">
        <f t="shared" ref="P1006:P1029" si="367">O1006/Q1006</f>
        <v>0.88875396034114251</v>
      </c>
      <c r="Q1006" s="71">
        <f>H1006</f>
        <v>3.41</v>
      </c>
    </row>
    <row r="1007" spans="1:18" x14ac:dyDescent="0.25">
      <c r="B1007">
        <v>1983</v>
      </c>
      <c r="C1007">
        <v>1</v>
      </c>
      <c r="D1007" t="s">
        <v>168</v>
      </c>
      <c r="E1007">
        <v>7</v>
      </c>
      <c r="F1007">
        <v>12</v>
      </c>
      <c r="G1007">
        <v>0.47599999999999998</v>
      </c>
      <c r="H1007">
        <v>9.76</v>
      </c>
      <c r="J1007" s="79">
        <f t="shared" si="364"/>
        <v>3.2976709945694349E-2</v>
      </c>
      <c r="K1007">
        <f t="shared" si="365"/>
        <v>3.2976709945694349</v>
      </c>
      <c r="O1007" s="71">
        <f t="shared" si="366"/>
        <v>3.2976709945694349</v>
      </c>
      <c r="P1007" s="71">
        <f t="shared" si="367"/>
        <v>0.33787612649276999</v>
      </c>
      <c r="Q1007" s="71">
        <f t="shared" ref="Q1007:Q1029" si="368">H1007</f>
        <v>9.76</v>
      </c>
    </row>
    <row r="1008" spans="1:18" x14ac:dyDescent="0.25">
      <c r="B1008">
        <v>1983</v>
      </c>
      <c r="C1008">
        <v>1</v>
      </c>
      <c r="D1008" t="s">
        <v>284</v>
      </c>
      <c r="E1008">
        <v>4</v>
      </c>
      <c r="F1008">
        <v>16</v>
      </c>
      <c r="G1008">
        <v>0.88100000000000001</v>
      </c>
      <c r="H1008">
        <v>15.59</v>
      </c>
      <c r="J1008" s="79">
        <f t="shared" si="364"/>
        <v>4.0277726167322836E-2</v>
      </c>
      <c r="K1008">
        <f t="shared" si="365"/>
        <v>4.0277726167322836</v>
      </c>
      <c r="O1008" s="71">
        <f t="shared" si="366"/>
        <v>4.0277726167322836</v>
      </c>
      <c r="P1008" s="71">
        <f t="shared" si="367"/>
        <v>0.25835616528109578</v>
      </c>
      <c r="Q1008" s="71">
        <f t="shared" si="368"/>
        <v>15.59</v>
      </c>
    </row>
    <row r="1009" spans="2:17" x14ac:dyDescent="0.25">
      <c r="B1009">
        <v>1999</v>
      </c>
      <c r="C1009">
        <v>1</v>
      </c>
      <c r="D1009" t="s">
        <v>171</v>
      </c>
      <c r="E1009">
        <v>5</v>
      </c>
      <c r="F1009">
        <v>5</v>
      </c>
      <c r="G1009">
        <v>0.13400000000000001</v>
      </c>
      <c r="H1009">
        <v>2.2599999999999998</v>
      </c>
      <c r="J1009" s="79">
        <f t="shared" si="364"/>
        <v>2.546917652858971E-2</v>
      </c>
      <c r="K1009">
        <f t="shared" si="365"/>
        <v>2.546917652858971</v>
      </c>
      <c r="O1009" s="71">
        <f t="shared" si="366"/>
        <v>2.546917652858971</v>
      </c>
      <c r="P1009" s="71">
        <f t="shared" si="367"/>
        <v>1.126954713654412</v>
      </c>
      <c r="Q1009" s="71">
        <f t="shared" si="368"/>
        <v>2.2599999999999998</v>
      </c>
    </row>
    <row r="1010" spans="2:17" x14ac:dyDescent="0.25">
      <c r="B1010">
        <v>1999</v>
      </c>
      <c r="C1010">
        <v>1</v>
      </c>
      <c r="D1010" t="s">
        <v>168</v>
      </c>
      <c r="E1010">
        <v>7</v>
      </c>
      <c r="F1010">
        <v>12</v>
      </c>
      <c r="G1010">
        <v>0.44400000000000001</v>
      </c>
      <c r="H1010">
        <v>8.1</v>
      </c>
      <c r="J1010" s="79">
        <f t="shared" si="364"/>
        <v>3.1091641075411847E-2</v>
      </c>
      <c r="K1010">
        <f t="shared" si="365"/>
        <v>3.1091641075411847</v>
      </c>
      <c r="O1010" s="71">
        <f t="shared" si="366"/>
        <v>3.1091641075411847</v>
      </c>
      <c r="P1010" s="71">
        <f t="shared" si="367"/>
        <v>0.38384742068409688</v>
      </c>
      <c r="Q1010" s="71">
        <f t="shared" si="368"/>
        <v>8.1</v>
      </c>
    </row>
    <row r="1011" spans="2:17" x14ac:dyDescent="0.25">
      <c r="B1011">
        <v>1999</v>
      </c>
      <c r="C1011">
        <v>1</v>
      </c>
      <c r="D1011" t="s">
        <v>284</v>
      </c>
      <c r="E1011">
        <v>4</v>
      </c>
      <c r="F1011">
        <v>16</v>
      </c>
      <c r="G1011">
        <v>1.0129999999999999</v>
      </c>
      <c r="H1011">
        <v>17.3</v>
      </c>
      <c r="J1011" s="79">
        <f t="shared" si="364"/>
        <v>4.4696731457214867E-2</v>
      </c>
      <c r="K1011">
        <f t="shared" si="365"/>
        <v>4.4696731457214867</v>
      </c>
      <c r="O1011" s="71">
        <f t="shared" si="366"/>
        <v>4.4696731457214867</v>
      </c>
      <c r="P1011" s="71">
        <f t="shared" si="367"/>
        <v>0.25836260957927665</v>
      </c>
      <c r="Q1011" s="71">
        <f t="shared" si="368"/>
        <v>17.3</v>
      </c>
    </row>
    <row r="1012" spans="2:17" x14ac:dyDescent="0.25">
      <c r="B1012">
        <v>1983</v>
      </c>
      <c r="C1012">
        <v>2</v>
      </c>
      <c r="D1012" t="s">
        <v>171</v>
      </c>
      <c r="E1012">
        <v>5</v>
      </c>
      <c r="F1012">
        <v>5</v>
      </c>
      <c r="G1012">
        <v>0.152</v>
      </c>
      <c r="H1012">
        <v>3.46</v>
      </c>
      <c r="J1012" s="79">
        <f t="shared" si="364"/>
        <v>2.8704159351008229E-2</v>
      </c>
      <c r="K1012">
        <f t="shared" si="365"/>
        <v>2.8704159351008229</v>
      </c>
      <c r="O1012" s="71">
        <f t="shared" si="366"/>
        <v>2.8704159351008229</v>
      </c>
      <c r="P1012" s="71">
        <f t="shared" si="367"/>
        <v>0.82959998124301237</v>
      </c>
      <c r="Q1012" s="71">
        <f t="shared" si="368"/>
        <v>3.46</v>
      </c>
    </row>
    <row r="1013" spans="2:17" x14ac:dyDescent="0.25">
      <c r="B1013">
        <v>1983</v>
      </c>
      <c r="C1013">
        <v>2</v>
      </c>
      <c r="D1013" t="s">
        <v>168</v>
      </c>
      <c r="E1013">
        <v>7</v>
      </c>
      <c r="F1013">
        <v>12</v>
      </c>
      <c r="G1013">
        <v>0.438</v>
      </c>
      <c r="H1013">
        <v>9.27</v>
      </c>
      <c r="J1013" s="79">
        <f t="shared" si="364"/>
        <v>3.0733933141275038E-2</v>
      </c>
      <c r="K1013">
        <f t="shared" si="365"/>
        <v>3.0733933141275038</v>
      </c>
      <c r="O1013" s="71">
        <f t="shared" si="366"/>
        <v>3.0733933141275038</v>
      </c>
      <c r="P1013" s="71">
        <f t="shared" si="367"/>
        <v>0.3315418893341428</v>
      </c>
      <c r="Q1013" s="71">
        <f t="shared" si="368"/>
        <v>9.27</v>
      </c>
    </row>
    <row r="1014" spans="2:17" x14ac:dyDescent="0.25">
      <c r="B1014">
        <v>1983</v>
      </c>
      <c r="C1014">
        <v>2</v>
      </c>
      <c r="D1014" t="s">
        <v>284</v>
      </c>
      <c r="E1014">
        <v>4</v>
      </c>
      <c r="F1014">
        <v>16</v>
      </c>
      <c r="G1014">
        <v>0.84</v>
      </c>
      <c r="H1014">
        <v>16.420000000000002</v>
      </c>
      <c r="J1014" s="79">
        <f t="shared" si="364"/>
        <v>3.8845861352062361E-2</v>
      </c>
      <c r="K1014">
        <f t="shared" si="365"/>
        <v>3.8845861352062361</v>
      </c>
      <c r="O1014" s="71">
        <f t="shared" si="366"/>
        <v>3.8845861352062361</v>
      </c>
      <c r="P1014" s="71">
        <f t="shared" si="367"/>
        <v>0.23657650031706673</v>
      </c>
      <c r="Q1014" s="71">
        <f t="shared" si="368"/>
        <v>16.420000000000002</v>
      </c>
    </row>
    <row r="1015" spans="2:17" x14ac:dyDescent="0.25">
      <c r="B1015">
        <v>1999</v>
      </c>
      <c r="C1015">
        <v>2</v>
      </c>
      <c r="D1015" t="s">
        <v>171</v>
      </c>
      <c r="E1015">
        <v>5</v>
      </c>
      <c r="F1015">
        <v>5</v>
      </c>
      <c r="G1015">
        <v>0.17799999999999999</v>
      </c>
      <c r="H1015">
        <v>3.22</v>
      </c>
      <c r="J1015" s="79">
        <f t="shared" si="364"/>
        <v>3.3306254385131684E-2</v>
      </c>
      <c r="K1015">
        <f t="shared" si="365"/>
        <v>3.3306254385131684</v>
      </c>
      <c r="O1015" s="71">
        <f t="shared" si="366"/>
        <v>3.3306254385131684</v>
      </c>
      <c r="P1015" s="71">
        <f t="shared" si="367"/>
        <v>1.0343557262463254</v>
      </c>
      <c r="Q1015" s="71">
        <f t="shared" si="368"/>
        <v>3.22</v>
      </c>
    </row>
    <row r="1016" spans="2:17" x14ac:dyDescent="0.25">
      <c r="B1016">
        <v>1999</v>
      </c>
      <c r="C1016">
        <v>2</v>
      </c>
      <c r="D1016" t="s">
        <v>168</v>
      </c>
      <c r="E1016">
        <v>7</v>
      </c>
      <c r="F1016">
        <v>12</v>
      </c>
      <c r="G1016">
        <v>0.45600000000000002</v>
      </c>
      <c r="H1016">
        <v>8.93</v>
      </c>
      <c r="J1016" s="79">
        <f t="shared" si="364"/>
        <v>3.1802988082814343E-2</v>
      </c>
      <c r="K1016">
        <f t="shared" si="365"/>
        <v>3.1802988082814343</v>
      </c>
      <c r="O1016" s="71">
        <f t="shared" si="366"/>
        <v>3.1802988082814343</v>
      </c>
      <c r="P1016" s="71">
        <f t="shared" si="367"/>
        <v>0.35613648468997028</v>
      </c>
      <c r="Q1016" s="71">
        <f t="shared" si="368"/>
        <v>8.93</v>
      </c>
    </row>
    <row r="1017" spans="2:17" x14ac:dyDescent="0.25">
      <c r="B1017">
        <v>1999</v>
      </c>
      <c r="C1017">
        <v>2</v>
      </c>
      <c r="D1017" t="s">
        <v>284</v>
      </c>
      <c r="E1017">
        <v>4</v>
      </c>
      <c r="F1017">
        <v>16</v>
      </c>
      <c r="G1017">
        <v>0.89600000000000002</v>
      </c>
      <c r="H1017">
        <v>16.649999999999999</v>
      </c>
      <c r="J1017" s="79">
        <f t="shared" si="364"/>
        <v>4.0794277721678318E-2</v>
      </c>
      <c r="K1017">
        <f t="shared" si="365"/>
        <v>4.0794277721678318</v>
      </c>
      <c r="O1017" s="71">
        <f t="shared" si="366"/>
        <v>4.0794277721678318</v>
      </c>
      <c r="P1017" s="71">
        <f t="shared" si="367"/>
        <v>0.24501067700707702</v>
      </c>
      <c r="Q1017" s="71">
        <f t="shared" si="368"/>
        <v>16.649999999999999</v>
      </c>
    </row>
    <row r="1018" spans="2:17" x14ac:dyDescent="0.25">
      <c r="B1018">
        <v>1983</v>
      </c>
      <c r="C1018">
        <v>3</v>
      </c>
      <c r="D1018" t="s">
        <v>171</v>
      </c>
      <c r="E1018">
        <v>5</v>
      </c>
      <c r="F1018">
        <v>5</v>
      </c>
      <c r="G1018">
        <v>0.17799999999999999</v>
      </c>
      <c r="H1018">
        <v>3.58</v>
      </c>
      <c r="J1018" s="79">
        <f t="shared" si="364"/>
        <v>3.3306254385131684E-2</v>
      </c>
      <c r="K1018">
        <f t="shared" si="365"/>
        <v>3.3306254385131684</v>
      </c>
      <c r="O1018" s="71">
        <f t="shared" si="366"/>
        <v>3.3306254385131684</v>
      </c>
      <c r="P1018" s="71">
        <f t="shared" si="367"/>
        <v>0.93034230126066153</v>
      </c>
      <c r="Q1018" s="71">
        <f t="shared" si="368"/>
        <v>3.58</v>
      </c>
    </row>
    <row r="1019" spans="2:17" x14ac:dyDescent="0.25">
      <c r="B1019">
        <v>1983</v>
      </c>
      <c r="C1019">
        <v>3</v>
      </c>
      <c r="D1019" t="s">
        <v>168</v>
      </c>
      <c r="E1019">
        <v>7</v>
      </c>
      <c r="F1019">
        <v>12</v>
      </c>
      <c r="G1019">
        <v>0.439</v>
      </c>
      <c r="H1019">
        <v>6.3</v>
      </c>
      <c r="J1019" s="79">
        <f t="shared" si="364"/>
        <v>3.0793646026850752E-2</v>
      </c>
      <c r="K1019">
        <f t="shared" si="365"/>
        <v>3.0793646026850752</v>
      </c>
      <c r="O1019" s="71">
        <f t="shared" si="366"/>
        <v>3.0793646026850752</v>
      </c>
      <c r="P1019" s="71">
        <f t="shared" si="367"/>
        <v>0.48878803217223415</v>
      </c>
      <c r="Q1019" s="71">
        <f t="shared" si="368"/>
        <v>6.3</v>
      </c>
    </row>
    <row r="1020" spans="2:17" x14ac:dyDescent="0.25">
      <c r="B1020">
        <v>1983</v>
      </c>
      <c r="C1020">
        <v>3</v>
      </c>
      <c r="D1020" t="s">
        <v>284</v>
      </c>
      <c r="E1020">
        <v>4</v>
      </c>
      <c r="F1020">
        <v>16</v>
      </c>
      <c r="G1020">
        <v>0.81699999999999995</v>
      </c>
      <c r="H1020">
        <v>12.02</v>
      </c>
      <c r="J1020" s="79">
        <f t="shared" si="364"/>
        <v>3.8029468817579959E-2</v>
      </c>
      <c r="K1020">
        <f t="shared" si="365"/>
        <v>3.8029468817579959</v>
      </c>
      <c r="O1020" s="71">
        <f t="shared" si="366"/>
        <v>3.8029468817579959</v>
      </c>
      <c r="P1020" s="71">
        <f t="shared" si="367"/>
        <v>0.31638493192662198</v>
      </c>
      <c r="Q1020" s="71">
        <f t="shared" si="368"/>
        <v>12.02</v>
      </c>
    </row>
    <row r="1021" spans="2:17" x14ac:dyDescent="0.25">
      <c r="B1021">
        <v>1999</v>
      </c>
      <c r="C1021">
        <v>3</v>
      </c>
      <c r="D1021" t="s">
        <v>171</v>
      </c>
      <c r="E1021">
        <v>5</v>
      </c>
      <c r="F1021">
        <v>5</v>
      </c>
      <c r="G1021">
        <v>0.2</v>
      </c>
      <c r="H1021">
        <v>3.37</v>
      </c>
      <c r="J1021" s="79">
        <f t="shared" si="364"/>
        <v>3.7137289336648172E-2</v>
      </c>
      <c r="K1021">
        <f t="shared" si="365"/>
        <v>3.7137289336648172</v>
      </c>
      <c r="O1021" s="71">
        <f t="shared" si="366"/>
        <v>3.7137289336648172</v>
      </c>
      <c r="P1021" s="71">
        <f t="shared" si="367"/>
        <v>1.101996716221014</v>
      </c>
      <c r="Q1021" s="71">
        <f t="shared" si="368"/>
        <v>3.37</v>
      </c>
    </row>
    <row r="1022" spans="2:17" x14ac:dyDescent="0.25">
      <c r="B1022">
        <v>1999</v>
      </c>
      <c r="C1022">
        <v>3</v>
      </c>
      <c r="D1022" t="s">
        <v>168</v>
      </c>
      <c r="E1022">
        <v>7</v>
      </c>
      <c r="F1022">
        <v>12</v>
      </c>
      <c r="G1022">
        <v>0.53300000000000003</v>
      </c>
      <c r="H1022">
        <v>8.85</v>
      </c>
      <c r="J1022" s="79">
        <f t="shared" si="364"/>
        <v>3.6243564068232814E-2</v>
      </c>
      <c r="K1022">
        <f t="shared" si="365"/>
        <v>3.6243564068232814</v>
      </c>
      <c r="O1022" s="71">
        <f t="shared" si="366"/>
        <v>3.6243564068232814</v>
      </c>
      <c r="P1022" s="71">
        <f t="shared" si="367"/>
        <v>0.40953179738116174</v>
      </c>
      <c r="Q1022" s="71">
        <f t="shared" si="368"/>
        <v>8.85</v>
      </c>
    </row>
    <row r="1023" spans="2:17" x14ac:dyDescent="0.25">
      <c r="B1023">
        <v>1999</v>
      </c>
      <c r="C1023">
        <v>3</v>
      </c>
      <c r="D1023" t="s">
        <v>284</v>
      </c>
      <c r="E1023">
        <v>4</v>
      </c>
      <c r="F1023">
        <v>16</v>
      </c>
      <c r="G1023">
        <v>0.94699999999999995</v>
      </c>
      <c r="H1023">
        <v>12.3</v>
      </c>
      <c r="J1023" s="79">
        <f t="shared" si="364"/>
        <v>4.2522344359378073E-2</v>
      </c>
      <c r="K1023">
        <f t="shared" si="365"/>
        <v>4.2522344359378073</v>
      </c>
      <c r="O1023" s="71">
        <f t="shared" si="366"/>
        <v>4.2522344359378073</v>
      </c>
      <c r="P1023" s="71">
        <f t="shared" si="367"/>
        <v>0.34571011674291113</v>
      </c>
      <c r="Q1023" s="71">
        <f t="shared" si="368"/>
        <v>12.3</v>
      </c>
    </row>
    <row r="1024" spans="2:17" x14ac:dyDescent="0.25">
      <c r="B1024">
        <v>1983</v>
      </c>
      <c r="C1024">
        <v>4</v>
      </c>
      <c r="D1024" t="s">
        <v>171</v>
      </c>
      <c r="E1024">
        <v>5</v>
      </c>
      <c r="F1024">
        <v>5</v>
      </c>
      <c r="G1024">
        <v>0.22700000000000001</v>
      </c>
      <c r="H1024">
        <v>4.88</v>
      </c>
      <c r="J1024" s="79">
        <f t="shared" si="364"/>
        <v>4.1762961352167949E-2</v>
      </c>
      <c r="K1024">
        <f t="shared" si="365"/>
        <v>4.1762961352167949</v>
      </c>
      <c r="O1024" s="71">
        <f t="shared" si="366"/>
        <v>4.1762961352167949</v>
      </c>
      <c r="P1024" s="71">
        <f t="shared" si="367"/>
        <v>0.85579838836409738</v>
      </c>
      <c r="Q1024" s="71">
        <f t="shared" si="368"/>
        <v>4.88</v>
      </c>
    </row>
    <row r="1025" spans="2:17" x14ac:dyDescent="0.25">
      <c r="B1025">
        <v>1983</v>
      </c>
      <c r="C1025">
        <v>4</v>
      </c>
      <c r="D1025" t="s">
        <v>168</v>
      </c>
      <c r="E1025">
        <v>7</v>
      </c>
      <c r="F1025">
        <v>12</v>
      </c>
      <c r="G1025">
        <v>0.56699999999999995</v>
      </c>
      <c r="H1025">
        <v>12.01</v>
      </c>
      <c r="J1025" s="79">
        <f t="shared" si="364"/>
        <v>3.8139581151867885E-2</v>
      </c>
      <c r="K1025">
        <f t="shared" si="365"/>
        <v>3.8139581151867885</v>
      </c>
      <c r="O1025" s="71">
        <f t="shared" si="366"/>
        <v>3.8139581151867885</v>
      </c>
      <c r="P1025" s="71">
        <f t="shared" si="367"/>
        <v>0.31756520526118137</v>
      </c>
      <c r="Q1025" s="71">
        <f t="shared" si="368"/>
        <v>12.01</v>
      </c>
    </row>
    <row r="1026" spans="2:17" x14ac:dyDescent="0.25">
      <c r="B1026">
        <v>1983</v>
      </c>
      <c r="C1026">
        <v>4</v>
      </c>
      <c r="D1026" t="s">
        <v>284</v>
      </c>
      <c r="E1026">
        <v>4</v>
      </c>
      <c r="F1026">
        <v>16</v>
      </c>
      <c r="G1026">
        <v>0.79700000000000004</v>
      </c>
      <c r="H1026">
        <v>9.39</v>
      </c>
      <c r="J1026" s="79">
        <f t="shared" si="364"/>
        <v>3.7311648458888236E-2</v>
      </c>
      <c r="K1026">
        <f t="shared" si="365"/>
        <v>3.7311648458888236</v>
      </c>
      <c r="O1026" s="71">
        <f t="shared" si="366"/>
        <v>3.7311648458888236</v>
      </c>
      <c r="P1026" s="71">
        <f t="shared" si="367"/>
        <v>0.3973551486569567</v>
      </c>
      <c r="Q1026" s="71">
        <f t="shared" si="368"/>
        <v>9.39</v>
      </c>
    </row>
    <row r="1027" spans="2:17" x14ac:dyDescent="0.25">
      <c r="B1027">
        <v>1999</v>
      </c>
      <c r="C1027">
        <v>4</v>
      </c>
      <c r="D1027" t="s">
        <v>171</v>
      </c>
      <c r="E1027">
        <v>5</v>
      </c>
      <c r="F1027">
        <v>5</v>
      </c>
      <c r="G1027">
        <v>0.221</v>
      </c>
      <c r="H1027">
        <v>3.36</v>
      </c>
      <c r="J1027" s="79">
        <f t="shared" si="364"/>
        <v>4.0742123563830779E-2</v>
      </c>
      <c r="K1027">
        <f t="shared" si="365"/>
        <v>4.0742123563830779</v>
      </c>
      <c r="O1027" s="71">
        <f t="shared" si="366"/>
        <v>4.0742123563830779</v>
      </c>
      <c r="P1027" s="71">
        <f t="shared" si="367"/>
        <v>1.2125632013044876</v>
      </c>
      <c r="Q1027" s="71">
        <f t="shared" si="368"/>
        <v>3.36</v>
      </c>
    </row>
    <row r="1028" spans="2:17" x14ac:dyDescent="0.25">
      <c r="B1028">
        <v>1999</v>
      </c>
      <c r="C1028">
        <v>4</v>
      </c>
      <c r="D1028" t="s">
        <v>168</v>
      </c>
      <c r="E1028">
        <v>7</v>
      </c>
      <c r="F1028">
        <v>12</v>
      </c>
      <c r="G1028">
        <v>0.57399999999999995</v>
      </c>
      <c r="H1028">
        <v>9.61</v>
      </c>
      <c r="J1028" s="79">
        <f t="shared" si="364"/>
        <v>3.8525251260267623E-2</v>
      </c>
      <c r="K1028">
        <f t="shared" si="365"/>
        <v>3.8525251260267623</v>
      </c>
      <c r="O1028" s="71">
        <f t="shared" si="366"/>
        <v>3.8525251260267623</v>
      </c>
      <c r="P1028" s="71">
        <f t="shared" si="367"/>
        <v>0.40088710988832077</v>
      </c>
      <c r="Q1028" s="71">
        <f t="shared" si="368"/>
        <v>9.61</v>
      </c>
    </row>
    <row r="1029" spans="2:17" x14ac:dyDescent="0.25">
      <c r="B1029">
        <v>1999</v>
      </c>
      <c r="C1029">
        <v>4</v>
      </c>
      <c r="D1029" t="s">
        <v>284</v>
      </c>
      <c r="E1029">
        <v>4</v>
      </c>
      <c r="F1029">
        <v>16</v>
      </c>
      <c r="G1029">
        <v>1.0369999999999999</v>
      </c>
      <c r="H1029">
        <v>16.190000000000001</v>
      </c>
      <c r="J1029" s="79">
        <f t="shared" si="364"/>
        <v>4.5470876634828628E-2</v>
      </c>
      <c r="K1029">
        <f t="shared" si="365"/>
        <v>4.5470876634828628</v>
      </c>
      <c r="O1029" s="71">
        <f t="shared" si="366"/>
        <v>4.5470876634828628</v>
      </c>
      <c r="P1029" s="71">
        <f t="shared" si="367"/>
        <v>0.28085779267960853</v>
      </c>
      <c r="Q1029" s="71">
        <f t="shared" si="368"/>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69">F1034/100</f>
        <v>0.31</v>
      </c>
      <c r="I1034">
        <v>35.5</v>
      </c>
      <c r="J1034">
        <v>29.2</v>
      </c>
      <c r="K1034">
        <f t="shared" ref="K1034:K1036" si="370">J1034/100</f>
        <v>0.29199999999999998</v>
      </c>
      <c r="L1034">
        <v>32.200000000000003</v>
      </c>
      <c r="M1034">
        <f t="shared" ref="M1034:M1036" si="371">L1034/100</f>
        <v>0.32200000000000001</v>
      </c>
    </row>
    <row r="1035" spans="2:17" x14ac:dyDescent="0.25">
      <c r="C1035">
        <v>25.5</v>
      </c>
      <c r="D1035">
        <v>25</v>
      </c>
      <c r="E1035">
        <f>D1035/100</f>
        <v>0.25</v>
      </c>
      <c r="F1035">
        <v>28.6</v>
      </c>
      <c r="G1035">
        <f t="shared" si="369"/>
        <v>0.28600000000000003</v>
      </c>
      <c r="I1035">
        <v>45.5</v>
      </c>
      <c r="J1035">
        <v>20.6</v>
      </c>
      <c r="K1035">
        <f t="shared" si="370"/>
        <v>0.20600000000000002</v>
      </c>
      <c r="L1035">
        <v>21.7</v>
      </c>
      <c r="M1035">
        <f t="shared" si="371"/>
        <v>0.217</v>
      </c>
    </row>
    <row r="1036" spans="2:17" x14ac:dyDescent="0.25">
      <c r="C1036">
        <v>35.5</v>
      </c>
      <c r="D1036">
        <v>18.100000000000001</v>
      </c>
      <c r="E1036">
        <f>D1036/100</f>
        <v>0.18100000000000002</v>
      </c>
      <c r="F1036">
        <v>18.600000000000001</v>
      </c>
      <c r="G1036">
        <f t="shared" si="369"/>
        <v>0.18600000000000003</v>
      </c>
      <c r="I1036">
        <v>63</v>
      </c>
      <c r="J1036">
        <v>12.3</v>
      </c>
      <c r="K1036">
        <f t="shared" si="370"/>
        <v>0.12300000000000001</v>
      </c>
      <c r="L1036">
        <v>12.5</v>
      </c>
      <c r="M1036">
        <f t="shared" si="371"/>
        <v>0.125</v>
      </c>
    </row>
    <row r="1037" spans="2:17" x14ac:dyDescent="0.25">
      <c r="C1037">
        <v>50.5</v>
      </c>
      <c r="D1037">
        <v>13.6</v>
      </c>
      <c r="E1037">
        <f>D1037/100</f>
        <v>0.13600000000000001</v>
      </c>
      <c r="F1037">
        <v>9.6999999999999993</v>
      </c>
      <c r="G1037">
        <f t="shared" si="369"/>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2">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3">J1057/F1057</f>
        <v>0.10699999999999998</v>
      </c>
      <c r="L1057">
        <f t="shared" ref="L1057:L1065" si="374">K1057*100</f>
        <v>10.7</v>
      </c>
      <c r="M1057">
        <f t="shared" si="372"/>
        <v>10.96</v>
      </c>
      <c r="P1057" s="71">
        <f t="shared" ref="P1057:P1060" si="375">L1057</f>
        <v>10.7</v>
      </c>
      <c r="Q1057" s="71">
        <f t="shared" ref="Q1057:Q1060" si="376">P1057/R1057</f>
        <v>0.97627737226277356</v>
      </c>
      <c r="R1057" s="71">
        <f t="shared" ref="R1057:R1060" si="377">M1057</f>
        <v>10.96</v>
      </c>
    </row>
    <row r="1058" spans="1:18" x14ac:dyDescent="0.25">
      <c r="B1058">
        <v>3</v>
      </c>
      <c r="C1058" t="s">
        <v>4306</v>
      </c>
      <c r="D1058" t="s">
        <v>4309</v>
      </c>
      <c r="E1058">
        <v>1</v>
      </c>
      <c r="F1058">
        <v>1</v>
      </c>
      <c r="G1058">
        <v>0.27500000000000002</v>
      </c>
      <c r="H1058">
        <v>2.7E-2</v>
      </c>
      <c r="J1058" s="79">
        <f>(1+G1058-G1049)^(1/E1058)-1</f>
        <v>0.11699999999999999</v>
      </c>
      <c r="K1058">
        <f t="shared" si="373"/>
        <v>0.11699999999999999</v>
      </c>
      <c r="L1058">
        <f t="shared" si="374"/>
        <v>11.7</v>
      </c>
      <c r="M1058">
        <f t="shared" si="372"/>
        <v>10.185185185185187</v>
      </c>
      <c r="P1058" s="71">
        <f t="shared" si="375"/>
        <v>11.7</v>
      </c>
      <c r="Q1058" s="71">
        <f t="shared" si="376"/>
        <v>1.1487272727272724</v>
      </c>
      <c r="R1058" s="71">
        <f t="shared" si="377"/>
        <v>10.185185185185187</v>
      </c>
    </row>
    <row r="1059" spans="1:18" x14ac:dyDescent="0.25">
      <c r="B1059">
        <v>4</v>
      </c>
      <c r="C1059" t="s">
        <v>4306</v>
      </c>
      <c r="D1059" t="s">
        <v>4309</v>
      </c>
      <c r="E1059">
        <v>1</v>
      </c>
      <c r="F1059">
        <v>1</v>
      </c>
      <c r="G1059">
        <v>0.21</v>
      </c>
      <c r="H1059">
        <v>2.7E-2</v>
      </c>
      <c r="J1059" s="79">
        <f>(1+G1059-G1050)^(1/E1059)-1</f>
        <v>9.6999999999999975E-2</v>
      </c>
      <c r="K1059">
        <f t="shared" si="373"/>
        <v>9.6999999999999975E-2</v>
      </c>
      <c r="L1059">
        <f t="shared" si="374"/>
        <v>9.6999999999999975</v>
      </c>
      <c r="M1059">
        <f t="shared" si="372"/>
        <v>7.7777777777777777</v>
      </c>
      <c r="P1059" s="71">
        <f t="shared" si="375"/>
        <v>9.6999999999999975</v>
      </c>
      <c r="Q1059" s="71">
        <f t="shared" si="376"/>
        <v>1.2471428571428569</v>
      </c>
      <c r="R1059" s="71">
        <f t="shared" si="377"/>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3"/>
        <v>8.4999999999999964E-2</v>
      </c>
      <c r="L1060">
        <f t="shared" si="374"/>
        <v>8.4999999999999964</v>
      </c>
      <c r="M1060">
        <f t="shared" si="372"/>
        <v>5.5806451612903221</v>
      </c>
      <c r="P1060" s="71">
        <f t="shared" si="375"/>
        <v>8.4999999999999964</v>
      </c>
      <c r="Q1060" s="71">
        <f t="shared" si="376"/>
        <v>1.5231213872832365</v>
      </c>
      <c r="R1060" s="71">
        <f t="shared" si="377"/>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3"/>
        <v>0.14599999999999991</v>
      </c>
      <c r="L1061">
        <f t="shared" si="374"/>
        <v>14.599999999999991</v>
      </c>
      <c r="M1061">
        <f t="shared" si="372"/>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3"/>
        <v>0.12549999999999994</v>
      </c>
      <c r="L1062">
        <f t="shared" si="374"/>
        <v>12.549999999999994</v>
      </c>
      <c r="M1062">
        <f t="shared" si="372"/>
        <v>25.684210526315791</v>
      </c>
      <c r="P1062" s="71">
        <f t="shared" ref="P1062:P1065" si="378">L1062</f>
        <v>12.549999999999994</v>
      </c>
      <c r="Q1062" s="71">
        <f t="shared" ref="Q1062:Q1065" si="379">P1062/R1062</f>
        <v>0.48862704918032757</v>
      </c>
      <c r="R1062" s="71">
        <f t="shared" ref="R1062:R1065" si="380">M1062</f>
        <v>25.684210526315791</v>
      </c>
    </row>
    <row r="1063" spans="1:18" x14ac:dyDescent="0.25">
      <c r="B1063">
        <v>3</v>
      </c>
      <c r="C1063" t="s">
        <v>4307</v>
      </c>
      <c r="D1063" t="s">
        <v>4310</v>
      </c>
      <c r="E1063">
        <v>1</v>
      </c>
      <c r="F1063">
        <v>2</v>
      </c>
      <c r="G1063">
        <v>0.47799999999999998</v>
      </c>
      <c r="H1063">
        <v>0.02</v>
      </c>
      <c r="J1063" s="79">
        <f>(1+G1063-G1053)^(1/E1063)-1</f>
        <v>0.252</v>
      </c>
      <c r="K1063">
        <f t="shared" si="373"/>
        <v>0.126</v>
      </c>
      <c r="L1063">
        <f t="shared" si="374"/>
        <v>12.6</v>
      </c>
      <c r="M1063">
        <f t="shared" si="372"/>
        <v>23.9</v>
      </c>
      <c r="P1063" s="71">
        <f t="shared" si="378"/>
        <v>12.6</v>
      </c>
      <c r="Q1063" s="71">
        <f t="shared" si="379"/>
        <v>0.52719665271966532</v>
      </c>
      <c r="R1063" s="71">
        <f t="shared" si="380"/>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3"/>
        <v>9.5500000000000029E-2</v>
      </c>
      <c r="L1064">
        <f t="shared" si="374"/>
        <v>9.5500000000000025</v>
      </c>
      <c r="M1064">
        <f t="shared" si="372"/>
        <v>17.047619047619047</v>
      </c>
      <c r="P1064" s="71">
        <f t="shared" si="378"/>
        <v>9.5500000000000025</v>
      </c>
      <c r="Q1064" s="71">
        <f t="shared" si="379"/>
        <v>0.56019553072625716</v>
      </c>
      <c r="R1064" s="71">
        <f t="shared" si="380"/>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3"/>
        <v>6.6000000000000059E-2</v>
      </c>
      <c r="L1065">
        <f t="shared" si="374"/>
        <v>6.6000000000000059</v>
      </c>
      <c r="M1065">
        <f t="shared" si="372"/>
        <v>5.6428571428571423</v>
      </c>
      <c r="P1065" s="71">
        <f t="shared" si="378"/>
        <v>6.6000000000000059</v>
      </c>
      <c r="Q1065" s="71">
        <f t="shared" si="379"/>
        <v>1.1696202531645581</v>
      </c>
      <c r="R1065" s="71">
        <f t="shared" si="380"/>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1">(1+G1071)^(1/E1071)-1</f>
        <v>7.2380529476360866E-2</v>
      </c>
      <c r="K1071">
        <f t="shared" ref="K1071:K1082" si="382">J1071*100</f>
        <v>7.2380529476360866</v>
      </c>
      <c r="L1071">
        <f t="shared" ref="L1071:L1082" si="383">G1071/H1071</f>
        <v>75</v>
      </c>
      <c r="O1071" s="71">
        <f t="shared" ref="O1071:O1082" si="384">K1071</f>
        <v>7.2380529476360866</v>
      </c>
      <c r="P1071" s="71">
        <f t="shared" ref="P1071:P1082" si="385">O1071/Q1071</f>
        <v>9.6507372635147817E-2</v>
      </c>
      <c r="Q1071" s="71">
        <f t="shared" ref="Q1071:Q1082" si="386">L1071</f>
        <v>75</v>
      </c>
    </row>
    <row r="1072" spans="1:18" x14ac:dyDescent="0.25">
      <c r="C1072">
        <v>1</v>
      </c>
      <c r="D1072" t="s">
        <v>4205</v>
      </c>
      <c r="E1072">
        <v>4</v>
      </c>
      <c r="F1072">
        <v>13</v>
      </c>
      <c r="G1072">
        <v>0.24</v>
      </c>
      <c r="H1072">
        <v>2E-3</v>
      </c>
      <c r="J1072" s="79">
        <f t="shared" si="381"/>
        <v>5.5250146915888587E-2</v>
      </c>
      <c r="K1072">
        <f t="shared" si="382"/>
        <v>5.5250146915888587</v>
      </c>
      <c r="L1072">
        <f t="shared" si="383"/>
        <v>120</v>
      </c>
      <c r="O1072" s="71">
        <f t="shared" si="384"/>
        <v>5.5250146915888587</v>
      </c>
      <c r="P1072" s="71">
        <f t="shared" si="385"/>
        <v>4.6041789096573825E-2</v>
      </c>
      <c r="Q1072" s="71">
        <f t="shared" si="386"/>
        <v>120</v>
      </c>
    </row>
    <row r="1073" spans="3:17" x14ac:dyDescent="0.25">
      <c r="C1073">
        <v>1</v>
      </c>
      <c r="D1073" t="s">
        <v>4213</v>
      </c>
      <c r="E1073">
        <v>6</v>
      </c>
      <c r="F1073">
        <v>15</v>
      </c>
      <c r="G1073">
        <v>0.48</v>
      </c>
      <c r="H1073">
        <v>2E-3</v>
      </c>
      <c r="J1073" s="79">
        <f t="shared" si="381"/>
        <v>6.7522291599108941E-2</v>
      </c>
      <c r="K1073">
        <f t="shared" si="382"/>
        <v>6.7522291599108941</v>
      </c>
      <c r="L1073">
        <f t="shared" si="383"/>
        <v>240</v>
      </c>
      <c r="O1073" s="71">
        <f t="shared" si="384"/>
        <v>6.7522291599108941</v>
      </c>
      <c r="P1073" s="71">
        <f t="shared" si="385"/>
        <v>2.8134288166295391E-2</v>
      </c>
      <c r="Q1073" s="71">
        <f t="shared" si="386"/>
        <v>240</v>
      </c>
    </row>
    <row r="1074" spans="3:17" x14ac:dyDescent="0.25">
      <c r="C1074">
        <v>1</v>
      </c>
      <c r="D1074" t="s">
        <v>170</v>
      </c>
      <c r="E1074">
        <v>8</v>
      </c>
      <c r="F1074">
        <v>17</v>
      </c>
      <c r="G1074">
        <v>0.64</v>
      </c>
      <c r="H1074">
        <v>3.0000000000000001E-3</v>
      </c>
      <c r="J1074" s="79">
        <f t="shared" si="381"/>
        <v>6.3788965157105082E-2</v>
      </c>
      <c r="K1074">
        <f t="shared" si="382"/>
        <v>6.3788965157105082</v>
      </c>
      <c r="L1074">
        <f t="shared" si="383"/>
        <v>213.33333333333334</v>
      </c>
      <c r="O1074" s="71">
        <f t="shared" si="384"/>
        <v>6.3788965157105082</v>
      </c>
      <c r="P1074" s="71">
        <f t="shared" si="385"/>
        <v>2.9901077417393007E-2</v>
      </c>
      <c r="Q1074" s="71">
        <f t="shared" si="386"/>
        <v>213.33333333333334</v>
      </c>
    </row>
    <row r="1075" spans="3:17" x14ac:dyDescent="0.25">
      <c r="C1075">
        <v>2</v>
      </c>
      <c r="D1075" t="s">
        <v>4351</v>
      </c>
      <c r="E1075">
        <v>2</v>
      </c>
      <c r="F1075">
        <v>11</v>
      </c>
      <c r="G1075">
        <v>0.11</v>
      </c>
      <c r="H1075">
        <v>5.0000000000000001E-3</v>
      </c>
      <c r="J1075" s="79">
        <f t="shared" si="381"/>
        <v>5.3565375285273831E-2</v>
      </c>
      <c r="K1075">
        <f t="shared" si="382"/>
        <v>5.3565375285273831</v>
      </c>
      <c r="L1075">
        <f t="shared" si="383"/>
        <v>22</v>
      </c>
      <c r="O1075" s="71">
        <f t="shared" si="384"/>
        <v>5.3565375285273831</v>
      </c>
      <c r="P1075" s="71">
        <f t="shared" si="385"/>
        <v>0.24347897856942649</v>
      </c>
      <c r="Q1075" s="71">
        <f t="shared" si="386"/>
        <v>22</v>
      </c>
    </row>
    <row r="1076" spans="3:17" x14ac:dyDescent="0.25">
      <c r="C1076">
        <v>2</v>
      </c>
      <c r="D1076" t="s">
        <v>4205</v>
      </c>
      <c r="E1076">
        <v>4</v>
      </c>
      <c r="F1076">
        <v>13</v>
      </c>
      <c r="G1076">
        <v>0.19</v>
      </c>
      <c r="H1076">
        <v>6.0000000000000001E-3</v>
      </c>
      <c r="J1076" s="79">
        <f t="shared" si="381"/>
        <v>4.4447802172789874E-2</v>
      </c>
      <c r="K1076">
        <f t="shared" si="382"/>
        <v>4.4447802172789874</v>
      </c>
      <c r="L1076">
        <f t="shared" si="383"/>
        <v>31.666666666666668</v>
      </c>
      <c r="O1076" s="71">
        <f t="shared" si="384"/>
        <v>4.4447802172789874</v>
      </c>
      <c r="P1076" s="71">
        <f t="shared" si="385"/>
        <v>0.14036148054565223</v>
      </c>
      <c r="Q1076" s="71">
        <f t="shared" si="386"/>
        <v>31.666666666666668</v>
      </c>
    </row>
    <row r="1077" spans="3:17" x14ac:dyDescent="0.25">
      <c r="C1077">
        <v>2</v>
      </c>
      <c r="D1077" t="s">
        <v>4213</v>
      </c>
      <c r="E1077">
        <v>6</v>
      </c>
      <c r="F1077">
        <v>15</v>
      </c>
      <c r="G1077">
        <v>0.39</v>
      </c>
      <c r="H1077">
        <v>8.9999999999999993E-3</v>
      </c>
      <c r="J1077" s="79">
        <f t="shared" si="381"/>
        <v>5.6418018551802618E-2</v>
      </c>
      <c r="K1077">
        <f t="shared" si="382"/>
        <v>5.6418018551802618</v>
      </c>
      <c r="L1077">
        <f t="shared" si="383"/>
        <v>43.333333333333336</v>
      </c>
      <c r="O1077" s="71">
        <f t="shared" si="384"/>
        <v>5.6418018551802618</v>
      </c>
      <c r="P1077" s="71">
        <f t="shared" si="385"/>
        <v>0.1301954274272368</v>
      </c>
      <c r="Q1077" s="71">
        <f t="shared" si="386"/>
        <v>43.333333333333336</v>
      </c>
    </row>
    <row r="1078" spans="3:17" x14ac:dyDescent="0.25">
      <c r="C1078">
        <v>2</v>
      </c>
      <c r="D1078" t="s">
        <v>170</v>
      </c>
      <c r="E1078">
        <v>8</v>
      </c>
      <c r="F1078">
        <v>17</v>
      </c>
      <c r="G1078">
        <v>0.55000000000000004</v>
      </c>
      <c r="H1078">
        <v>1.2E-2</v>
      </c>
      <c r="J1078" s="79">
        <f t="shared" si="381"/>
        <v>5.6310172766642408E-2</v>
      </c>
      <c r="K1078">
        <f t="shared" si="382"/>
        <v>5.6310172766642408</v>
      </c>
      <c r="L1078">
        <f t="shared" si="383"/>
        <v>45.833333333333336</v>
      </c>
      <c r="O1078" s="71">
        <f t="shared" si="384"/>
        <v>5.6310172766642408</v>
      </c>
      <c r="P1078" s="71">
        <f t="shared" si="385"/>
        <v>0.12285855876358343</v>
      </c>
      <c r="Q1078" s="71">
        <f t="shared" si="386"/>
        <v>45.833333333333336</v>
      </c>
    </row>
    <row r="1079" spans="3:17" x14ac:dyDescent="0.25">
      <c r="C1079">
        <v>4</v>
      </c>
      <c r="D1079" t="s">
        <v>4351</v>
      </c>
      <c r="E1079">
        <v>2</v>
      </c>
      <c r="F1079">
        <v>11</v>
      </c>
      <c r="G1079">
        <v>0.09</v>
      </c>
      <c r="H1079">
        <v>5.0000000000000001E-3</v>
      </c>
      <c r="J1079" s="79">
        <f t="shared" si="381"/>
        <v>4.4030650891055068E-2</v>
      </c>
      <c r="K1079">
        <f t="shared" si="382"/>
        <v>4.4030650891055068</v>
      </c>
      <c r="L1079">
        <f t="shared" si="383"/>
        <v>18</v>
      </c>
      <c r="O1079" s="71">
        <f t="shared" si="384"/>
        <v>4.4030650891055068</v>
      </c>
      <c r="P1079" s="71">
        <f t="shared" si="385"/>
        <v>0.24461472717252816</v>
      </c>
      <c r="Q1079" s="71">
        <f t="shared" si="386"/>
        <v>18</v>
      </c>
    </row>
    <row r="1080" spans="3:17" x14ac:dyDescent="0.25">
      <c r="C1080">
        <v>4</v>
      </c>
      <c r="D1080" t="s">
        <v>4205</v>
      </c>
      <c r="E1080">
        <v>4</v>
      </c>
      <c r="F1080">
        <v>13</v>
      </c>
      <c r="G1080">
        <v>0.16</v>
      </c>
      <c r="H1080">
        <v>6.0000000000000001E-3</v>
      </c>
      <c r="J1080" s="79">
        <f t="shared" si="381"/>
        <v>3.7801985653766579E-2</v>
      </c>
      <c r="K1080">
        <f t="shared" si="382"/>
        <v>3.7801985653766579</v>
      </c>
      <c r="L1080">
        <f t="shared" si="383"/>
        <v>26.666666666666668</v>
      </c>
      <c r="O1080" s="71">
        <f t="shared" si="384"/>
        <v>3.7801985653766579</v>
      </c>
      <c r="P1080" s="71">
        <f t="shared" si="385"/>
        <v>0.14175744620162467</v>
      </c>
      <c r="Q1080" s="71">
        <f t="shared" si="386"/>
        <v>26.666666666666668</v>
      </c>
    </row>
    <row r="1081" spans="3:17" x14ac:dyDescent="0.25">
      <c r="C1081">
        <v>4</v>
      </c>
      <c r="D1081" t="s">
        <v>4213</v>
      </c>
      <c r="E1081">
        <v>6</v>
      </c>
      <c r="F1081">
        <v>15</v>
      </c>
      <c r="G1081">
        <v>0.35</v>
      </c>
      <c r="H1081">
        <v>8.0000000000000002E-3</v>
      </c>
      <c r="J1081" s="79">
        <f t="shared" si="381"/>
        <v>5.1289422372410298E-2</v>
      </c>
      <c r="K1081">
        <f t="shared" si="382"/>
        <v>5.1289422372410298</v>
      </c>
      <c r="L1081">
        <f t="shared" si="383"/>
        <v>43.749999999999993</v>
      </c>
      <c r="O1081" s="71">
        <f t="shared" si="384"/>
        <v>5.1289422372410298</v>
      </c>
      <c r="P1081" s="71">
        <f t="shared" si="385"/>
        <v>0.11723296542265213</v>
      </c>
      <c r="Q1081" s="71">
        <f t="shared" si="386"/>
        <v>43.749999999999993</v>
      </c>
    </row>
    <row r="1082" spans="3:17" x14ac:dyDescent="0.25">
      <c r="C1082">
        <v>4</v>
      </c>
      <c r="D1082" t="s">
        <v>170</v>
      </c>
      <c r="E1082">
        <v>8</v>
      </c>
      <c r="F1082">
        <v>17</v>
      </c>
      <c r="G1082">
        <v>0.48</v>
      </c>
      <c r="H1082">
        <v>1.2E-2</v>
      </c>
      <c r="J1082" s="79">
        <f t="shared" si="381"/>
        <v>5.0225875934424291E-2</v>
      </c>
      <c r="K1082">
        <f t="shared" si="382"/>
        <v>5.0225875934424291</v>
      </c>
      <c r="L1082">
        <f t="shared" si="383"/>
        <v>40</v>
      </c>
      <c r="O1082" s="71">
        <f t="shared" si="384"/>
        <v>5.0225875934424291</v>
      </c>
      <c r="P1082" s="71">
        <f t="shared" si="385"/>
        <v>0.12556468983606073</v>
      </c>
      <c r="Q1082" s="71">
        <f t="shared" si="386"/>
        <v>40</v>
      </c>
    </row>
  </sheetData>
  <conditionalFormatting sqref="A3">
    <cfRule type="containsBlanks" dxfId="14" priority="43">
      <formula>LEN(TRIM(A3))=0</formula>
    </cfRule>
  </conditionalFormatting>
  <conditionalFormatting sqref="F74">
    <cfRule type="containsBlanks" dxfId="13" priority="42">
      <formula>LEN(TRIM(F74))=0</formula>
    </cfRule>
  </conditionalFormatting>
  <conditionalFormatting sqref="F99:F102">
    <cfRule type="containsBlanks" dxfId="12" priority="39">
      <formula>LEN(TRIM(F99))=0</formula>
    </cfRule>
  </conditionalFormatting>
  <conditionalFormatting sqref="G110">
    <cfRule type="containsBlanks" dxfId="11" priority="38">
      <formula>LEN(TRIM(G110))=0</formula>
    </cfRule>
  </conditionalFormatting>
  <conditionalFormatting sqref="H130">
    <cfRule type="containsBlanks" dxfId="10" priority="37">
      <formula>LEN(TRIM(H130))=0</formula>
    </cfRule>
  </conditionalFormatting>
  <conditionalFormatting sqref="E193">
    <cfRule type="containsBlanks" dxfId="9" priority="35">
      <formula>LEN(TRIM(E193))=0</formula>
    </cfRule>
  </conditionalFormatting>
  <conditionalFormatting sqref="E210">
    <cfRule type="containsBlanks" dxfId="8" priority="34">
      <formula>LEN(TRIM(E210))=0</formula>
    </cfRule>
  </conditionalFormatting>
  <conditionalFormatting sqref="G229">
    <cfRule type="containsBlanks" dxfId="7" priority="32">
      <formula>LEN(TRIM(G229))=0</formula>
    </cfRule>
  </conditionalFormatting>
  <conditionalFormatting sqref="H267">
    <cfRule type="containsBlanks" dxfId="6" priority="31">
      <formula>LEN(TRIM(H267))=0</formula>
    </cfRule>
  </conditionalFormatting>
  <conditionalFormatting sqref="H285">
    <cfRule type="containsBlanks" dxfId="5" priority="30">
      <formula>LEN(TRIM(H285))=0</formula>
    </cfRule>
  </conditionalFormatting>
  <conditionalFormatting sqref="H316">
    <cfRule type="containsBlanks" dxfId="4" priority="29">
      <formula>LEN(TRIM(H316))=0</formula>
    </cfRule>
  </conditionalFormatting>
  <conditionalFormatting sqref="G397">
    <cfRule type="containsBlanks" dxfId="3"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2023-05-01T13:54:30Z</dcterms:modified>
</cp:coreProperties>
</file>