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vobop2\Downloads\"/>
    </mc:Choice>
  </mc:AlternateContent>
  <xr:revisionPtr revIDLastSave="0" documentId="8_{C7E4F045-AA4D-4FE6-84B2-3C118006F26D}" xr6:coauthVersionLast="36" xr6:coauthVersionMax="36" xr10:uidLastSave="{00000000-0000-0000-0000-000000000000}"/>
  <bookViews>
    <workbookView xWindow="0" yWindow="0" windowWidth="19200" windowHeight="6930" activeTab="3" xr2:uid="{5DAB869B-E0CE-4B5C-8523-3E0CD2125F07}"/>
  </bookViews>
  <sheets>
    <sheet name="Náhodná čísla a Když" sheetId="1" r:id="rId1"/>
    <sheet name="Vyhledávání" sheetId="2" r:id="rId2"/>
    <sheet name="Datum" sheetId="3" r:id="rId3"/>
    <sheet name="Textové funkce" sheetId="4" r:id="rId4"/>
  </sheets>
  <definedNames>
    <definedName name="Cisla">'Náhodná čísla a Když'!$G$3:$G$21</definedName>
    <definedName name="Maximum">'Náhodná čísla a Když'!$G$2</definedName>
    <definedName name="Minimum">'Náhodná čísla a Když'!$G$1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4" l="1"/>
  <c r="K3" i="4"/>
  <c r="K4" i="4"/>
  <c r="K5" i="4"/>
  <c r="K6" i="4"/>
  <c r="K2" i="4"/>
  <c r="F2" i="4"/>
  <c r="E5" i="4"/>
  <c r="E6" i="4"/>
  <c r="D3" i="4"/>
  <c r="F3" i="4" s="1"/>
  <c r="G3" i="4" s="1"/>
  <c r="D4" i="4"/>
  <c r="D5" i="4"/>
  <c r="D6" i="4"/>
  <c r="D2" i="4"/>
  <c r="I2" i="4" s="1"/>
  <c r="C4" i="4"/>
  <c r="C5" i="4"/>
  <c r="B3" i="4"/>
  <c r="C3" i="4" s="1"/>
  <c r="B4" i="4"/>
  <c r="B5" i="4"/>
  <c r="B6" i="4"/>
  <c r="C6" i="4" s="1"/>
  <c r="B2" i="4"/>
  <c r="C2" i="4" s="1"/>
  <c r="J11" i="3"/>
  <c r="J8" i="3"/>
  <c r="J9" i="3" s="1"/>
  <c r="H7" i="3"/>
  <c r="H8" i="3" s="1"/>
  <c r="H2" i="3"/>
  <c r="H3" i="3" s="1"/>
  <c r="B2" i="3"/>
  <c r="B5" i="3" s="1"/>
  <c r="B6" i="3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3" i="2"/>
  <c r="K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3" i="2"/>
  <c r="E3" i="2" s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3" i="1"/>
  <c r="H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A4" i="1"/>
  <c r="B4" i="1" s="1"/>
  <c r="C4" i="1" s="1"/>
  <c r="A5" i="1"/>
  <c r="B5" i="1" s="1"/>
  <c r="C5" i="1" s="1"/>
  <c r="A6" i="1"/>
  <c r="B6" i="1" s="1"/>
  <c r="C6" i="1" s="1"/>
  <c r="A7" i="1"/>
  <c r="B7" i="1" s="1"/>
  <c r="C7" i="1" s="1"/>
  <c r="A8" i="1"/>
  <c r="B8" i="1" s="1"/>
  <c r="C8" i="1" s="1"/>
  <c r="A9" i="1"/>
  <c r="B9" i="1" s="1"/>
  <c r="C9" i="1" s="1"/>
  <c r="A10" i="1"/>
  <c r="B10" i="1" s="1"/>
  <c r="C10" i="1" s="1"/>
  <c r="A11" i="1"/>
  <c r="B11" i="1" s="1"/>
  <c r="C11" i="1" s="1"/>
  <c r="A12" i="1"/>
  <c r="B12" i="1" s="1"/>
  <c r="C12" i="1" s="1"/>
  <c r="A13" i="1"/>
  <c r="B13" i="1" s="1"/>
  <c r="C13" i="1" s="1"/>
  <c r="A14" i="1"/>
  <c r="B14" i="1" s="1"/>
  <c r="C14" i="1" s="1"/>
  <c r="A15" i="1"/>
  <c r="B15" i="1" s="1"/>
  <c r="C15" i="1" s="1"/>
  <c r="A16" i="1"/>
  <c r="B16" i="1" s="1"/>
  <c r="C16" i="1" s="1"/>
  <c r="A17" i="1"/>
  <c r="B17" i="1" s="1"/>
  <c r="C17" i="1" s="1"/>
  <c r="A18" i="1"/>
  <c r="B18" i="1" s="1"/>
  <c r="C18" i="1" s="1"/>
  <c r="A19" i="1"/>
  <c r="B19" i="1" s="1"/>
  <c r="C19" i="1" s="1"/>
  <c r="A20" i="1"/>
  <c r="B20" i="1" s="1"/>
  <c r="C20" i="1" s="1"/>
  <c r="A21" i="1"/>
  <c r="B21" i="1" s="1"/>
  <c r="C21" i="1" s="1"/>
  <c r="A3" i="1"/>
  <c r="B3" i="1" s="1"/>
  <c r="C3" i="1" s="1"/>
  <c r="J5" i="4" l="1"/>
  <c r="E4" i="4"/>
  <c r="J2" i="4"/>
  <c r="L2" i="4" s="1"/>
  <c r="F6" i="4"/>
  <c r="J6" i="4" s="1"/>
  <c r="F5" i="4"/>
  <c r="F4" i="4"/>
  <c r="J4" i="4" s="1"/>
  <c r="E2" i="4"/>
  <c r="G2" i="4"/>
  <c r="I3" i="4"/>
  <c r="E3" i="4"/>
  <c r="H3" i="4" s="1"/>
  <c r="J3" i="4"/>
  <c r="L3" i="4" s="1"/>
  <c r="H9" i="3"/>
  <c r="H4" i="3"/>
  <c r="E4" i="3"/>
  <c r="E3" i="3"/>
  <c r="E2" i="3"/>
  <c r="B7" i="3"/>
  <c r="O15" i="1"/>
  <c r="O7" i="1"/>
  <c r="M22" i="1"/>
  <c r="N22" i="1"/>
  <c r="O18" i="1"/>
  <c r="O10" i="1"/>
  <c r="O16" i="1"/>
  <c r="O8" i="1"/>
  <c r="L22" i="1"/>
  <c r="O19" i="1"/>
  <c r="O11" i="1"/>
  <c r="O21" i="1"/>
  <c r="O13" i="1"/>
  <c r="O5" i="1"/>
  <c r="O20" i="1"/>
  <c r="O12" i="1"/>
  <c r="O4" i="1"/>
  <c r="O17" i="1"/>
  <c r="O9" i="1"/>
  <c r="O3" i="1"/>
  <c r="O14" i="1"/>
  <c r="O6" i="1"/>
  <c r="I3" i="1"/>
  <c r="I19" i="1"/>
  <c r="I11" i="1"/>
  <c r="I18" i="1"/>
  <c r="I10" i="1"/>
  <c r="I9" i="1"/>
  <c r="I15" i="1"/>
  <c r="I7" i="1"/>
  <c r="I8" i="1"/>
  <c r="I14" i="1"/>
  <c r="I6" i="1"/>
  <c r="I17" i="1"/>
  <c r="I16" i="1"/>
  <c r="I21" i="1"/>
  <c r="I13" i="1"/>
  <c r="I5" i="1"/>
  <c r="I20" i="1"/>
  <c r="I12" i="1"/>
  <c r="I4" i="1"/>
  <c r="I4" i="4" l="1"/>
  <c r="L4" i="4" s="1"/>
  <c r="G4" i="4"/>
  <c r="H4" i="4"/>
  <c r="H2" i="4"/>
  <c r="I5" i="4"/>
  <c r="L5" i="4" s="1"/>
  <c r="G5" i="4"/>
  <c r="H5" i="4" s="1"/>
  <c r="G6" i="4"/>
  <c r="H6" i="4" s="1"/>
  <c r="I6" i="4"/>
  <c r="L6" i="4" s="1"/>
  <c r="E6" i="3"/>
</calcChain>
</file>

<file path=xl/sharedStrings.xml><?xml version="1.0" encoding="utf-8"?>
<sst xmlns="http://schemas.openxmlformats.org/spreadsheetml/2006/main" count="91" uniqueCount="82">
  <si>
    <t>=NÁHČÍSLO()</t>
  </si>
  <si>
    <t>=A3*10+1</t>
  </si>
  <si>
    <t>=USEKNOUT(B3)</t>
  </si>
  <si>
    <t>=RANDBETWEEN(10;20)</t>
  </si>
  <si>
    <t>od</t>
  </si>
  <si>
    <t>do</t>
  </si>
  <si>
    <t>sudé/liché</t>
  </si>
  <si>
    <t>Jen nadprůměr</t>
  </si>
  <si>
    <t>Váhy</t>
  </si>
  <si>
    <t>Test 1</t>
  </si>
  <si>
    <t>ZP</t>
  </si>
  <si>
    <t>DÚ</t>
  </si>
  <si>
    <t>Vážený průměr</t>
  </si>
  <si>
    <t>Počet co prošli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</si>
  <si>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</si>
  <si>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</si>
  <si>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</si>
  <si>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</si>
  <si>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</si>
  <si>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</si>
  <si>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</si>
  <si>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</si>
  <si>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</si>
  <si>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</si>
  <si>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</si>
  <si>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</si>
  <si>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</si>
  <si>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</si>
  <si>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</si>
  <si>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</si>
  <si>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</si>
  <si>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</si>
  <si>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</si>
  <si>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</si>
  <si>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</si>
  <si>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</si>
  <si>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</si>
  <si>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</si>
  <si>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</si>
  <si>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</si>
  <si>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ID</t>
  </si>
  <si>
    <t>Znak</t>
  </si>
  <si>
    <t>Stupnice</t>
  </si>
  <si>
    <t>Body od</t>
  </si>
  <si>
    <t>Známka</t>
  </si>
  <si>
    <t>Výsledky</t>
  </si>
  <si>
    <t>Body</t>
  </si>
  <si>
    <t>Datum</t>
  </si>
  <si>
    <t>Dnešní datum</t>
  </si>
  <si>
    <t>Datum narození</t>
  </si>
  <si>
    <t>Věk (dny)</t>
  </si>
  <si>
    <t>Věk (roky)</t>
  </si>
  <si>
    <t>Rok</t>
  </si>
  <si>
    <t>Měsíc</t>
  </si>
  <si>
    <t>Den</t>
  </si>
  <si>
    <t>Složení</t>
  </si>
  <si>
    <t>Rozklad</t>
  </si>
  <si>
    <t>Počty</t>
  </si>
  <si>
    <t>Dnes</t>
  </si>
  <si>
    <t>Zítra</t>
  </si>
  <si>
    <t>Za týden</t>
  </si>
  <si>
    <t>Čas</t>
  </si>
  <si>
    <t>Teď</t>
  </si>
  <si>
    <t>Za hodinu</t>
  </si>
  <si>
    <t>Za 7h</t>
  </si>
  <si>
    <t>Jméno</t>
  </si>
  <si>
    <t>KAREL POLÍVKA</t>
  </si>
  <si>
    <t>JAN NOVÁK</t>
  </si>
  <si>
    <t>ADAM ČERNÝ</t>
  </si>
  <si>
    <t>ANNA KRÁTKÁ</t>
  </si>
  <si>
    <t>JOSEF POVÍDAL</t>
  </si>
  <si>
    <t>MÁLÁ</t>
  </si>
  <si>
    <t>VELKÁ</t>
  </si>
  <si>
    <t>VELKÁ2</t>
  </si>
  <si>
    <t>1. znak</t>
  </si>
  <si>
    <t>Pozice mezery</t>
  </si>
  <si>
    <t>2. iniciála</t>
  </si>
  <si>
    <t>Iniciály</t>
  </si>
  <si>
    <t>Příjmení</t>
  </si>
  <si>
    <t>Příjmení Jméno</t>
  </si>
  <si>
    <t>Délka</t>
  </si>
  <si>
    <t>Nejkratší jméno: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</si>
</sst>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-F400]h:mm:ss\ AM/PM"/>
    <numFmt numFmtId="172" formatCode="d/m/yy\ h:mm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ální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89F4-D1AB-4010-938F-719FE4CF589C}">
  <dimension ref="A1:O22"/>
  <sheetViews>
    <sheetView workbookViewId="0"/>
  </sheetViews>
  <sheetFormatPr defaultRowHeight="14.5" x14ac:dyDescent="0.35"/>
  <cols>
    <col min="1" max="1" width="11.81640625" bestFit="1" customWidth="1"/>
    <col min="3" max="3" width="14.36328125" bestFit="1" customWidth="1"/>
    <col min="4" max="4" width="20.81640625" bestFit="1" customWidth="1"/>
    <col min="8" max="8" width="9.453125" bestFit="1" customWidth="1"/>
    <col min="9" max="9" width="13.54296875" bestFit="1" customWidth="1"/>
    <col min="15" max="15" width="13.6328125" bestFit="1" customWidth="1"/>
  </cols>
  <sheetData>
    <row r="1" spans="1:15" x14ac:dyDescent="0.35">
      <c r="F1" t="s">
        <v>4</v>
      </c>
      <c r="G1" s="2">
        <v>0</v>
      </c>
      <c r="L1" s="2" t="s">
        <v>9</v>
      </c>
      <c r="M1" s="2" t="s">
        <v>10</v>
      </c>
      <c r="N1" s="2" t="s">
        <v>11</v>
      </c>
    </row>
    <row r="2" spans="1:15" x14ac:dyDescent="0.35">
      <c r="A2" s="1" t="s">
        <v>0</v>
      </c>
      <c r="B2" s="1" t="s">
        <v>1</v>
      </c>
      <c r="C2" s="1" t="s">
        <v>2</v>
      </c>
      <c r="D2" s="1" t="s">
        <v>3</v>
      </c>
      <c r="F2" t="s">
        <v>5</v>
      </c>
      <c r="G2" s="2">
        <v>100</v>
      </c>
      <c r="H2" s="2" t="s">
        <v>6</v>
      </c>
      <c r="I2" s="2" t="s">
        <v>7</v>
      </c>
      <c r="K2" s="2" t="s">
        <v>8</v>
      </c>
      <c r="L2" s="2">
        <v>5</v>
      </c>
      <c r="M2" s="2">
        <v>8</v>
      </c>
      <c r="N2" s="2">
        <v>3</v>
      </c>
      <c r="O2" s="2" t="s">
        <v>12</v>
      </c>
    </row>
    <row r="3" spans="1:15" x14ac:dyDescent="0.35">
      <c r="A3">
        <f ca="1">RAND()</f>
        <v>0.37029238847231283</v>
      </c>
      <c r="B3">
        <f ca="1">A3*10+1</f>
        <v>4.7029238847231287</v>
      </c>
      <c r="C3">
        <f ca="1">TRUNC(B3)</f>
        <v>4</v>
      </c>
      <c r="D3">
        <f ca="1">RANDBETWEEN(10,20)</f>
        <v>12</v>
      </c>
      <c r="G3" s="3">
        <f ca="1">TRUNC(RAND()*(Maximum-Minimum+1)+Minimum,0)</f>
        <v>12</v>
      </c>
      <c r="H3" s="5" t="str">
        <f ca="1">IF(MOD(G3,2)=0,"sudé","liché")</f>
        <v>sudé</v>
      </c>
      <c r="I3">
        <f ca="1">IF(G3&gt;AVERAGE(Cisla),G3,0)</f>
        <v>0</v>
      </c>
      <c r="L3">
        <f ca="1">RANDBETWEEN(1,5)</f>
        <v>2</v>
      </c>
      <c r="M3">
        <f t="shared" ref="M3:N3" ca="1" si="0">RANDBETWEEN(1,5)</f>
        <v>1</v>
      </c>
      <c r="N3">
        <f t="shared" ca="1" si="0"/>
        <v>5</v>
      </c>
      <c r="O3" s="4">
        <f ca="1">SUMPRODUCT($L$2:$N$2,L3:N3)/SUM($L$2:$N$2)</f>
        <v>2.0625</v>
      </c>
    </row>
    <row r="4" spans="1:15" x14ac:dyDescent="0.35">
      <c r="A4">
        <f t="shared" ref="A4:A21" ca="1" si="1">RAND()</f>
        <v>0.34797886596007477</v>
      </c>
      <c r="B4">
        <f t="shared" ref="B4:B21" ca="1" si="2">A4*10+1</f>
        <v>4.4797886596007475</v>
      </c>
      <c r="C4">
        <f t="shared" ref="C4:C21" ca="1" si="3">TRUNC(B4)</f>
        <v>4</v>
      </c>
      <c r="D4">
        <f t="shared" ref="D4:D21" ca="1" si="4">RANDBETWEEN(10,20)</f>
        <v>20</v>
      </c>
      <c r="G4" s="3">
        <f ca="1">TRUNC(RAND()*(Maximum-Minimum+1)+Minimum,0)</f>
        <v>35</v>
      </c>
      <c r="H4" s="5" t="str">
        <f t="shared" ref="H4:H21" ca="1" si="5">IF(MOD(G4,2)=0,"sudé","liché")</f>
        <v>liché</v>
      </c>
      <c r="I4">
        <f ca="1">IF(G4&gt;AVERAGE(Cisla),G4,0)</f>
        <v>0</v>
      </c>
      <c r="L4">
        <f t="shared" ref="L4:N21" ca="1" si="6">RANDBETWEEN(1,5)</f>
        <v>1</v>
      </c>
      <c r="M4">
        <f t="shared" ca="1" si="6"/>
        <v>3</v>
      </c>
      <c r="N4">
        <f t="shared" ca="1" si="6"/>
        <v>5</v>
      </c>
      <c r="O4" s="4">
        <f t="shared" ref="O4:O21" ca="1" si="7">SUMPRODUCT($L$2:$N$2,L4:N4)/SUM($L$2:$N$2)</f>
        <v>2.75</v>
      </c>
    </row>
    <row r="5" spans="1:15" x14ac:dyDescent="0.35">
      <c r="A5">
        <f t="shared" ca="1" si="1"/>
        <v>0.78867716753383144</v>
      </c>
      <c r="B5">
        <f t="shared" ca="1" si="2"/>
        <v>8.8867716753383146</v>
      </c>
      <c r="C5">
        <f t="shared" ca="1" si="3"/>
        <v>8</v>
      </c>
      <c r="D5">
        <f t="shared" ca="1" si="4"/>
        <v>20</v>
      </c>
      <c r="G5" s="3">
        <f ca="1">TRUNC(RAND()*(Maximum-Minimum+1)+Minimum,0)</f>
        <v>51</v>
      </c>
      <c r="H5" s="5" t="str">
        <f t="shared" ca="1" si="5"/>
        <v>liché</v>
      </c>
      <c r="I5">
        <f ca="1">IF(G5&gt;AVERAGE(Cisla),G5,0)</f>
        <v>51</v>
      </c>
      <c r="L5">
        <f t="shared" ca="1" si="6"/>
        <v>5</v>
      </c>
      <c r="M5">
        <f t="shared" ca="1" si="6"/>
        <v>1</v>
      </c>
      <c r="N5">
        <f t="shared" ca="1" si="6"/>
        <v>3</v>
      </c>
      <c r="O5" s="4">
        <f t="shared" ca="1" si="7"/>
        <v>2.625</v>
      </c>
    </row>
    <row r="6" spans="1:15" x14ac:dyDescent="0.35">
      <c r="A6">
        <f t="shared" ca="1" si="1"/>
        <v>7.6831656632743828E-2</v>
      </c>
      <c r="B6">
        <f t="shared" ca="1" si="2"/>
        <v>1.7683165663274383</v>
      </c>
      <c r="C6">
        <f t="shared" ca="1" si="3"/>
        <v>1</v>
      </c>
      <c r="D6">
        <f t="shared" ca="1" si="4"/>
        <v>15</v>
      </c>
      <c r="G6" s="3">
        <f ca="1">TRUNC(RAND()*(Maximum-Minimum+1)+Minimum,0)</f>
        <v>22</v>
      </c>
      <c r="H6" s="5" t="str">
        <f t="shared" ca="1" si="5"/>
        <v>sudé</v>
      </c>
      <c r="I6">
        <f ca="1">IF(G6&gt;AVERAGE(Cisla),G6,0)</f>
        <v>0</v>
      </c>
      <c r="L6">
        <f t="shared" ca="1" si="6"/>
        <v>3</v>
      </c>
      <c r="M6">
        <f t="shared" ca="1" si="6"/>
        <v>1</v>
      </c>
      <c r="N6">
        <f t="shared" ca="1" si="6"/>
        <v>5</v>
      </c>
      <c r="O6" s="4">
        <f t="shared" ca="1" si="7"/>
        <v>2.375</v>
      </c>
    </row>
    <row r="7" spans="1:15" x14ac:dyDescent="0.35">
      <c r="A7">
        <f t="shared" ca="1" si="1"/>
        <v>0.79880569247745303</v>
      </c>
      <c r="B7">
        <f t="shared" ca="1" si="2"/>
        <v>8.9880569247745292</v>
      </c>
      <c r="C7">
        <f t="shared" ca="1" si="3"/>
        <v>8</v>
      </c>
      <c r="D7">
        <f t="shared" ca="1" si="4"/>
        <v>11</v>
      </c>
      <c r="G7" s="3">
        <f ca="1">TRUNC(RAND()*(Maximum-Minimum+1)+Minimum,0)</f>
        <v>92</v>
      </c>
      <c r="H7" s="5" t="str">
        <f t="shared" ca="1" si="5"/>
        <v>sudé</v>
      </c>
      <c r="I7">
        <f ca="1">IF(G7&gt;AVERAGE(Cisla),G7,0)</f>
        <v>92</v>
      </c>
      <c r="L7">
        <f t="shared" ca="1" si="6"/>
        <v>5</v>
      </c>
      <c r="M7">
        <f t="shared" ca="1" si="6"/>
        <v>5</v>
      </c>
      <c r="N7">
        <f t="shared" ca="1" si="6"/>
        <v>3</v>
      </c>
      <c r="O7" s="4">
        <f t="shared" ca="1" si="7"/>
        <v>4.625</v>
      </c>
    </row>
    <row r="8" spans="1:15" x14ac:dyDescent="0.35">
      <c r="A8">
        <f t="shared" ca="1" si="1"/>
        <v>0.40999705531249742</v>
      </c>
      <c r="B8">
        <f t="shared" ca="1" si="2"/>
        <v>5.0999705531249742</v>
      </c>
      <c r="C8">
        <f t="shared" ca="1" si="3"/>
        <v>5</v>
      </c>
      <c r="D8">
        <f t="shared" ca="1" si="4"/>
        <v>19</v>
      </c>
      <c r="G8" s="3">
        <f ca="1">TRUNC(RAND()*(Maximum-Minimum+1)+Minimum,0)</f>
        <v>45</v>
      </c>
      <c r="H8" s="5" t="str">
        <f t="shared" ca="1" si="5"/>
        <v>liché</v>
      </c>
      <c r="I8">
        <f ca="1">IF(G8&gt;AVERAGE(Cisla),G8,0)</f>
        <v>45</v>
      </c>
      <c r="L8">
        <f t="shared" ca="1" si="6"/>
        <v>2</v>
      </c>
      <c r="M8">
        <f t="shared" ca="1" si="6"/>
        <v>3</v>
      </c>
      <c r="N8">
        <f t="shared" ca="1" si="6"/>
        <v>3</v>
      </c>
      <c r="O8" s="4">
        <f t="shared" ca="1" si="7"/>
        <v>2.6875</v>
      </c>
    </row>
    <row r="9" spans="1:15" x14ac:dyDescent="0.35">
      <c r="A9">
        <f t="shared" ca="1" si="1"/>
        <v>1.1010862914102915E-2</v>
      </c>
      <c r="B9">
        <f t="shared" ca="1" si="2"/>
        <v>1.1101086291410291</v>
      </c>
      <c r="C9">
        <f t="shared" ca="1" si="3"/>
        <v>1</v>
      </c>
      <c r="D9">
        <f t="shared" ca="1" si="4"/>
        <v>16</v>
      </c>
      <c r="G9" s="3">
        <f ca="1">TRUNC(RAND()*(Maximum-Minimum+1)+Minimum,0)</f>
        <v>57</v>
      </c>
      <c r="H9" s="5" t="str">
        <f t="shared" ca="1" si="5"/>
        <v>liché</v>
      </c>
      <c r="I9">
        <f ca="1">IF(G9&gt;AVERAGE(Cisla),G9,0)</f>
        <v>57</v>
      </c>
      <c r="L9">
        <f t="shared" ca="1" si="6"/>
        <v>4</v>
      </c>
      <c r="M9">
        <f t="shared" ca="1" si="6"/>
        <v>5</v>
      </c>
      <c r="N9">
        <f t="shared" ca="1" si="6"/>
        <v>3</v>
      </c>
      <c r="O9" s="4">
        <f t="shared" ca="1" si="7"/>
        <v>4.3125</v>
      </c>
    </row>
    <row r="10" spans="1:15" x14ac:dyDescent="0.35">
      <c r="A10">
        <f t="shared" ca="1" si="1"/>
        <v>0.68310149840123435</v>
      </c>
      <c r="B10">
        <f t="shared" ca="1" si="2"/>
        <v>7.8310149840123433</v>
      </c>
      <c r="C10">
        <f t="shared" ca="1" si="3"/>
        <v>7</v>
      </c>
      <c r="D10">
        <f t="shared" ca="1" si="4"/>
        <v>15</v>
      </c>
      <c r="G10" s="3">
        <f ca="1">TRUNC(RAND()*(Maximum-Minimum+1)+Minimum,0)</f>
        <v>26</v>
      </c>
      <c r="H10" s="5" t="str">
        <f t="shared" ca="1" si="5"/>
        <v>sudé</v>
      </c>
      <c r="I10">
        <f ca="1">IF(G10&gt;AVERAGE(Cisla),G10,0)</f>
        <v>0</v>
      </c>
      <c r="L10">
        <f t="shared" ca="1" si="6"/>
        <v>5</v>
      </c>
      <c r="M10">
        <f t="shared" ca="1" si="6"/>
        <v>5</v>
      </c>
      <c r="N10">
        <f t="shared" ca="1" si="6"/>
        <v>1</v>
      </c>
      <c r="O10" s="4">
        <f t="shared" ca="1" si="7"/>
        <v>4.25</v>
      </c>
    </row>
    <row r="11" spans="1:15" x14ac:dyDescent="0.35">
      <c r="A11">
        <f t="shared" ca="1" si="1"/>
        <v>0.39018103605597121</v>
      </c>
      <c r="B11">
        <f t="shared" ca="1" si="2"/>
        <v>4.9018103605597121</v>
      </c>
      <c r="C11">
        <f t="shared" ca="1" si="3"/>
        <v>4</v>
      </c>
      <c r="D11">
        <f t="shared" ca="1" si="4"/>
        <v>19</v>
      </c>
      <c r="G11" s="3">
        <f ca="1">TRUNC(RAND()*(Maximum-Minimum+1)+Minimum,0)</f>
        <v>68</v>
      </c>
      <c r="H11" s="5" t="str">
        <f t="shared" ca="1" si="5"/>
        <v>sudé</v>
      </c>
      <c r="I11">
        <f ca="1">IF(G11&gt;AVERAGE(Cisla),G11,0)</f>
        <v>68</v>
      </c>
      <c r="L11">
        <f t="shared" ca="1" si="6"/>
        <v>2</v>
      </c>
      <c r="M11">
        <f t="shared" ca="1" si="6"/>
        <v>3</v>
      </c>
      <c r="N11">
        <f t="shared" ca="1" si="6"/>
        <v>4</v>
      </c>
      <c r="O11" s="4">
        <f t="shared" ca="1" si="7"/>
        <v>2.875</v>
      </c>
    </row>
    <row r="12" spans="1:15" x14ac:dyDescent="0.35">
      <c r="A12">
        <f t="shared" ca="1" si="1"/>
        <v>9.3439156161776005E-2</v>
      </c>
      <c r="B12">
        <f t="shared" ca="1" si="2"/>
        <v>1.93439156161776</v>
      </c>
      <c r="C12">
        <f t="shared" ca="1" si="3"/>
        <v>1</v>
      </c>
      <c r="D12">
        <f t="shared" ca="1" si="4"/>
        <v>14</v>
      </c>
      <c r="G12" s="3">
        <f ca="1">TRUNC(RAND()*(Maximum-Minimum+1)+Minimum,0)</f>
        <v>38</v>
      </c>
      <c r="H12" s="5" t="str">
        <f t="shared" ca="1" si="5"/>
        <v>sudé</v>
      </c>
      <c r="I12">
        <f ca="1">IF(G12&gt;AVERAGE(Cisla),G12,0)</f>
        <v>0</v>
      </c>
      <c r="L12">
        <f t="shared" ca="1" si="6"/>
        <v>5</v>
      </c>
      <c r="M12">
        <f t="shared" ca="1" si="6"/>
        <v>3</v>
      </c>
      <c r="N12">
        <f t="shared" ca="1" si="6"/>
        <v>1</v>
      </c>
      <c r="O12" s="4">
        <f t="shared" ca="1" si="7"/>
        <v>3.25</v>
      </c>
    </row>
    <row r="13" spans="1:15" x14ac:dyDescent="0.35">
      <c r="A13">
        <f t="shared" ca="1" si="1"/>
        <v>0.6548212287097902</v>
      </c>
      <c r="B13">
        <f t="shared" ca="1" si="2"/>
        <v>7.5482122870979023</v>
      </c>
      <c r="C13">
        <f t="shared" ca="1" si="3"/>
        <v>7</v>
      </c>
      <c r="D13">
        <f t="shared" ca="1" si="4"/>
        <v>13</v>
      </c>
      <c r="G13" s="3">
        <f ca="1">TRUNC(RAND()*(Maximum-Minimum+1)+Minimum,0)</f>
        <v>2</v>
      </c>
      <c r="H13" s="5" t="str">
        <f t="shared" ca="1" si="5"/>
        <v>sudé</v>
      </c>
      <c r="I13">
        <f ca="1">IF(G13&gt;AVERAGE(Cisla),G13,0)</f>
        <v>0</v>
      </c>
      <c r="L13">
        <f t="shared" ca="1" si="6"/>
        <v>5</v>
      </c>
      <c r="M13">
        <f t="shared" ca="1" si="6"/>
        <v>4</v>
      </c>
      <c r="N13">
        <f t="shared" ca="1" si="6"/>
        <v>5</v>
      </c>
      <c r="O13" s="4">
        <f t="shared" ca="1" si="7"/>
        <v>4.5</v>
      </c>
    </row>
    <row r="14" spans="1:15" x14ac:dyDescent="0.35">
      <c r="A14">
        <f t="shared" ca="1" si="1"/>
        <v>0.47386811913221905</v>
      </c>
      <c r="B14">
        <f t="shared" ca="1" si="2"/>
        <v>5.7386811913221907</v>
      </c>
      <c r="C14">
        <f t="shared" ca="1" si="3"/>
        <v>5</v>
      </c>
      <c r="D14">
        <f t="shared" ca="1" si="4"/>
        <v>10</v>
      </c>
      <c r="G14" s="3">
        <f ca="1">TRUNC(RAND()*(Maximum-Minimum+1)+Minimum,0)</f>
        <v>82</v>
      </c>
      <c r="H14" s="5" t="str">
        <f t="shared" ca="1" si="5"/>
        <v>sudé</v>
      </c>
      <c r="I14">
        <f ca="1">IF(G14&gt;AVERAGE(Cisla),G14,0)</f>
        <v>82</v>
      </c>
      <c r="L14">
        <f t="shared" ca="1" si="6"/>
        <v>4</v>
      </c>
      <c r="M14">
        <f t="shared" ca="1" si="6"/>
        <v>3</v>
      </c>
      <c r="N14">
        <f t="shared" ca="1" si="6"/>
        <v>3</v>
      </c>
      <c r="O14" s="4">
        <f t="shared" ca="1" si="7"/>
        <v>3.3125</v>
      </c>
    </row>
    <row r="15" spans="1:15" x14ac:dyDescent="0.35">
      <c r="A15">
        <f t="shared" ca="1" si="1"/>
        <v>0.84767182925479168</v>
      </c>
      <c r="B15">
        <f t="shared" ca="1" si="2"/>
        <v>9.4767182925479165</v>
      </c>
      <c r="C15">
        <f t="shared" ca="1" si="3"/>
        <v>9</v>
      </c>
      <c r="D15">
        <f t="shared" ca="1" si="4"/>
        <v>10</v>
      </c>
      <c r="G15" s="3">
        <f ca="1">TRUNC(RAND()*(Maximum-Minimum+1)+Minimum,0)</f>
        <v>0</v>
      </c>
      <c r="H15" s="5" t="str">
        <f t="shared" ca="1" si="5"/>
        <v>sudé</v>
      </c>
      <c r="I15">
        <f ca="1">IF(G15&gt;AVERAGE(Cisla),G15,0)</f>
        <v>0</v>
      </c>
      <c r="L15">
        <f t="shared" ca="1" si="6"/>
        <v>2</v>
      </c>
      <c r="M15">
        <f t="shared" ca="1" si="6"/>
        <v>1</v>
      </c>
      <c r="N15">
        <f t="shared" ca="1" si="6"/>
        <v>2</v>
      </c>
      <c r="O15" s="4">
        <f t="shared" ca="1" si="7"/>
        <v>1.5</v>
      </c>
    </row>
    <row r="16" spans="1:15" x14ac:dyDescent="0.35">
      <c r="A16">
        <f t="shared" ca="1" si="1"/>
        <v>0.91348724776633761</v>
      </c>
      <c r="B16">
        <f t="shared" ca="1" si="2"/>
        <v>10.134872477663375</v>
      </c>
      <c r="C16">
        <f t="shared" ca="1" si="3"/>
        <v>10</v>
      </c>
      <c r="D16">
        <f t="shared" ca="1" si="4"/>
        <v>15</v>
      </c>
      <c r="G16" s="3">
        <f ca="1">TRUNC(RAND()*(Maximum-Minimum+1)+Minimum,0)</f>
        <v>28</v>
      </c>
      <c r="H16" s="5" t="str">
        <f t="shared" ca="1" si="5"/>
        <v>sudé</v>
      </c>
      <c r="I16">
        <f ca="1">IF(G16&gt;AVERAGE(Cisla),G16,0)</f>
        <v>0</v>
      </c>
      <c r="L16">
        <f t="shared" ca="1" si="6"/>
        <v>3</v>
      </c>
      <c r="M16">
        <f t="shared" ca="1" si="6"/>
        <v>5</v>
      </c>
      <c r="N16">
        <f t="shared" ca="1" si="6"/>
        <v>4</v>
      </c>
      <c r="O16" s="4">
        <f t="shared" ca="1" si="7"/>
        <v>4.1875</v>
      </c>
    </row>
    <row r="17" spans="1:15" x14ac:dyDescent="0.35">
      <c r="A17">
        <f t="shared" ca="1" si="1"/>
        <v>0.33709716763004594</v>
      </c>
      <c r="B17">
        <f t="shared" ca="1" si="2"/>
        <v>4.3709716763004591</v>
      </c>
      <c r="C17">
        <f t="shared" ca="1" si="3"/>
        <v>4</v>
      </c>
      <c r="D17">
        <f t="shared" ca="1" si="4"/>
        <v>10</v>
      </c>
      <c r="G17" s="3">
        <f ca="1">TRUNC(RAND()*(Maximum-Minimum+1)+Minimum,0)</f>
        <v>76</v>
      </c>
      <c r="H17" s="5" t="str">
        <f t="shared" ca="1" si="5"/>
        <v>sudé</v>
      </c>
      <c r="I17">
        <f ca="1">IF(G17&gt;AVERAGE(Cisla),G17,0)</f>
        <v>76</v>
      </c>
      <c r="L17">
        <f t="shared" ca="1" si="6"/>
        <v>5</v>
      </c>
      <c r="M17">
        <f t="shared" ca="1" si="6"/>
        <v>5</v>
      </c>
      <c r="N17">
        <f t="shared" ca="1" si="6"/>
        <v>2</v>
      </c>
      <c r="O17" s="4">
        <f t="shared" ca="1" si="7"/>
        <v>4.4375</v>
      </c>
    </row>
    <row r="18" spans="1:15" x14ac:dyDescent="0.35">
      <c r="A18">
        <f t="shared" ca="1" si="1"/>
        <v>0.85956150353583671</v>
      </c>
      <c r="B18">
        <f t="shared" ca="1" si="2"/>
        <v>9.5956150353583674</v>
      </c>
      <c r="C18">
        <f t="shared" ca="1" si="3"/>
        <v>9</v>
      </c>
      <c r="D18">
        <f t="shared" ca="1" si="4"/>
        <v>10</v>
      </c>
      <c r="G18" s="3">
        <f ca="1">TRUNC(RAND()*(Maximum-Minimum+1)+Minimum,0)</f>
        <v>64</v>
      </c>
      <c r="H18" s="5" t="str">
        <f t="shared" ca="1" si="5"/>
        <v>sudé</v>
      </c>
      <c r="I18">
        <f ca="1">IF(G18&gt;AVERAGE(Cisla),G18,0)</f>
        <v>64</v>
      </c>
      <c r="L18">
        <f t="shared" ca="1" si="6"/>
        <v>4</v>
      </c>
      <c r="M18">
        <f t="shared" ca="1" si="6"/>
        <v>2</v>
      </c>
      <c r="N18">
        <f t="shared" ca="1" si="6"/>
        <v>5</v>
      </c>
      <c r="O18" s="4">
        <f t="shared" ca="1" si="7"/>
        <v>3.1875</v>
      </c>
    </row>
    <row r="19" spans="1:15" x14ac:dyDescent="0.35">
      <c r="A19">
        <f t="shared" ca="1" si="1"/>
        <v>0.70116178714340405</v>
      </c>
      <c r="B19">
        <f t="shared" ca="1" si="2"/>
        <v>8.0116178714340407</v>
      </c>
      <c r="C19">
        <f t="shared" ca="1" si="3"/>
        <v>8</v>
      </c>
      <c r="D19">
        <f t="shared" ca="1" si="4"/>
        <v>14</v>
      </c>
      <c r="G19" s="3">
        <f ca="1">TRUNC(RAND()*(Maximum-Minimum+1)+Minimum,0)</f>
        <v>35</v>
      </c>
      <c r="H19" s="5" t="str">
        <f t="shared" ca="1" si="5"/>
        <v>liché</v>
      </c>
      <c r="I19">
        <f ca="1">IF(G19&gt;AVERAGE(Cisla),G19,0)</f>
        <v>0</v>
      </c>
      <c r="L19">
        <f t="shared" ca="1" si="6"/>
        <v>3</v>
      </c>
      <c r="M19">
        <f t="shared" ca="1" si="6"/>
        <v>1</v>
      </c>
      <c r="N19">
        <f t="shared" ca="1" si="6"/>
        <v>4</v>
      </c>
      <c r="O19" s="4">
        <f t="shared" ca="1" si="7"/>
        <v>2.1875</v>
      </c>
    </row>
    <row r="20" spans="1:15" x14ac:dyDescent="0.35">
      <c r="A20">
        <f t="shared" ca="1" si="1"/>
        <v>0.14439648154429685</v>
      </c>
      <c r="B20">
        <f t="shared" ca="1" si="2"/>
        <v>2.4439648154429685</v>
      </c>
      <c r="C20">
        <f t="shared" ca="1" si="3"/>
        <v>2</v>
      </c>
      <c r="D20">
        <f t="shared" ca="1" si="4"/>
        <v>19</v>
      </c>
      <c r="G20" s="3">
        <f ca="1">TRUNC(RAND()*(Maximum-Minimum+1)+Minimum,0)</f>
        <v>36</v>
      </c>
      <c r="H20" s="5" t="str">
        <f t="shared" ca="1" si="5"/>
        <v>sudé</v>
      </c>
      <c r="I20">
        <f ca="1">IF(G20&gt;AVERAGE(Cisla),G20,0)</f>
        <v>0</v>
      </c>
      <c r="L20">
        <f t="shared" ca="1" si="6"/>
        <v>2</v>
      </c>
      <c r="M20">
        <f t="shared" ca="1" si="6"/>
        <v>1</v>
      </c>
      <c r="N20">
        <f t="shared" ca="1" si="6"/>
        <v>4</v>
      </c>
      <c r="O20" s="4">
        <f t="shared" ca="1" si="7"/>
        <v>1.875</v>
      </c>
    </row>
    <row r="21" spans="1:15" x14ac:dyDescent="0.35">
      <c r="A21">
        <f t="shared" ca="1" si="1"/>
        <v>0.40475890111009993</v>
      </c>
      <c r="B21">
        <f t="shared" ca="1" si="2"/>
        <v>5.0475890111009996</v>
      </c>
      <c r="C21">
        <f t="shared" ca="1" si="3"/>
        <v>5</v>
      </c>
      <c r="D21">
        <f t="shared" ca="1" si="4"/>
        <v>17</v>
      </c>
      <c r="G21" s="3">
        <f ca="1">TRUNC(RAND()*(Maximum-Minimum+1)+Minimum,0)</f>
        <v>76</v>
      </c>
      <c r="H21" s="5" t="str">
        <f t="shared" ca="1" si="5"/>
        <v>sudé</v>
      </c>
      <c r="I21">
        <f ca="1">IF(G21&gt;AVERAGE(Cisla),G21,0)</f>
        <v>76</v>
      </c>
      <c r="L21">
        <f t="shared" ca="1" si="6"/>
        <v>5</v>
      </c>
      <c r="M21">
        <f t="shared" ca="1" si="6"/>
        <v>5</v>
      </c>
      <c r="N21">
        <f t="shared" ca="1" si="6"/>
        <v>1</v>
      </c>
      <c r="O21" s="4">
        <f t="shared" ca="1" si="7"/>
        <v>4.25</v>
      </c>
    </row>
    <row r="22" spans="1:15" x14ac:dyDescent="0.35">
      <c r="K22" s="6" t="s">
        <v>13</v>
      </c>
      <c r="L22" s="2">
        <f ca="1">COUNTIF(L3:L21,"&lt;=3")</f>
        <v>9</v>
      </c>
      <c r="M22" s="2">
        <f t="shared" ref="M22:N22" ca="1" si="8">COUNTIF(M3:M21,"&lt;=3")</f>
        <v>12</v>
      </c>
      <c r="N22" s="2">
        <f t="shared" ca="1" si="8"/>
        <v>10</v>
      </c>
    </row>
  </sheetData>
  <conditionalFormatting sqref="G3:G21">
    <cfRule type="aboveAverage" dxfId="0" priority="1"/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C9D2-B160-41C8-8389-94F3E5F4C5D8}">
  <dimension ref="A1:K26"/>
  <sheetViews>
    <sheetView workbookViewId="0">
      <selection activeCell="I17" sqref="I17"/>
    </sheetView>
  </sheetViews>
  <sheetFormatPr defaultRowHeight="14.5" x14ac:dyDescent="0.35"/>
  <sheetData>
    <row r="1" spans="1:11" x14ac:dyDescent="0.35">
      <c r="A1">
        <v>1</v>
      </c>
      <c r="B1" t="s">
        <v>14</v>
      </c>
      <c r="G1" s="2" t="s">
        <v>42</v>
      </c>
      <c r="J1" s="2" t="s">
        <v>45</v>
      </c>
    </row>
    <row r="2" spans="1:11" x14ac:dyDescent="0.35">
      <c r="A2">
        <v>2</v>
      </c>
      <c r="B2" t="s">
        <v>15</v>
      </c>
      <c r="D2" s="2" t="s">
        <v>40</v>
      </c>
      <c r="E2" s="2" t="s">
        <v>41</v>
      </c>
      <c r="G2" s="2" t="s">
        <v>43</v>
      </c>
      <c r="H2" s="2" t="s">
        <v>44</v>
      </c>
      <c r="J2" s="2" t="s">
        <v>46</v>
      </c>
      <c r="K2" s="2" t="s">
        <v>44</v>
      </c>
    </row>
    <row r="3" spans="1:11" x14ac:dyDescent="0.35">
      <c r="A3">
        <v>3</v>
      </c>
      <c r="B3" t="s">
        <v>16</v>
      </c>
      <c r="D3">
        <f ca="1">RANDBETWEEN(1,26)</f>
        <v>10</v>
      </c>
      <c r="E3" s="7" t="str">
        <f ca="1">VLOOKUP(D3,$A$1:$B$26,2,0)</f>
        <v>J</v>
      </c>
      <c r="G3">
        <v>0</v>
      </c>
      <c r="H3" t="s">
        <v>19</v>
      </c>
      <c r="J3">
        <f ca="1">RANDBETWEEN(30,100)</f>
        <v>60</v>
      </c>
      <c r="K3" s="7" t="str">
        <f ca="1">VLOOKUP(J3,$G$3:$H$8,2,1)</f>
        <v>D</v>
      </c>
    </row>
    <row r="4" spans="1:11" x14ac:dyDescent="0.35">
      <c r="A4">
        <v>4</v>
      </c>
      <c r="B4" t="s">
        <v>17</v>
      </c>
      <c r="D4">
        <f t="shared" ref="D4:D9" ca="1" si="0">RANDBETWEEN(1,26)</f>
        <v>13</v>
      </c>
      <c r="E4" s="7" t="str">
        <f t="shared" ref="E4:E9" ca="1" si="1">VLOOKUP(D4,$A$1:$B$26,2,0)</f>
        <v>M</v>
      </c>
      <c r="G4">
        <v>50</v>
      </c>
      <c r="H4" t="s">
        <v>18</v>
      </c>
      <c r="J4">
        <f t="shared" ref="J4:J9" ca="1" si="2">RANDBETWEEN(30,100)</f>
        <v>63</v>
      </c>
      <c r="K4" s="7" t="str">
        <f t="shared" ref="K4:K9" ca="1" si="3">VLOOKUP(J4,$G$3:$H$8,2,1)</f>
        <v>D</v>
      </c>
    </row>
    <row r="5" spans="1:11" x14ac:dyDescent="0.35">
      <c r="A5">
        <v>5</v>
      </c>
      <c r="B5" t="s">
        <v>18</v>
      </c>
      <c r="D5">
        <f t="shared" ca="1" si="0"/>
        <v>22</v>
      </c>
      <c r="E5" s="7" t="str">
        <f t="shared" ca="1" si="1"/>
        <v>V</v>
      </c>
      <c r="G5">
        <v>60</v>
      </c>
      <c r="H5" t="s">
        <v>17</v>
      </c>
      <c r="J5">
        <f t="shared" ca="1" si="2"/>
        <v>36</v>
      </c>
      <c r="K5" s="7" t="str">
        <f t="shared" ca="1" si="3"/>
        <v>F</v>
      </c>
    </row>
    <row r="6" spans="1:11" x14ac:dyDescent="0.35">
      <c r="A6">
        <v>6</v>
      </c>
      <c r="B6" t="s">
        <v>19</v>
      </c>
      <c r="D6">
        <f t="shared" ca="1" si="0"/>
        <v>13</v>
      </c>
      <c r="E6" s="7" t="str">
        <f t="shared" ca="1" si="1"/>
        <v>M</v>
      </c>
      <c r="G6">
        <v>70</v>
      </c>
      <c r="H6" t="s">
        <v>16</v>
      </c>
      <c r="J6">
        <f t="shared" ca="1" si="2"/>
        <v>73</v>
      </c>
      <c r="K6" s="7" t="str">
        <f t="shared" ca="1" si="3"/>
        <v>C</v>
      </c>
    </row>
    <row r="7" spans="1:11" x14ac:dyDescent="0.35">
      <c r="A7">
        <v>7</v>
      </c>
      <c r="B7" t="s">
        <v>20</v>
      </c>
      <c r="D7">
        <f t="shared" ca="1" si="0"/>
        <v>1</v>
      </c>
      <c r="E7" s="7" t="str">
        <f t="shared" ca="1" si="1"/>
        <v>A</v>
      </c>
      <c r="G7">
        <v>80</v>
      </c>
      <c r="H7" t="s">
        <v>15</v>
      </c>
      <c r="J7">
        <f t="shared" ca="1" si="2"/>
        <v>31</v>
      </c>
      <c r="K7" s="7" t="str">
        <f t="shared" ca="1" si="3"/>
        <v>F</v>
      </c>
    </row>
    <row r="8" spans="1:11" x14ac:dyDescent="0.35">
      <c r="A8">
        <v>8</v>
      </c>
      <c r="B8" t="s">
        <v>21</v>
      </c>
      <c r="D8">
        <f t="shared" ca="1" si="0"/>
        <v>21</v>
      </c>
      <c r="E8" s="7" t="str">
        <f t="shared" ca="1" si="1"/>
        <v>U</v>
      </c>
      <c r="G8">
        <v>90</v>
      </c>
      <c r="H8" t="s">
        <v>14</v>
      </c>
      <c r="J8">
        <f t="shared" ca="1" si="2"/>
        <v>57</v>
      </c>
      <c r="K8" s="7" t="str">
        <f t="shared" ca="1" si="3"/>
        <v>E</v>
      </c>
    </row>
    <row r="9" spans="1:11" x14ac:dyDescent="0.35">
      <c r="A9">
        <v>9</v>
      </c>
      <c r="B9" t="s">
        <v>22</v>
      </c>
      <c r="D9">
        <f t="shared" ca="1" si="0"/>
        <v>20</v>
      </c>
      <c r="E9" s="7" t="str">
        <f t="shared" ca="1" si="1"/>
        <v>T</v>
      </c>
      <c r="J9">
        <f t="shared" ca="1" si="2"/>
        <v>30</v>
      </c>
      <c r="K9" s="7" t="str">
        <f t="shared" ca="1" si="3"/>
        <v>F</v>
      </c>
    </row>
    <row r="10" spans="1:11" x14ac:dyDescent="0.35">
      <c r="A10">
        <v>10</v>
      </c>
      <c r="B10" t="s">
        <v>23</v>
      </c>
    </row>
    <row r="11" spans="1:11" x14ac:dyDescent="0.35">
      <c r="A11">
        <v>11</v>
      </c>
      <c r="B11" t="s">
        <v>24</v>
      </c>
    </row>
    <row r="12" spans="1:11" x14ac:dyDescent="0.35">
      <c r="A12">
        <v>12</v>
      </c>
      <c r="B12" t="s">
        <v>25</v>
      </c>
    </row>
    <row r="13" spans="1:11" x14ac:dyDescent="0.35">
      <c r="A13">
        <v>13</v>
      </c>
      <c r="B13" t="s">
        <v>26</v>
      </c>
    </row>
    <row r="14" spans="1:11" x14ac:dyDescent="0.35">
      <c r="A14">
        <v>14</v>
      </c>
      <c r="B14" t="s">
        <v>27</v>
      </c>
    </row>
    <row r="15" spans="1:11" x14ac:dyDescent="0.35">
      <c r="A15">
        <v>15</v>
      </c>
      <c r="B15" t="s">
        <v>28</v>
      </c>
    </row>
    <row r="16" spans="1:11" x14ac:dyDescent="0.35">
      <c r="A16">
        <v>16</v>
      </c>
      <c r="B16" t="s">
        <v>29</v>
      </c>
    </row>
    <row r="17" spans="1:9" x14ac:dyDescent="0.35">
      <c r="A17">
        <v>17</v>
      </c>
      <c r="B17" t="s">
        <v>30</v>
      </c>
      <c r="I17" s="2"/>
    </row>
    <row r="18" spans="1:9" x14ac:dyDescent="0.35">
      <c r="A18">
        <v>18</v>
      </c>
      <c r="B18" t="s">
        <v>31</v>
      </c>
    </row>
    <row r="19" spans="1:9" x14ac:dyDescent="0.35">
      <c r="A19">
        <v>19</v>
      </c>
      <c r="B19" t="s">
        <v>32</v>
      </c>
    </row>
    <row r="20" spans="1:9" x14ac:dyDescent="0.35">
      <c r="A20">
        <v>20</v>
      </c>
      <c r="B20" t="s">
        <v>33</v>
      </c>
    </row>
    <row r="21" spans="1:9" x14ac:dyDescent="0.35">
      <c r="A21">
        <v>21</v>
      </c>
      <c r="B21" t="s">
        <v>34</v>
      </c>
    </row>
    <row r="22" spans="1:9" x14ac:dyDescent="0.35">
      <c r="A22">
        <v>22</v>
      </c>
      <c r="B22" t="s">
        <v>35</v>
      </c>
    </row>
    <row r="23" spans="1:9" x14ac:dyDescent="0.35">
      <c r="A23">
        <v>23</v>
      </c>
      <c r="B23" t="s">
        <v>36</v>
      </c>
    </row>
    <row r="24" spans="1:9" x14ac:dyDescent="0.35">
      <c r="A24">
        <v>24</v>
      </c>
      <c r="B24" t="s">
        <v>37</v>
      </c>
    </row>
    <row r="25" spans="1:9" x14ac:dyDescent="0.35">
      <c r="A25">
        <v>25</v>
      </c>
      <c r="B25" t="s">
        <v>38</v>
      </c>
    </row>
    <row r="26" spans="1:9" x14ac:dyDescent="0.35">
      <c r="A26">
        <v>26</v>
      </c>
      <c r="B26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8D90-688F-4FF0-AAED-B09E1462EDB4}">
  <dimension ref="A1:J11"/>
  <sheetViews>
    <sheetView workbookViewId="0"/>
  </sheetViews>
  <sheetFormatPr defaultRowHeight="14.5" x14ac:dyDescent="0.35"/>
  <cols>
    <col min="1" max="1" width="14.453125" customWidth="1"/>
    <col min="2" max="2" width="10.26953125" bestFit="1" customWidth="1"/>
    <col min="4" max="5" width="9.90625" bestFit="1" customWidth="1"/>
    <col min="8" max="8" width="15" bestFit="1" customWidth="1"/>
    <col min="10" max="10" width="11.90625" bestFit="1" customWidth="1"/>
  </cols>
  <sheetData>
    <row r="1" spans="1:10" x14ac:dyDescent="0.35">
      <c r="A1" s="2" t="s">
        <v>47</v>
      </c>
      <c r="D1" s="2" t="s">
        <v>56</v>
      </c>
      <c r="G1" s="2" t="s">
        <v>57</v>
      </c>
    </row>
    <row r="2" spans="1:10" x14ac:dyDescent="0.35">
      <c r="A2" t="s">
        <v>48</v>
      </c>
      <c r="B2" s="8">
        <f ca="1">TODAY()</f>
        <v>43545</v>
      </c>
      <c r="D2" s="8" t="s">
        <v>52</v>
      </c>
      <c r="E2">
        <f ca="1">YEAR(B2)</f>
        <v>2019</v>
      </c>
      <c r="G2" t="s">
        <v>58</v>
      </c>
      <c r="H2" s="8">
        <f ca="1">TODAY()</f>
        <v>43545</v>
      </c>
    </row>
    <row r="3" spans="1:10" x14ac:dyDescent="0.35">
      <c r="A3" t="s">
        <v>49</v>
      </c>
      <c r="B3" s="8">
        <v>29724</v>
      </c>
      <c r="D3" s="8" t="s">
        <v>53</v>
      </c>
      <c r="E3">
        <f ca="1">MONTH(B2)</f>
        <v>3</v>
      </c>
      <c r="G3" t="s">
        <v>59</v>
      </c>
      <c r="H3" s="8">
        <f ca="1">H2+1</f>
        <v>43546</v>
      </c>
    </row>
    <row r="4" spans="1:10" x14ac:dyDescent="0.35">
      <c r="D4" t="s">
        <v>54</v>
      </c>
      <c r="E4">
        <f ca="1">DAY(B2)</f>
        <v>21</v>
      </c>
      <c r="G4" t="s">
        <v>60</v>
      </c>
      <c r="H4" s="8">
        <f ca="1">H2+7</f>
        <v>43552</v>
      </c>
    </row>
    <row r="5" spans="1:10" x14ac:dyDescent="0.35">
      <c r="A5" t="s">
        <v>50</v>
      </c>
      <c r="B5" s="9">
        <f ca="1">B2-B3</f>
        <v>13821</v>
      </c>
    </row>
    <row r="6" spans="1:10" x14ac:dyDescent="0.35">
      <c r="A6" t="s">
        <v>51</v>
      </c>
      <c r="B6" s="4">
        <f ca="1">B5/365.25</f>
        <v>37.839835728952771</v>
      </c>
      <c r="D6" t="s">
        <v>55</v>
      </c>
      <c r="E6" s="8">
        <f ca="1">DATE(E2,E3,E4)</f>
        <v>43545</v>
      </c>
      <c r="G6" s="2" t="s">
        <v>61</v>
      </c>
    </row>
    <row r="7" spans="1:10" x14ac:dyDescent="0.35">
      <c r="A7" t="s">
        <v>51</v>
      </c>
      <c r="B7">
        <f ca="1">YEAR(B2-B3)-1900</f>
        <v>37</v>
      </c>
      <c r="G7" t="s">
        <v>62</v>
      </c>
      <c r="H7" s="10">
        <f ca="1">NOW()</f>
        <v>43545.515474768516</v>
      </c>
      <c r="J7">
        <v>13.5</v>
      </c>
    </row>
    <row r="8" spans="1:10" x14ac:dyDescent="0.35">
      <c r="G8" t="s">
        <v>63</v>
      </c>
      <c r="H8" s="10">
        <f ca="1">H7+1/24</f>
        <v>43545.55714143518</v>
      </c>
      <c r="J8">
        <f>J7/24</f>
        <v>0.5625</v>
      </c>
    </row>
    <row r="9" spans="1:10" x14ac:dyDescent="0.35">
      <c r="G9" t="s">
        <v>64</v>
      </c>
      <c r="H9" s="10">
        <f ca="1">H7+7/24</f>
        <v>43545.80714143518</v>
      </c>
      <c r="J9" s="11">
        <f>J8</f>
        <v>0.5625</v>
      </c>
    </row>
    <row r="11" spans="1:10" x14ac:dyDescent="0.35">
      <c r="J11" s="12">
        <f ca="1">TODAY()+13.5/24</f>
        <v>43545.5625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8C8F-1201-4428-A322-CFFBE1B4D48B}">
  <dimension ref="A1:L8"/>
  <sheetViews>
    <sheetView tabSelected="1" workbookViewId="0">
      <selection activeCell="L8" sqref="L8"/>
    </sheetView>
  </sheetViews>
  <sheetFormatPr defaultRowHeight="14.5" x14ac:dyDescent="0.35"/>
  <cols>
    <col min="1" max="1" width="13.453125" bestFit="1" customWidth="1"/>
    <col min="2" max="2" width="11.36328125" bestFit="1" customWidth="1"/>
    <col min="3" max="3" width="13.453125" bestFit="1" customWidth="1"/>
    <col min="4" max="4" width="11.453125" bestFit="1" customWidth="1"/>
    <col min="6" max="6" width="12.6328125" bestFit="1" customWidth="1"/>
    <col min="11" max="11" width="14.81640625" bestFit="1" customWidth="1"/>
    <col min="12" max="12" width="13.81640625" bestFit="1" customWidth="1"/>
  </cols>
  <sheetData>
    <row r="1" spans="1:12" x14ac:dyDescent="0.35">
      <c r="A1" s="2" t="s">
        <v>65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65</v>
      </c>
      <c r="J1" s="2" t="s">
        <v>78</v>
      </c>
      <c r="K1" s="2" t="s">
        <v>80</v>
      </c>
      <c r="L1" s="2" t="s">
        <v>79</v>
      </c>
    </row>
    <row r="2" spans="1:12" x14ac:dyDescent="0.35">
      <c r="A2" t="s">
        <v>66</v>
      </c>
      <c r="B2" t="str">
        <f>LOWER(A2)</f>
        <v>karel polívka</v>
      </c>
      <c r="C2" t="str">
        <f>UPPER(B2)</f>
        <v>KAREL POLÍVKA</v>
      </c>
      <c r="D2" t="str">
        <f>PROPER(A2)</f>
        <v>Karel Polívka</v>
      </c>
      <c r="E2" t="str">
        <f>MID(D2,1,1)</f>
        <v>K</v>
      </c>
      <c r="F2">
        <f>FIND(" ",D2)</f>
        <v>6</v>
      </c>
      <c r="G2" t="str">
        <f>MID(D2,F2+1,1)</f>
        <v>P</v>
      </c>
      <c r="H2" t="str">
        <f>_xlfn.CONCAT(E2,".",G2,".")</f>
        <v>K.P.</v>
      </c>
      <c r="I2" t="str">
        <f>MID(D2,1,F2-1)</f>
        <v>Karel</v>
      </c>
      <c r="J2" t="str">
        <f>MID(D2,F2+1,100)</f>
        <v>Polívka</v>
      </c>
      <c r="K2">
        <f>LEN(A2)</f>
        <v>13</v>
      </c>
      <c r="L2" t="str">
        <f>_xlfn.CONCAT(J2," ",I2)</f>
        <v>Polívka Karel</v>
      </c>
    </row>
    <row r="3" spans="1:12" x14ac:dyDescent="0.35">
      <c r="A3" t="s">
        <v>67</v>
      </c>
      <c r="B3" t="str">
        <f t="shared" ref="B3:B6" si="0">LOWER(A3)</f>
        <v>jan novák</v>
      </c>
      <c r="C3" t="str">
        <f t="shared" ref="C3:C6" si="1">UPPER(B3)</f>
        <v>JAN NOVÁK</v>
      </c>
      <c r="D3" t="str">
        <f t="shared" ref="D3:D6" si="2">PROPER(A3)</f>
        <v>Jan Novák</v>
      </c>
      <c r="E3" t="str">
        <f t="shared" ref="E3:E6" si="3">MID(D3,1,1)</f>
        <v>J</v>
      </c>
      <c r="F3">
        <f t="shared" ref="F3:F6" si="4">FIND(" ",D3)</f>
        <v>4</v>
      </c>
      <c r="G3" t="str">
        <f t="shared" ref="G3:G6" si="5">MID(D3,F3+1,1)</f>
        <v>N</v>
      </c>
      <c r="H3" t="str">
        <f t="shared" ref="H3:H6" si="6">_xlfn.CONCAT(E3,".",G3,".")</f>
        <v>J.N.</v>
      </c>
      <c r="I3" t="str">
        <f t="shared" ref="I3:I6" si="7">MID(D3,1,F3-1)</f>
        <v>Jan</v>
      </c>
      <c r="J3" t="str">
        <f t="shared" ref="J3:J6" si="8">MID(D3,F3+1,100)</f>
        <v>Novák</v>
      </c>
      <c r="K3">
        <f t="shared" ref="K3:K6" si="9">LEN(A3)</f>
        <v>9</v>
      </c>
      <c r="L3" t="str">
        <f>_xlfn.CONCAT(J3," ",I3)</f>
        <v>Novák Jan</v>
      </c>
    </row>
    <row r="4" spans="1:12" x14ac:dyDescent="0.35">
      <c r="A4" t="s">
        <v>68</v>
      </c>
      <c r="B4" t="str">
        <f t="shared" si="0"/>
        <v>adam černý</v>
      </c>
      <c r="C4" t="str">
        <f t="shared" si="1"/>
        <v>ADAM ČERNÝ</v>
      </c>
      <c r="D4" t="str">
        <f t="shared" si="2"/>
        <v>Adam Černý</v>
      </c>
      <c r="E4" t="str">
        <f t="shared" si="3"/>
        <v>A</v>
      </c>
      <c r="F4">
        <f t="shared" si="4"/>
        <v>5</v>
      </c>
      <c r="G4" t="str">
        <f t="shared" si="5"/>
        <v>Č</v>
      </c>
      <c r="H4" t="str">
        <f t="shared" si="6"/>
        <v>A.Č.</v>
      </c>
      <c r="I4" t="str">
        <f t="shared" si="7"/>
        <v>Adam</v>
      </c>
      <c r="J4" t="str">
        <f t="shared" si="8"/>
        <v>Černý</v>
      </c>
      <c r="K4">
        <f t="shared" si="9"/>
        <v>10</v>
      </c>
      <c r="L4" t="str">
        <f>_xlfn.CONCAT(J4," ",I4)</f>
        <v>Černý Adam</v>
      </c>
    </row>
    <row r="5" spans="1:12" x14ac:dyDescent="0.35">
      <c r="A5" t="s">
        <v>69</v>
      </c>
      <c r="B5" t="str">
        <f t="shared" si="0"/>
        <v>anna krátká</v>
      </c>
      <c r="C5" t="str">
        <f t="shared" si="1"/>
        <v>ANNA KRÁTKÁ</v>
      </c>
      <c r="D5" t="str">
        <f t="shared" si="2"/>
        <v>Anna Krátká</v>
      </c>
      <c r="E5" t="str">
        <f t="shared" si="3"/>
        <v>A</v>
      </c>
      <c r="F5">
        <f t="shared" si="4"/>
        <v>5</v>
      </c>
      <c r="G5" t="str">
        <f t="shared" si="5"/>
        <v>K</v>
      </c>
      <c r="H5" t="str">
        <f t="shared" si="6"/>
        <v>A.K.</v>
      </c>
      <c r="I5" t="str">
        <f t="shared" si="7"/>
        <v>Anna</v>
      </c>
      <c r="J5" t="str">
        <f t="shared" si="8"/>
        <v>Krátká</v>
      </c>
      <c r="K5">
        <f t="shared" si="9"/>
        <v>11</v>
      </c>
      <c r="L5" t="str">
        <f>_xlfn.CONCAT(J5," ",I5)</f>
        <v>Krátká Anna</v>
      </c>
    </row>
    <row r="6" spans="1:12" x14ac:dyDescent="0.35">
      <c r="A6" t="s">
        <v>70</v>
      </c>
      <c r="B6" t="str">
        <f t="shared" si="0"/>
        <v>josef povídal</v>
      </c>
      <c r="C6" t="str">
        <f t="shared" si="1"/>
        <v>JOSEF POVÍDAL</v>
      </c>
      <c r="D6" t="str">
        <f t="shared" si="2"/>
        <v>Josef Povídal</v>
      </c>
      <c r="E6" t="str">
        <f t="shared" si="3"/>
        <v>J</v>
      </c>
      <c r="F6">
        <f t="shared" si="4"/>
        <v>6</v>
      </c>
      <c r="G6" t="str">
        <f t="shared" si="5"/>
        <v>P</v>
      </c>
      <c r="H6" t="str">
        <f t="shared" si="6"/>
        <v>J.P.</v>
      </c>
      <c r="I6" t="str">
        <f t="shared" si="7"/>
        <v>Josef</v>
      </c>
      <c r="J6" t="str">
        <f t="shared" si="8"/>
        <v>Povídal</v>
      </c>
      <c r="K6">
        <f t="shared" si="9"/>
        <v>13</v>
      </c>
      <c r="L6" t="str">
        <f>_xlfn.CONCAT(J6," ",I6)</f>
        <v>Povídal Josef</v>
      </c>
    </row>
    <row r="8" spans="1:12" x14ac:dyDescent="0.35">
      <c r="K8" s="6" t="s">
        <v>81</v>
      </c>
      <c r="L8" t="str">
        <f>VLOOKUP(MIN(K2:K6),K2:L6,2,0)</f>
        <v>Novák Jan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3</vt:i4>
      </vt:variant>
    </vt:vector>
  </HeadingPairs>
  <TitlesOfParts>
    <vt:vector size="7" baseType="lpstr">
      <vt:lpstr>Náhodná čísla a Když</vt:lpstr>
      <vt:lpstr>Vyhledávání</vt:lpstr>
      <vt:lpstr>Datum</vt:lpstr>
      <vt:lpstr>Textové funkce</vt:lpstr>
      <vt:lpstr>Cisla</vt:lpstr>
      <vt:lpstr>Maximum</vt:lpstr>
      <vt:lpstr>Minimum</vt:lpstr>
    </vt:vector>
  </TitlesOfParts>
  <Company>Univerzita Hradec Králové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Voborník Petr</dc:creator>
  <cp:lastModifiedBy>Voborník Petr</cp:lastModifiedBy>
  <dcterms:created xsi:type="dcterms:W3CDTF">2019-03-21T10:37:57Z</dcterms:created>
  <dcterms:modified xsi:type="dcterms:W3CDTF">2019-03-21T11:23:23Z</dcterms:modified>
</cp:coreProperties>
</file>