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anzio Petrarolo\iCloudDrive\3L68KQB4HG~com~readdle~CommonDocuments\CBI 310\Semester test 1\"/>
    </mc:Choice>
  </mc:AlternateContent>
  <bookViews>
    <workbookView xWindow="0" yWindow="0" windowWidth="13500" windowHeight="20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F12" i="1" l="1"/>
  <c r="F9" i="1"/>
  <c r="F6" i="1"/>
  <c r="F5" i="1"/>
  <c r="F4" i="1"/>
  <c r="F2" i="1"/>
  <c r="E16" i="1"/>
  <c r="E15" i="1"/>
  <c r="E14" i="1"/>
  <c r="E13" i="1"/>
  <c r="E12" i="1"/>
  <c r="E11" i="1"/>
  <c r="E10" i="1"/>
  <c r="E9" i="1"/>
  <c r="E8" i="1"/>
  <c r="E6" i="1"/>
  <c r="E5" i="1"/>
  <c r="C5" i="1"/>
  <c r="E4" i="1"/>
  <c r="E3" i="1"/>
  <c r="E2" i="1"/>
</calcChain>
</file>

<file path=xl/sharedStrings.xml><?xml version="1.0" encoding="utf-8"?>
<sst xmlns="http://schemas.openxmlformats.org/spreadsheetml/2006/main" count="53" uniqueCount="50">
  <si>
    <t xml:space="preserve">abreviation </t>
  </si>
  <si>
    <t>chemical formula</t>
  </si>
  <si>
    <t>cmol</t>
  </si>
  <si>
    <t>pyr</t>
  </si>
  <si>
    <t>C3H4O3 (acid)</t>
  </si>
  <si>
    <t>CH(4/3)O</t>
  </si>
  <si>
    <t>MM</t>
  </si>
  <si>
    <t>cmol MM</t>
  </si>
  <si>
    <t xml:space="preserve">DHAP </t>
  </si>
  <si>
    <t>C3H7O6P</t>
  </si>
  <si>
    <t>CH(7/3)O2P(1/3)</t>
  </si>
  <si>
    <t>glu</t>
  </si>
  <si>
    <t>C3H6O3</t>
  </si>
  <si>
    <t>C6H12O6</t>
  </si>
  <si>
    <t>CH2O</t>
  </si>
  <si>
    <t>0.5GLU</t>
  </si>
  <si>
    <t>GLY(GLYCEROL)</t>
  </si>
  <si>
    <t>C3H8O3</t>
  </si>
  <si>
    <t>CH(8/3)O</t>
  </si>
  <si>
    <t xml:space="preserve">FOR </t>
  </si>
  <si>
    <t>CH2O2</t>
  </si>
  <si>
    <t>LAC</t>
  </si>
  <si>
    <t xml:space="preserve"> C3H6O3</t>
  </si>
  <si>
    <t>AcAld</t>
  </si>
  <si>
    <r>
      <t>‎C</t>
    </r>
    <r>
      <rPr>
        <vertAlign val="subscript"/>
        <sz val="11"/>
        <color rgb="FF666666"/>
        <rFont val="Arial"/>
        <family val="2"/>
      </rPr>
      <t>2</t>
    </r>
    <r>
      <rPr>
        <sz val="12"/>
        <color rgb="FF666666"/>
        <rFont val="Arial"/>
        <family val="2"/>
      </rPr>
      <t>H</t>
    </r>
    <r>
      <rPr>
        <vertAlign val="subscript"/>
        <sz val="11"/>
        <color rgb="FF666666"/>
        <rFont val="Arial"/>
        <family val="2"/>
      </rPr>
      <t>4</t>
    </r>
    <r>
      <rPr>
        <sz val="12"/>
        <color rgb="FF666666"/>
        <rFont val="Arial"/>
        <family val="2"/>
      </rPr>
      <t>O</t>
    </r>
  </si>
  <si>
    <t>‎44.05</t>
  </si>
  <si>
    <t>CH2O(1/2)</t>
  </si>
  <si>
    <r>
      <t>C</t>
    </r>
    <r>
      <rPr>
        <vertAlign val="subscript"/>
        <sz val="11"/>
        <color rgb="FF222222"/>
        <rFont val="Arial"/>
        <family val="2"/>
      </rPr>
      <t>23</t>
    </r>
    <r>
      <rPr>
        <sz val="10"/>
        <color rgb="FF222222"/>
        <rFont val="Arial"/>
        <family val="2"/>
      </rPr>
      <t>H</t>
    </r>
    <r>
      <rPr>
        <vertAlign val="subscript"/>
        <sz val="11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N</t>
    </r>
    <r>
      <rPr>
        <vertAlign val="subscript"/>
        <sz val="11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O</t>
    </r>
    <r>
      <rPr>
        <vertAlign val="subscript"/>
        <sz val="11"/>
        <color rgb="FF222222"/>
        <rFont val="Arial"/>
        <family val="2"/>
      </rPr>
      <t>17</t>
    </r>
    <r>
      <rPr>
        <sz val="10"/>
        <color rgb="FF222222"/>
        <rFont val="Arial"/>
        <family val="2"/>
      </rPr>
      <t>P</t>
    </r>
    <r>
      <rPr>
        <vertAlign val="subscript"/>
        <sz val="11"/>
        <color rgb="FF222222"/>
        <rFont val="Arial"/>
        <family val="2"/>
      </rPr>
      <t>3</t>
    </r>
    <r>
      <rPr>
        <sz val="10"/>
        <color rgb="FF222222"/>
        <rFont val="Arial"/>
        <family val="2"/>
      </rPr>
      <t>S</t>
    </r>
  </si>
  <si>
    <t>AcCoA</t>
  </si>
  <si>
    <r>
      <t>C</t>
    </r>
    <r>
      <rPr>
        <vertAlign val="subscript"/>
        <sz val="11"/>
        <color rgb="FF666666"/>
        <rFont val="Arial"/>
        <family val="2"/>
      </rPr>
      <t>2</t>
    </r>
    <r>
      <rPr>
        <sz val="12"/>
        <color rgb="FF666666"/>
        <rFont val="Arial"/>
        <family val="2"/>
      </rPr>
      <t>H</t>
    </r>
    <r>
      <rPr>
        <vertAlign val="subscript"/>
        <sz val="11"/>
        <color rgb="FF666666"/>
        <rFont val="Arial"/>
        <family val="2"/>
      </rPr>
      <t>4</t>
    </r>
    <r>
      <rPr>
        <sz val="12"/>
        <color rgb="FF666666"/>
        <rFont val="Arial"/>
        <family val="2"/>
      </rPr>
      <t>O</t>
    </r>
    <r>
      <rPr>
        <vertAlign val="subscript"/>
        <sz val="11"/>
        <color rgb="FF666666"/>
        <rFont val="Arial"/>
        <family val="2"/>
      </rPr>
      <t>2</t>
    </r>
  </si>
  <si>
    <t>ACE</t>
  </si>
  <si>
    <t>ET</t>
  </si>
  <si>
    <r>
      <t>C</t>
    </r>
    <r>
      <rPr>
        <vertAlign val="subscript"/>
        <sz val="11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H</t>
    </r>
    <r>
      <rPr>
        <vertAlign val="subscript"/>
        <sz val="11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O</t>
    </r>
  </si>
  <si>
    <t>CH3O(1/2)</t>
  </si>
  <si>
    <t>CIT</t>
  </si>
  <si>
    <r>
      <t>C</t>
    </r>
    <r>
      <rPr>
        <vertAlign val="subscript"/>
        <sz val="11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H</t>
    </r>
    <r>
      <rPr>
        <vertAlign val="subscript"/>
        <sz val="11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O</t>
    </r>
    <r>
      <rPr>
        <vertAlign val="subscript"/>
        <sz val="11"/>
        <color rgb="FF222222"/>
        <rFont val="Arial"/>
        <family val="2"/>
      </rPr>
      <t>7</t>
    </r>
  </si>
  <si>
    <t>CH(4/3)O(7/6)</t>
  </si>
  <si>
    <r>
      <t>C</t>
    </r>
    <r>
      <rPr>
        <vertAlign val="subscript"/>
        <sz val="11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H</t>
    </r>
    <r>
      <rPr>
        <vertAlign val="subscript"/>
        <sz val="11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O</t>
    </r>
    <r>
      <rPr>
        <vertAlign val="subscript"/>
        <sz val="11"/>
        <color rgb="FF222222"/>
        <rFont val="Arial"/>
        <family val="2"/>
      </rPr>
      <t>5</t>
    </r>
  </si>
  <si>
    <t>ALPHA-KET</t>
  </si>
  <si>
    <r>
      <t>C</t>
    </r>
    <r>
      <rPr>
        <vertAlign val="subscript"/>
        <sz val="11"/>
        <color rgb="FF222222"/>
        <rFont val="Arial"/>
        <family val="2"/>
      </rPr>
      <t>25</t>
    </r>
    <r>
      <rPr>
        <sz val="10"/>
        <color rgb="FF222222"/>
        <rFont val="Arial"/>
        <family val="2"/>
      </rPr>
      <t>H</t>
    </r>
    <r>
      <rPr>
        <vertAlign val="subscript"/>
        <sz val="11"/>
        <color rgb="FF222222"/>
        <rFont val="Arial"/>
        <family val="2"/>
      </rPr>
      <t>40</t>
    </r>
    <r>
      <rPr>
        <sz val="10"/>
        <color rgb="FF222222"/>
        <rFont val="Arial"/>
        <family val="2"/>
      </rPr>
      <t>N</t>
    </r>
    <r>
      <rPr>
        <vertAlign val="subscript"/>
        <sz val="11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O</t>
    </r>
    <r>
      <rPr>
        <vertAlign val="subscript"/>
        <sz val="11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P</t>
    </r>
    <r>
      <rPr>
        <vertAlign val="subscript"/>
        <sz val="11"/>
        <color rgb="FF222222"/>
        <rFont val="Arial"/>
        <family val="2"/>
      </rPr>
      <t>3</t>
    </r>
    <r>
      <rPr>
        <sz val="10"/>
        <color rgb="FF222222"/>
        <rFont val="Arial"/>
        <family val="2"/>
      </rPr>
      <t>S</t>
    </r>
  </si>
  <si>
    <t>SU-COA</t>
  </si>
  <si>
    <t> ‎867.61</t>
  </si>
  <si>
    <r>
      <t>C</t>
    </r>
    <r>
      <rPr>
        <vertAlign val="subscript"/>
        <sz val="11"/>
        <color rgb="FF222222"/>
        <rFont val="Arial"/>
        <family val="2"/>
      </rPr>
      <t>4</t>
    </r>
    <r>
      <rPr>
        <sz val="10"/>
        <color rgb="FF222222"/>
        <rFont val="Arial"/>
        <family val="2"/>
      </rPr>
      <t>H</t>
    </r>
    <r>
      <rPr>
        <vertAlign val="subscript"/>
        <sz val="11"/>
        <color rgb="FF222222"/>
        <rFont val="Arial"/>
        <family val="2"/>
      </rPr>
      <t>4</t>
    </r>
    <r>
      <rPr>
        <sz val="10"/>
        <color rgb="FF222222"/>
        <rFont val="Arial"/>
        <family val="2"/>
      </rPr>
      <t>O</t>
    </r>
    <r>
      <rPr>
        <vertAlign val="subscript"/>
        <sz val="11"/>
        <color rgb="FF222222"/>
        <rFont val="Arial"/>
        <family val="2"/>
      </rPr>
      <t>5</t>
    </r>
  </si>
  <si>
    <t>OXA</t>
  </si>
  <si>
    <t>CHO(5/4)</t>
  </si>
  <si>
    <t>CH(6/5)O</t>
  </si>
  <si>
    <t>cmol DOR</t>
  </si>
  <si>
    <t>PDO</t>
  </si>
  <si>
    <t>C3H8O2</t>
  </si>
  <si>
    <t>CH(8/3)O(2/3)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</si>
</sst>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1"/>
      <color rgb="FF000000"/>
      <name val="Arial"/>
      <family val="2"/>
    </font>
    <font>
      <sz val="12"/>
      <color rgb="FF666666"/>
      <name val="Arial"/>
      <family val="2"/>
    </font>
    <font>
      <vertAlign val="subscript"/>
      <sz val="11"/>
      <color rgb="FF666666"/>
      <name val="Arial"/>
      <family val="2"/>
    </font>
    <font>
      <vertAlign val="subscript"/>
      <sz val="11"/>
      <color rgb="FF222222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8" sqref="F18"/>
    </sheetView>
  </sheetViews>
  <sheetFormatPr defaultRowHeight="15" x14ac:dyDescent="0.25"/>
  <cols>
    <col min="1" max="1" width="14.42578125" bestFit="1" customWidth="1"/>
    <col min="2" max="2" width="16.42578125" customWidth="1"/>
    <col min="4" max="4" width="15.7109375" bestFit="1" customWidth="1"/>
  </cols>
  <sheetData>
    <row r="1" spans="1:6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46</v>
      </c>
    </row>
    <row r="2" spans="1:6" x14ac:dyDescent="0.25">
      <c r="A2" t="s">
        <v>3</v>
      </c>
      <c r="B2" t="s">
        <v>4</v>
      </c>
      <c r="C2">
        <v>88.06</v>
      </c>
      <c r="D2" t="s">
        <v>5</v>
      </c>
      <c r="E2">
        <f>C2/3</f>
        <v>29.353333333333335</v>
      </c>
      <c r="F2">
        <f>4+4/3-2</f>
        <v>3.333333333333333</v>
      </c>
    </row>
    <row r="3" spans="1:6" x14ac:dyDescent="0.25">
      <c r="A3" t="s">
        <v>8</v>
      </c>
      <c r="B3" t="s">
        <v>9</v>
      </c>
      <c r="C3">
        <v>170.06</v>
      </c>
      <c r="D3" t="s">
        <v>10</v>
      </c>
      <c r="E3">
        <f>C3/3</f>
        <v>56.686666666666667</v>
      </c>
    </row>
    <row r="4" spans="1:6" x14ac:dyDescent="0.25">
      <c r="A4" t="s">
        <v>11</v>
      </c>
      <c r="B4" t="s">
        <v>13</v>
      </c>
      <c r="C4">
        <v>180.16</v>
      </c>
      <c r="D4" t="s">
        <v>14</v>
      </c>
      <c r="E4">
        <f>C4/6</f>
        <v>30.026666666666667</v>
      </c>
      <c r="F4">
        <f>4+2-2</f>
        <v>4</v>
      </c>
    </row>
    <row r="5" spans="1:6" x14ac:dyDescent="0.25">
      <c r="A5" t="s">
        <v>15</v>
      </c>
      <c r="B5" t="s">
        <v>12</v>
      </c>
      <c r="C5">
        <f>C4/2</f>
        <v>90.08</v>
      </c>
      <c r="D5" t="s">
        <v>14</v>
      </c>
      <c r="E5">
        <f>E4</f>
        <v>30.026666666666667</v>
      </c>
      <c r="F5">
        <f>4+2-2</f>
        <v>4</v>
      </c>
    </row>
    <row r="6" spans="1:6" x14ac:dyDescent="0.25">
      <c r="A6" t="s">
        <v>16</v>
      </c>
      <c r="B6" t="s">
        <v>17</v>
      </c>
      <c r="C6">
        <v>92.09</v>
      </c>
      <c r="D6" t="s">
        <v>18</v>
      </c>
      <c r="E6">
        <f>C6/3</f>
        <v>30.696666666666669</v>
      </c>
      <c r="F6">
        <f>4+8/3-2</f>
        <v>4.6666666666666661</v>
      </c>
    </row>
    <row r="7" spans="1:6" x14ac:dyDescent="0.25">
      <c r="A7" t="s">
        <v>19</v>
      </c>
      <c r="B7" t="s">
        <v>20</v>
      </c>
      <c r="C7">
        <v>46.03</v>
      </c>
    </row>
    <row r="8" spans="1:6" x14ac:dyDescent="0.25">
      <c r="A8" t="s">
        <v>21</v>
      </c>
      <c r="B8" t="s">
        <v>22</v>
      </c>
      <c r="C8" s="2">
        <v>90.08</v>
      </c>
      <c r="D8" t="s">
        <v>14</v>
      </c>
      <c r="E8">
        <f>C8/3</f>
        <v>30.026666666666667</v>
      </c>
      <c r="F8">
        <v>4</v>
      </c>
    </row>
    <row r="9" spans="1:6" ht="18.75" x14ac:dyDescent="0.35">
      <c r="A9" s="3" t="s">
        <v>23</v>
      </c>
      <c r="B9" s="4" t="s">
        <v>24</v>
      </c>
      <c r="C9" s="4" t="s">
        <v>25</v>
      </c>
      <c r="D9" t="s">
        <v>26</v>
      </c>
      <c r="E9">
        <f>44.05/2</f>
        <v>22.024999999999999</v>
      </c>
      <c r="F9">
        <f>4+2-1</f>
        <v>5</v>
      </c>
    </row>
    <row r="10" spans="1:6" ht="18.75" x14ac:dyDescent="0.35">
      <c r="A10" s="3" t="s">
        <v>28</v>
      </c>
      <c r="B10" s="2" t="s">
        <v>27</v>
      </c>
      <c r="C10" s="2">
        <v>809.57</v>
      </c>
      <c r="E10">
        <f>C10/23</f>
        <v>35.198695652173917</v>
      </c>
    </row>
    <row r="11" spans="1:6" ht="18.75" x14ac:dyDescent="0.35">
      <c r="A11" t="s">
        <v>30</v>
      </c>
      <c r="B11" s="4" t="s">
        <v>29</v>
      </c>
      <c r="C11" s="4">
        <v>60.05</v>
      </c>
      <c r="D11" t="s">
        <v>14</v>
      </c>
      <c r="E11">
        <f>60.05/2</f>
        <v>30.024999999999999</v>
      </c>
      <c r="F11">
        <v>4</v>
      </c>
    </row>
    <row r="12" spans="1:6" ht="18.75" x14ac:dyDescent="0.35">
      <c r="A12" t="s">
        <v>31</v>
      </c>
      <c r="B12" s="2" t="s">
        <v>32</v>
      </c>
      <c r="C12" s="2">
        <v>46.07</v>
      </c>
      <c r="D12" t="s">
        <v>33</v>
      </c>
      <c r="E12">
        <f>C12/2</f>
        <v>23.035</v>
      </c>
      <c r="F12">
        <f>4+3-1</f>
        <v>6</v>
      </c>
    </row>
    <row r="13" spans="1:6" ht="18.75" x14ac:dyDescent="0.35">
      <c r="A13" t="s">
        <v>34</v>
      </c>
      <c r="B13" s="2" t="s">
        <v>35</v>
      </c>
      <c r="C13" s="2">
        <v>192.12</v>
      </c>
      <c r="D13" t="s">
        <v>36</v>
      </c>
      <c r="E13">
        <f>C13/6</f>
        <v>32.020000000000003</v>
      </c>
    </row>
    <row r="14" spans="1:6" ht="18.75" x14ac:dyDescent="0.35">
      <c r="A14" t="s">
        <v>38</v>
      </c>
      <c r="B14" s="2" t="s">
        <v>37</v>
      </c>
      <c r="C14" s="2">
        <v>146.11000000000001</v>
      </c>
      <c r="D14" t="s">
        <v>45</v>
      </c>
      <c r="E14">
        <f>C14/5</f>
        <v>29.222000000000001</v>
      </c>
    </row>
    <row r="15" spans="1:6" ht="18.75" x14ac:dyDescent="0.35">
      <c r="A15" t="s">
        <v>40</v>
      </c>
      <c r="B15" s="2" t="s">
        <v>39</v>
      </c>
      <c r="C15" s="4" t="s">
        <v>41</v>
      </c>
      <c r="E15">
        <f>867.61/25</f>
        <v>34.7044</v>
      </c>
    </row>
    <row r="16" spans="1:6" ht="18.75" x14ac:dyDescent="0.35">
      <c r="A16" t="s">
        <v>43</v>
      </c>
      <c r="B16" s="2" t="s">
        <v>42</v>
      </c>
      <c r="C16" s="2">
        <v>132.07</v>
      </c>
      <c r="D16" t="s">
        <v>44</v>
      </c>
      <c r="E16">
        <f>C16/4</f>
        <v>33.017499999999998</v>
      </c>
    </row>
    <row r="17" spans="1:6" x14ac:dyDescent="0.25">
      <c r="A17" t="s">
        <v>47</v>
      </c>
      <c r="B17" s="5" t="s">
        <v>48</v>
      </c>
      <c r="C17" s="5">
        <v>76.099999999999994</v>
      </c>
      <c r="D17" t="s">
        <v>49</v>
      </c>
      <c r="E17">
        <f>C17/3</f>
        <v>25.366666666666664</v>
      </c>
      <c r="F17">
        <f>4+8/3-2*2/3</f>
        <v>5.333333333333333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Venanzio Petrarolo</dc:creator>
  <cp:lastModifiedBy>Venanzio Petrarolo</cp:lastModifiedBy>
  <cp:lastPrinted>2017-03-14T21:11:46Z</cp:lastPrinted>
  <dcterms:created xsi:type="dcterms:W3CDTF">2017-03-14T20:30:00Z</dcterms:created>
  <dcterms:modified xsi:type="dcterms:W3CDTF">2017-03-15T08:10:45Z</dcterms:modified>
</cp:coreProperties>
</file>