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bio\Documents\GitHub\Petro_KGraph\Evaluation\"/>
    </mc:Choice>
  </mc:AlternateContent>
  <xr:revisionPtr revIDLastSave="0" documentId="13_ncr:1_{017249AB-F927-40C6-B8D3-ABFAD99452B7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1" i="2" l="1"/>
  <c r="I92" i="2"/>
  <c r="I93" i="2"/>
  <c r="I94" i="2"/>
  <c r="I95" i="2"/>
  <c r="I96" i="2"/>
  <c r="I97" i="2"/>
  <c r="I98" i="2"/>
  <c r="I99" i="2"/>
  <c r="I100" i="2"/>
  <c r="I101" i="2"/>
  <c r="I102" i="2"/>
  <c r="I103" i="2"/>
  <c r="I90" i="2"/>
  <c r="I78" i="2"/>
  <c r="I79" i="2"/>
  <c r="I80" i="2"/>
  <c r="I81" i="2"/>
  <c r="I82" i="2"/>
  <c r="I83" i="2"/>
  <c r="I84" i="2"/>
  <c r="I85" i="2"/>
  <c r="I77" i="2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73" i="1"/>
</calcChain>
</file>

<file path=xl/sharedStrings.xml><?xml version="1.0" encoding="utf-8"?>
<sst xmlns="http://schemas.openxmlformats.org/spreadsheetml/2006/main" count="1224" uniqueCount="285">
  <si>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</si>
  <si>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</si>
  <si>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</si>
  <si>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</si>
  <si>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</si>
  <si>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</si>
  <si>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</si>
  <si>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</si>
  <si>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</si>
  <si>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</si>
  <si>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</si>
  <si>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</si>
  <si>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</si>
  <si>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</si>
  <si>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</si>
  <si>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</si>
  <si>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</si>
  <si>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</si>
  <si>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</si>
  <si>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</si>
  <si>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</si>
  <si>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</si>
  <si>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</si>
  <si>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</si>
  <si>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</si>
  <si>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</si>
  <si>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</si>
  <si>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</si>
  <si>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</si>
  <si>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</si>
  <si>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</si>
  <si>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</si>
  <si>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</si>
  <si>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</si>
  <si>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</si>
  <si>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</si>
  <si>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</si>
  <si>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</si>
  <si>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</si>
  <si>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</si>
  <si>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</si>
  <si>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</si>
  <si>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</si>
  <si>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</si>
  <si>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</si>
  <si>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</si>
  <si>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</si>
  <si>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</si>
  <si>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</si>
  <si>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</si>
  <si>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</si>
  <si>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</si>
  <si>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</si>
  <si>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</si>
  <si>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</si>
  <si>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</si>
  <si>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</si>
  <si>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</si>
  <si>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</si>
  <si>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</si>
  <si>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</si>
  <si>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</si>
  <si>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</si>
  <si>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</si>
  <si>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</si>
  <si>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</si>
  <si>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</si>
  <si>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</si>
  <si>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</si>
  <si>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</si>
  <si>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</si>
  <si>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</si>
  <si>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</si>
  <si>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</si>
  <si>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</si>
  <si>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</si>
  <si>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</si>
  <si>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</si>
  <si>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</si>
  <si>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</si>
  <si>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</si>
  <si>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</si>
  <si>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</si>
  <si>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</si>
  <si>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</si>
  <si>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</si>
  <si>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</si>
  <si>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</si>
  <si>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</si>
  <si>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</si>
  <si>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</si>
  <si>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</si>
  <si>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</si>
  <si>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</si>
  <si>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</si>
  <si>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</si>
  <si>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</si>
  <si>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</si>
  <si>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</si>
  <si>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</si>
  <si>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</si>
  <si>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</si>
  <si>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</si>
  <si>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</si>
  <si>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</si>
  <si>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</si>
  <si>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</si>
  <si>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</si>
  <si>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</si>
  <si>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</si>
  <si>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</si>
  <si>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</si>
  <si>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</si>
  <si>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</si>
  <si>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</si>
  <si>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</si>
  <si>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</si>
  <si>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</si>
  <si>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</si>
  <si>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</si>
  <si>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</si>
  <si>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</si>
  <si>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</si>
  <si>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</si>
  <si>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</si>
  <si>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</si>
  <si>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</si>
  <si>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</si>
  <si>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</si>
  <si>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</si>
  <si>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</si>
  <si>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</si>
  <si>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</si>
  <si>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</si>
  <si>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</si>
  <si>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</si>
  <si>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</si>
  <si>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</si>
  <si>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</si>
  <si>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</si>
  <si>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</si>
  <si>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</si>
  <si>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</si>
  <si>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</si>
  <si>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</si>
  <si>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</si>
  <si>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</si>
  <si>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</si>
  <si>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</si>
  <si>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</si>
  <si>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</si>
  <si>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</si>
  <si>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</si>
  <si>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</si>
  <si>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</si>
  <si>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</si>
  <si>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</si>
  <si>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</si>
  <si>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</si>
  <si>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</si>
  <si>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</si>
  <si>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</si>
  <si>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</si>
  <si>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</si>
  <si>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</si>
  <si>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</si>
  <si>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</si>
  <si>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</si>
  <si>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</si>
  <si>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</si>
  <si>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</si>
  <si>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</si>
  <si>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</si>
  <si>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</si>
  <si>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</si>
  <si>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</si>
  <si>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</si>
  <si>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</si>
  <si>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</si>
  <si>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</si>
  <si>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</si>
  <si>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</si>
  <si>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</si>
  <si>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</si>
  <si>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</si>
  <si>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</si>
  <si>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</si>
  <si>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</si>
  <si>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</si>
  <si>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</si>
  <si>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</si>
  <si>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</si>
  <si>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</si>
  <si>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</si>
  <si>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</si>
  <si>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</si>
  <si>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</si>
  <si>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</si>
  <si>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</si>
  <si>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</si>
  <si>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</si>
  <si>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</si>
  <si>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</si>
  <si>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</si>
  <si>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</si>
  <si>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</si>
  <si>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</si>
  <si>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</si>
  <si>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</si>
  <si>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</si>
  <si>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</si>
  <si>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</si>
  <si>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</si>
  <si>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</si>
  <si>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</si>
  <si>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</si>
  <si>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</si>
  <si>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</si>
  <si>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</si>
  <si>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</si>
  <si>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</si>
  <si>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</si>
  <si>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</si>
  <si>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</si>
  <si>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</si>
  <si>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</si>
  <si>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</si>
  <si>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</si>
  <si>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</si>
  <si>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</si>
  <si>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</si>
  <si>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</si>
  <si>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</si>
  <si>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</si>
  <si>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</si>
  <si>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</si>
  <si>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</si>
  <si>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</si>
  <si>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</si>
  <si>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</si>
  <si>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</si>
  <si>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</si>
  <si>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</si>
  <si>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</si>
  <si>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</si>
  <si>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</si>
  <si>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</si>
  <si>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</si>
  <si>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</si>
  <si>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</si>
  <si>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</si>
  <si>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</si>
  <si>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</si>
  <si>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</si>
  <si>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</si>
  <si>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</si>
  <si>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</si>
  <si>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</si>
  <si>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</si>
  <si>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 xml:space="preserve">Bertimbau Large / Alpha 001_treino 005_pred 001_newInstances </t>
  </si>
  <si>
    <t>Bertimbau Large / NP1</t>
  </si>
  <si>
    <t>treinando</t>
  </si>
  <si>
    <t>Petrovec-OeG_NP2</t>
  </si>
  <si>
    <t>Spearman Correlation</t>
  </si>
  <si>
    <t>Number of vectors</t>
  </si>
  <si>
    <t>V2</t>
  </si>
  <si>
    <t>PetroOntoVec (V2)</t>
  </si>
  <si>
    <t>Coverage</t>
  </si>
  <si>
    <t>Base_PetroOntoVecV2</t>
  </si>
  <si>
    <t>200/200</t>
  </si>
  <si>
    <t>4 com patience= 3 (melhor val_loss na epoch =  ?)</t>
  </si>
  <si>
    <t>New_instance</t>
  </si>
  <si>
    <t>Alpha:0.05 / min_samples: 5</t>
  </si>
  <si>
    <t>Alpha:0.01 / min_samples: 5</t>
  </si>
  <si>
    <t>Classe</t>
  </si>
  <si>
    <t>precision</t>
  </si>
  <si>
    <t>recall</t>
  </si>
  <si>
    <t>f1</t>
  </si>
  <si>
    <t>30 com patience= 5 (melhor val_loss na epoch = 12)</t>
  </si>
  <si>
    <t>Baseline</t>
  </si>
  <si>
    <t>Alpha_01</t>
  </si>
  <si>
    <t>Alpha_001</t>
  </si>
  <si>
    <t>Final Model</t>
  </si>
  <si>
    <t>Final NER Model</t>
  </si>
  <si>
    <t>Final NER Model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</si>
</sst>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  <numFmt numFmtId="168" formatCode="_-* #,##0.000_-;\-* #,##0.000_-;_-* &quot;-&quot;?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b/>
      <sz val="10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0"/>
      <color rgb="FFFF0000"/>
      <name val="Var(--jp-code-font-family)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  <xf numFmtId="0" fontId="5" fillId="0" borderId="0" xfId="0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165" fontId="5" fillId="4" borderId="0" xfId="1" applyNumberFormat="1" applyFont="1" applyFill="1" applyAlignment="1">
      <alignment horizontal="left" vertical="center"/>
    </xf>
    <xf numFmtId="165" fontId="6" fillId="4" borderId="0" xfId="1" applyNumberFormat="1" applyFont="1" applyFill="1"/>
    <xf numFmtId="165" fontId="7" fillId="4" borderId="0" xfId="1" applyNumberFormat="1" applyFont="1" applyFill="1" applyAlignment="1">
      <alignment horizontal="left" vertical="center"/>
    </xf>
    <xf numFmtId="165" fontId="6" fillId="3" borderId="0" xfId="1" applyNumberFormat="1" applyFont="1" applyFill="1"/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168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:A6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P44"/>
  <sheetViews>
    <sheetView topLeftCell="A10" zoomScale="70" zoomScaleNormal="70" workbookViewId="0">
      <selection activeCell="C18" sqref="C18"/>
    </sheetView>
  </sheetViews>
  <sheetFormatPr defaultRowHeight="14.4"/>
  <cols>
    <col min="1" max="1" width="18.5546875" customWidth="1"/>
    <col min="2" max="3" width="27.5546875" customWidth="1"/>
    <col min="4" max="7" width="31.77734375" customWidth="1"/>
    <col min="8" max="8" width="27.5546875" customWidth="1"/>
    <col min="9" max="12" width="27.33203125" customWidth="1"/>
    <col min="13" max="13" width="29.44140625" customWidth="1"/>
    <col min="14" max="14" width="20" bestFit="1" customWidth="1"/>
    <col min="15" max="15" width="22.21875" bestFit="1" customWidth="1"/>
    <col min="16" max="16" width="24.6640625" bestFit="1" customWidth="1"/>
  </cols>
  <sheetData>
    <row r="1" spans="2:16">
      <c r="B1" s="3" t="s">
        <v>102</v>
      </c>
      <c r="C1" s="3" t="s">
        <v>266</v>
      </c>
      <c r="D1" s="3" t="s">
        <v>95</v>
      </c>
      <c r="E1" s="3" t="s">
        <v>97</v>
      </c>
      <c r="F1" s="3" t="s">
        <v>99</v>
      </c>
      <c r="G1" s="3" t="s">
        <v>122</v>
      </c>
      <c r="H1" s="3" t="s">
        <v>104</v>
      </c>
      <c r="I1" s="3" t="s">
        <v>106</v>
      </c>
      <c r="J1" s="3" t="s">
        <v>108</v>
      </c>
      <c r="K1" s="3" t="s">
        <v>109</v>
      </c>
      <c r="L1" s="3" t="s">
        <v>112</v>
      </c>
      <c r="M1" s="3" t="s">
        <v>128</v>
      </c>
      <c r="N1" s="3" t="s">
        <v>130</v>
      </c>
      <c r="O1" s="3" t="s">
        <v>131</v>
      </c>
      <c r="P1" s="3" t="s">
        <v>129</v>
      </c>
    </row>
    <row r="3" spans="2:16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</row>
    <row r="4" spans="2:16">
      <c r="B4" t="s">
        <v>73</v>
      </c>
      <c r="C4" s="3" t="s">
        <v>111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s="3" t="s">
        <v>111</v>
      </c>
    </row>
    <row r="5" spans="2:16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2:16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2:16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</row>
    <row r="8" spans="2:16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</row>
    <row r="9" spans="2:16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2:16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</row>
    <row r="11" spans="2:16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</row>
    <row r="12" spans="2:16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s="3" t="s">
        <v>103</v>
      </c>
      <c r="I12" t="s">
        <v>81</v>
      </c>
      <c r="J12" t="s">
        <v>81</v>
      </c>
      <c r="K12" t="s">
        <v>81</v>
      </c>
      <c r="L12" t="s">
        <v>81</v>
      </c>
    </row>
    <row r="13" spans="2:16">
      <c r="B13" t="s">
        <v>82</v>
      </c>
      <c r="C13" s="3" t="s">
        <v>105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s="3" t="s">
        <v>105</v>
      </c>
      <c r="J13" s="3" t="s">
        <v>107</v>
      </c>
      <c r="K13" s="3" t="s">
        <v>110</v>
      </c>
      <c r="L13" t="s">
        <v>82</v>
      </c>
    </row>
    <row r="14" spans="2:16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</row>
    <row r="15" spans="2:16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2:16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</row>
    <row r="17" spans="1:12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</row>
    <row r="18" spans="1:12">
      <c r="B18" t="s">
        <v>87</v>
      </c>
      <c r="C18" s="3" t="s">
        <v>100</v>
      </c>
      <c r="D18" s="3" t="s">
        <v>98</v>
      </c>
      <c r="E18" s="3" t="s">
        <v>96</v>
      </c>
      <c r="F18" s="3" t="s">
        <v>100</v>
      </c>
      <c r="G18" s="3" t="s">
        <v>101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</row>
    <row r="19" spans="1:12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</row>
    <row r="23" spans="1:12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</row>
    <row r="24" spans="1:12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</row>
    <row r="25" spans="1:12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B26" t="s">
        <v>123</v>
      </c>
      <c r="C26" t="s">
        <v>123</v>
      </c>
      <c r="D26" t="s">
        <v>123</v>
      </c>
      <c r="E26" t="s">
        <v>123</v>
      </c>
      <c r="F26" t="s">
        <v>261</v>
      </c>
      <c r="H26" t="s">
        <v>123</v>
      </c>
      <c r="I26" t="s">
        <v>123</v>
      </c>
      <c r="J26" t="s">
        <v>248</v>
      </c>
      <c r="K26" t="s">
        <v>248</v>
      </c>
      <c r="L26" t="s">
        <v>123</v>
      </c>
    </row>
    <row r="28" spans="1:12">
      <c r="A28" s="3" t="s">
        <v>173</v>
      </c>
    </row>
    <row r="29" spans="1:12">
      <c r="A29" s="3" t="s">
        <v>2</v>
      </c>
      <c r="B29" s="4">
        <v>0.77581329561527501</v>
      </c>
      <c r="C29" s="4">
        <v>0.86701940035273295</v>
      </c>
      <c r="D29" s="4">
        <v>0.86597209959385402</v>
      </c>
      <c r="E29" s="4">
        <v>0.801559177888022</v>
      </c>
      <c r="F29" s="40">
        <v>0.86936699982465304</v>
      </c>
      <c r="G29" s="4">
        <v>0.78287135749822301</v>
      </c>
      <c r="H29" s="4">
        <v>0.76091913699350999</v>
      </c>
      <c r="I29" s="36">
        <v>0.81689153670930403</v>
      </c>
      <c r="L29" s="36">
        <v>0.80062959076600204</v>
      </c>
    </row>
    <row r="30" spans="1:12">
      <c r="A30" s="3" t="s">
        <v>0</v>
      </c>
      <c r="B30" s="4">
        <v>0.82512222640090205</v>
      </c>
      <c r="C30" s="36">
        <v>0.91956603067714104</v>
      </c>
      <c r="D30" s="40">
        <v>0.91972993248311996</v>
      </c>
      <c r="E30" s="4">
        <v>0.85455232338496401</v>
      </c>
      <c r="F30" s="4">
        <v>0.91611234294161104</v>
      </c>
      <c r="G30" s="4">
        <v>0.83732421132649104</v>
      </c>
      <c r="H30" s="4">
        <v>0.80214497041420096</v>
      </c>
      <c r="I30" s="36">
        <v>0.86014760147601399</v>
      </c>
      <c r="L30" s="36">
        <v>0.84123484013230398</v>
      </c>
    </row>
    <row r="31" spans="1:12">
      <c r="A31" s="3" t="s">
        <v>1</v>
      </c>
      <c r="B31" s="4">
        <v>0.732065398732065</v>
      </c>
      <c r="C31" s="4">
        <v>0.82015348682015299</v>
      </c>
      <c r="D31" s="4">
        <v>0.81815148481815103</v>
      </c>
      <c r="E31" s="4">
        <v>0.75475475475475395</v>
      </c>
      <c r="F31" s="40">
        <v>0.82716049382715995</v>
      </c>
      <c r="G31" s="4">
        <v>0.73506840173506804</v>
      </c>
      <c r="H31" s="4">
        <v>0.72372372372372296</v>
      </c>
      <c r="I31" s="36">
        <v>0.77777777777777701</v>
      </c>
      <c r="L31" s="36">
        <v>0.76376376376376298</v>
      </c>
    </row>
    <row r="32" spans="1:12">
      <c r="A32" s="3" t="s">
        <v>141</v>
      </c>
      <c r="B32" s="4">
        <v>0.89744088012007694</v>
      </c>
      <c r="C32" s="4">
        <v>0.92139936566695801</v>
      </c>
      <c r="D32" s="4">
        <v>0.92002505561524295</v>
      </c>
      <c r="E32" s="4">
        <v>0.90059790357589597</v>
      </c>
      <c r="F32" s="40">
        <v>0.92640844871308803</v>
      </c>
      <c r="G32" s="4">
        <v>0.89598089336835096</v>
      </c>
      <c r="H32" s="4">
        <v>0.90127946396784298</v>
      </c>
      <c r="I32" s="36">
        <v>0.91178161225944299</v>
      </c>
      <c r="L32" s="36">
        <v>0.908143780357348</v>
      </c>
    </row>
    <row r="33" spans="1:16">
      <c r="A33" s="3" t="s">
        <v>142</v>
      </c>
      <c r="B33" s="4">
        <v>0.95448018389604306</v>
      </c>
      <c r="C33" s="40">
        <v>0.97724175146495496</v>
      </c>
      <c r="D33" s="36">
        <v>0.977138388962701</v>
      </c>
      <c r="E33" s="4">
        <v>0.96013875477566202</v>
      </c>
      <c r="F33" s="4">
        <v>0.97622087638779398</v>
      </c>
      <c r="G33" s="4">
        <v>0.95830111514197602</v>
      </c>
      <c r="H33" s="4">
        <v>0.95010987871314201</v>
      </c>
      <c r="I33" s="36">
        <v>0.960062299107868</v>
      </c>
      <c r="L33" s="36">
        <v>0.95420178906345399</v>
      </c>
    </row>
    <row r="34" spans="1:16">
      <c r="A34" s="3" t="s">
        <v>143</v>
      </c>
      <c r="B34" s="4">
        <v>0.84683443743062303</v>
      </c>
      <c r="C34" s="4">
        <v>0.871593994549825</v>
      </c>
      <c r="D34" s="4">
        <v>0.86921953452604594</v>
      </c>
      <c r="E34" s="4">
        <v>0.84801043840212798</v>
      </c>
      <c r="F34" s="40">
        <v>0.88143266316495505</v>
      </c>
      <c r="G34" s="4">
        <v>0.84127134932884196</v>
      </c>
      <c r="H34" s="4">
        <v>0.85722292694038604</v>
      </c>
      <c r="I34" s="36">
        <v>0.86812440126203605</v>
      </c>
      <c r="L34" s="36">
        <v>0.86632735003058303</v>
      </c>
    </row>
    <row r="35" spans="1:16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6">
      <c r="A36" s="37" t="s">
        <v>263</v>
      </c>
      <c r="B36" s="38">
        <v>0.38824230863075099</v>
      </c>
      <c r="C36" s="41">
        <v>0.58347306939669397</v>
      </c>
      <c r="D36" s="38">
        <v>0.56553496354809096</v>
      </c>
      <c r="E36" s="38">
        <v>0.32577970842299903</v>
      </c>
      <c r="F36" s="38">
        <v>0.54914548575972499</v>
      </c>
      <c r="G36" s="38">
        <v>0.29792941144963497</v>
      </c>
      <c r="H36" s="38">
        <v>0.40302703418451302</v>
      </c>
      <c r="I36" s="38">
        <v>0.44955880608239801</v>
      </c>
      <c r="J36" s="4"/>
      <c r="K36" s="4"/>
      <c r="L36" s="38">
        <v>0.36566408433547198</v>
      </c>
      <c r="M36" s="38">
        <v>0.61010019488606904</v>
      </c>
      <c r="N36" s="39">
        <v>0.64654022489825802</v>
      </c>
      <c r="O36" s="38">
        <v>0.60227678894415004</v>
      </c>
      <c r="P36" s="38">
        <v>0.63664106228522799</v>
      </c>
    </row>
    <row r="37" spans="1:16">
      <c r="A37" s="37" t="s">
        <v>267</v>
      </c>
      <c r="B37" s="38">
        <v>2.5333333333333301E-2</v>
      </c>
      <c r="C37" s="38">
        <v>1</v>
      </c>
      <c r="D37" s="38">
        <v>1</v>
      </c>
      <c r="E37" s="38">
        <v>2.5333333333333301E-2</v>
      </c>
      <c r="F37" s="38">
        <v>1</v>
      </c>
      <c r="G37" s="38">
        <v>2.5333333333333301E-2</v>
      </c>
      <c r="H37" s="38">
        <v>2.5333333333333301E-2</v>
      </c>
      <c r="I37" s="38">
        <v>2.5333333333333301E-2</v>
      </c>
      <c r="J37" s="4"/>
      <c r="K37" s="4"/>
      <c r="L37" s="38">
        <v>2.5333333333333301E-2</v>
      </c>
      <c r="M37" s="38">
        <v>1</v>
      </c>
      <c r="N37" s="38">
        <v>1</v>
      </c>
      <c r="O37" s="38">
        <v>1</v>
      </c>
      <c r="P37" s="38">
        <v>1</v>
      </c>
    </row>
    <row r="38" spans="1:16">
      <c r="A38" s="3" t="s">
        <v>264</v>
      </c>
      <c r="B38" s="34">
        <v>643232</v>
      </c>
      <c r="C38" s="34">
        <v>754454</v>
      </c>
      <c r="D38" s="34">
        <v>803869</v>
      </c>
      <c r="E38" s="34">
        <v>643225</v>
      </c>
      <c r="F38" s="34">
        <v>987842</v>
      </c>
      <c r="G38" s="34">
        <v>643237</v>
      </c>
      <c r="H38" s="34">
        <v>110122</v>
      </c>
      <c r="I38" s="34">
        <v>643225</v>
      </c>
      <c r="J38" s="6"/>
      <c r="K38" s="6"/>
      <c r="L38" s="34">
        <v>409875</v>
      </c>
      <c r="M38" s="34">
        <v>161842</v>
      </c>
      <c r="N38" s="34">
        <v>440692</v>
      </c>
      <c r="O38" s="34">
        <v>348890</v>
      </c>
      <c r="P38" s="34">
        <v>521081</v>
      </c>
    </row>
    <row r="44" spans="1:16">
      <c r="K4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E15" sqref="E15:E17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E2" s="3" t="s">
        <v>265</v>
      </c>
      <c r="I2" t="s">
        <v>53</v>
      </c>
    </row>
    <row r="3" spans="1:9">
      <c r="A3" s="3" t="s">
        <v>125</v>
      </c>
      <c r="B3">
        <v>50</v>
      </c>
      <c r="C3">
        <v>25</v>
      </c>
      <c r="D3" s="35">
        <v>75</v>
      </c>
      <c r="E3">
        <v>200</v>
      </c>
      <c r="I3" t="s">
        <v>47</v>
      </c>
    </row>
    <row r="4" spans="1:9">
      <c r="A4" s="3" t="s">
        <v>126</v>
      </c>
      <c r="B4">
        <v>50</v>
      </c>
      <c r="C4">
        <v>75</v>
      </c>
      <c r="D4" s="35">
        <v>25</v>
      </c>
      <c r="E4">
        <v>200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6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6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6">
        <v>0.80747414080747404</v>
      </c>
      <c r="I9" t="s">
        <v>12</v>
      </c>
    </row>
    <row r="10" spans="1:9">
      <c r="A10" s="3" t="s">
        <v>141</v>
      </c>
      <c r="B10" s="36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6">
        <v>0.96758302889704995</v>
      </c>
    </row>
    <row r="12" spans="1:9">
      <c r="A12" s="3" t="s">
        <v>143</v>
      </c>
      <c r="B12" s="36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4">
        <v>7283</v>
      </c>
      <c r="D15" s="34">
        <v>16898</v>
      </c>
      <c r="E15" s="34">
        <v>34826</v>
      </c>
    </row>
    <row r="16" spans="1:9">
      <c r="A16" t="s">
        <v>256</v>
      </c>
      <c r="B16" s="6">
        <v>3282</v>
      </c>
      <c r="C16" s="34">
        <v>2002</v>
      </c>
      <c r="D16" s="34">
        <v>4394</v>
      </c>
      <c r="E16" s="34">
        <v>9368</v>
      </c>
    </row>
    <row r="17" spans="1:5">
      <c r="A17" t="s">
        <v>257</v>
      </c>
      <c r="B17" s="6">
        <v>4948</v>
      </c>
      <c r="C17" s="34">
        <v>2950</v>
      </c>
      <c r="D17" s="34">
        <v>6725</v>
      </c>
      <c r="E17" s="34">
        <v>13686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opLeftCell="A14" zoomScale="85" zoomScaleNormal="85" workbookViewId="0">
      <selection activeCell="F73" sqref="F73:F101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  <c r="P1" s="3" t="s">
        <v>283</v>
      </c>
    </row>
    <row r="2" spans="1:16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  <c r="P2" s="3" t="s">
        <v>195</v>
      </c>
    </row>
    <row r="3" spans="1:16">
      <c r="A3" s="3" t="s">
        <v>120</v>
      </c>
      <c r="B3" s="28">
        <v>0.82819948973480995</v>
      </c>
      <c r="C3" s="28">
        <v>0.77373652402467696</v>
      </c>
      <c r="D3" s="28">
        <v>0.90114728392209298</v>
      </c>
      <c r="E3" s="45"/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  <c r="P3" t="s">
        <v>135</v>
      </c>
    </row>
    <row r="4" spans="1:16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P4" t="s">
        <v>6</v>
      </c>
    </row>
    <row r="5" spans="1:16">
      <c r="A5" s="3" t="s">
        <v>132</v>
      </c>
      <c r="B5" s="28">
        <v>0.826074348328662</v>
      </c>
      <c r="C5" s="28">
        <v>0.78036554611616604</v>
      </c>
      <c r="D5" s="28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P5" s="1" t="s">
        <v>8</v>
      </c>
    </row>
    <row r="6" spans="1:16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  <c r="P6" t="s">
        <v>174</v>
      </c>
    </row>
    <row r="7" spans="1:16">
      <c r="A7" s="3" t="s">
        <v>283</v>
      </c>
      <c r="B7" s="42">
        <v>0.82837748719101201</v>
      </c>
      <c r="C7" s="42">
        <v>0.80045510044782098</v>
      </c>
      <c r="D7" s="42">
        <v>0.89338022828637098</v>
      </c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  <c r="P7">
        <v>8</v>
      </c>
    </row>
    <row r="8" spans="1:16">
      <c r="H8" t="s">
        <v>11</v>
      </c>
      <c r="I8" t="s">
        <v>55</v>
      </c>
      <c r="J8" t="s">
        <v>55</v>
      </c>
      <c r="K8" s="3" t="s">
        <v>211</v>
      </c>
      <c r="L8" t="s">
        <v>55</v>
      </c>
      <c r="M8" t="s">
        <v>55</v>
      </c>
      <c r="P8" t="s">
        <v>55</v>
      </c>
    </row>
    <row r="9" spans="1:16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P9" t="s">
        <v>14</v>
      </c>
    </row>
    <row r="10" spans="1:16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  <c r="P10" s="3" t="s">
        <v>121</v>
      </c>
    </row>
    <row r="11" spans="1:16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P11" t="s">
        <v>115</v>
      </c>
    </row>
    <row r="12" spans="1:16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P12" t="s">
        <v>116</v>
      </c>
    </row>
    <row r="15" spans="1:16">
      <c r="B15" s="4"/>
      <c r="C15" s="4"/>
      <c r="D15" s="4"/>
    </row>
    <row r="16" spans="1:16" ht="15" thickBot="1"/>
    <row r="17" spans="1:24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  <c r="U17" s="10" t="s">
        <v>284</v>
      </c>
      <c r="V17" s="11" t="s">
        <v>2</v>
      </c>
      <c r="W17" s="11" t="s">
        <v>0</v>
      </c>
      <c r="X17" s="12" t="s">
        <v>1</v>
      </c>
    </row>
    <row r="18" spans="1:24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  <c r="U18" s="13" t="s">
        <v>16</v>
      </c>
      <c r="V18" s="14">
        <v>0.92857142857142805</v>
      </c>
      <c r="W18" s="14">
        <v>0.88930348258706404</v>
      </c>
      <c r="X18" s="15">
        <v>0.97146739130434701</v>
      </c>
    </row>
    <row r="19" spans="1:24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  <c r="U19" s="13" t="s">
        <v>17</v>
      </c>
      <c r="V19" s="14">
        <v>0.88715953307392903</v>
      </c>
      <c r="W19" s="14">
        <v>0.83823529411764697</v>
      </c>
      <c r="X19" s="15">
        <v>0.94214876033057804</v>
      </c>
    </row>
    <row r="20" spans="1:24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  <c r="U20" s="13" t="s">
        <v>18</v>
      </c>
      <c r="V20" s="14">
        <v>0.90640394088669896</v>
      </c>
      <c r="W20" s="14">
        <v>0.91089108910891003</v>
      </c>
      <c r="X20" s="15">
        <v>0.90196078431372495</v>
      </c>
    </row>
    <row r="21" spans="1:24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  <c r="U21" s="13" t="s">
        <v>19</v>
      </c>
      <c r="V21" s="14">
        <v>0.94</v>
      </c>
      <c r="W21" s="14">
        <v>0.89523809523809506</v>
      </c>
      <c r="X21" s="15">
        <v>0.98947368421052595</v>
      </c>
    </row>
    <row r="22" spans="1:24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  <c r="U22" s="13" t="s">
        <v>20</v>
      </c>
      <c r="V22" s="14">
        <v>0.95757575757575697</v>
      </c>
      <c r="W22" s="14">
        <v>0.91860465116279</v>
      </c>
      <c r="X22" s="15">
        <v>1</v>
      </c>
    </row>
    <row r="23" spans="1:24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  <c r="U23" s="13" t="s">
        <v>21</v>
      </c>
      <c r="V23" s="14">
        <v>1</v>
      </c>
      <c r="W23" s="14">
        <v>1</v>
      </c>
      <c r="X23" s="15">
        <v>1</v>
      </c>
    </row>
    <row r="24" spans="1:24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  <c r="U24" s="13" t="s">
        <v>22</v>
      </c>
      <c r="V24" s="14">
        <v>0.93690851735015701</v>
      </c>
      <c r="W24" s="14">
        <v>0.88922155688622695</v>
      </c>
      <c r="X24" s="15">
        <v>0.99</v>
      </c>
    </row>
    <row r="25" spans="1:24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  <c r="U25" s="13" t="s">
        <v>23</v>
      </c>
      <c r="V25" s="14">
        <v>0.92105263157894701</v>
      </c>
      <c r="W25" s="14">
        <v>0.875</v>
      </c>
      <c r="X25" s="15">
        <v>0.97222222222222199</v>
      </c>
    </row>
    <row r="26" spans="1:24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  <c r="U26" s="13" t="s">
        <v>24</v>
      </c>
      <c r="V26" s="14">
        <v>0.96644295302013405</v>
      </c>
      <c r="W26" s="14">
        <v>0.94117647058823495</v>
      </c>
      <c r="X26" s="15">
        <v>0.99310344827586206</v>
      </c>
    </row>
    <row r="27" spans="1:24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  <c r="U27" s="13" t="s">
        <v>25</v>
      </c>
      <c r="V27" s="14">
        <v>0.59824046920821095</v>
      </c>
      <c r="W27" s="14">
        <v>0.43404255319148899</v>
      </c>
      <c r="X27" s="15">
        <v>0.96226415094339601</v>
      </c>
    </row>
    <row r="28" spans="1:24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  <c r="U28" s="13" t="s">
        <v>26</v>
      </c>
      <c r="V28" s="14">
        <v>0.92385786802030401</v>
      </c>
      <c r="W28" s="14">
        <v>0.86666666666666603</v>
      </c>
      <c r="X28" s="15">
        <v>0.98913043478260798</v>
      </c>
    </row>
    <row r="29" spans="1:24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  <c r="U29" s="13" t="s">
        <v>27</v>
      </c>
      <c r="V29" s="14">
        <v>0.133333333333333</v>
      </c>
      <c r="W29" s="14">
        <v>9.0909090909090898E-2</v>
      </c>
      <c r="X29" s="15">
        <v>0.25</v>
      </c>
    </row>
    <row r="30" spans="1:24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  <c r="U30" s="13" t="s">
        <v>28</v>
      </c>
      <c r="V30" s="14">
        <v>0.91176470588235203</v>
      </c>
      <c r="W30" s="14">
        <v>0.874608150470219</v>
      </c>
      <c r="X30" s="15">
        <v>0.95221843003412898</v>
      </c>
    </row>
    <row r="31" spans="1:24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  <c r="U31" s="13" t="s">
        <v>29</v>
      </c>
      <c r="V31" s="14">
        <v>0.94527363184079505</v>
      </c>
      <c r="W31" s="14">
        <v>0.94059405940593999</v>
      </c>
      <c r="X31" s="15">
        <v>0.95</v>
      </c>
    </row>
    <row r="32" spans="1:24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  <c r="U32" s="13" t="s">
        <v>30</v>
      </c>
      <c r="V32" s="14">
        <v>0.92901802133137101</v>
      </c>
      <c r="W32" s="14">
        <v>0.89321074964639302</v>
      </c>
      <c r="X32" s="15">
        <v>0.96781609195402296</v>
      </c>
    </row>
    <row r="33" spans="1:24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  <c r="U33" s="13" t="s">
        <v>31</v>
      </c>
      <c r="V33" s="14">
        <v>0.90146750524108998</v>
      </c>
      <c r="W33" s="14">
        <v>0.83657587548638102</v>
      </c>
      <c r="X33" s="15">
        <v>0.97727272727272696</v>
      </c>
    </row>
    <row r="34" spans="1:24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  <c r="U34" s="13" t="s">
        <v>32</v>
      </c>
      <c r="V34" s="14">
        <v>0.94533762057877802</v>
      </c>
      <c r="W34" s="14">
        <v>0.91874999999999996</v>
      </c>
      <c r="X34" s="15">
        <v>0.97350993377483397</v>
      </c>
    </row>
    <row r="35" spans="1:24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  <c r="U35" s="13" t="s">
        <v>33</v>
      </c>
      <c r="V35" s="14">
        <v>0.82456140350877105</v>
      </c>
      <c r="W35" s="14">
        <v>0.71573604060913698</v>
      </c>
      <c r="X35" s="15">
        <v>0.972413793103448</v>
      </c>
    </row>
    <row r="36" spans="1:24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  <c r="U36" s="13" t="s">
        <v>34</v>
      </c>
      <c r="V36" s="14">
        <v>0.92307692307692302</v>
      </c>
      <c r="W36" s="14">
        <v>0.85714285714285698</v>
      </c>
      <c r="X36" s="15">
        <v>1</v>
      </c>
    </row>
    <row r="37" spans="1:24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  <c r="U37" s="13" t="s">
        <v>35</v>
      </c>
      <c r="V37" s="14">
        <v>0.875</v>
      </c>
      <c r="W37" s="14">
        <v>0.77777777777777701</v>
      </c>
      <c r="X37" s="15">
        <v>1</v>
      </c>
    </row>
    <row r="38" spans="1:24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  <c r="U38" s="13" t="s">
        <v>36</v>
      </c>
      <c r="V38" s="14">
        <v>0.96321070234113704</v>
      </c>
      <c r="W38" s="14">
        <v>0.95049504950495001</v>
      </c>
      <c r="X38" s="15">
        <v>0.97627118644067801</v>
      </c>
    </row>
    <row r="39" spans="1:24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  <c r="U39" s="13" t="s">
        <v>37</v>
      </c>
      <c r="V39" s="14">
        <v>0.42857142857142799</v>
      </c>
      <c r="W39" s="14">
        <v>1</v>
      </c>
      <c r="X39" s="15">
        <v>0.27272727272727199</v>
      </c>
    </row>
    <row r="40" spans="1:24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  <c r="U40" s="13" t="s">
        <v>38</v>
      </c>
      <c r="V40" s="14">
        <v>0.93687707641196005</v>
      </c>
      <c r="W40" s="14">
        <v>0.91558441558441495</v>
      </c>
      <c r="X40" s="15">
        <v>0.95918367346938704</v>
      </c>
    </row>
    <row r="41" spans="1:24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  <c r="U41" s="13" t="s">
        <v>39</v>
      </c>
      <c r="V41" s="14">
        <v>0.61395348837209296</v>
      </c>
      <c r="W41" s="14">
        <v>0.44337811900191898</v>
      </c>
      <c r="X41" s="15">
        <v>0.99784017278617698</v>
      </c>
    </row>
    <row r="42" spans="1:24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  <c r="U42" s="13" t="s">
        <v>40</v>
      </c>
      <c r="V42" s="14">
        <v>0.88973966309341501</v>
      </c>
      <c r="W42" s="14">
        <v>0.80248618784530301</v>
      </c>
      <c r="X42" s="15">
        <v>0.99828178694157998</v>
      </c>
    </row>
    <row r="43" spans="1:24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  <c r="U43" s="13" t="s">
        <v>41</v>
      </c>
      <c r="V43" s="14">
        <v>0</v>
      </c>
      <c r="W43" s="14">
        <v>0</v>
      </c>
      <c r="X43" s="15">
        <v>0</v>
      </c>
    </row>
    <row r="44" spans="1:24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  <c r="U44" s="13" t="s">
        <v>42</v>
      </c>
      <c r="V44" s="14">
        <v>0.91130012150668205</v>
      </c>
      <c r="W44" s="14">
        <v>0.84383438343834305</v>
      </c>
      <c r="X44" s="15">
        <v>0.99049128367670303</v>
      </c>
    </row>
    <row r="45" spans="1:24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  <c r="U45" s="13" t="s">
        <v>43</v>
      </c>
      <c r="V45" s="14">
        <v>0.932668329177057</v>
      </c>
      <c r="W45" s="14">
        <v>0.89473684210526305</v>
      </c>
      <c r="X45" s="15">
        <v>0.97395833333333304</v>
      </c>
    </row>
    <row r="46" spans="1:24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  <c r="U46" s="16" t="s">
        <v>44</v>
      </c>
      <c r="V46" s="17">
        <v>0.99158007498660905</v>
      </c>
      <c r="W46" s="17">
        <v>0.99899845451170299</v>
      </c>
      <c r="X46" s="18">
        <v>0.98427105840719997</v>
      </c>
    </row>
    <row r="53" spans="1:9">
      <c r="A53" s="3" t="s">
        <v>226</v>
      </c>
      <c r="I53" s="46"/>
    </row>
    <row r="54" spans="1:9">
      <c r="I54" s="46"/>
    </row>
    <row r="55" spans="1:9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9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9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9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9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9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  <row r="73" spans="1:12">
      <c r="A73" s="13" t="s">
        <v>16</v>
      </c>
      <c r="B73" s="14">
        <v>0.92857142857142805</v>
      </c>
      <c r="C73" s="14">
        <v>0.88930348258706404</v>
      </c>
      <c r="D73" s="15">
        <v>0.97146739130434701</v>
      </c>
      <c r="F73" t="str">
        <f>_xlfn.CONCAT("\textbf{", A73, "} &amp; ", ROUND(B73,3), " &amp; ",   ROUND(C73,3), " &amp; ", ROUND(D73,3), " \\")</f>
        <v>\textbf{B=BACIA} &amp; 0,929 &amp; 0,889 &amp; 0,971 \\</v>
      </c>
      <c r="I73" s="13"/>
      <c r="J73" s="14"/>
      <c r="K73" s="14"/>
      <c r="L73" s="15"/>
    </row>
    <row r="74" spans="1:12">
      <c r="A74" s="13" t="s">
        <v>17</v>
      </c>
      <c r="B74" s="14">
        <v>0.88715953307392903</v>
      </c>
      <c r="C74" s="14">
        <v>0.83823529411764697</v>
      </c>
      <c r="D74" s="15">
        <v>0.94214876033057804</v>
      </c>
      <c r="F74" t="str">
        <f t="shared" ref="F74:F101" si="0">_xlfn.CONCAT("\textbf{", A74, "} &amp; ", ROUND(B74,3), " &amp; ",   ROUND(C74,3), " &amp; ", ROUND(D74,3), " \\")</f>
        <v>\textbf{B=CAMPO} &amp; 0,887 &amp; 0,838 &amp; 0,942 \\</v>
      </c>
      <c r="I74" s="13"/>
      <c r="J74" s="14"/>
      <c r="K74" s="14"/>
      <c r="L74" s="15"/>
    </row>
    <row r="75" spans="1:12">
      <c r="A75" s="13" t="s">
        <v>18</v>
      </c>
      <c r="B75" s="14">
        <v>0.90640394088669896</v>
      </c>
      <c r="C75" s="14">
        <v>0.91089108910891003</v>
      </c>
      <c r="D75" s="15">
        <v>0.90196078431372495</v>
      </c>
      <c r="F75" t="str">
        <f t="shared" si="0"/>
        <v>\textbf{B=ELEMENTO_PETRO} &amp; 0,906 &amp; 0,911 &amp; 0,902 \\</v>
      </c>
      <c r="I75" s="13"/>
      <c r="J75" s="14"/>
      <c r="K75" s="14"/>
      <c r="L75" s="15"/>
    </row>
    <row r="76" spans="1:12">
      <c r="A76" s="13" t="s">
        <v>19</v>
      </c>
      <c r="B76" s="14">
        <v>0.94</v>
      </c>
      <c r="C76" s="14">
        <v>0.89523809523809506</v>
      </c>
      <c r="D76" s="15">
        <v>0.98947368421052595</v>
      </c>
      <c r="F76" t="str">
        <f t="shared" si="0"/>
        <v>\textbf{B=ESTRUTURA_FÍSICA} &amp; 0,94 &amp; 0,895 &amp; 0,989 \\</v>
      </c>
      <c r="I76" s="13"/>
      <c r="J76" s="14"/>
      <c r="K76" s="14"/>
      <c r="L76" s="15"/>
    </row>
    <row r="77" spans="1:12">
      <c r="A77" s="13" t="s">
        <v>20</v>
      </c>
      <c r="B77" s="14">
        <v>0.95757575757575697</v>
      </c>
      <c r="C77" s="14">
        <v>0.91860465116279</v>
      </c>
      <c r="D77" s="15">
        <v>1</v>
      </c>
      <c r="F77" t="str">
        <f t="shared" si="0"/>
        <v>\textbf{B=EVENTO_PETRO} &amp; 0,958 &amp; 0,919 &amp; 1 \\</v>
      </c>
      <c r="I77" s="13"/>
      <c r="J77" s="14"/>
      <c r="K77" s="14"/>
      <c r="L77" s="15"/>
    </row>
    <row r="78" spans="1:12">
      <c r="A78" s="13" t="s">
        <v>21</v>
      </c>
      <c r="B78" s="14">
        <v>1</v>
      </c>
      <c r="C78" s="14">
        <v>1</v>
      </c>
      <c r="D78" s="15">
        <v>1</v>
      </c>
      <c r="F78" t="str">
        <f t="shared" si="0"/>
        <v>\textbf{B=FLUIDO} &amp; 1 &amp; 1 &amp; 1 \\</v>
      </c>
      <c r="I78" s="13"/>
      <c r="J78" s="14"/>
      <c r="K78" s="14"/>
      <c r="L78" s="15"/>
    </row>
    <row r="79" spans="1:12">
      <c r="A79" s="13" t="s">
        <v>22</v>
      </c>
      <c r="B79" s="14">
        <v>0.93690851735015701</v>
      </c>
      <c r="C79" s="14">
        <v>0.88922155688622695</v>
      </c>
      <c r="D79" s="15">
        <v>0.99</v>
      </c>
      <c r="F79" t="str">
        <f t="shared" si="0"/>
        <v>\textbf{B=FLUIDODATERRA_i} &amp; 0,937 &amp; 0,889 &amp; 0,99 \\</v>
      </c>
      <c r="I79" s="13"/>
      <c r="J79" s="14"/>
      <c r="K79" s="14"/>
      <c r="L79" s="15"/>
    </row>
    <row r="80" spans="1:12">
      <c r="A80" s="13" t="s">
        <v>23</v>
      </c>
      <c r="B80" s="14">
        <v>0.92105263157894701</v>
      </c>
      <c r="C80" s="14">
        <v>0.875</v>
      </c>
      <c r="D80" s="15">
        <v>0.97222222222222199</v>
      </c>
      <c r="F80" t="str">
        <f t="shared" si="0"/>
        <v>\textbf{B=FLUIDODATERRA_o} &amp; 0,921 &amp; 0,875 &amp; 0,972 \\</v>
      </c>
      <c r="I80" s="13"/>
      <c r="J80" s="14"/>
      <c r="K80" s="14"/>
      <c r="L80" s="15"/>
    </row>
    <row r="81" spans="1:12">
      <c r="A81" s="13" t="s">
        <v>24</v>
      </c>
      <c r="B81" s="14">
        <v>0.96644295302013405</v>
      </c>
      <c r="C81" s="14">
        <v>0.94117647058823495</v>
      </c>
      <c r="D81" s="15">
        <v>0.99310344827586206</v>
      </c>
      <c r="F81" t="str">
        <f t="shared" si="0"/>
        <v>\textbf{B=NÃOCONSOLID} &amp; 0,966 &amp; 0,941 &amp; 0,993 \\</v>
      </c>
      <c r="I81" s="13"/>
      <c r="J81" s="14"/>
      <c r="K81" s="14"/>
      <c r="L81" s="15"/>
    </row>
    <row r="82" spans="1:12">
      <c r="A82" s="13" t="s">
        <v>25</v>
      </c>
      <c r="B82" s="14">
        <v>0.59824046920821095</v>
      </c>
      <c r="C82" s="14">
        <v>0.43404255319148899</v>
      </c>
      <c r="D82" s="15">
        <v>0.96226415094339601</v>
      </c>
      <c r="F82" t="str">
        <f t="shared" si="0"/>
        <v>\textbf{B=POÇO} &amp; 0,598 &amp; 0,434 &amp; 0,962 \\</v>
      </c>
      <c r="I82" s="13"/>
      <c r="J82" s="14"/>
      <c r="K82" s="14"/>
      <c r="L82" s="15"/>
    </row>
    <row r="83" spans="1:12">
      <c r="A83" s="13" t="s">
        <v>26</v>
      </c>
      <c r="B83" s="14">
        <v>0.92385786802030401</v>
      </c>
      <c r="C83" s="14">
        <v>0.86666666666666603</v>
      </c>
      <c r="D83" s="15">
        <v>0.98913043478260798</v>
      </c>
      <c r="F83" t="str">
        <f t="shared" si="0"/>
        <v>\textbf{B=ROCHA} &amp; 0,924 &amp; 0,867 &amp; 0,989 \\</v>
      </c>
      <c r="I83" s="13"/>
      <c r="J83" s="14"/>
      <c r="K83" s="14"/>
      <c r="L83" s="15"/>
    </row>
    <row r="84" spans="1:12">
      <c r="A84" s="13" t="s">
        <v>27</v>
      </c>
      <c r="B84" s="14">
        <v>0.133333333333333</v>
      </c>
      <c r="C84" s="14">
        <v>9.0909090909090898E-2</v>
      </c>
      <c r="D84" s="15">
        <v>0.25</v>
      </c>
      <c r="F84" t="str">
        <f t="shared" si="0"/>
        <v>\textbf{B=TEXTURA} &amp; 0,133 &amp; 0,091 &amp; 0,25 \\</v>
      </c>
      <c r="I84" s="13"/>
      <c r="J84" s="14"/>
      <c r="K84" s="14"/>
      <c r="L84" s="15"/>
    </row>
    <row r="85" spans="1:12">
      <c r="A85" s="13" t="s">
        <v>28</v>
      </c>
      <c r="B85" s="14">
        <v>0.91176470588235203</v>
      </c>
      <c r="C85" s="14">
        <v>0.874608150470219</v>
      </c>
      <c r="D85" s="15">
        <v>0.95221843003412898</v>
      </c>
      <c r="F85" t="str">
        <f t="shared" si="0"/>
        <v>\textbf{B=UNIDADE_CRONO} &amp; 0,912 &amp; 0,875 &amp; 0,952 \\</v>
      </c>
      <c r="I85" s="13"/>
      <c r="J85" s="14"/>
      <c r="K85" s="14"/>
      <c r="L85" s="15"/>
    </row>
    <row r="86" spans="1:12">
      <c r="A86" s="13" t="s">
        <v>29</v>
      </c>
      <c r="B86" s="14">
        <v>0.94527363184079505</v>
      </c>
      <c r="C86" s="14">
        <v>0.94059405940593999</v>
      </c>
      <c r="D86" s="15">
        <v>0.95</v>
      </c>
      <c r="F86" t="str">
        <f t="shared" si="0"/>
        <v>\textbf{B=UNIDADE_LITO} &amp; 0,945 &amp; 0,941 &amp; 0,95 \\</v>
      </c>
      <c r="I86" s="13"/>
      <c r="J86" s="14"/>
      <c r="K86" s="14"/>
      <c r="L86" s="15"/>
    </row>
    <row r="87" spans="1:12">
      <c r="A87" s="13" t="s">
        <v>30</v>
      </c>
      <c r="B87" s="14">
        <v>0.92901802133137101</v>
      </c>
      <c r="C87" s="14">
        <v>0.89321074964639302</v>
      </c>
      <c r="D87" s="15">
        <v>0.96781609195402296</v>
      </c>
      <c r="F87" t="str">
        <f t="shared" si="0"/>
        <v>\textbf{I=BACIA} &amp; 0,929 &amp; 0,893 &amp; 0,968 \\</v>
      </c>
      <c r="I87" s="13"/>
      <c r="J87" s="14"/>
      <c r="K87" s="14"/>
      <c r="L87" s="15"/>
    </row>
    <row r="88" spans="1:12">
      <c r="A88" s="13" t="s">
        <v>31</v>
      </c>
      <c r="B88" s="14">
        <v>0.90146750524108998</v>
      </c>
      <c r="C88" s="14">
        <v>0.83657587548638102</v>
      </c>
      <c r="D88" s="15">
        <v>0.97727272727272696</v>
      </c>
      <c r="F88" t="str">
        <f t="shared" si="0"/>
        <v>\textbf{I=CAMPO} &amp; 0,901 &amp; 0,837 &amp; 0,977 \\</v>
      </c>
      <c r="I88" s="13"/>
      <c r="J88" s="14"/>
      <c r="K88" s="14"/>
      <c r="L88" s="15"/>
    </row>
    <row r="89" spans="1:12">
      <c r="A89" s="13" t="s">
        <v>32</v>
      </c>
      <c r="B89" s="14">
        <v>0.94533762057877802</v>
      </c>
      <c r="C89" s="14">
        <v>0.91874999999999996</v>
      </c>
      <c r="D89" s="15">
        <v>0.97350993377483397</v>
      </c>
      <c r="F89" t="str">
        <f t="shared" si="0"/>
        <v>\textbf{I=ELEMENTO_PETRO} &amp; 0,945 &amp; 0,919 &amp; 0,974 \\</v>
      </c>
      <c r="I89" s="13"/>
      <c r="J89" s="14"/>
      <c r="K89" s="14"/>
      <c r="L89" s="15"/>
    </row>
    <row r="90" spans="1:12">
      <c r="A90" s="13" t="s">
        <v>33</v>
      </c>
      <c r="B90" s="14">
        <v>0.82456140350877105</v>
      </c>
      <c r="C90" s="14">
        <v>0.71573604060913698</v>
      </c>
      <c r="D90" s="15">
        <v>0.972413793103448</v>
      </c>
      <c r="F90" t="str">
        <f t="shared" si="0"/>
        <v>\textbf{I=ESTRUTURA_FÍSICA} &amp; 0,825 &amp; 0,716 &amp; 0,972 \\</v>
      </c>
      <c r="I90" s="13"/>
      <c r="J90" s="14"/>
      <c r="K90" s="14"/>
      <c r="L90" s="15"/>
    </row>
    <row r="91" spans="1:12">
      <c r="A91" s="13" t="s">
        <v>34</v>
      </c>
      <c r="B91" s="14">
        <v>0.92307692307692302</v>
      </c>
      <c r="C91" s="14">
        <v>0.85714285714285698</v>
      </c>
      <c r="D91" s="15">
        <v>1</v>
      </c>
      <c r="F91" t="str">
        <f t="shared" si="0"/>
        <v>\textbf{I=EVENTO_PETRO} &amp; 0,923 &amp; 0,857 &amp; 1 \\</v>
      </c>
      <c r="I91" s="13"/>
      <c r="J91" s="14"/>
      <c r="K91" s="14"/>
      <c r="L91" s="15"/>
    </row>
    <row r="92" spans="1:12">
      <c r="A92" s="13" t="s">
        <v>35</v>
      </c>
      <c r="B92" s="14">
        <v>0.875</v>
      </c>
      <c r="C92" s="14">
        <v>0.77777777777777701</v>
      </c>
      <c r="D92" s="15">
        <v>1</v>
      </c>
      <c r="F92" t="str">
        <f t="shared" si="0"/>
        <v>\textbf{I=FLUIDO} &amp; 0,875 &amp; 0,778 &amp; 1 \\</v>
      </c>
      <c r="I92" s="13"/>
      <c r="J92" s="14"/>
      <c r="K92" s="14"/>
      <c r="L92" s="15"/>
    </row>
    <row r="93" spans="1:12">
      <c r="A93" s="13" t="s">
        <v>36</v>
      </c>
      <c r="B93" s="14">
        <v>0.96321070234113704</v>
      </c>
      <c r="C93" s="14">
        <v>0.95049504950495001</v>
      </c>
      <c r="D93" s="15">
        <v>0.97627118644067801</v>
      </c>
      <c r="F93" t="str">
        <f t="shared" si="0"/>
        <v>\textbf{I=FLUIDODATERRA_i} &amp; 0,963 &amp; 0,95 &amp; 0,976 \\</v>
      </c>
      <c r="I93" s="13"/>
      <c r="J93" s="14"/>
      <c r="K93" s="14"/>
      <c r="L93" s="15"/>
    </row>
    <row r="94" spans="1:12">
      <c r="A94" s="13" t="s">
        <v>37</v>
      </c>
      <c r="B94" s="14">
        <v>0.42857142857142799</v>
      </c>
      <c r="C94" s="14">
        <v>1</v>
      </c>
      <c r="D94" s="15">
        <v>0.27272727272727199</v>
      </c>
      <c r="F94" t="str">
        <f t="shared" si="0"/>
        <v>\textbf{I=FLUIDODATERRA_o} &amp; 0,429 &amp; 1 &amp; 0,273 \\</v>
      </c>
      <c r="I94" s="13"/>
      <c r="J94" s="14"/>
      <c r="K94" s="14"/>
      <c r="L94" s="15"/>
    </row>
    <row r="95" spans="1:12">
      <c r="A95" s="13" t="s">
        <v>38</v>
      </c>
      <c r="B95" s="14">
        <v>0.93687707641196005</v>
      </c>
      <c r="C95" s="14">
        <v>0.91558441558441495</v>
      </c>
      <c r="D95" s="15">
        <v>0.95918367346938704</v>
      </c>
      <c r="F95" t="str">
        <f t="shared" si="0"/>
        <v>\textbf{I=NÃOCONSOLID} &amp; 0,937 &amp; 0,916 &amp; 0,959 \\</v>
      </c>
      <c r="I95" s="13"/>
      <c r="J95" s="14"/>
      <c r="K95" s="14"/>
      <c r="L95" s="15"/>
    </row>
    <row r="96" spans="1:12">
      <c r="A96" s="13" t="s">
        <v>39</v>
      </c>
      <c r="B96" s="14">
        <v>0.61395348837209296</v>
      </c>
      <c r="C96" s="14">
        <v>0.44337811900191898</v>
      </c>
      <c r="D96" s="15">
        <v>0.99784017278617698</v>
      </c>
      <c r="F96" t="str">
        <f t="shared" si="0"/>
        <v>\textbf{I=POÇO} &amp; 0,614 &amp; 0,443 &amp; 0,998 \\</v>
      </c>
      <c r="I96" s="13"/>
      <c r="J96" s="14"/>
      <c r="K96" s="14"/>
      <c r="L96" s="15"/>
    </row>
    <row r="97" spans="1:12">
      <c r="A97" s="13" t="s">
        <v>40</v>
      </c>
      <c r="B97" s="14">
        <v>0.88973966309341501</v>
      </c>
      <c r="C97" s="14">
        <v>0.80248618784530301</v>
      </c>
      <c r="D97" s="15">
        <v>0.99828178694157998</v>
      </c>
      <c r="F97" t="str">
        <f t="shared" si="0"/>
        <v>\textbf{I=ROCHA} &amp; 0,89 &amp; 0,802 &amp; 0,998 \\</v>
      </c>
      <c r="I97" s="13"/>
      <c r="J97" s="14"/>
      <c r="K97" s="14"/>
      <c r="L97" s="15"/>
    </row>
    <row r="98" spans="1:12">
      <c r="A98" s="13" t="s">
        <v>41</v>
      </c>
      <c r="B98" s="14">
        <v>0</v>
      </c>
      <c r="C98" s="14">
        <v>0</v>
      </c>
      <c r="D98" s="15">
        <v>0</v>
      </c>
      <c r="F98" t="str">
        <f t="shared" si="0"/>
        <v>\textbf{I=TEXTURA} &amp; 0 &amp; 0 &amp; 0 \\</v>
      </c>
      <c r="I98" s="13"/>
      <c r="J98" s="14"/>
      <c r="K98" s="14"/>
      <c r="L98" s="15"/>
    </row>
    <row r="99" spans="1:12">
      <c r="A99" s="13" t="s">
        <v>42</v>
      </c>
      <c r="B99" s="14">
        <v>0.91130012150668205</v>
      </c>
      <c r="C99" s="14">
        <v>0.84383438343834305</v>
      </c>
      <c r="D99" s="15">
        <v>0.99049128367670303</v>
      </c>
      <c r="F99" t="str">
        <f t="shared" si="0"/>
        <v>\textbf{I=UNIDADE_CRONO} &amp; 0,911 &amp; 0,844 &amp; 0,99 \\</v>
      </c>
      <c r="I99" s="13"/>
      <c r="J99" s="14"/>
      <c r="K99" s="14"/>
      <c r="L99" s="15"/>
    </row>
    <row r="100" spans="1:12">
      <c r="A100" s="13" t="s">
        <v>43</v>
      </c>
      <c r="B100" s="14">
        <v>0.932668329177057</v>
      </c>
      <c r="C100" s="14">
        <v>0.89473684210526305</v>
      </c>
      <c r="D100" s="15">
        <v>0.97395833333333304</v>
      </c>
      <c r="F100" t="str">
        <f t="shared" si="0"/>
        <v>\textbf{I=UNIDADE_LITO} &amp; 0,933 &amp; 0,895 &amp; 0,974 \\</v>
      </c>
      <c r="I100" s="13"/>
      <c r="J100" s="14"/>
      <c r="K100" s="14"/>
      <c r="L100" s="15"/>
    </row>
    <row r="101" spans="1:12" ht="15" thickBot="1">
      <c r="A101" s="16" t="s">
        <v>44</v>
      </c>
      <c r="B101" s="17">
        <v>0.99158007498660905</v>
      </c>
      <c r="C101" s="17">
        <v>0.99899845451170299</v>
      </c>
      <c r="D101" s="18">
        <v>0.98427105840719997</v>
      </c>
      <c r="F101" t="str">
        <f t="shared" si="0"/>
        <v>\textbf{O} &amp; 0,992 &amp; 0,999 &amp; 0,984 \\</v>
      </c>
      <c r="I101" s="16"/>
      <c r="J101" s="17"/>
      <c r="K101" s="17"/>
      <c r="L101" s="18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BK103"/>
  <sheetViews>
    <sheetView topLeftCell="I10" workbookViewId="0">
      <selection activeCell="S2" sqref="S2"/>
    </sheetView>
  </sheetViews>
  <sheetFormatPr defaultRowHeight="14.4"/>
  <cols>
    <col min="1" max="1" width="24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  <col min="18" max="19" width="17.77734375" customWidth="1"/>
    <col min="57" max="57" width="12.44140625" customWidth="1"/>
  </cols>
  <sheetData>
    <row r="1" spans="1:63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  <c r="R1" s="3" t="s">
        <v>268</v>
      </c>
      <c r="S1" s="3" t="s">
        <v>265</v>
      </c>
    </row>
    <row r="2" spans="1:63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s="3" t="s">
        <v>265</v>
      </c>
      <c r="S2" s="3" t="s">
        <v>262</v>
      </c>
    </row>
    <row r="3" spans="1:63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s="3" t="s">
        <v>195</v>
      </c>
    </row>
    <row r="4" spans="1:63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</row>
    <row r="5" spans="1:63">
      <c r="A5" s="3" t="s">
        <v>132</v>
      </c>
      <c r="B5" s="28">
        <v>0.90725369902562203</v>
      </c>
      <c r="C5" s="28">
        <v>0.83883883883883803</v>
      </c>
      <c r="D5" s="28">
        <v>0.87170596393897304</v>
      </c>
      <c r="E5" s="28">
        <v>0.96967306867307101</v>
      </c>
      <c r="F5" s="28">
        <v>0.89655124234003403</v>
      </c>
      <c r="G5" s="28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 spans="1:63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 spans="1:63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  <c r="R7" s="1">
        <v>0.05</v>
      </c>
      <c r="S7" s="9" t="s">
        <v>253</v>
      </c>
    </row>
    <row r="8" spans="1:63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  <c r="R8" t="s">
        <v>175</v>
      </c>
      <c r="S8" t="s">
        <v>270</v>
      </c>
    </row>
    <row r="9" spans="1:63">
      <c r="A9" s="3" t="s">
        <v>252</v>
      </c>
      <c r="B9" s="28">
        <v>0.85624538063562405</v>
      </c>
      <c r="C9" s="28">
        <v>0.773106439773106</v>
      </c>
      <c r="D9" s="28">
        <v>0.81255479572154998</v>
      </c>
      <c r="E9" s="28">
        <v>0.96192695354755997</v>
      </c>
      <c r="F9" s="28">
        <v>0.868526638738637</v>
      </c>
      <c r="G9" s="28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  <c r="R9">
        <v>8</v>
      </c>
      <c r="S9">
        <v>2</v>
      </c>
    </row>
    <row r="10" spans="1:63">
      <c r="A10" s="3" t="s">
        <v>268</v>
      </c>
      <c r="B10" s="4">
        <v>0.91956603067714104</v>
      </c>
      <c r="C10" s="4">
        <v>0.82015348682015299</v>
      </c>
      <c r="D10" s="4">
        <v>0.86701940035273295</v>
      </c>
      <c r="E10" s="4">
        <v>0.97724175146495496</v>
      </c>
      <c r="F10" s="4">
        <v>0.871593994549825</v>
      </c>
      <c r="G10" s="4">
        <v>0.92139936566695801</v>
      </c>
      <c r="I10" s="3" t="s">
        <v>11</v>
      </c>
      <c r="J10" t="s">
        <v>52</v>
      </c>
      <c r="K10" t="s">
        <v>55</v>
      </c>
      <c r="L10" s="3" t="s">
        <v>211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</row>
    <row r="11" spans="1:63">
      <c r="A11" s="3" t="s">
        <v>265</v>
      </c>
      <c r="B11" s="42">
        <v>0.915334302325581</v>
      </c>
      <c r="C11" s="42">
        <v>0.84050717384050699</v>
      </c>
      <c r="D11" s="42">
        <v>0.87632631762045499</v>
      </c>
      <c r="E11" s="42">
        <v>0.973585263649135</v>
      </c>
      <c r="F11" s="42">
        <v>0.89399621139887198</v>
      </c>
      <c r="G11" s="42">
        <v>0.93209484973470802</v>
      </c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63">
      <c r="A12" s="2"/>
      <c r="B12" s="4"/>
      <c r="C12" s="4"/>
      <c r="D12" s="4"/>
      <c r="E12" s="4"/>
      <c r="F12" s="4"/>
      <c r="G12" s="4"/>
      <c r="I12" s="3" t="s">
        <v>124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s="3" t="s">
        <v>265</v>
      </c>
    </row>
    <row r="13" spans="1:63">
      <c r="A13" s="2"/>
      <c r="B13" s="4"/>
      <c r="C13" s="4"/>
      <c r="D13" s="4"/>
      <c r="E13" s="4"/>
      <c r="F13" s="4"/>
      <c r="G13" s="4"/>
    </row>
    <row r="14" spans="1:63" ht="15" thickBot="1">
      <c r="A14" s="2"/>
      <c r="B14" s="4"/>
      <c r="C14" s="4"/>
      <c r="D14" s="4"/>
      <c r="E14" s="4"/>
      <c r="F14" s="4"/>
      <c r="G14" s="4"/>
    </row>
    <row r="15" spans="1:63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29" t="s">
        <v>140</v>
      </c>
      <c r="AK15" s="30" t="s">
        <v>0</v>
      </c>
      <c r="AL15" s="30" t="s">
        <v>1</v>
      </c>
      <c r="AM15" s="30" t="s">
        <v>2</v>
      </c>
      <c r="AN15" s="30" t="s">
        <v>142</v>
      </c>
      <c r="AO15" s="30" t="s">
        <v>143</v>
      </c>
      <c r="AP15" s="31" t="s">
        <v>141</v>
      </c>
      <c r="AQ15" s="29" t="s">
        <v>252</v>
      </c>
      <c r="AR15" s="30" t="s">
        <v>0</v>
      </c>
      <c r="AS15" s="30" t="s">
        <v>1</v>
      </c>
      <c r="AT15" s="30" t="s">
        <v>2</v>
      </c>
      <c r="AU15" s="30" t="s">
        <v>142</v>
      </c>
      <c r="AV15" s="30" t="s">
        <v>143</v>
      </c>
      <c r="AW15" s="31" t="s">
        <v>141</v>
      </c>
      <c r="AX15" s="29" t="s">
        <v>268</v>
      </c>
      <c r="AY15" s="30" t="s">
        <v>0</v>
      </c>
      <c r="AZ15" s="30" t="s">
        <v>1</v>
      </c>
      <c r="BA15" s="30" t="s">
        <v>2</v>
      </c>
      <c r="BB15" s="30" t="s">
        <v>142</v>
      </c>
      <c r="BC15" s="30" t="s">
        <v>143</v>
      </c>
      <c r="BD15" s="31" t="s">
        <v>141</v>
      </c>
      <c r="BE15" s="29" t="s">
        <v>265</v>
      </c>
      <c r="BF15" s="30" t="s">
        <v>0</v>
      </c>
      <c r="BG15" s="30" t="s">
        <v>1</v>
      </c>
      <c r="BH15" s="30" t="s">
        <v>2</v>
      </c>
      <c r="BI15" s="30" t="s">
        <v>142</v>
      </c>
      <c r="BJ15" s="30" t="s">
        <v>143</v>
      </c>
      <c r="BK15" s="31" t="s">
        <v>141</v>
      </c>
    </row>
    <row r="16" spans="1:63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2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2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  <c r="AX16" s="32" t="s">
        <v>177</v>
      </c>
      <c r="AY16" s="21">
        <v>0.94637681159420295</v>
      </c>
      <c r="AZ16" s="21">
        <v>0.83610755441741302</v>
      </c>
      <c r="BA16" s="21">
        <v>0.88783140720598197</v>
      </c>
      <c r="BB16" s="21">
        <v>0.99233124538968798</v>
      </c>
      <c r="BC16" s="21">
        <v>0.87670750232891703</v>
      </c>
      <c r="BD16" s="22">
        <v>0.93094297664022396</v>
      </c>
      <c r="BE16" s="32" t="s">
        <v>177</v>
      </c>
      <c r="BF16" s="21">
        <v>0.930894308943089</v>
      </c>
      <c r="BG16" s="21">
        <v>0.87964148527528796</v>
      </c>
      <c r="BH16" s="21">
        <v>0.90454246214614797</v>
      </c>
      <c r="BI16" s="21">
        <v>0.99017329196039805</v>
      </c>
      <c r="BJ16" s="21">
        <v>0.935656708664243</v>
      </c>
      <c r="BK16" s="22">
        <v>0.96214336993650296</v>
      </c>
    </row>
    <row r="17" spans="1:63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2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2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  <c r="AX17" s="32" t="s">
        <v>176</v>
      </c>
      <c r="AY17" s="21">
        <v>0.952380952380952</v>
      </c>
      <c r="AZ17" s="21">
        <v>0.67226890756302504</v>
      </c>
      <c r="BA17" s="21">
        <v>0.78817733990147698</v>
      </c>
      <c r="BB17" s="21">
        <v>0.99507924741430998</v>
      </c>
      <c r="BC17" s="21">
        <v>0.70240888052774797</v>
      </c>
      <c r="BD17" s="22">
        <v>0.82351385992908399</v>
      </c>
      <c r="BE17" s="32" t="s">
        <v>176</v>
      </c>
      <c r="BF17" s="21">
        <v>0.97674418604651103</v>
      </c>
      <c r="BG17" s="21">
        <v>0.70588235294117596</v>
      </c>
      <c r="BH17" s="21">
        <v>0.81951219512195095</v>
      </c>
      <c r="BI17" s="21">
        <v>0.99759684176047703</v>
      </c>
      <c r="BJ17" s="21">
        <v>0.72095233942353798</v>
      </c>
      <c r="BK17" s="22">
        <v>0.837008081867327</v>
      </c>
    </row>
    <row r="18" spans="1:63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2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2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  <c r="AX18" s="32" t="s">
        <v>178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2">
        <v>1</v>
      </c>
      <c r="BE18" s="32" t="s">
        <v>178</v>
      </c>
      <c r="BF18" s="21">
        <v>0.99019607843137203</v>
      </c>
      <c r="BG18" s="21">
        <v>0.99019607843137203</v>
      </c>
      <c r="BH18" s="21">
        <v>0.99019607843137203</v>
      </c>
      <c r="BI18" s="21">
        <v>0.99701991568541903</v>
      </c>
      <c r="BJ18" s="21">
        <v>0.99701991568541903</v>
      </c>
      <c r="BK18" s="22">
        <v>0.99701991568541903</v>
      </c>
    </row>
    <row r="19" spans="1:63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2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2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  <c r="AX19" s="32" t="s">
        <v>179</v>
      </c>
      <c r="AY19" s="21">
        <v>0.94054054054054004</v>
      </c>
      <c r="AZ19" s="21">
        <v>0.92553191489361697</v>
      </c>
      <c r="BA19" s="21">
        <v>0.93297587131367299</v>
      </c>
      <c r="BB19" s="21">
        <v>0.98330431120362105</v>
      </c>
      <c r="BC19" s="21">
        <v>0.96761328496101096</v>
      </c>
      <c r="BD19" s="22">
        <v>0.97539569744058996</v>
      </c>
      <c r="BE19" s="32" t="s">
        <v>179</v>
      </c>
      <c r="BF19" s="21">
        <v>0.95263157894736805</v>
      </c>
      <c r="BG19" s="21">
        <v>0.96276595744680804</v>
      </c>
      <c r="BH19" s="21">
        <v>0.95767195767195701</v>
      </c>
      <c r="BI19" s="21">
        <v>0.982264025567402</v>
      </c>
      <c r="BJ19" s="21">
        <v>0.99271364286067199</v>
      </c>
      <c r="BK19" s="22">
        <v>0.987461189723843</v>
      </c>
    </row>
    <row r="20" spans="1:63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2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2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  <c r="AX20" s="32" t="s">
        <v>180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2">
        <v>1</v>
      </c>
      <c r="BE20" s="32" t="s">
        <v>180</v>
      </c>
      <c r="BF20" s="21">
        <v>1</v>
      </c>
      <c r="BG20" s="21">
        <v>1</v>
      </c>
      <c r="BH20" s="21">
        <v>1</v>
      </c>
      <c r="BI20" s="21">
        <v>1</v>
      </c>
      <c r="BJ20" s="21">
        <v>1</v>
      </c>
      <c r="BK20" s="22">
        <v>1</v>
      </c>
    </row>
    <row r="21" spans="1:63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2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2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  <c r="AX21" s="32" t="s">
        <v>181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2">
        <v>0</v>
      </c>
      <c r="BE21" s="32" t="s">
        <v>181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2">
        <v>0</v>
      </c>
    </row>
    <row r="22" spans="1:63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2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2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  <c r="AX22" s="32" t="s">
        <v>182</v>
      </c>
      <c r="AY22" s="21">
        <v>1</v>
      </c>
      <c r="AZ22" s="21">
        <v>0.96</v>
      </c>
      <c r="BA22" s="21">
        <v>0.97959183673469297</v>
      </c>
      <c r="BB22" s="21">
        <v>1</v>
      </c>
      <c r="BC22" s="21">
        <v>0.96</v>
      </c>
      <c r="BD22" s="22">
        <v>0.97959183673469297</v>
      </c>
      <c r="BE22" s="32" t="s">
        <v>182</v>
      </c>
      <c r="BF22" s="21">
        <v>1</v>
      </c>
      <c r="BG22" s="21">
        <v>0.96</v>
      </c>
      <c r="BH22" s="21">
        <v>0.97959183673469297</v>
      </c>
      <c r="BI22" s="21">
        <v>1</v>
      </c>
      <c r="BJ22" s="21">
        <v>0.96</v>
      </c>
      <c r="BK22" s="22">
        <v>0.97959183673469297</v>
      </c>
    </row>
    <row r="23" spans="1:63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2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2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  <c r="AX23" s="32" t="s">
        <v>183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2">
        <v>0</v>
      </c>
      <c r="BE23" s="32" t="s">
        <v>183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2">
        <v>0</v>
      </c>
    </row>
    <row r="24" spans="1:63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2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2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  <c r="AX24" s="32" t="s">
        <v>184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2">
        <v>1</v>
      </c>
      <c r="BE24" s="32" t="s">
        <v>184</v>
      </c>
      <c r="BF24" s="21">
        <v>1</v>
      </c>
      <c r="BG24" s="21">
        <v>1</v>
      </c>
      <c r="BH24" s="21">
        <v>1</v>
      </c>
      <c r="BI24" s="21">
        <v>1</v>
      </c>
      <c r="BJ24" s="21">
        <v>1</v>
      </c>
      <c r="BK24" s="22">
        <v>1</v>
      </c>
    </row>
    <row r="25" spans="1:63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2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2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  <c r="AX25" s="32" t="s">
        <v>185</v>
      </c>
      <c r="AY25" s="21">
        <v>0.95454545454545403</v>
      </c>
      <c r="AZ25" s="21">
        <v>0.39622641509433898</v>
      </c>
      <c r="BA25" s="21">
        <v>0.55999999999999905</v>
      </c>
      <c r="BB25" s="21">
        <v>0.99707165004327403</v>
      </c>
      <c r="BC25" s="21">
        <v>0.41387879813117001</v>
      </c>
      <c r="BD25" s="22">
        <v>0.58494870135872001</v>
      </c>
      <c r="BE25" s="32" t="s">
        <v>185</v>
      </c>
      <c r="BF25" s="21">
        <v>0.875</v>
      </c>
      <c r="BG25" s="21">
        <v>0.39622641509433898</v>
      </c>
      <c r="BH25" s="21">
        <v>0.54545454545454497</v>
      </c>
      <c r="BI25" s="21">
        <v>0.99194703761900305</v>
      </c>
      <c r="BJ25" s="21">
        <v>0.44918356420483102</v>
      </c>
      <c r="BK25" s="22">
        <v>0.618356594879378</v>
      </c>
    </row>
    <row r="26" spans="1:63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2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2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  <c r="AX26" s="32" t="s">
        <v>190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2">
        <v>0</v>
      </c>
      <c r="BE26" s="32" t="s">
        <v>190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2">
        <v>0</v>
      </c>
    </row>
    <row r="27" spans="1:63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2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2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  <c r="AX27" s="32" t="s">
        <v>186</v>
      </c>
      <c r="AY27" s="21">
        <v>0.98816568047337205</v>
      </c>
      <c r="AZ27" s="21">
        <v>0.93820224719101097</v>
      </c>
      <c r="BA27" s="21">
        <v>0.96253602305475505</v>
      </c>
      <c r="BB27" s="21">
        <v>0.99733017624795595</v>
      </c>
      <c r="BC27" s="21">
        <v>0.946903369583733</v>
      </c>
      <c r="BD27" s="22">
        <v>0.97146282297351305</v>
      </c>
      <c r="BE27" s="32" t="s">
        <v>186</v>
      </c>
      <c r="BF27" s="21">
        <v>0.95738636363636298</v>
      </c>
      <c r="BG27" s="21">
        <v>0.94662921348314599</v>
      </c>
      <c r="BH27" s="21">
        <v>0.951977401129943</v>
      </c>
      <c r="BI27" s="21">
        <v>0.97772817964394498</v>
      </c>
      <c r="BJ27" s="21">
        <v>0.96674246976030498</v>
      </c>
      <c r="BK27" s="22">
        <v>0.97220429162335797</v>
      </c>
    </row>
    <row r="28" spans="1:63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2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2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  <c r="AX28" s="32" t="s">
        <v>187</v>
      </c>
      <c r="AY28" s="21">
        <v>0</v>
      </c>
      <c r="AZ28" s="21">
        <v>0</v>
      </c>
      <c r="BA28" s="21">
        <v>0</v>
      </c>
      <c r="BB28" s="21">
        <v>0.73161340007701103</v>
      </c>
      <c r="BC28" s="21">
        <v>0.73161340007701103</v>
      </c>
      <c r="BD28" s="22">
        <v>0.73161340007701103</v>
      </c>
      <c r="BE28" s="32" t="s">
        <v>187</v>
      </c>
      <c r="BF28" s="21">
        <v>0</v>
      </c>
      <c r="BG28" s="21">
        <v>0</v>
      </c>
      <c r="BH28" s="21">
        <v>0</v>
      </c>
      <c r="BI28" s="21">
        <v>0.73161340007701103</v>
      </c>
      <c r="BJ28" s="21">
        <v>0.73161340007701103</v>
      </c>
      <c r="BK28" s="22">
        <v>0.73161340007701103</v>
      </c>
    </row>
    <row r="29" spans="1:63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2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2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  <c r="AX29" s="32" t="s">
        <v>188</v>
      </c>
      <c r="AY29" s="21">
        <v>0.79639639639639603</v>
      </c>
      <c r="AZ29" s="21">
        <v>0.73789649415692804</v>
      </c>
      <c r="BA29" s="21">
        <v>0.76603119584055401</v>
      </c>
      <c r="BB29" s="21">
        <v>0.97047811281220797</v>
      </c>
      <c r="BC29" s="21">
        <v>0.89919090586106099</v>
      </c>
      <c r="BD29" s="22">
        <v>0.93347548112786105</v>
      </c>
      <c r="BE29" s="32" t="s">
        <v>188</v>
      </c>
      <c r="BF29" s="21">
        <v>0.81204379562043705</v>
      </c>
      <c r="BG29" s="21">
        <v>0.74290484140233704</v>
      </c>
      <c r="BH29" s="21">
        <v>0.77593722755012995</v>
      </c>
      <c r="BI29" s="21">
        <v>0.97118671220042496</v>
      </c>
      <c r="BJ29" s="21">
        <v>0.88849802718836901</v>
      </c>
      <c r="BK29" s="22">
        <v>0.92800404234670097</v>
      </c>
    </row>
    <row r="30" spans="1:63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3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3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  <c r="AX30" s="33" t="s">
        <v>189</v>
      </c>
      <c r="AY30" s="24">
        <v>0.94444444444444398</v>
      </c>
      <c r="AZ30" s="24">
        <v>0.54587155963302703</v>
      </c>
      <c r="BA30" s="24">
        <v>0.69186046511627897</v>
      </c>
      <c r="BB30" s="24">
        <v>0.99563594925930099</v>
      </c>
      <c r="BC30" s="24">
        <v>0.57545931012234797</v>
      </c>
      <c r="BD30" s="25">
        <v>0.72936121864344095</v>
      </c>
      <c r="BE30" s="33" t="s">
        <v>189</v>
      </c>
      <c r="BF30" s="24">
        <v>0.95588235294117596</v>
      </c>
      <c r="BG30" s="24">
        <v>0.596330275229357</v>
      </c>
      <c r="BH30" s="24">
        <v>0.73446327683615797</v>
      </c>
      <c r="BI30" s="24">
        <v>0.99653443029415001</v>
      </c>
      <c r="BJ30" s="24">
        <v>0.62169120422020396</v>
      </c>
      <c r="BK30" s="25">
        <v>0.76569877129945996</v>
      </c>
    </row>
    <row r="31" spans="1:63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6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8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8">
      <c r="A37" s="2"/>
      <c r="B37" s="4"/>
      <c r="C37" s="4"/>
      <c r="D37" s="4"/>
      <c r="E37" s="4"/>
      <c r="F37" s="4"/>
      <c r="G37" s="4"/>
    </row>
    <row r="38" spans="1:58">
      <c r="A38" s="26" t="s">
        <v>226</v>
      </c>
      <c r="B38" s="4"/>
      <c r="C38" s="4"/>
      <c r="D38" s="4"/>
      <c r="E38" s="4"/>
      <c r="F38" s="4"/>
      <c r="G38" s="4"/>
    </row>
    <row r="39" spans="1:58">
      <c r="A39" s="2"/>
      <c r="B39" s="4"/>
      <c r="C39" s="4"/>
      <c r="D39" s="4"/>
      <c r="E39" s="4"/>
      <c r="F39" s="4"/>
      <c r="G39" s="4"/>
    </row>
    <row r="40" spans="1:58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58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58">
      <c r="A42" s="3" t="s">
        <v>199</v>
      </c>
      <c r="B42">
        <v>0</v>
      </c>
      <c r="C42">
        <v>0</v>
      </c>
      <c r="D42">
        <v>0</v>
      </c>
    </row>
    <row r="43" spans="1:58">
      <c r="A43" s="3" t="s">
        <v>201</v>
      </c>
      <c r="B43">
        <v>0</v>
      </c>
      <c r="C43">
        <v>0</v>
      </c>
      <c r="D43">
        <v>0</v>
      </c>
    </row>
    <row r="44" spans="1:58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58">
      <c r="A46" t="s">
        <v>205</v>
      </c>
    </row>
    <row r="47" spans="1:58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58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  <row r="75" spans="1:9">
      <c r="B75" s="3" t="s">
        <v>2</v>
      </c>
      <c r="C75" s="3" t="s">
        <v>0</v>
      </c>
      <c r="D75" s="3" t="s">
        <v>1</v>
      </c>
      <c r="E75" s="3" t="s">
        <v>141</v>
      </c>
      <c r="F75" s="3" t="s">
        <v>142</v>
      </c>
      <c r="G75" s="3" t="s">
        <v>143</v>
      </c>
    </row>
    <row r="76" spans="1:9">
      <c r="A76" s="3" t="s">
        <v>133</v>
      </c>
      <c r="B76" s="4">
        <v>0.87683284457477995</v>
      </c>
      <c r="C76" s="4">
        <v>0.86260367832672102</v>
      </c>
      <c r="D76" s="4">
        <v>0.862863217576187</v>
      </c>
      <c r="E76" s="4">
        <v>0.89283339969549302</v>
      </c>
      <c r="F76" s="4">
        <v>0.925258855436765</v>
      </c>
      <c r="G76" s="4">
        <v>0.86260367832672102</v>
      </c>
    </row>
    <row r="77" spans="1:9">
      <c r="A77" s="3" t="s">
        <v>279</v>
      </c>
      <c r="B77" s="4">
        <v>0.77581329561527501</v>
      </c>
      <c r="C77" s="4">
        <v>0.82512222640090205</v>
      </c>
      <c r="D77" s="4">
        <v>0.732065398732065</v>
      </c>
      <c r="E77" s="4">
        <v>0.89744088012007694</v>
      </c>
      <c r="F77" s="4">
        <v>0.95448018389604306</v>
      </c>
      <c r="G77" s="4">
        <v>0.84683443743062303</v>
      </c>
      <c r="I77" t="str">
        <f>_xlfn.CONCAT("\textbf{", A77, "} &amp; ", ROUND(B77,3), " &amp; ",   ROUND(C77,3), " &amp; ", ROUND(D77,3), " &amp; ", ROUND(E77,3), " &amp; ",   ROUND(F77,3), " &amp; ", ROUND(G77,3)," \\")</f>
        <v>\textbf{Baseline} &amp; 0.776 &amp; 0.825 &amp; 0.732 &amp; 0.897 &amp; 0.954 &amp; 0.847 \\</v>
      </c>
    </row>
    <row r="78" spans="1:9">
      <c r="A78" s="3" t="s">
        <v>137</v>
      </c>
      <c r="B78" s="4">
        <v>0.80523560209424005</v>
      </c>
      <c r="C78" s="4">
        <v>0.84412733260153605</v>
      </c>
      <c r="D78" s="4">
        <v>0.76976976976976896</v>
      </c>
      <c r="E78" s="4">
        <v>0.90675533024486299</v>
      </c>
      <c r="F78" s="4">
        <v>0.95055031875284801</v>
      </c>
      <c r="G78" s="4">
        <v>0.86681815854238697</v>
      </c>
      <c r="I78" t="str">
        <f t="shared" ref="I78:I85" si="0">_xlfn.CONCAT("\textbf{", A78, "} &amp; ", ROUND(B78,3), " &amp; ",   ROUND(C78,3), " &amp; ", ROUND(D78,3), " &amp; ", ROUND(E78,3), " &amp; ",   ROUND(F78,3), " &amp; ", ROUND(G78,3)," \\")</f>
        <v>\textbf{TinyBert} &amp; 0.805 &amp; 0.844 &amp; 0.77 &amp; 0.907 &amp; 0.951 &amp; 0.867 \\</v>
      </c>
    </row>
    <row r="79" spans="1:9">
      <c r="A79" s="3" t="s">
        <v>132</v>
      </c>
      <c r="B79" s="28">
        <v>0.87170596393897304</v>
      </c>
      <c r="C79" s="28">
        <v>0.90725369902562203</v>
      </c>
      <c r="D79" s="28">
        <v>0.83883883883883803</v>
      </c>
      <c r="E79" s="28">
        <v>0.931679637064175</v>
      </c>
      <c r="F79" s="28">
        <v>0.96967306867307101</v>
      </c>
      <c r="G79" s="28">
        <v>0.89655124234003403</v>
      </c>
      <c r="I79" t="str">
        <f t="shared" si="0"/>
        <v>\textbf{Bertimbau Large} &amp; 0.872 &amp; 0.907 &amp; 0.839 &amp; 0.932 &amp; 0.97 &amp; 0.897 \\</v>
      </c>
    </row>
    <row r="80" spans="1:9">
      <c r="A80" s="3" t="s">
        <v>136</v>
      </c>
      <c r="B80" s="4">
        <v>0.74946543121881604</v>
      </c>
      <c r="C80" s="4">
        <v>0.80420650095602297</v>
      </c>
      <c r="D80" s="4">
        <v>0.70170170170170099</v>
      </c>
      <c r="E80" s="4">
        <v>0.88386783148039205</v>
      </c>
      <c r="F80" s="4">
        <v>0.94842567309138803</v>
      </c>
      <c r="G80" s="4">
        <v>0.82753858362828803</v>
      </c>
      <c r="I80" t="str">
        <f t="shared" si="0"/>
        <v>\textbf{Dropout_03} &amp; 0.749 &amp; 0.804 &amp; 0.702 &amp; 0.884 &amp; 0.948 &amp; 0.828 \\</v>
      </c>
    </row>
    <row r="81" spans="1:9">
      <c r="A81" s="3" t="s">
        <v>280</v>
      </c>
      <c r="B81" s="4">
        <v>0.75865615358244698</v>
      </c>
      <c r="C81" s="4">
        <v>0.78004934790271396</v>
      </c>
      <c r="D81" s="4">
        <v>0.73840507173840497</v>
      </c>
      <c r="E81" s="4">
        <v>0.91535183333800896</v>
      </c>
      <c r="F81" s="4">
        <v>0.94116365803559099</v>
      </c>
      <c r="G81" s="4">
        <v>0.89091801729962306</v>
      </c>
      <c r="I81" t="str">
        <f t="shared" si="0"/>
        <v>\textbf{Alpha_01} &amp; 0.759 &amp; 0.78 &amp; 0.738 &amp; 0.915 &amp; 0.941 &amp; 0.891 \\</v>
      </c>
    </row>
    <row r="82" spans="1:9">
      <c r="A82" s="3" t="s">
        <v>281</v>
      </c>
      <c r="B82" s="4">
        <v>0.76177339901477803</v>
      </c>
      <c r="C82" s="4">
        <v>0.930221366698748</v>
      </c>
      <c r="D82" s="4">
        <v>0.64497831164497799</v>
      </c>
      <c r="E82" s="4">
        <v>0.80350021239706604</v>
      </c>
      <c r="F82" s="4">
        <v>0.98117506687081602</v>
      </c>
      <c r="G82" s="4">
        <v>0.680307570556408</v>
      </c>
      <c r="I82" t="str">
        <f t="shared" si="0"/>
        <v>\textbf{Alpha_001} &amp; 0.762 &amp; 0.93 &amp; 0.645 &amp; 0.804 &amp; 0.981 &amp; 0.68 \\</v>
      </c>
    </row>
    <row r="83" spans="1:9">
      <c r="A83" s="3" t="s">
        <v>252</v>
      </c>
      <c r="B83" s="28">
        <v>0.81255479572154998</v>
      </c>
      <c r="C83" s="28">
        <v>0.85624538063562405</v>
      </c>
      <c r="D83" s="28">
        <v>0.773106439773106</v>
      </c>
      <c r="E83" s="28">
        <v>0.91284388437653696</v>
      </c>
      <c r="F83" s="28">
        <v>0.96192695354755997</v>
      </c>
      <c r="G83" s="28">
        <v>0.868526638738637</v>
      </c>
      <c r="I83" t="str">
        <f t="shared" si="0"/>
        <v>\textbf{Alpha 001_treino 005_pred} &amp; 0.813 &amp; 0.856 &amp; 0.773 &amp; 0.913 &amp; 0.962 &amp; 0.869 \\</v>
      </c>
    </row>
    <row r="84" spans="1:9">
      <c r="A84" s="3" t="s">
        <v>268</v>
      </c>
      <c r="B84" s="4">
        <v>0.86701940035273295</v>
      </c>
      <c r="C84" s="4">
        <v>0.91956603067714104</v>
      </c>
      <c r="D84" s="4">
        <v>0.82015348682015299</v>
      </c>
      <c r="E84" s="4">
        <v>0.92139936566695801</v>
      </c>
      <c r="F84" s="4">
        <v>0.97724175146495496</v>
      </c>
      <c r="G84" s="4">
        <v>0.871593994549825</v>
      </c>
      <c r="I84" t="str">
        <f t="shared" si="0"/>
        <v>\textbf{Base_PetroOntoVecV2} &amp; 0.867 &amp; 0.92 &amp; 0.82 &amp; 0.921 &amp; 0.977 &amp; 0.872 \\</v>
      </c>
    </row>
    <row r="85" spans="1:9">
      <c r="A85" s="3" t="s">
        <v>282</v>
      </c>
      <c r="B85" s="42">
        <v>0.87632631762045499</v>
      </c>
      <c r="C85" s="42">
        <v>0.915334302325581</v>
      </c>
      <c r="D85" s="42">
        <v>0.84050717384050699</v>
      </c>
      <c r="E85" s="42">
        <v>0.93209484973470802</v>
      </c>
      <c r="F85" s="42">
        <v>0.973585263649135</v>
      </c>
      <c r="G85" s="42">
        <v>0.89399621139887198</v>
      </c>
      <c r="I85" t="str">
        <f t="shared" si="0"/>
        <v>\textbf{Final Model} &amp; 0.876 &amp; 0.915 &amp; 0.841 &amp; 0.932 &amp; 0.974 &amp; 0.894 \\</v>
      </c>
    </row>
    <row r="88" spans="1:9" ht="15" thickBot="1"/>
    <row r="89" spans="1:9">
      <c r="A89" s="29" t="s">
        <v>265</v>
      </c>
      <c r="B89" s="30" t="s">
        <v>2</v>
      </c>
      <c r="C89" s="30" t="s">
        <v>0</v>
      </c>
      <c r="D89" s="30" t="s">
        <v>1</v>
      </c>
      <c r="E89" s="31" t="s">
        <v>141</v>
      </c>
      <c r="F89" s="30" t="s">
        <v>142</v>
      </c>
      <c r="G89" s="30" t="s">
        <v>143</v>
      </c>
    </row>
    <row r="90" spans="1:9">
      <c r="A90" s="32" t="s">
        <v>177</v>
      </c>
      <c r="B90" s="21">
        <v>0.90454246214614797</v>
      </c>
      <c r="C90" s="21">
        <v>0.930894308943089</v>
      </c>
      <c r="D90" s="21">
        <v>0.87964148527528796</v>
      </c>
      <c r="E90" s="22">
        <v>0.96214336993650296</v>
      </c>
      <c r="F90" s="21">
        <v>0.99017329196039805</v>
      </c>
      <c r="G90" s="21">
        <v>0.935656708664243</v>
      </c>
      <c r="I90" t="str">
        <f t="shared" ref="I90:I103" si="1">_xlfn.CONCAT("\textbf{", A90, "} &amp; ", ROUND(B90,3), " &amp; ",   ROUND(C90,3), " &amp; ", ROUND(D90,3), " &amp; ", ROUND(E90,3), " &amp; ",   ROUND(F90,3), " &amp; ", ROUND(G90,3)," \\")</f>
        <v>\textbf{BACIA} &amp; 0.905 &amp; 0.931 &amp; 0.88 &amp; 0.962 &amp; 0.99 &amp; 0.936 \\</v>
      </c>
    </row>
    <row r="91" spans="1:9">
      <c r="A91" s="32" t="s">
        <v>176</v>
      </c>
      <c r="B91" s="21">
        <v>0.81951219512195095</v>
      </c>
      <c r="C91" s="21">
        <v>0.97674418604651103</v>
      </c>
      <c r="D91" s="21">
        <v>0.70588235294117596</v>
      </c>
      <c r="E91" s="22">
        <v>0.837008081867327</v>
      </c>
      <c r="F91" s="21">
        <v>0.99759684176047703</v>
      </c>
      <c r="G91" s="21">
        <v>0.72095233942353798</v>
      </c>
      <c r="I91" t="str">
        <f t="shared" si="1"/>
        <v>\textbf{CAMPO} &amp; 0.82 &amp; 0.977 &amp; 0.706 &amp; 0.837 &amp; 0.998 &amp; 0.721 \\</v>
      </c>
    </row>
    <row r="92" spans="1:9">
      <c r="A92" s="32" t="s">
        <v>178</v>
      </c>
      <c r="B92" s="21">
        <v>0.99019607843137203</v>
      </c>
      <c r="C92" s="21">
        <v>0.99019607843137203</v>
      </c>
      <c r="D92" s="21">
        <v>0.99019607843137203</v>
      </c>
      <c r="E92" s="22">
        <v>0.99701991568541903</v>
      </c>
      <c r="F92" s="21">
        <v>0.99701991568541903</v>
      </c>
      <c r="G92" s="21">
        <v>0.99701991568541903</v>
      </c>
      <c r="I92" t="str">
        <f t="shared" si="1"/>
        <v>\textbf{ELEMENTO_PETRO} &amp; 0.99 &amp; 0.99 &amp; 0.99 &amp; 0.997 &amp; 0.997 &amp; 0.997 \\</v>
      </c>
    </row>
    <row r="93" spans="1:9">
      <c r="A93" s="32" t="s">
        <v>179</v>
      </c>
      <c r="B93" s="21">
        <v>0.95767195767195701</v>
      </c>
      <c r="C93" s="21">
        <v>0.95263157894736805</v>
      </c>
      <c r="D93" s="21">
        <v>0.96276595744680804</v>
      </c>
      <c r="E93" s="22">
        <v>0.987461189723843</v>
      </c>
      <c r="F93" s="21">
        <v>0.982264025567402</v>
      </c>
      <c r="G93" s="21">
        <v>0.99271364286067199</v>
      </c>
      <c r="I93" t="str">
        <f t="shared" si="1"/>
        <v>\textbf{ESTRUTURA_FÍSICA} &amp; 0.958 &amp; 0.953 &amp; 0.963 &amp; 0.987 &amp; 0.982 &amp; 0.993 \\</v>
      </c>
    </row>
    <row r="94" spans="1:9">
      <c r="A94" s="32" t="s">
        <v>180</v>
      </c>
      <c r="B94" s="21">
        <v>1</v>
      </c>
      <c r="C94" s="21">
        <v>1</v>
      </c>
      <c r="D94" s="21">
        <v>1</v>
      </c>
      <c r="E94" s="22">
        <v>1</v>
      </c>
      <c r="F94" s="21">
        <v>1</v>
      </c>
      <c r="G94" s="21">
        <v>1</v>
      </c>
      <c r="I94" t="str">
        <f t="shared" si="1"/>
        <v>\textbf{EVENTO_PETRO} &amp; 1 &amp; 1 &amp; 1 &amp; 1 &amp; 1 &amp; 1 \\</v>
      </c>
    </row>
    <row r="95" spans="1:9">
      <c r="A95" s="32" t="s">
        <v>181</v>
      </c>
      <c r="B95" s="21">
        <v>0</v>
      </c>
      <c r="C95" s="21">
        <v>0</v>
      </c>
      <c r="D95" s="21">
        <v>0</v>
      </c>
      <c r="E95" s="22">
        <v>0</v>
      </c>
      <c r="F95" s="21">
        <v>0</v>
      </c>
      <c r="G95" s="21">
        <v>0</v>
      </c>
      <c r="I95" t="str">
        <f t="shared" si="1"/>
        <v>\textbf{FLUIDO} &amp; 0 &amp; 0 &amp; 0 &amp; 0 &amp; 0 &amp; 0 \\</v>
      </c>
    </row>
    <row r="96" spans="1:9">
      <c r="A96" s="32" t="s">
        <v>182</v>
      </c>
      <c r="B96" s="21">
        <v>0.97959183673469297</v>
      </c>
      <c r="C96" s="21">
        <v>1</v>
      </c>
      <c r="D96" s="21">
        <v>0.96</v>
      </c>
      <c r="E96" s="22">
        <v>0.97959183673469297</v>
      </c>
      <c r="F96" s="21">
        <v>1</v>
      </c>
      <c r="G96" s="21">
        <v>0.96</v>
      </c>
      <c r="I96" t="str">
        <f t="shared" si="1"/>
        <v>\textbf{FLUIDODATERRA_i} &amp; 0.98 &amp; 1 &amp; 0.96 &amp; 0.98 &amp; 1 &amp; 0.96 \\</v>
      </c>
    </row>
    <row r="97" spans="1:9">
      <c r="A97" s="32" t="s">
        <v>183</v>
      </c>
      <c r="B97" s="21">
        <v>0</v>
      </c>
      <c r="C97" s="21">
        <v>0</v>
      </c>
      <c r="D97" s="21">
        <v>0</v>
      </c>
      <c r="E97" s="22">
        <v>0</v>
      </c>
      <c r="F97" s="21">
        <v>0</v>
      </c>
      <c r="G97" s="21">
        <v>0</v>
      </c>
      <c r="I97" t="str">
        <f t="shared" si="1"/>
        <v>\textbf{FLUIDODATERRA_o} &amp; 0 &amp; 0 &amp; 0 &amp; 0 &amp; 0 &amp; 0 \\</v>
      </c>
    </row>
    <row r="98" spans="1:9">
      <c r="A98" s="32" t="s">
        <v>184</v>
      </c>
      <c r="B98" s="21">
        <v>1</v>
      </c>
      <c r="C98" s="21">
        <v>1</v>
      </c>
      <c r="D98" s="21">
        <v>1</v>
      </c>
      <c r="E98" s="22">
        <v>1</v>
      </c>
      <c r="F98" s="21">
        <v>1</v>
      </c>
      <c r="G98" s="21">
        <v>1</v>
      </c>
      <c r="I98" t="str">
        <f t="shared" si="1"/>
        <v>\textbf{NÃOCONSOLID} &amp; 1 &amp; 1 &amp; 1 &amp; 1 &amp; 1 &amp; 1 \\</v>
      </c>
    </row>
    <row r="99" spans="1:9">
      <c r="A99" s="32" t="s">
        <v>185</v>
      </c>
      <c r="B99" s="21">
        <v>0.54545454545454497</v>
      </c>
      <c r="C99" s="21">
        <v>0.875</v>
      </c>
      <c r="D99" s="21">
        <v>0.39622641509433898</v>
      </c>
      <c r="E99" s="22">
        <v>0.618356594879378</v>
      </c>
      <c r="F99" s="21">
        <v>0.99194703761900305</v>
      </c>
      <c r="G99" s="21">
        <v>0.44918356420483102</v>
      </c>
      <c r="I99" t="str">
        <f t="shared" si="1"/>
        <v>\textbf{POÇO} &amp; 0.545 &amp; 0.875 &amp; 0.396 &amp; 0.618 &amp; 0.992 &amp; 0.449 \\</v>
      </c>
    </row>
    <row r="100" spans="1:9">
      <c r="A100" s="32" t="s">
        <v>186</v>
      </c>
      <c r="B100" s="21">
        <v>0.951977401129943</v>
      </c>
      <c r="C100" s="21">
        <v>0.95738636363636298</v>
      </c>
      <c r="D100" s="21">
        <v>0.94662921348314599</v>
      </c>
      <c r="E100" s="22">
        <v>0.97220429162335797</v>
      </c>
      <c r="F100" s="21">
        <v>0.97772817964394498</v>
      </c>
      <c r="G100" s="21">
        <v>0.96674246976030498</v>
      </c>
      <c r="I100" t="str">
        <f t="shared" si="1"/>
        <v>\textbf{ROCHA} &amp; 0.952 &amp; 0.957 &amp; 0.947 &amp; 0.972 &amp; 0.978 &amp; 0.967 \\</v>
      </c>
    </row>
    <row r="101" spans="1:9">
      <c r="A101" s="32" t="s">
        <v>187</v>
      </c>
      <c r="B101" s="21">
        <v>0</v>
      </c>
      <c r="C101" s="21">
        <v>0</v>
      </c>
      <c r="D101" s="21">
        <v>0</v>
      </c>
      <c r="E101" s="22">
        <v>0.73161340007701103</v>
      </c>
      <c r="F101" s="21">
        <v>0.73161340007701103</v>
      </c>
      <c r="G101" s="21">
        <v>0.73161340007701103</v>
      </c>
      <c r="I101" t="str">
        <f t="shared" si="1"/>
        <v>\textbf{TEXTURA} &amp; 0 &amp; 0 &amp; 0 &amp; 0.732 &amp; 0.732 &amp; 0.732 \\</v>
      </c>
    </row>
    <row r="102" spans="1:9">
      <c r="A102" s="32" t="s">
        <v>188</v>
      </c>
      <c r="B102" s="21">
        <v>0.77593722755012995</v>
      </c>
      <c r="C102" s="21">
        <v>0.81204379562043705</v>
      </c>
      <c r="D102" s="21">
        <v>0.74290484140233704</v>
      </c>
      <c r="E102" s="22">
        <v>0.92800404234670097</v>
      </c>
      <c r="F102" s="21">
        <v>0.97118671220042496</v>
      </c>
      <c r="G102" s="21">
        <v>0.88849802718836901</v>
      </c>
      <c r="I102" t="str">
        <f t="shared" si="1"/>
        <v>\textbf{UNIDADE_CRONO} &amp; 0.776 &amp; 0.812 &amp; 0.743 &amp; 0.928 &amp; 0.971 &amp; 0.888 \\</v>
      </c>
    </row>
    <row r="103" spans="1:9" ht="15" thickBot="1">
      <c r="A103" s="33" t="s">
        <v>189</v>
      </c>
      <c r="B103" s="24">
        <v>0.73446327683615797</v>
      </c>
      <c r="C103" s="24">
        <v>0.95588235294117596</v>
      </c>
      <c r="D103" s="24">
        <v>0.596330275229357</v>
      </c>
      <c r="E103" s="25">
        <v>0.76569877129945996</v>
      </c>
      <c r="F103" s="24">
        <v>0.99653443029415001</v>
      </c>
      <c r="G103" s="24">
        <v>0.62169120422020396</v>
      </c>
      <c r="I103" t="str">
        <f t="shared" si="1"/>
        <v>\textbf{UNIDADE_LITO} &amp; 0.734 &amp; 0.956 &amp; 0.596 &amp; 0.766 &amp; 0.997 &amp; 0.622 \\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T40"/>
  <sheetViews>
    <sheetView workbookViewId="0">
      <selection activeCell="J24" sqref="J24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20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20">
      <c r="A2" s="3" t="s">
        <v>127</v>
      </c>
      <c r="B2" s="40">
        <v>0.86381881681936301</v>
      </c>
      <c r="C2" s="40">
        <v>0.91369648869648801</v>
      </c>
      <c r="D2" s="40">
        <v>0.83242612221992596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20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20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20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t="s">
        <v>278</v>
      </c>
      <c r="J5" s="1"/>
      <c r="K5" s="1"/>
      <c r="L5" s="1"/>
    </row>
    <row r="6" spans="1:20">
      <c r="B6" s="4"/>
      <c r="C6" s="4"/>
      <c r="D6" s="4"/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20">
      <c r="B7" s="4"/>
      <c r="C7" s="4"/>
      <c r="D7" s="4"/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20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20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20" ht="15" thickBot="1"/>
    <row r="11" spans="1:20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  <c r="Q11" s="10" t="s">
        <v>274</v>
      </c>
      <c r="R11" s="11" t="s">
        <v>275</v>
      </c>
      <c r="S11" s="11" t="s">
        <v>276</v>
      </c>
      <c r="T11" s="12" t="s">
        <v>277</v>
      </c>
    </row>
    <row r="12" spans="1:20">
      <c r="A12" s="27" t="s">
        <v>56</v>
      </c>
      <c r="B12" s="4">
        <v>0.98901098901098905</v>
      </c>
      <c r="C12" s="4">
        <v>1</v>
      </c>
      <c r="D12" s="15">
        <v>0.97826086956521696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  <c r="Q12" s="27" t="s">
        <v>56</v>
      </c>
      <c r="R12" s="14">
        <v>0.97826086956521696</v>
      </c>
      <c r="S12" s="14">
        <v>0.97826086956521696</v>
      </c>
      <c r="T12" s="15">
        <v>0.97826086956521696</v>
      </c>
    </row>
    <row r="13" spans="1:20">
      <c r="A13" s="27" t="s">
        <v>165</v>
      </c>
      <c r="B13" s="4">
        <v>0.749999999999999</v>
      </c>
      <c r="C13" s="4">
        <v>1</v>
      </c>
      <c r="D13" s="15">
        <v>0.6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  <c r="Q13" s="27" t="s">
        <v>165</v>
      </c>
      <c r="R13" s="14">
        <v>1</v>
      </c>
      <c r="S13" s="14">
        <v>0.6</v>
      </c>
      <c r="T13" s="15">
        <v>0.749999999999999</v>
      </c>
    </row>
    <row r="14" spans="1:20">
      <c r="A14" s="27" t="s">
        <v>57</v>
      </c>
      <c r="B14" s="4">
        <v>0.75</v>
      </c>
      <c r="C14" s="4">
        <v>0.8</v>
      </c>
      <c r="D14" s="15">
        <v>0.70588235294117596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  <c r="Q14" s="27" t="s">
        <v>57</v>
      </c>
      <c r="R14" s="14">
        <v>0.92307692307692302</v>
      </c>
      <c r="S14" s="14">
        <v>0.70588235294117596</v>
      </c>
      <c r="T14" s="15">
        <v>0.8</v>
      </c>
    </row>
    <row r="15" spans="1:20">
      <c r="A15" s="27" t="s">
        <v>58</v>
      </c>
      <c r="B15" s="4">
        <v>0.89051094890510896</v>
      </c>
      <c r="C15" s="4">
        <v>0.92424242424242398</v>
      </c>
      <c r="D15" s="15">
        <v>0.85915492957746398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  <c r="Q15" s="27" t="s">
        <v>58</v>
      </c>
      <c r="R15" s="14">
        <v>0.92424242424242398</v>
      </c>
      <c r="S15" s="14">
        <v>0.85915492957746398</v>
      </c>
      <c r="T15" s="15">
        <v>0.89051094890510896</v>
      </c>
    </row>
    <row r="16" spans="1:20">
      <c r="A16" s="27" t="s">
        <v>59</v>
      </c>
      <c r="B16" s="4">
        <v>0.93159609120521103</v>
      </c>
      <c r="C16" s="4">
        <v>0.90793650793650704</v>
      </c>
      <c r="D16" s="15">
        <v>0.95652173913043403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  <c r="Q16" s="27" t="s">
        <v>59</v>
      </c>
      <c r="R16" s="14">
        <v>0.90851735015772805</v>
      </c>
      <c r="S16" s="14">
        <v>0.96321070234113704</v>
      </c>
      <c r="T16" s="15">
        <v>0.93506493506493504</v>
      </c>
    </row>
    <row r="17" spans="1:20" ht="15" thickBot="1">
      <c r="A17" s="16" t="s">
        <v>167</v>
      </c>
      <c r="B17" s="17">
        <v>0.87179487179487103</v>
      </c>
      <c r="C17" s="17">
        <v>0.85</v>
      </c>
      <c r="D17" s="18">
        <v>0.89473684210526305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  <c r="Q17" s="16" t="s">
        <v>167</v>
      </c>
      <c r="R17" s="17">
        <v>0.89473684210526305</v>
      </c>
      <c r="S17" s="17">
        <v>0.89473684210526305</v>
      </c>
      <c r="T17" s="18">
        <v>0.89473684210526305</v>
      </c>
    </row>
    <row r="18" spans="1:20">
      <c r="A18" s="2"/>
      <c r="B18" s="4"/>
      <c r="C18" s="4"/>
      <c r="D18" s="4"/>
    </row>
    <row r="19" spans="1:20">
      <c r="A19" s="26" t="s">
        <v>226</v>
      </c>
      <c r="B19" s="4"/>
      <c r="C19" s="4"/>
      <c r="D19" s="4"/>
    </row>
    <row r="20" spans="1:20">
      <c r="B20" s="4"/>
      <c r="C20" s="4"/>
      <c r="D20" s="4"/>
    </row>
    <row r="21" spans="1:20">
      <c r="B21" s="3" t="s">
        <v>2</v>
      </c>
      <c r="C21" s="3" t="s">
        <v>0</v>
      </c>
      <c r="D21" s="3" t="s">
        <v>1</v>
      </c>
    </row>
    <row r="22" spans="1:20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J22" s="43" t="s">
        <v>274</v>
      </c>
      <c r="L22" s="43" t="s">
        <v>277</v>
      </c>
      <c r="M22" s="43" t="s">
        <v>275</v>
      </c>
      <c r="N22" s="43" t="s">
        <v>276</v>
      </c>
    </row>
    <row r="23" spans="1:20">
      <c r="A23" s="3" t="s">
        <v>234</v>
      </c>
      <c r="B23" s="4">
        <v>0.71584936762955298</v>
      </c>
      <c r="C23" s="4">
        <v>0.91929869244606899</v>
      </c>
      <c r="D23" s="4">
        <v>0.69462695387042095</v>
      </c>
      <c r="J23" s="43">
        <v>0</v>
      </c>
      <c r="K23" s="44" t="s">
        <v>56</v>
      </c>
      <c r="L23" s="44">
        <v>0.98901098901098905</v>
      </c>
      <c r="M23" s="44">
        <v>1</v>
      </c>
      <c r="N23" s="44">
        <v>0.97826086956521696</v>
      </c>
    </row>
    <row r="24" spans="1:20">
      <c r="A24" s="3" t="s">
        <v>235</v>
      </c>
      <c r="B24" s="4">
        <v>0.788566279996052</v>
      </c>
      <c r="C24" s="4">
        <v>0.91308312553077897</v>
      </c>
      <c r="D24" s="4">
        <v>0.75353095496400402</v>
      </c>
      <c r="J24" s="43">
        <v>1</v>
      </c>
      <c r="K24" s="44" t="s">
        <v>165</v>
      </c>
      <c r="L24" s="44">
        <v>0.749999999999999</v>
      </c>
      <c r="M24" s="44">
        <v>1</v>
      </c>
      <c r="N24" s="44">
        <v>0.6</v>
      </c>
    </row>
    <row r="25" spans="1:20">
      <c r="A25" s="3" t="s">
        <v>236</v>
      </c>
      <c r="B25" s="4">
        <v>0.78647013871648097</v>
      </c>
      <c r="C25" s="4">
        <v>0.90370168336920198</v>
      </c>
      <c r="D25" s="4">
        <v>0.74956068647649399</v>
      </c>
      <c r="J25" s="43">
        <v>2</v>
      </c>
      <c r="K25" s="44" t="s">
        <v>57</v>
      </c>
      <c r="L25" s="44">
        <v>0.75</v>
      </c>
      <c r="M25" s="44">
        <v>0.8</v>
      </c>
      <c r="N25" s="44">
        <v>0.70588235294117596</v>
      </c>
    </row>
    <row r="26" spans="1:20">
      <c r="A26" s="3" t="s">
        <v>239</v>
      </c>
      <c r="B26" s="4">
        <v>0.85123632135596305</v>
      </c>
      <c r="C26" s="4">
        <v>0.93439291545418202</v>
      </c>
      <c r="D26" s="4">
        <v>0.81541379252177604</v>
      </c>
      <c r="J26" s="43">
        <v>3</v>
      </c>
      <c r="K26" s="44" t="s">
        <v>58</v>
      </c>
      <c r="L26" s="44">
        <v>0.89051094890510896</v>
      </c>
      <c r="M26" s="44">
        <v>0.92424242424242398</v>
      </c>
      <c r="N26" s="44">
        <v>0.85915492957746398</v>
      </c>
    </row>
    <row r="27" spans="1:20">
      <c r="A27" s="3" t="s">
        <v>237</v>
      </c>
      <c r="B27" s="4">
        <v>0.80197730201052198</v>
      </c>
      <c r="C27" s="4">
        <v>0.889369733463101</v>
      </c>
      <c r="D27" s="4">
        <v>0.76723535468864401</v>
      </c>
      <c r="J27" s="43">
        <v>4</v>
      </c>
      <c r="K27" s="44" t="s">
        <v>59</v>
      </c>
      <c r="L27" s="44">
        <v>0.93159609120521103</v>
      </c>
      <c r="M27" s="44">
        <v>0.90793650793650704</v>
      </c>
      <c r="N27" s="44">
        <v>0.95652173913043403</v>
      </c>
    </row>
    <row r="28" spans="1:20">
      <c r="A28" s="3" t="s">
        <v>238</v>
      </c>
      <c r="B28" s="4">
        <v>0.79948131930390598</v>
      </c>
      <c r="C28" s="4">
        <v>0.91144287386457201</v>
      </c>
      <c r="D28" s="4">
        <v>0.75399380294523799</v>
      </c>
      <c r="J28" s="43">
        <v>5</v>
      </c>
      <c r="K28" s="44" t="s">
        <v>167</v>
      </c>
      <c r="L28" s="44">
        <v>0.87179487179487103</v>
      </c>
      <c r="M28" s="44">
        <v>0.85</v>
      </c>
      <c r="N28" s="44">
        <v>0.89473684210526305</v>
      </c>
    </row>
    <row r="29" spans="1:20">
      <c r="A29" s="2"/>
      <c r="B29" s="4"/>
      <c r="C29" s="4"/>
      <c r="D29" s="4"/>
    </row>
    <row r="30" spans="1:20">
      <c r="A30" s="2"/>
      <c r="B30" s="3" t="s">
        <v>2</v>
      </c>
      <c r="C30" s="3" t="s">
        <v>0</v>
      </c>
      <c r="D30" s="3" t="s">
        <v>1</v>
      </c>
    </row>
    <row r="31" spans="1:20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20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F38"/>
  <sheetViews>
    <sheetView tabSelected="1" workbookViewId="0">
      <selection activeCell="B2" sqref="B2"/>
    </sheetView>
  </sheetViews>
  <sheetFormatPr defaultRowHeight="14.4"/>
  <cols>
    <col min="1" max="1" width="23.44140625" bestFit="1" customWidth="1"/>
  </cols>
  <sheetData>
    <row r="1" spans="1:6">
      <c r="A1" s="3" t="s">
        <v>144</v>
      </c>
      <c r="B1" s="3" t="s">
        <v>279</v>
      </c>
      <c r="C1" s="3" t="s">
        <v>265</v>
      </c>
    </row>
    <row r="3" spans="1:6">
      <c r="A3" s="3" t="s">
        <v>60</v>
      </c>
      <c r="B3" t="s">
        <v>171</v>
      </c>
      <c r="C3" t="s">
        <v>262</v>
      </c>
    </row>
    <row r="4" spans="1:6">
      <c r="A4" s="3" t="s">
        <v>145</v>
      </c>
      <c r="B4" t="s">
        <v>127</v>
      </c>
      <c r="C4" t="s">
        <v>99</v>
      </c>
    </row>
    <row r="5" spans="1:6">
      <c r="A5" s="3" t="s">
        <v>124</v>
      </c>
      <c r="B5" t="s">
        <v>127</v>
      </c>
      <c r="C5" t="s">
        <v>269</v>
      </c>
    </row>
    <row r="6" spans="1:6">
      <c r="A6" s="3" t="s">
        <v>146</v>
      </c>
      <c r="B6" t="s">
        <v>127</v>
      </c>
      <c r="C6" t="s">
        <v>260</v>
      </c>
    </row>
    <row r="7" spans="1:6">
      <c r="A7" s="3" t="s">
        <v>147</v>
      </c>
      <c r="B7" t="s">
        <v>127</v>
      </c>
      <c r="C7" t="s">
        <v>259</v>
      </c>
    </row>
    <row r="8" spans="1:6">
      <c r="A8" s="3" t="s">
        <v>148</v>
      </c>
      <c r="B8" t="s">
        <v>127</v>
      </c>
      <c r="C8" t="s">
        <v>127</v>
      </c>
    </row>
    <row r="9" spans="1:6">
      <c r="A9" s="3" t="s">
        <v>271</v>
      </c>
      <c r="B9" t="s">
        <v>272</v>
      </c>
      <c r="C9" t="s">
        <v>273</v>
      </c>
    </row>
    <row r="10" spans="1:6">
      <c r="A10" s="3"/>
    </row>
    <row r="11" spans="1:6">
      <c r="A11" s="3" t="s">
        <v>149</v>
      </c>
      <c r="B11" s="8">
        <v>0.26408010012515598</v>
      </c>
      <c r="C11" s="8">
        <v>0.35593220338983</v>
      </c>
    </row>
    <row r="12" spans="1:6">
      <c r="A12" s="3"/>
      <c r="B12" s="8"/>
      <c r="C12" s="8"/>
    </row>
    <row r="13" spans="1:6">
      <c r="A13" s="3" t="s">
        <v>150</v>
      </c>
      <c r="B13" s="8">
        <v>0.65</v>
      </c>
      <c r="C13" s="8">
        <v>0.82352941176470495</v>
      </c>
      <c r="D13" s="7"/>
      <c r="F13" s="7"/>
    </row>
    <row r="14" spans="1:6">
      <c r="A14" s="3" t="s">
        <v>151</v>
      </c>
      <c r="B14" s="8">
        <v>0.27027027027027001</v>
      </c>
      <c r="C14" s="8">
        <v>0.292682926829268</v>
      </c>
      <c r="D14" s="7"/>
      <c r="F14" s="7"/>
    </row>
    <row r="15" spans="1:6">
      <c r="A15" s="3" t="s">
        <v>152</v>
      </c>
      <c r="B15" s="8">
        <v>7.4074074074074001E-2</v>
      </c>
      <c r="C15" s="8">
        <v>0.5</v>
      </c>
      <c r="D15" s="7"/>
      <c r="F15" s="7"/>
    </row>
    <row r="16" spans="1:6">
      <c r="A16" s="3" t="s">
        <v>153</v>
      </c>
      <c r="B16" s="8">
        <v>0</v>
      </c>
      <c r="C16" s="8">
        <v>0</v>
      </c>
      <c r="D16" s="7"/>
      <c r="F16" s="7"/>
    </row>
    <row r="17" spans="1:6">
      <c r="A17" s="3" t="s">
        <v>154</v>
      </c>
      <c r="B17" s="8">
        <v>0</v>
      </c>
      <c r="C17" s="8">
        <v>0</v>
      </c>
      <c r="D17" s="7"/>
      <c r="F17" s="7"/>
    </row>
    <row r="18" spans="1:6">
      <c r="A18" s="3" t="s">
        <v>155</v>
      </c>
      <c r="B18" s="8">
        <v>0.27586206896551702</v>
      </c>
      <c r="C18" s="8">
        <v>0.38271604938271597</v>
      </c>
      <c r="D18" s="7"/>
      <c r="F18" s="7"/>
    </row>
    <row r="19" spans="1:6">
      <c r="A19" s="3" t="s">
        <v>156</v>
      </c>
      <c r="B19" s="8">
        <v>0.4375</v>
      </c>
      <c r="C19" s="8">
        <v>0.58750000000000002</v>
      </c>
      <c r="D19" s="7"/>
      <c r="F19" s="7"/>
    </row>
    <row r="20" spans="1:6">
      <c r="A20" s="3"/>
      <c r="B20" s="8"/>
      <c r="C20" s="8"/>
    </row>
    <row r="21" spans="1:6">
      <c r="A21" s="3" t="s">
        <v>157</v>
      </c>
      <c r="B21" s="8">
        <v>0.44230769230769201</v>
      </c>
      <c r="C21" s="8">
        <v>0.62790697674418605</v>
      </c>
      <c r="D21" s="7"/>
      <c r="F21" s="7"/>
    </row>
    <row r="22" spans="1:6">
      <c r="A22" s="3" t="s">
        <v>158</v>
      </c>
      <c r="B22" s="8">
        <v>0.85714285714285698</v>
      </c>
      <c r="C22" s="8">
        <v>1</v>
      </c>
      <c r="D22" s="7"/>
      <c r="F22" s="7"/>
    </row>
    <row r="23" spans="1:6">
      <c r="A23" s="3" t="s">
        <v>159</v>
      </c>
      <c r="B23" s="8">
        <v>0.57142857142857095</v>
      </c>
      <c r="C23" s="8">
        <v>0.57142857142857095</v>
      </c>
      <c r="D23" s="7"/>
      <c r="F23" s="7"/>
    </row>
    <row r="24" spans="1:6">
      <c r="A24" s="3" t="s">
        <v>160</v>
      </c>
      <c r="B24" s="8">
        <v>0.5</v>
      </c>
      <c r="C24" s="8">
        <v>0.5</v>
      </c>
      <c r="D24" s="7"/>
      <c r="F24" s="7"/>
    </row>
    <row r="25" spans="1:6">
      <c r="A25" s="3" t="s">
        <v>161</v>
      </c>
      <c r="B25" s="8">
        <v>0</v>
      </c>
      <c r="C25" s="8">
        <v>0</v>
      </c>
      <c r="D25" s="7"/>
      <c r="F25" s="7"/>
    </row>
    <row r="26" spans="1:6">
      <c r="A26" s="3" t="s">
        <v>162</v>
      </c>
      <c r="B26" s="8">
        <v>1</v>
      </c>
      <c r="C26" s="8">
        <v>1</v>
      </c>
      <c r="D26" s="7"/>
      <c r="F26" s="7"/>
    </row>
    <row r="27" spans="1:6">
      <c r="A27" s="3" t="s">
        <v>163</v>
      </c>
      <c r="B27" s="8">
        <v>0.66666666666666596</v>
      </c>
      <c r="C27" s="8">
        <v>0.66666666666666596</v>
      </c>
      <c r="D27" s="7"/>
      <c r="F27" s="7"/>
    </row>
    <row r="28" spans="1:6">
      <c r="A28" s="3" t="s">
        <v>164</v>
      </c>
      <c r="B28" s="8">
        <v>0.4375</v>
      </c>
      <c r="C28" s="8">
        <v>0.58750000000000002</v>
      </c>
      <c r="D28" s="7"/>
      <c r="F28" s="7"/>
    </row>
    <row r="29" spans="1:6">
      <c r="A29" s="3"/>
      <c r="B29" s="8"/>
      <c r="C29" s="8"/>
    </row>
    <row r="30" spans="1:6">
      <c r="A30" s="3" t="s">
        <v>56</v>
      </c>
      <c r="B30" s="8">
        <v>0.14117647058823499</v>
      </c>
      <c r="C30" s="8">
        <v>0.14864864864864799</v>
      </c>
      <c r="D30" s="7"/>
      <c r="F30" s="7"/>
    </row>
    <row r="31" spans="1:6">
      <c r="A31" s="3" t="s">
        <v>165</v>
      </c>
      <c r="B31" s="8">
        <v>0</v>
      </c>
      <c r="C31" s="8">
        <v>0</v>
      </c>
      <c r="D31" s="7"/>
      <c r="F31" s="7"/>
    </row>
    <row r="32" spans="1:6">
      <c r="A32" s="3" t="s">
        <v>57</v>
      </c>
      <c r="B32" s="8">
        <v>8.3333333333333301E-2</v>
      </c>
      <c r="C32" s="8">
        <v>0.11764705882352899</v>
      </c>
      <c r="D32" s="7"/>
      <c r="F32" s="7"/>
    </row>
    <row r="33" spans="1:6">
      <c r="A33" s="3" t="s">
        <v>166</v>
      </c>
      <c r="B33" s="8">
        <v>8.3333333333333301E-2</v>
      </c>
      <c r="C33" s="8">
        <v>0.11764705882352899</v>
      </c>
      <c r="D33" s="7"/>
      <c r="F33" s="7"/>
    </row>
    <row r="34" spans="1:6">
      <c r="A34" s="3" t="s">
        <v>58</v>
      </c>
      <c r="B34" s="8">
        <v>0.103174603174603</v>
      </c>
      <c r="C34" s="8">
        <v>0.14912280701754299</v>
      </c>
      <c r="D34" s="7"/>
      <c r="F34" s="7"/>
    </row>
    <row r="35" spans="1:6">
      <c r="A35" s="3" t="s">
        <v>167</v>
      </c>
      <c r="B35" s="8">
        <v>0</v>
      </c>
      <c r="C35" s="8">
        <v>0</v>
      </c>
      <c r="D35" s="7"/>
      <c r="F35" s="7"/>
    </row>
    <row r="36" spans="1:6">
      <c r="A36" s="3" t="s">
        <v>168</v>
      </c>
      <c r="B36" s="8" t="s">
        <v>171</v>
      </c>
      <c r="C36" s="8" t="s">
        <v>171</v>
      </c>
      <c r="D36" s="7"/>
      <c r="F36" s="7"/>
    </row>
    <row r="37" spans="1:6">
      <c r="A37" s="3" t="s">
        <v>169</v>
      </c>
      <c r="B37" s="8" t="s">
        <v>171</v>
      </c>
      <c r="C37" s="8" t="s">
        <v>171</v>
      </c>
      <c r="D37" s="7"/>
      <c r="F37" s="7"/>
    </row>
    <row r="38" spans="1:6">
      <c r="A38" s="3" t="s">
        <v>170</v>
      </c>
      <c r="B38" s="8" t="s">
        <v>171</v>
      </c>
      <c r="C38" s="8" t="s">
        <v>171</v>
      </c>
      <c r="D38" s="7"/>
      <c r="F3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Fábio Corrêa Cordeiro</cp:lastModifiedBy>
  <dcterms:created xsi:type="dcterms:W3CDTF">2015-06-05T18:17:20Z</dcterms:created>
  <dcterms:modified xsi:type="dcterms:W3CDTF">2023-12-24T12:24:11Z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