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336B12AB-DA6C-4268-A507-A57DCFF0684D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Valores-Total" sheetId="2" r:id="rId1"/>
    <sheet name="Subgrupo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2" l="1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U5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U4" i="2"/>
  <c r="Z3" i="2"/>
  <c r="X3" i="2"/>
  <c r="V3" i="2"/>
  <c r="AB3" i="2"/>
  <c r="AC3" i="2"/>
  <c r="AD3" i="2"/>
  <c r="AE3" i="2"/>
  <c r="AF3" i="2"/>
  <c r="AG3" i="2"/>
  <c r="AH3" i="2"/>
  <c r="AI3" i="2"/>
  <c r="AA3" i="2"/>
  <c r="Y3" i="2"/>
  <c r="W3" i="2"/>
  <c r="U3" i="2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U5" i="1"/>
  <c r="U4" i="1"/>
  <c r="U3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2" i="1"/>
  <c r="U21" i="1"/>
  <c r="U20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U33" i="1"/>
  <c r="U32" i="1"/>
  <c r="U3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U44" i="1"/>
  <c r="U43" i="1"/>
  <c r="U42" i="1"/>
  <c r="H16" i="1"/>
  <c r="F16" i="1"/>
  <c r="D16" i="1"/>
  <c r="I16" i="1"/>
  <c r="G16" i="1"/>
  <c r="E16" i="1"/>
  <c r="C16" i="1"/>
  <c r="H27" i="1"/>
  <c r="F27" i="1"/>
  <c r="D27" i="1"/>
  <c r="G27" i="1"/>
  <c r="E27" i="1"/>
  <c r="C27" i="1"/>
  <c r="H38" i="1"/>
  <c r="F38" i="1"/>
  <c r="D38" i="1"/>
  <c r="G38" i="1"/>
  <c r="E38" i="1"/>
  <c r="C38" i="1"/>
  <c r="I38" i="1"/>
  <c r="J38" i="1"/>
  <c r="K38" i="1"/>
  <c r="L38" i="1"/>
  <c r="M38" i="1"/>
  <c r="N38" i="1"/>
  <c r="O38" i="1"/>
  <c r="P38" i="1"/>
  <c r="Q38" i="1"/>
  <c r="H51" i="1"/>
  <c r="J51" i="1"/>
  <c r="K51" i="1"/>
  <c r="L51" i="1"/>
  <c r="M51" i="1"/>
  <c r="N51" i="1"/>
  <c r="O51" i="1"/>
  <c r="P51" i="1"/>
  <c r="Q51" i="1"/>
  <c r="I51" i="1"/>
  <c r="G51" i="1"/>
  <c r="E51" i="1"/>
  <c r="C51" i="1"/>
  <c r="F51" i="1"/>
  <c r="D51" i="1"/>
  <c r="J27" i="1"/>
  <c r="K27" i="1"/>
  <c r="L27" i="1"/>
  <c r="M27" i="1"/>
  <c r="N27" i="1"/>
  <c r="O27" i="1"/>
  <c r="P27" i="1"/>
  <c r="Q27" i="1"/>
  <c r="I27" i="1"/>
  <c r="J16" i="1"/>
  <c r="K16" i="1"/>
  <c r="L16" i="1"/>
  <c r="M16" i="1"/>
  <c r="N16" i="1"/>
  <c r="O16" i="1"/>
  <c r="P16" i="1"/>
  <c r="Q16" i="1"/>
</calcChain>
</file>

<file path=xl/sharedStrings.xml><?xml version="1.0" encoding="utf-8"?>
<sst xmlns="http://schemas.openxmlformats.org/spreadsheetml/2006/main" count="220" uniqueCount="26">
  <si>
    <t>SEASON</t>
  </si>
  <si>
    <t>TIME</t>
  </si>
  <si>
    <t>FG</t>
  </si>
  <si>
    <t>FG%</t>
  </si>
  <si>
    <t>3PT</t>
  </si>
  <si>
    <t>3P%</t>
  </si>
  <si>
    <t>FT</t>
  </si>
  <si>
    <t>FT%</t>
  </si>
  <si>
    <t>OR</t>
  </si>
  <si>
    <t>DR</t>
  </si>
  <si>
    <t>REB</t>
  </si>
  <si>
    <t>V</t>
  </si>
  <si>
    <t>BLK</t>
  </si>
  <si>
    <t>STL</t>
  </si>
  <si>
    <t>PF</t>
  </si>
  <si>
    <t>TO</t>
  </si>
  <si>
    <t>PTS</t>
  </si>
  <si>
    <t>Porcentagens</t>
  </si>
  <si>
    <t>CLE</t>
  </si>
  <si>
    <t>Máximo</t>
  </si>
  <si>
    <t>Mínimo</t>
  </si>
  <si>
    <t>Média</t>
  </si>
  <si>
    <t>MIA</t>
  </si>
  <si>
    <t>LAL</t>
  </si>
  <si>
    <t>Porcentagem</t>
  </si>
  <si>
    <t>Totais: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</si>
</sst>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3" borderId="2" xfId="0" applyNumberFormat="1" applyFill="1" applyBorder="1" applyAlignment="1">
      <alignment vertical="center"/>
    </xf>
    <xf numFmtId="0" fontId="1" fillId="5" borderId="1" xfId="0" applyFont="1" applyFill="1" applyBorder="1"/>
    <xf numFmtId="2" fontId="0" fillId="0" borderId="1" xfId="0" applyNumberFormat="1" applyBorder="1"/>
    <xf numFmtId="10" fontId="0" fillId="0" borderId="1" xfId="0" applyNumberFormat="1" applyBorder="1"/>
    <xf numFmtId="0" fontId="1" fillId="5" borderId="0" xfId="0" applyFont="1" applyFill="1"/>
    <xf numFmtId="0" fontId="2" fillId="0" borderId="0" xfId="0" applyFont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vertical="center"/>
    </xf>
    <xf numFmtId="2" fontId="0" fillId="3" borderId="3" xfId="0" applyNumberFormat="1" applyFill="1" applyBorder="1" applyAlignment="1">
      <alignment vertical="center"/>
    </xf>
    <xf numFmtId="2" fontId="0" fillId="3" borderId="6" xfId="0" applyNumberFormat="1" applyFill="1" applyBorder="1" applyAlignment="1">
      <alignment vertical="center"/>
    </xf>
    <xf numFmtId="164" fontId="0" fillId="0" borderId="4" xfId="0" applyNumberFormat="1" applyBorder="1" applyAlignment="1">
      <alignment horizontal="center"/>
    </xf>
    <xf numFmtId="2" fontId="0" fillId="3" borderId="5" xfId="0" applyNumberFormat="1" applyFill="1" applyBorder="1" applyAlignment="1">
      <alignment vertical="center"/>
    </xf>
    <xf numFmtId="2" fontId="0" fillId="3" borderId="7" xfId="0" applyNumberFormat="1" applyFill="1" applyBorder="1" applyAlignment="1">
      <alignment vertical="center"/>
    </xf>
    <xf numFmtId="2" fontId="0" fillId="0" borderId="4" xfId="0" applyNumberFormat="1" applyBorder="1" applyAlignment="1">
      <alignment horizontal="center"/>
    </xf>
    <xf numFmtId="2" fontId="0" fillId="0" borderId="4" xfId="0" applyNumberFormat="1" applyBorder="1"/>
    <xf numFmtId="10" fontId="0" fillId="0" borderId="4" xfId="0" applyNumberFormat="1" applyBorder="1"/>
    <xf numFmtId="0" fontId="1" fillId="5" borderId="3" xfId="0" applyFont="1" applyFill="1" applyBorder="1"/>
    <xf numFmtId="0" fontId="1" fillId="5" borderId="2" xfId="0" applyFont="1" applyFill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0" fontId="0" fillId="0" borderId="0" xfId="0" applyNumberFormat="1"/>
    <xf numFmtId="10" fontId="0" fillId="6" borderId="1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1" fillId="5" borderId="4" xfId="0" applyFont="1" applyFill="1" applyBorder="1"/>
    <xf numFmtId="2" fontId="0" fillId="4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0" fontId="0" fillId="6" borderId="1" xfId="0" applyNumberFormat="1" applyFill="1" applyBorder="1"/>
  </cellXfs>
  <cellStyles count="1">
    <cellStyle name="Normal" xfId="0" builtinId="0"/>
  </cellStyles>
  <dxfs count="175"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 tint="-4.9989318521683403E-2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 tint="-4.9989318521683403E-2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 tint="-4.9989318521683403E-2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 tint="-4.9989318521683403E-2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theme="7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  <dxf>
      <font>
        <b/>
        <i val="0"/>
        <color theme="0"/>
      </font>
      <fill>
        <patternFill patternType="solid">
          <bgColor theme="9" tint="0.39997558519241921"/>
        </patternFill>
      </fill>
    </dxf>
    <dxf>
      <font>
        <b/>
        <i val="0"/>
        <color theme="0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14A0-A1C4-423C-9293-0F488CFC687C}">
  <dimension ref="A2:AI34"/>
  <sheetViews>
    <sheetView tabSelected="1" workbookViewId="0">
      <selection activeCell="D3" sqref="D3:D34"/>
    </sheetView>
  </sheetViews>
  <sheetFormatPr defaultRowHeight="15"/>
  <cols>
    <col min="18" max="18" width="13.42578125" bestFit="1" customWidth="1"/>
  </cols>
  <sheetData>
    <row r="2" spans="1: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7" t="s">
        <v>9</v>
      </c>
      <c r="AC2" s="7" t="s">
        <v>10</v>
      </c>
      <c r="AD2" s="7" t="s">
        <v>11</v>
      </c>
      <c r="AE2" s="7" t="s">
        <v>12</v>
      </c>
      <c r="AF2" s="7" t="s">
        <v>13</v>
      </c>
      <c r="AG2" s="7" t="s">
        <v>14</v>
      </c>
      <c r="AH2" s="7" t="s">
        <v>15</v>
      </c>
      <c r="AI2" s="7" t="s">
        <v>16</v>
      </c>
    </row>
    <row r="3" spans="1:35">
      <c r="A3" s="2">
        <v>2003</v>
      </c>
      <c r="B3" s="33" t="s">
        <v>18</v>
      </c>
      <c r="C3" s="3">
        <v>622</v>
      </c>
      <c r="D3" s="39">
        <v>0.41699999999999998</v>
      </c>
      <c r="E3" s="3">
        <v>63</v>
      </c>
      <c r="F3" s="39">
        <v>0.28999999999999998</v>
      </c>
      <c r="G3" s="3">
        <v>347</v>
      </c>
      <c r="H3" s="39">
        <v>0.754</v>
      </c>
      <c r="I3" s="35">
        <v>99</v>
      </c>
      <c r="J3" s="35">
        <v>333</v>
      </c>
      <c r="K3" s="35">
        <v>432</v>
      </c>
      <c r="L3" s="35">
        <v>465</v>
      </c>
      <c r="M3" s="35">
        <v>58</v>
      </c>
      <c r="N3" s="35">
        <v>130</v>
      </c>
      <c r="O3" s="35">
        <v>149</v>
      </c>
      <c r="P3" s="35">
        <v>273</v>
      </c>
      <c r="Q3" s="35">
        <v>1654</v>
      </c>
      <c r="R3" s="45">
        <v>0</v>
      </c>
      <c r="T3" s="7" t="s">
        <v>19</v>
      </c>
      <c r="U3" s="21">
        <f>MAX(C3:C34)</f>
        <v>1823</v>
      </c>
      <c r="V3" s="22">
        <f>MAX(D3:D34)</f>
        <v>0.56699999999999995</v>
      </c>
      <c r="W3" s="21">
        <f>MAX(E3:E34)</f>
        <v>448</v>
      </c>
      <c r="X3" s="22">
        <f>MAX(F3:F34)</f>
        <v>0.40600000000000003</v>
      </c>
      <c r="Y3" s="21">
        <f>MAX(G3:G34)</f>
        <v>814</v>
      </c>
      <c r="Z3" s="22">
        <f>MAX(H3:H34)</f>
        <v>0.78</v>
      </c>
      <c r="AA3" s="21">
        <f>MAX(I3:I34)</f>
        <v>133</v>
      </c>
      <c r="AB3" s="21">
        <f>MAX(J3:J34)</f>
        <v>513</v>
      </c>
      <c r="AC3" s="21">
        <f>MAX(K3:K34)</f>
        <v>613</v>
      </c>
      <c r="AD3" s="21">
        <f>MAX(L3:L34)</f>
        <v>684</v>
      </c>
      <c r="AE3" s="21">
        <f>MAX(M3:M34)</f>
        <v>93</v>
      </c>
      <c r="AF3" s="21">
        <f>MAX(N3:N34)</f>
        <v>177</v>
      </c>
      <c r="AG3" s="21">
        <f>MAX(O3:O34)</f>
        <v>181</v>
      </c>
      <c r="AH3" s="21">
        <f>MAX(P3:P34)</f>
        <v>284</v>
      </c>
      <c r="AI3" s="21">
        <f>MAX(Q3:Q34)</f>
        <v>2478</v>
      </c>
    </row>
    <row r="4" spans="1:35">
      <c r="A4" s="2">
        <v>2004</v>
      </c>
      <c r="B4" s="43"/>
      <c r="C4" s="3">
        <v>1492</v>
      </c>
      <c r="D4" s="40"/>
      <c r="E4" s="3">
        <v>217</v>
      </c>
      <c r="F4" s="40"/>
      <c r="G4" s="3">
        <v>460</v>
      </c>
      <c r="H4" s="40"/>
      <c r="I4" s="36"/>
      <c r="J4" s="36"/>
      <c r="K4" s="36"/>
      <c r="L4" s="36"/>
      <c r="M4" s="36"/>
      <c r="N4" s="36"/>
      <c r="O4" s="36"/>
      <c r="P4" s="36"/>
      <c r="Q4" s="36"/>
      <c r="R4" s="45">
        <v>0.13320000000000001</v>
      </c>
      <c r="T4" s="7" t="s">
        <v>20</v>
      </c>
      <c r="U4" s="8">
        <f>MIN(C3:C34)</f>
        <v>422</v>
      </c>
      <c r="V4" s="9">
        <f>MIN(D3:D34)</f>
        <v>0.41699999999999998</v>
      </c>
      <c r="W4" s="8">
        <f>MIN(E3:E34)</f>
        <v>54</v>
      </c>
      <c r="X4" s="9">
        <f>MIN(F3:F34)</f>
        <v>0.28999999999999998</v>
      </c>
      <c r="Y4" s="8">
        <f>MIN(G3:G34)</f>
        <v>178</v>
      </c>
      <c r="Z4" s="9">
        <f>MIN(H3:H34)</f>
        <v>0.66500000000000004</v>
      </c>
      <c r="AA4" s="8">
        <f>MIN(I3:I34)</f>
        <v>29</v>
      </c>
      <c r="AB4" s="8">
        <f>MIN(J3:J34)</f>
        <v>317</v>
      </c>
      <c r="AC4" s="8">
        <f>MIN(K3:K34)</f>
        <v>346</v>
      </c>
      <c r="AD4" s="8">
        <f>MIN(L3:L34)</f>
        <v>309</v>
      </c>
      <c r="AE4" s="8">
        <f>MIN(M3:M34)</f>
        <v>24</v>
      </c>
      <c r="AF4" s="8">
        <f>MIN(N3:N34)</f>
        <v>43</v>
      </c>
      <c r="AG4" s="8">
        <f>MIN(O3:O34)</f>
        <v>70</v>
      </c>
      <c r="AH4" s="8">
        <f>MIN(P3:P34)</f>
        <v>138</v>
      </c>
      <c r="AI4" s="8">
        <f>MIN(Q3:Q34)</f>
        <v>1126</v>
      </c>
    </row>
    <row r="5" spans="1:35">
      <c r="A5" s="4">
        <v>2004</v>
      </c>
      <c r="B5" s="41" t="s">
        <v>18</v>
      </c>
      <c r="C5" s="5">
        <v>795</v>
      </c>
      <c r="D5" s="29">
        <v>0.47199999999999998</v>
      </c>
      <c r="E5" s="5">
        <v>108</v>
      </c>
      <c r="F5" s="29">
        <v>0.35099999999999998</v>
      </c>
      <c r="G5" s="5">
        <v>477</v>
      </c>
      <c r="H5" s="29">
        <v>0.75</v>
      </c>
      <c r="I5" s="30">
        <v>111</v>
      </c>
      <c r="J5" s="30">
        <v>477</v>
      </c>
      <c r="K5" s="30">
        <v>588</v>
      </c>
      <c r="L5" s="30">
        <v>577</v>
      </c>
      <c r="M5" s="30">
        <v>52</v>
      </c>
      <c r="N5" s="30">
        <v>177</v>
      </c>
      <c r="O5" s="30">
        <v>146</v>
      </c>
      <c r="P5" s="30">
        <v>262</v>
      </c>
      <c r="Q5" s="30">
        <v>2175</v>
      </c>
      <c r="R5" s="50">
        <v>6.6600000000000006E-2</v>
      </c>
      <c r="T5" s="7" t="s">
        <v>21</v>
      </c>
      <c r="U5" s="8">
        <f>AVERAGE(C3:C34)</f>
        <v>1040.90625</v>
      </c>
      <c r="V5" s="9">
        <f>AVERAGE(D3:D34)</f>
        <v>0.50262499999999999</v>
      </c>
      <c r="W5" s="8">
        <f>AVERAGE(E3:E34)</f>
        <v>215.0625</v>
      </c>
      <c r="X5" s="9">
        <f>AVERAGE(F3:F34)</f>
        <v>0.34312500000000007</v>
      </c>
      <c r="Y5" s="8">
        <f>AVERAGE(G3:G34)</f>
        <v>482.34375</v>
      </c>
      <c r="Z5" s="9">
        <f>AVERAGE(H3:H34)</f>
        <v>0.7380000000000001</v>
      </c>
      <c r="AA5" s="8">
        <f>AVERAGE(I3:I34)</f>
        <v>81</v>
      </c>
      <c r="AB5" s="8">
        <f>AVERAGE(J3:J34)</f>
        <v>434.875</v>
      </c>
      <c r="AC5" s="8">
        <f>AVERAGE(K3:K34)</f>
        <v>515.875</v>
      </c>
      <c r="AD5" s="8">
        <f>AVERAGE(L3:L34)</f>
        <v>496</v>
      </c>
      <c r="AE5" s="8">
        <f>AVERAGE(M3:M34)</f>
        <v>53.25</v>
      </c>
      <c r="AF5" s="8">
        <f>AVERAGE(N3:N34)</f>
        <v>109.875</v>
      </c>
      <c r="AG5" s="8">
        <f>AVERAGE(O3:O34)</f>
        <v>127.5</v>
      </c>
      <c r="AH5" s="8">
        <f>AVERAGE(P3:P34)</f>
        <v>234.6875</v>
      </c>
      <c r="AI5" s="8">
        <f>AVERAGE(Q3:Q34)</f>
        <v>1907.625</v>
      </c>
    </row>
    <row r="6" spans="1:35">
      <c r="A6" s="4">
        <v>2005</v>
      </c>
      <c r="B6" s="42"/>
      <c r="C6" s="5">
        <v>1684</v>
      </c>
      <c r="D6" s="38"/>
      <c r="E6" s="5">
        <v>308</v>
      </c>
      <c r="F6" s="38"/>
      <c r="G6" s="5">
        <v>636</v>
      </c>
      <c r="H6" s="38"/>
      <c r="I6" s="37"/>
      <c r="J6" s="37"/>
      <c r="K6" s="37"/>
      <c r="L6" s="37"/>
      <c r="M6" s="37"/>
      <c r="N6" s="37"/>
      <c r="O6" s="37"/>
      <c r="P6" s="37"/>
      <c r="Q6" s="37"/>
      <c r="R6" s="50">
        <v>0</v>
      </c>
    </row>
    <row r="7" spans="1:35">
      <c r="A7" s="2">
        <v>2005</v>
      </c>
      <c r="B7" s="33" t="s">
        <v>18</v>
      </c>
      <c r="C7" s="3">
        <v>875</v>
      </c>
      <c r="D7" s="39">
        <v>0.48</v>
      </c>
      <c r="E7" s="3">
        <v>127</v>
      </c>
      <c r="F7" s="39">
        <v>0.33500000000000002</v>
      </c>
      <c r="G7" s="3">
        <v>601</v>
      </c>
      <c r="H7" s="39">
        <v>0.73799999999999999</v>
      </c>
      <c r="I7" s="35">
        <v>75</v>
      </c>
      <c r="J7" s="35">
        <v>481</v>
      </c>
      <c r="K7" s="35">
        <v>556</v>
      </c>
      <c r="L7" s="35">
        <v>521</v>
      </c>
      <c r="M7" s="35">
        <v>66</v>
      </c>
      <c r="N7" s="35">
        <v>123</v>
      </c>
      <c r="O7" s="35">
        <v>181</v>
      </c>
      <c r="P7" s="35">
        <v>260</v>
      </c>
      <c r="Q7" s="35">
        <v>2478</v>
      </c>
      <c r="R7" s="45">
        <v>0.26640000000000003</v>
      </c>
    </row>
    <row r="8" spans="1:35">
      <c r="A8" s="2">
        <v>2006</v>
      </c>
      <c r="B8" s="43"/>
      <c r="C8" s="3">
        <v>1823</v>
      </c>
      <c r="D8" s="40"/>
      <c r="E8" s="3">
        <v>379</v>
      </c>
      <c r="F8" s="40"/>
      <c r="G8" s="3">
        <v>814</v>
      </c>
      <c r="H8" s="40"/>
      <c r="I8" s="36"/>
      <c r="J8" s="36"/>
      <c r="K8" s="36"/>
      <c r="L8" s="36"/>
      <c r="M8" s="36"/>
      <c r="N8" s="36"/>
      <c r="O8" s="36"/>
      <c r="P8" s="36"/>
      <c r="Q8" s="36"/>
      <c r="R8" s="45">
        <v>0</v>
      </c>
    </row>
    <row r="9" spans="1:35">
      <c r="A9" s="4">
        <v>2006</v>
      </c>
      <c r="B9" s="41" t="s">
        <v>18</v>
      </c>
      <c r="C9" s="5">
        <v>772</v>
      </c>
      <c r="D9" s="29">
        <v>0.47599999999999998</v>
      </c>
      <c r="E9" s="5">
        <v>99</v>
      </c>
      <c r="F9" s="29">
        <v>0.31900000000000001</v>
      </c>
      <c r="G9" s="5">
        <v>489</v>
      </c>
      <c r="H9" s="29">
        <v>0.69799999999999995</v>
      </c>
      <c r="I9" s="30">
        <v>83</v>
      </c>
      <c r="J9" s="30">
        <v>443</v>
      </c>
      <c r="K9" s="30">
        <v>526</v>
      </c>
      <c r="L9" s="30">
        <v>470</v>
      </c>
      <c r="M9" s="30">
        <v>55</v>
      </c>
      <c r="N9" s="30">
        <v>125</v>
      </c>
      <c r="O9" s="30">
        <v>171</v>
      </c>
      <c r="P9" s="30">
        <v>250</v>
      </c>
      <c r="Q9" s="30">
        <v>2132</v>
      </c>
      <c r="R9" s="50">
        <v>0</v>
      </c>
    </row>
    <row r="10" spans="1:35">
      <c r="A10" s="4">
        <v>2007</v>
      </c>
      <c r="B10" s="42"/>
      <c r="C10" s="5">
        <v>1621</v>
      </c>
      <c r="D10" s="38"/>
      <c r="E10" s="5">
        <v>310</v>
      </c>
      <c r="F10" s="38"/>
      <c r="G10" s="5">
        <v>701</v>
      </c>
      <c r="H10" s="38"/>
      <c r="I10" s="37"/>
      <c r="J10" s="37"/>
      <c r="K10" s="37"/>
      <c r="L10" s="37"/>
      <c r="M10" s="37"/>
      <c r="N10" s="37"/>
      <c r="O10" s="37"/>
      <c r="P10" s="37"/>
      <c r="Q10" s="37"/>
      <c r="R10" s="50">
        <v>0</v>
      </c>
    </row>
    <row r="11" spans="1:35">
      <c r="A11" s="2">
        <v>2007</v>
      </c>
      <c r="B11" s="33" t="s">
        <v>18</v>
      </c>
      <c r="C11" s="3">
        <v>794</v>
      </c>
      <c r="D11" s="39">
        <v>0.48399999999999999</v>
      </c>
      <c r="E11" s="3">
        <v>113</v>
      </c>
      <c r="F11" s="39">
        <v>0.315</v>
      </c>
      <c r="G11" s="3">
        <v>549</v>
      </c>
      <c r="H11" s="39">
        <v>0.71199999999999997</v>
      </c>
      <c r="I11" s="35">
        <v>133</v>
      </c>
      <c r="J11" s="35">
        <v>459</v>
      </c>
      <c r="K11" s="35">
        <v>592</v>
      </c>
      <c r="L11" s="35">
        <v>539</v>
      </c>
      <c r="M11" s="35">
        <v>81</v>
      </c>
      <c r="N11" s="35">
        <v>138</v>
      </c>
      <c r="O11" s="35">
        <v>165</v>
      </c>
      <c r="P11" s="35">
        <v>255</v>
      </c>
      <c r="Q11" s="35">
        <v>2250</v>
      </c>
      <c r="R11" s="45">
        <v>6.6600000000000006E-2</v>
      </c>
    </row>
    <row r="12" spans="1:35">
      <c r="A12" s="2">
        <v>2008</v>
      </c>
      <c r="B12" s="43"/>
      <c r="C12" s="3">
        <v>1642</v>
      </c>
      <c r="D12" s="40"/>
      <c r="E12" s="3">
        <v>359</v>
      </c>
      <c r="F12" s="40"/>
      <c r="G12" s="3">
        <v>771</v>
      </c>
      <c r="H12" s="40"/>
      <c r="I12" s="36"/>
      <c r="J12" s="36"/>
      <c r="K12" s="36"/>
      <c r="L12" s="36"/>
      <c r="M12" s="36"/>
      <c r="N12" s="36"/>
      <c r="O12" s="36"/>
      <c r="P12" s="36"/>
      <c r="Q12" s="36"/>
      <c r="R12" s="45">
        <v>0</v>
      </c>
    </row>
    <row r="13" spans="1:35">
      <c r="A13" s="4">
        <v>2008</v>
      </c>
      <c r="B13" s="41" t="s">
        <v>18</v>
      </c>
      <c r="C13" s="5">
        <v>789</v>
      </c>
      <c r="D13" s="29">
        <v>0.48899999999999999</v>
      </c>
      <c r="E13" s="5">
        <v>132</v>
      </c>
      <c r="F13" s="29">
        <v>0.34399999999999997</v>
      </c>
      <c r="G13" s="5">
        <v>594</v>
      </c>
      <c r="H13" s="29">
        <v>0.78</v>
      </c>
      <c r="I13" s="30">
        <v>106</v>
      </c>
      <c r="J13" s="30">
        <v>507</v>
      </c>
      <c r="K13" s="30">
        <v>613</v>
      </c>
      <c r="L13" s="30">
        <v>587</v>
      </c>
      <c r="M13" s="30">
        <v>93</v>
      </c>
      <c r="N13" s="30">
        <v>137</v>
      </c>
      <c r="O13" s="30">
        <v>139</v>
      </c>
      <c r="P13" s="30">
        <v>241</v>
      </c>
      <c r="Q13" s="30">
        <v>2304</v>
      </c>
      <c r="R13" s="50">
        <v>0.19980000000000001</v>
      </c>
    </row>
    <row r="14" spans="1:35">
      <c r="A14" s="4">
        <v>2009</v>
      </c>
      <c r="B14" s="42"/>
      <c r="C14" s="5">
        <v>1613</v>
      </c>
      <c r="D14" s="38"/>
      <c r="E14" s="5">
        <v>384</v>
      </c>
      <c r="F14" s="38"/>
      <c r="G14" s="5">
        <v>762</v>
      </c>
      <c r="H14" s="38"/>
      <c r="I14" s="37"/>
      <c r="J14" s="37"/>
      <c r="K14" s="37"/>
      <c r="L14" s="37"/>
      <c r="M14" s="37"/>
      <c r="N14" s="37"/>
      <c r="O14" s="37"/>
      <c r="P14" s="37"/>
      <c r="Q14" s="37"/>
      <c r="R14" s="50">
        <v>0</v>
      </c>
    </row>
    <row r="15" spans="1:35">
      <c r="A15" s="2">
        <v>2009</v>
      </c>
      <c r="B15" s="33" t="s">
        <v>18</v>
      </c>
      <c r="C15" s="3">
        <v>768</v>
      </c>
      <c r="D15" s="39">
        <v>0.503</v>
      </c>
      <c r="E15" s="3">
        <v>129</v>
      </c>
      <c r="F15" s="39">
        <v>0.33300000000000002</v>
      </c>
      <c r="G15" s="3">
        <v>593</v>
      </c>
      <c r="H15" s="39">
        <v>0.76700000000000002</v>
      </c>
      <c r="I15" s="35">
        <v>71</v>
      </c>
      <c r="J15" s="35">
        <v>483</v>
      </c>
      <c r="K15" s="35">
        <v>554</v>
      </c>
      <c r="L15" s="35">
        <v>651</v>
      </c>
      <c r="M15" s="35">
        <v>77</v>
      </c>
      <c r="N15" s="35">
        <v>125</v>
      </c>
      <c r="O15" s="35">
        <v>119</v>
      </c>
      <c r="P15" s="35">
        <v>261</v>
      </c>
      <c r="Q15" s="35">
        <v>2258</v>
      </c>
      <c r="R15" s="45">
        <v>0</v>
      </c>
    </row>
    <row r="16" spans="1:35">
      <c r="A16" s="2">
        <v>2010</v>
      </c>
      <c r="B16" s="43"/>
      <c r="C16" s="3">
        <v>1528</v>
      </c>
      <c r="D16" s="40"/>
      <c r="E16" s="3">
        <v>387</v>
      </c>
      <c r="F16" s="40"/>
      <c r="G16" s="3">
        <v>773</v>
      </c>
      <c r="H16" s="40"/>
      <c r="I16" s="36"/>
      <c r="J16" s="36"/>
      <c r="K16" s="36"/>
      <c r="L16" s="36"/>
      <c r="M16" s="36"/>
      <c r="N16" s="36"/>
      <c r="O16" s="36"/>
      <c r="P16" s="36"/>
      <c r="Q16" s="36"/>
      <c r="R16" s="45">
        <v>0</v>
      </c>
    </row>
    <row r="17" spans="1:18">
      <c r="A17" s="4">
        <v>2010</v>
      </c>
      <c r="B17" s="41" t="s">
        <v>22</v>
      </c>
      <c r="C17" s="5">
        <v>758</v>
      </c>
      <c r="D17" s="29">
        <v>0.51</v>
      </c>
      <c r="E17" s="5">
        <v>92</v>
      </c>
      <c r="F17" s="29">
        <v>0.33</v>
      </c>
      <c r="G17" s="5">
        <v>503</v>
      </c>
      <c r="H17" s="29">
        <v>0.75900000000000001</v>
      </c>
      <c r="I17" s="30">
        <v>80</v>
      </c>
      <c r="J17" s="30">
        <v>510</v>
      </c>
      <c r="K17" s="30">
        <v>590</v>
      </c>
      <c r="L17" s="30">
        <v>554</v>
      </c>
      <c r="M17" s="30">
        <v>50</v>
      </c>
      <c r="N17" s="30">
        <v>124</v>
      </c>
      <c r="O17" s="30">
        <v>163</v>
      </c>
      <c r="P17" s="30">
        <v>284</v>
      </c>
      <c r="Q17" s="30">
        <v>2111</v>
      </c>
      <c r="R17" s="50">
        <v>6.6600000000000006E-2</v>
      </c>
    </row>
    <row r="18" spans="1:18">
      <c r="A18" s="4">
        <v>2011</v>
      </c>
      <c r="B18" s="42"/>
      <c r="C18" s="5">
        <v>1485</v>
      </c>
      <c r="D18" s="38"/>
      <c r="E18" s="5">
        <v>279</v>
      </c>
      <c r="F18" s="38"/>
      <c r="G18" s="5">
        <v>663</v>
      </c>
      <c r="H18" s="38"/>
      <c r="I18" s="37"/>
      <c r="J18" s="37"/>
      <c r="K18" s="37"/>
      <c r="L18" s="37"/>
      <c r="M18" s="37"/>
      <c r="N18" s="37"/>
      <c r="O18" s="37"/>
      <c r="P18" s="37"/>
      <c r="Q18" s="37"/>
      <c r="R18" s="50">
        <v>0</v>
      </c>
    </row>
    <row r="19" spans="1:18">
      <c r="A19" s="2">
        <v>2011</v>
      </c>
      <c r="B19" s="33" t="s">
        <v>22</v>
      </c>
      <c r="C19" s="3">
        <v>621</v>
      </c>
      <c r="D19" s="39">
        <v>0.53100000000000003</v>
      </c>
      <c r="E19" s="3">
        <v>54</v>
      </c>
      <c r="F19" s="39">
        <v>0.36199999999999999</v>
      </c>
      <c r="G19" s="3">
        <v>387</v>
      </c>
      <c r="H19" s="39">
        <v>0.77100000000000002</v>
      </c>
      <c r="I19" s="35">
        <v>94</v>
      </c>
      <c r="J19" s="35">
        <v>398</v>
      </c>
      <c r="K19" s="35">
        <v>492</v>
      </c>
      <c r="L19" s="35">
        <v>387</v>
      </c>
      <c r="M19" s="35">
        <v>50</v>
      </c>
      <c r="N19" s="35">
        <v>115</v>
      </c>
      <c r="O19" s="35">
        <v>96</v>
      </c>
      <c r="P19" s="35">
        <v>213</v>
      </c>
      <c r="Q19" s="35">
        <v>1683</v>
      </c>
      <c r="R19" s="45">
        <v>0</v>
      </c>
    </row>
    <row r="20" spans="1:18">
      <c r="A20" s="2">
        <v>2012</v>
      </c>
      <c r="B20" s="43"/>
      <c r="C20" s="3">
        <v>1169</v>
      </c>
      <c r="D20" s="40"/>
      <c r="E20" s="3">
        <v>149</v>
      </c>
      <c r="F20" s="40"/>
      <c r="G20" s="3">
        <v>502</v>
      </c>
      <c r="H20" s="40"/>
      <c r="I20" s="36"/>
      <c r="J20" s="36"/>
      <c r="K20" s="36"/>
      <c r="L20" s="36"/>
      <c r="M20" s="36"/>
      <c r="N20" s="36"/>
      <c r="O20" s="36"/>
      <c r="P20" s="36"/>
      <c r="Q20" s="36"/>
      <c r="R20" s="45">
        <v>6.6600000000000006E-2</v>
      </c>
    </row>
    <row r="21" spans="1:18">
      <c r="A21" s="4">
        <v>2012</v>
      </c>
      <c r="B21" s="41" t="s">
        <v>22</v>
      </c>
      <c r="C21" s="5">
        <v>765</v>
      </c>
      <c r="D21" s="29">
        <v>0.56499999999999995</v>
      </c>
      <c r="E21" s="5">
        <v>103</v>
      </c>
      <c r="F21" s="29">
        <v>0.40600000000000003</v>
      </c>
      <c r="G21" s="5">
        <v>403</v>
      </c>
      <c r="H21" s="29">
        <v>0.753</v>
      </c>
      <c r="I21" s="30">
        <v>97</v>
      </c>
      <c r="J21" s="30">
        <v>513</v>
      </c>
      <c r="K21" s="30">
        <v>610</v>
      </c>
      <c r="L21" s="30">
        <v>551</v>
      </c>
      <c r="M21" s="30">
        <v>67</v>
      </c>
      <c r="N21" s="30">
        <v>129</v>
      </c>
      <c r="O21" s="30">
        <v>110</v>
      </c>
      <c r="P21" s="30">
        <v>226</v>
      </c>
      <c r="Q21" s="30">
        <v>2036</v>
      </c>
      <c r="R21" s="50">
        <v>0.13320000000000001</v>
      </c>
    </row>
    <row r="22" spans="1:18">
      <c r="A22" s="4">
        <v>2013</v>
      </c>
      <c r="B22" s="42"/>
      <c r="C22" s="5">
        <v>1354</v>
      </c>
      <c r="D22" s="38"/>
      <c r="E22" s="5">
        <v>254</v>
      </c>
      <c r="F22" s="38"/>
      <c r="G22" s="5">
        <v>535</v>
      </c>
      <c r="H22" s="38"/>
      <c r="I22" s="37"/>
      <c r="J22" s="37"/>
      <c r="K22" s="37"/>
      <c r="L22" s="37"/>
      <c r="M22" s="37"/>
      <c r="N22" s="37"/>
      <c r="O22" s="37"/>
      <c r="P22" s="37"/>
      <c r="Q22" s="37"/>
      <c r="R22" s="50">
        <v>0</v>
      </c>
    </row>
    <row r="23" spans="1:18">
      <c r="A23" s="2">
        <v>2013</v>
      </c>
      <c r="B23" s="33" t="s">
        <v>22</v>
      </c>
      <c r="C23" s="3">
        <v>767</v>
      </c>
      <c r="D23" s="39">
        <v>0.56699999999999995</v>
      </c>
      <c r="E23" s="3">
        <v>116</v>
      </c>
      <c r="F23" s="39">
        <v>0.379</v>
      </c>
      <c r="G23" s="3">
        <v>439</v>
      </c>
      <c r="H23" s="39">
        <v>0.75</v>
      </c>
      <c r="I23" s="35">
        <v>81</v>
      </c>
      <c r="J23" s="35">
        <v>452</v>
      </c>
      <c r="K23" s="35">
        <v>533</v>
      </c>
      <c r="L23" s="35">
        <v>488</v>
      </c>
      <c r="M23" s="35">
        <v>26</v>
      </c>
      <c r="N23" s="35">
        <v>121</v>
      </c>
      <c r="O23" s="35">
        <v>126</v>
      </c>
      <c r="P23" s="35">
        <v>270</v>
      </c>
      <c r="Q23" s="35">
        <v>2089</v>
      </c>
      <c r="R23" s="45">
        <v>6.6600000000000006E-2</v>
      </c>
    </row>
    <row r="24" spans="1:18">
      <c r="A24" s="2">
        <v>2014</v>
      </c>
      <c r="B24" s="43"/>
      <c r="C24" s="3">
        <v>1353</v>
      </c>
      <c r="D24" s="40"/>
      <c r="E24" s="3">
        <v>306</v>
      </c>
      <c r="F24" s="40"/>
      <c r="G24" s="3">
        <v>585</v>
      </c>
      <c r="H24" s="40"/>
      <c r="I24" s="36"/>
      <c r="J24" s="36"/>
      <c r="K24" s="36"/>
      <c r="L24" s="36"/>
      <c r="M24" s="36"/>
      <c r="N24" s="36"/>
      <c r="O24" s="36"/>
      <c r="P24" s="36"/>
      <c r="Q24" s="36"/>
      <c r="R24" s="45">
        <v>0</v>
      </c>
    </row>
    <row r="25" spans="1:18">
      <c r="A25" s="4">
        <v>2018</v>
      </c>
      <c r="B25" s="41" t="s">
        <v>23</v>
      </c>
      <c r="C25" s="5">
        <v>558</v>
      </c>
      <c r="D25" s="29">
        <v>0.51</v>
      </c>
      <c r="E25" s="5">
        <v>111</v>
      </c>
      <c r="F25" s="29">
        <v>0.33900000000000002</v>
      </c>
      <c r="G25" s="5">
        <v>278</v>
      </c>
      <c r="H25" s="29">
        <v>0.66500000000000004</v>
      </c>
      <c r="I25" s="30">
        <v>57</v>
      </c>
      <c r="J25" s="30">
        <v>408</v>
      </c>
      <c r="K25" s="30">
        <v>465</v>
      </c>
      <c r="L25" s="30">
        <v>454</v>
      </c>
      <c r="M25" s="30">
        <v>33</v>
      </c>
      <c r="N25" s="30">
        <v>72</v>
      </c>
      <c r="O25" s="30">
        <v>94</v>
      </c>
      <c r="P25" s="30">
        <v>197</v>
      </c>
      <c r="Q25" s="30">
        <v>1505</v>
      </c>
      <c r="R25" s="50">
        <v>0</v>
      </c>
    </row>
    <row r="26" spans="1:18">
      <c r="A26" s="4">
        <v>2019</v>
      </c>
      <c r="B26" s="42"/>
      <c r="C26" s="5">
        <v>1095</v>
      </c>
      <c r="D26" s="38"/>
      <c r="E26" s="5">
        <v>327</v>
      </c>
      <c r="F26" s="38"/>
      <c r="G26" s="5">
        <v>418</v>
      </c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50">
        <v>6.6600000000000006E-2</v>
      </c>
    </row>
    <row r="27" spans="1:18">
      <c r="A27" s="2">
        <v>2019</v>
      </c>
      <c r="B27" s="33" t="s">
        <v>23</v>
      </c>
      <c r="C27" s="3">
        <v>643</v>
      </c>
      <c r="D27" s="39">
        <v>0.49299999999999999</v>
      </c>
      <c r="E27" s="3">
        <v>148</v>
      </c>
      <c r="F27" s="39">
        <v>0.34799999999999998</v>
      </c>
      <c r="G27" s="3">
        <v>264</v>
      </c>
      <c r="H27" s="39">
        <v>0.69299999999999995</v>
      </c>
      <c r="I27" s="35">
        <v>66</v>
      </c>
      <c r="J27" s="35">
        <v>459</v>
      </c>
      <c r="K27" s="35">
        <v>525</v>
      </c>
      <c r="L27" s="35">
        <v>684</v>
      </c>
      <c r="M27" s="35">
        <v>36</v>
      </c>
      <c r="N27" s="35">
        <v>78</v>
      </c>
      <c r="O27" s="35">
        <v>118</v>
      </c>
      <c r="P27" s="35">
        <v>261</v>
      </c>
      <c r="Q27" s="35">
        <v>1698</v>
      </c>
      <c r="R27" s="45">
        <v>6.6600000000000006E-2</v>
      </c>
    </row>
    <row r="28" spans="1:18">
      <c r="A28" s="2">
        <v>2020</v>
      </c>
      <c r="B28" s="43"/>
      <c r="C28" s="3">
        <v>1303</v>
      </c>
      <c r="D28" s="40"/>
      <c r="E28" s="3">
        <v>425</v>
      </c>
      <c r="F28" s="40"/>
      <c r="G28" s="3">
        <v>381</v>
      </c>
      <c r="H28" s="40"/>
      <c r="I28" s="36"/>
      <c r="J28" s="36"/>
      <c r="K28" s="36"/>
      <c r="L28" s="36"/>
      <c r="M28" s="36"/>
      <c r="N28" s="36"/>
      <c r="O28" s="36"/>
      <c r="P28" s="36"/>
      <c r="Q28" s="36"/>
      <c r="R28" s="45">
        <v>0</v>
      </c>
    </row>
    <row r="29" spans="1:18">
      <c r="A29" s="4">
        <v>2020</v>
      </c>
      <c r="B29" s="41" t="s">
        <v>23</v>
      </c>
      <c r="C29" s="5">
        <v>422</v>
      </c>
      <c r="D29" s="29">
        <v>0.51300000000000001</v>
      </c>
      <c r="E29" s="5">
        <v>104</v>
      </c>
      <c r="F29" s="29">
        <v>0.36499999999999999</v>
      </c>
      <c r="G29" s="5">
        <v>178</v>
      </c>
      <c r="H29" s="29">
        <v>0.69799999999999995</v>
      </c>
      <c r="I29" s="30">
        <v>29</v>
      </c>
      <c r="J29" s="30">
        <v>317</v>
      </c>
      <c r="K29" s="30">
        <v>346</v>
      </c>
      <c r="L29" s="30">
        <v>350</v>
      </c>
      <c r="M29" s="30">
        <v>25</v>
      </c>
      <c r="N29" s="30">
        <v>48</v>
      </c>
      <c r="O29" s="30">
        <v>70</v>
      </c>
      <c r="P29" s="30">
        <v>168</v>
      </c>
      <c r="Q29" s="30">
        <v>1126</v>
      </c>
      <c r="R29" s="50">
        <v>0</v>
      </c>
    </row>
    <row r="30" spans="1:18">
      <c r="A30" s="4">
        <v>2021</v>
      </c>
      <c r="B30" s="42"/>
      <c r="C30" s="5">
        <v>823</v>
      </c>
      <c r="D30" s="38"/>
      <c r="E30" s="5">
        <v>285</v>
      </c>
      <c r="F30" s="38"/>
      <c r="G30" s="5">
        <v>255</v>
      </c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50">
        <v>0.4662</v>
      </c>
    </row>
    <row r="31" spans="1:18">
      <c r="A31" s="2">
        <v>2021</v>
      </c>
      <c r="B31" s="33" t="s">
        <v>23</v>
      </c>
      <c r="C31" s="3">
        <v>640</v>
      </c>
      <c r="D31" s="39">
        <v>0.52400000000000002</v>
      </c>
      <c r="E31" s="3">
        <v>161</v>
      </c>
      <c r="F31" s="39">
        <v>0.35899999999999999</v>
      </c>
      <c r="G31" s="3">
        <v>254</v>
      </c>
      <c r="H31" s="39">
        <v>0.75600000000000001</v>
      </c>
      <c r="I31" s="35">
        <v>63</v>
      </c>
      <c r="J31" s="35">
        <v>396</v>
      </c>
      <c r="K31" s="35">
        <v>459</v>
      </c>
      <c r="L31" s="35">
        <v>349</v>
      </c>
      <c r="M31" s="35">
        <v>59</v>
      </c>
      <c r="N31" s="35">
        <v>73</v>
      </c>
      <c r="O31" s="35">
        <v>121</v>
      </c>
      <c r="P31" s="35">
        <v>196</v>
      </c>
      <c r="Q31" s="35">
        <v>1695</v>
      </c>
      <c r="R31" s="45">
        <v>6.6600000000000006E-2</v>
      </c>
    </row>
    <row r="32" spans="1:18">
      <c r="A32" s="2">
        <v>2022</v>
      </c>
      <c r="B32" s="43"/>
      <c r="C32" s="3">
        <v>1221</v>
      </c>
      <c r="D32" s="40"/>
      <c r="E32" s="3">
        <v>448</v>
      </c>
      <c r="F32" s="40"/>
      <c r="G32" s="3">
        <v>336</v>
      </c>
      <c r="H32" s="40"/>
      <c r="I32" s="36"/>
      <c r="J32" s="36"/>
      <c r="K32" s="36"/>
      <c r="L32" s="36"/>
      <c r="M32" s="36"/>
      <c r="N32" s="36"/>
      <c r="O32" s="36"/>
      <c r="P32" s="36"/>
      <c r="Q32" s="36"/>
      <c r="R32" s="45">
        <v>0</v>
      </c>
    </row>
    <row r="33" spans="1:18">
      <c r="A33" s="4">
        <v>2022</v>
      </c>
      <c r="B33" s="41" t="s">
        <v>23</v>
      </c>
      <c r="C33" s="5">
        <v>510</v>
      </c>
      <c r="D33" s="29">
        <v>0.50800000000000001</v>
      </c>
      <c r="E33" s="5">
        <v>97</v>
      </c>
      <c r="F33" s="29">
        <v>0.315</v>
      </c>
      <c r="G33" s="5">
        <v>211</v>
      </c>
      <c r="H33" s="29">
        <v>0.76400000000000001</v>
      </c>
      <c r="I33" s="30">
        <v>51</v>
      </c>
      <c r="J33" s="30">
        <v>322</v>
      </c>
      <c r="K33" s="30">
        <v>373</v>
      </c>
      <c r="L33" s="30">
        <v>309</v>
      </c>
      <c r="M33" s="30">
        <v>24</v>
      </c>
      <c r="N33" s="30">
        <v>43</v>
      </c>
      <c r="O33" s="30">
        <v>72</v>
      </c>
      <c r="P33" s="30">
        <v>138</v>
      </c>
      <c r="Q33" s="30">
        <v>1328</v>
      </c>
      <c r="R33" s="50">
        <v>0</v>
      </c>
    </row>
    <row r="34" spans="1:18">
      <c r="A34" s="4">
        <v>2023</v>
      </c>
      <c r="B34" s="42"/>
      <c r="C34" s="5">
        <v>1004</v>
      </c>
      <c r="D34" s="38"/>
      <c r="E34" s="5">
        <v>308</v>
      </c>
      <c r="F34" s="38"/>
      <c r="G34" s="5">
        <v>276</v>
      </c>
      <c r="H34" s="38"/>
      <c r="I34" s="37"/>
      <c r="J34" s="37"/>
      <c r="K34" s="37"/>
      <c r="L34" s="37"/>
      <c r="M34" s="37"/>
      <c r="N34" s="37"/>
      <c r="O34" s="37"/>
      <c r="P34" s="37"/>
      <c r="Q34" s="37"/>
      <c r="R34" s="50">
        <v>0.26640000000000003</v>
      </c>
    </row>
  </sheetData>
  <mergeCells count="208">
    <mergeCell ref="Q25:Q26"/>
    <mergeCell ref="B27:B28"/>
    <mergeCell ref="D27:D28"/>
    <mergeCell ref="F27:F28"/>
    <mergeCell ref="H27:H28"/>
    <mergeCell ref="I27:I28"/>
    <mergeCell ref="J27:J28"/>
    <mergeCell ref="K27:K28"/>
    <mergeCell ref="L27:L28"/>
    <mergeCell ref="M27:M28"/>
    <mergeCell ref="K25:K26"/>
    <mergeCell ref="L25:L26"/>
    <mergeCell ref="M25:M26"/>
    <mergeCell ref="N25:N26"/>
    <mergeCell ref="O25:O26"/>
    <mergeCell ref="P25:P26"/>
    <mergeCell ref="B25:B26"/>
    <mergeCell ref="D25:D26"/>
    <mergeCell ref="F25:F26"/>
    <mergeCell ref="H25:H26"/>
    <mergeCell ref="I25:I26"/>
    <mergeCell ref="J25:J26"/>
    <mergeCell ref="N27:N28"/>
    <mergeCell ref="O27:O28"/>
    <mergeCell ref="P27:P28"/>
    <mergeCell ref="Q27:Q28"/>
    <mergeCell ref="B29:B30"/>
    <mergeCell ref="D29:D30"/>
    <mergeCell ref="F29:F30"/>
    <mergeCell ref="H29:H30"/>
    <mergeCell ref="I29:I30"/>
    <mergeCell ref="J29:J30"/>
    <mergeCell ref="I33:I34"/>
    <mergeCell ref="J33:J34"/>
    <mergeCell ref="Q29:Q30"/>
    <mergeCell ref="B31:B32"/>
    <mergeCell ref="D31:D32"/>
    <mergeCell ref="F31:F32"/>
    <mergeCell ref="H31:H32"/>
    <mergeCell ref="I31:I32"/>
    <mergeCell ref="J31:J32"/>
    <mergeCell ref="K31:K32"/>
    <mergeCell ref="L31:L32"/>
    <mergeCell ref="M31:M32"/>
    <mergeCell ref="K29:K30"/>
    <mergeCell ref="L29:L30"/>
    <mergeCell ref="M29:M30"/>
    <mergeCell ref="N29:N30"/>
    <mergeCell ref="O29:O30"/>
    <mergeCell ref="P29:P30"/>
    <mergeCell ref="Q33:Q34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K33:K34"/>
    <mergeCell ref="L33:L34"/>
    <mergeCell ref="M33:M34"/>
    <mergeCell ref="N33:N34"/>
    <mergeCell ref="O33:O34"/>
    <mergeCell ref="P33:P34"/>
    <mergeCell ref="N31:N32"/>
    <mergeCell ref="O31:O32"/>
    <mergeCell ref="P31:P32"/>
    <mergeCell ref="Q31:Q32"/>
    <mergeCell ref="B33:B34"/>
    <mergeCell ref="D33:D34"/>
    <mergeCell ref="F33:F34"/>
    <mergeCell ref="H33:H34"/>
    <mergeCell ref="B21:B22"/>
    <mergeCell ref="B23:B24"/>
    <mergeCell ref="D3:D4"/>
    <mergeCell ref="F3:F4"/>
    <mergeCell ref="H3:H4"/>
    <mergeCell ref="I3:I4"/>
    <mergeCell ref="H13:H14"/>
    <mergeCell ref="H15:H16"/>
    <mergeCell ref="H17:H18"/>
    <mergeCell ref="H19:H20"/>
    <mergeCell ref="Q3:Q4"/>
    <mergeCell ref="P3:P4"/>
    <mergeCell ref="D5:D6"/>
    <mergeCell ref="F5:F6"/>
    <mergeCell ref="H5:H6"/>
    <mergeCell ref="I5:I6"/>
    <mergeCell ref="J5:J6"/>
    <mergeCell ref="K5:K6"/>
    <mergeCell ref="L5:L6"/>
    <mergeCell ref="M5:M6"/>
    <mergeCell ref="J3:J4"/>
    <mergeCell ref="K3:K4"/>
    <mergeCell ref="L3:L4"/>
    <mergeCell ref="M3:M4"/>
    <mergeCell ref="N3:N4"/>
    <mergeCell ref="O3:O4"/>
    <mergeCell ref="N7:N8"/>
    <mergeCell ref="O7:O8"/>
    <mergeCell ref="P7:P8"/>
    <mergeCell ref="Q7:Q8"/>
    <mergeCell ref="H9:H10"/>
    <mergeCell ref="H11:H12"/>
    <mergeCell ref="O9:O10"/>
    <mergeCell ref="O11:O12"/>
    <mergeCell ref="N5:N6"/>
    <mergeCell ref="O5:O6"/>
    <mergeCell ref="P5:P6"/>
    <mergeCell ref="Q5:Q6"/>
    <mergeCell ref="H7:H8"/>
    <mergeCell ref="I7:I8"/>
    <mergeCell ref="J7:J8"/>
    <mergeCell ref="K7:K8"/>
    <mergeCell ref="L7:L8"/>
    <mergeCell ref="M7:M8"/>
    <mergeCell ref="I17:I18"/>
    <mergeCell ref="J17:J18"/>
    <mergeCell ref="I19:I20"/>
    <mergeCell ref="J19:J20"/>
    <mergeCell ref="I21:I22"/>
    <mergeCell ref="J21:J22"/>
    <mergeCell ref="H21:H22"/>
    <mergeCell ref="H23:H24"/>
    <mergeCell ref="I9:I10"/>
    <mergeCell ref="J9:J10"/>
    <mergeCell ref="I11:I12"/>
    <mergeCell ref="J11:J12"/>
    <mergeCell ref="I13:I14"/>
    <mergeCell ref="J13:J14"/>
    <mergeCell ref="I15:I16"/>
    <mergeCell ref="J15:J16"/>
    <mergeCell ref="Q9:Q10"/>
    <mergeCell ref="P11:P12"/>
    <mergeCell ref="Q11:Q12"/>
    <mergeCell ref="P13:P14"/>
    <mergeCell ref="Q13:Q14"/>
    <mergeCell ref="P15:P16"/>
    <mergeCell ref="K23:K24"/>
    <mergeCell ref="L23:L24"/>
    <mergeCell ref="M23:M24"/>
    <mergeCell ref="N9:N10"/>
    <mergeCell ref="N11:N12"/>
    <mergeCell ref="N13:N14"/>
    <mergeCell ref="N21:N22"/>
    <mergeCell ref="N23:N24"/>
    <mergeCell ref="K19:K20"/>
    <mergeCell ref="L19:L20"/>
    <mergeCell ref="M19:M20"/>
    <mergeCell ref="K21:K22"/>
    <mergeCell ref="L21:L22"/>
    <mergeCell ref="M21:M22"/>
    <mergeCell ref="M13:M14"/>
    <mergeCell ref="K15:K16"/>
    <mergeCell ref="L15:L16"/>
    <mergeCell ref="M15:M16"/>
    <mergeCell ref="Q19:Q20"/>
    <mergeCell ref="P21:P22"/>
    <mergeCell ref="P23:P24"/>
    <mergeCell ref="Q23:Q24"/>
    <mergeCell ref="Q21:Q22"/>
    <mergeCell ref="Q15:Q16"/>
    <mergeCell ref="N17:N18"/>
    <mergeCell ref="O17:O18"/>
    <mergeCell ref="P17:P18"/>
    <mergeCell ref="Q17:Q18"/>
    <mergeCell ref="N19:N20"/>
    <mergeCell ref="O19:O20"/>
    <mergeCell ref="N15:N16"/>
    <mergeCell ref="O15:O16"/>
    <mergeCell ref="D7:D8"/>
    <mergeCell ref="F7:F8"/>
    <mergeCell ref="D9:D10"/>
    <mergeCell ref="D11:D12"/>
    <mergeCell ref="D13:D14"/>
    <mergeCell ref="D15:D16"/>
    <mergeCell ref="O21:O22"/>
    <mergeCell ref="O23:O24"/>
    <mergeCell ref="P19:P20"/>
    <mergeCell ref="O13:O14"/>
    <mergeCell ref="P9:P10"/>
    <mergeCell ref="K17:K18"/>
    <mergeCell ref="L17:L18"/>
    <mergeCell ref="M17:M18"/>
    <mergeCell ref="I23:I24"/>
    <mergeCell ref="J23:J24"/>
    <mergeCell ref="K9:K10"/>
    <mergeCell ref="L9:L10"/>
    <mergeCell ref="M9:M10"/>
    <mergeCell ref="K11:K12"/>
    <mergeCell ref="L11:L12"/>
    <mergeCell ref="M11:M12"/>
    <mergeCell ref="K13:K14"/>
    <mergeCell ref="L13:L14"/>
    <mergeCell ref="F21:F22"/>
    <mergeCell ref="F23:F24"/>
    <mergeCell ref="D17:D18"/>
    <mergeCell ref="D19:D20"/>
    <mergeCell ref="D21:D22"/>
    <mergeCell ref="D23:D24"/>
    <mergeCell ref="F9:F10"/>
    <mergeCell ref="F11:F12"/>
    <mergeCell ref="F13:F14"/>
    <mergeCell ref="F15:F16"/>
    <mergeCell ref="F17:F18"/>
    <mergeCell ref="F19:F20"/>
  </mergeCells>
  <conditionalFormatting sqref="C3:C34">
    <cfRule type="cellIs" dxfId="174" priority="60" operator="equal">
      <formula>$U$4</formula>
    </cfRule>
  </conditionalFormatting>
  <conditionalFormatting sqref="C3:C34">
    <cfRule type="cellIs" dxfId="173" priority="58" operator="equal">
      <formula>$U$3</formula>
    </cfRule>
  </conditionalFormatting>
  <conditionalFormatting sqref="D3:D34">
    <cfRule type="cellIs" dxfId="172" priority="56" operator="equal">
      <formula>$V$4</formula>
    </cfRule>
  </conditionalFormatting>
  <conditionalFormatting sqref="D3:D34">
    <cfRule type="cellIs" dxfId="171" priority="55" operator="equal">
      <formula>$V$3</formula>
    </cfRule>
  </conditionalFormatting>
  <conditionalFormatting sqref="E3:E34">
    <cfRule type="cellIs" dxfId="170" priority="53" operator="equal">
      <formula>$W$4</formula>
    </cfRule>
  </conditionalFormatting>
  <conditionalFormatting sqref="E3:E34">
    <cfRule type="cellIs" dxfId="169" priority="52" operator="equal">
      <formula>$W$3</formula>
    </cfRule>
  </conditionalFormatting>
  <conditionalFormatting sqref="F3:F34">
    <cfRule type="cellIs" dxfId="168" priority="50" operator="equal">
      <formula>$X$4</formula>
    </cfRule>
  </conditionalFormatting>
  <conditionalFormatting sqref="F3:F34">
    <cfRule type="cellIs" dxfId="167" priority="49" operator="equal">
      <formula>$X$3</formula>
    </cfRule>
  </conditionalFormatting>
  <conditionalFormatting sqref="G3:G34">
    <cfRule type="cellIs" dxfId="166" priority="47" operator="equal">
      <formula>$Y$4</formula>
    </cfRule>
  </conditionalFormatting>
  <conditionalFormatting sqref="G3:G34">
    <cfRule type="cellIs" dxfId="165" priority="46" operator="equal">
      <formula>$Y$3</formula>
    </cfRule>
  </conditionalFormatting>
  <conditionalFormatting sqref="H3:H34">
    <cfRule type="cellIs" dxfId="164" priority="44" operator="equal">
      <formula>$Z$4</formula>
    </cfRule>
  </conditionalFormatting>
  <conditionalFormatting sqref="H3:H34">
    <cfRule type="cellIs" dxfId="163" priority="43" operator="equal">
      <formula>$Z$3</formula>
    </cfRule>
  </conditionalFormatting>
  <conditionalFormatting sqref="I3:I34">
    <cfRule type="cellIs" dxfId="162" priority="41" operator="equal">
      <formula>$AA$4</formula>
    </cfRule>
  </conditionalFormatting>
  <conditionalFormatting sqref="I3:I34">
    <cfRule type="cellIs" dxfId="161" priority="40" operator="equal">
      <formula>$AA$3</formula>
    </cfRule>
  </conditionalFormatting>
  <conditionalFormatting sqref="J3:J34">
    <cfRule type="cellIs" dxfId="160" priority="38" operator="equal">
      <formula>$AB$4</formula>
    </cfRule>
  </conditionalFormatting>
  <conditionalFormatting sqref="J3:J34">
    <cfRule type="cellIs" dxfId="159" priority="37" operator="equal">
      <formula>$AB$3</formula>
    </cfRule>
  </conditionalFormatting>
  <conditionalFormatting sqref="K3:K34">
    <cfRule type="cellIs" dxfId="158" priority="35" operator="equal">
      <formula>$AC$4</formula>
    </cfRule>
  </conditionalFormatting>
  <conditionalFormatting sqref="K3:K34">
    <cfRule type="cellIs" dxfId="157" priority="34" operator="equal">
      <formula>$AC$3</formula>
    </cfRule>
  </conditionalFormatting>
  <conditionalFormatting sqref="L3:L34">
    <cfRule type="cellIs" dxfId="156" priority="32" operator="equal">
      <formula>$AD$4</formula>
    </cfRule>
  </conditionalFormatting>
  <conditionalFormatting sqref="L3:L34">
    <cfRule type="cellIs" dxfId="155" priority="31" operator="equal">
      <formula>$AD$3</formula>
    </cfRule>
  </conditionalFormatting>
  <conditionalFormatting sqref="M3:M34">
    <cfRule type="cellIs" dxfId="154" priority="29" operator="equal">
      <formula>$AE$4</formula>
    </cfRule>
  </conditionalFormatting>
  <conditionalFormatting sqref="M3:M34">
    <cfRule type="cellIs" dxfId="153" priority="28" operator="equal">
      <formula>$AE$3</formula>
    </cfRule>
  </conditionalFormatting>
  <conditionalFormatting sqref="N3:N34">
    <cfRule type="cellIs" dxfId="152" priority="26" operator="equal">
      <formula>$AF$4</formula>
    </cfRule>
  </conditionalFormatting>
  <conditionalFormatting sqref="N3:N34">
    <cfRule type="cellIs" dxfId="151" priority="25" operator="equal">
      <formula>$AF$3</formula>
    </cfRule>
  </conditionalFormatting>
  <conditionalFormatting sqref="O3:O34">
    <cfRule type="cellIs" dxfId="150" priority="23" operator="equal">
      <formula>$AG$4</formula>
    </cfRule>
  </conditionalFormatting>
  <conditionalFormatting sqref="O3:O34">
    <cfRule type="cellIs" dxfId="149" priority="22" operator="equal">
      <formula>$AG$3</formula>
    </cfRule>
  </conditionalFormatting>
  <conditionalFormatting sqref="P3:P34">
    <cfRule type="cellIs" dxfId="148" priority="20" operator="equal">
      <formula>$AH$4</formula>
    </cfRule>
  </conditionalFormatting>
  <conditionalFormatting sqref="P3:P34">
    <cfRule type="cellIs" dxfId="147" priority="19" operator="equal">
      <formula>$AH$3</formula>
    </cfRule>
  </conditionalFormatting>
  <conditionalFormatting sqref="Q3:Q34">
    <cfRule type="cellIs" dxfId="146" priority="181" operator="equal">
      <formula>$AI$4</formula>
    </cfRule>
  </conditionalFormatting>
  <conditionalFormatting sqref="Q3:Q34">
    <cfRule type="cellIs" dxfId="145" priority="183" operator="equal">
      <formula>$AI$3</formula>
    </cfRule>
  </conditionalFormatting>
  <conditionalFormatting sqref="R5 R7 R11 R13 R17 R21 R23 R27 R31">
    <cfRule type="top10" dxfId="144" priority="18" rank="1"/>
  </conditionalFormatting>
  <conditionalFormatting sqref="R4 R26 R30 R34 R20">
    <cfRule type="top10" dxfId="143" priority="16" rank="1"/>
  </conditionalFormatting>
  <conditionalFormatting sqref="C3:C34">
    <cfRule type="top10" dxfId="142" priority="59" rank="3"/>
  </conditionalFormatting>
  <conditionalFormatting sqref="Q3:Q34">
    <cfRule type="top10" dxfId="141" priority="184" rank="3"/>
  </conditionalFormatting>
  <conditionalFormatting sqref="P3:P34">
    <cfRule type="top10" dxfId="140" priority="21" rank="3"/>
  </conditionalFormatting>
  <conditionalFormatting sqref="O3:O34">
    <cfRule type="top10" dxfId="139" priority="24" rank="3"/>
  </conditionalFormatting>
  <conditionalFormatting sqref="N3:N34">
    <cfRule type="top10" dxfId="138" priority="27" rank="3"/>
  </conditionalFormatting>
  <conditionalFormatting sqref="M3:M34">
    <cfRule type="top10" dxfId="137" priority="30" rank="3"/>
  </conditionalFormatting>
  <conditionalFormatting sqref="L3:L34">
    <cfRule type="top10" dxfId="136" priority="33" rank="3"/>
  </conditionalFormatting>
  <conditionalFormatting sqref="K3:K34">
    <cfRule type="top10" dxfId="135" priority="36" rank="3"/>
  </conditionalFormatting>
  <conditionalFormatting sqref="J3:J34">
    <cfRule type="top10" dxfId="134" priority="39" rank="3"/>
  </conditionalFormatting>
  <conditionalFormatting sqref="I3:I34">
    <cfRule type="top10" dxfId="133" priority="42" rank="3"/>
  </conditionalFormatting>
  <conditionalFormatting sqref="H3:H34">
    <cfRule type="top10" dxfId="132" priority="45" rank="3"/>
  </conditionalFormatting>
  <conditionalFormatting sqref="G3:G34">
    <cfRule type="top10" dxfId="131" priority="48" rank="3"/>
  </conditionalFormatting>
  <conditionalFormatting sqref="F3:F34">
    <cfRule type="top10" dxfId="130" priority="51" rank="3"/>
  </conditionalFormatting>
  <conditionalFormatting sqref="E3:E34">
    <cfRule type="top10" dxfId="129" priority="54" rank="3"/>
  </conditionalFormatting>
  <conditionalFormatting sqref="D3:D34">
    <cfRule type="top10" dxfId="128" priority="57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1"/>
  <sheetViews>
    <sheetView workbookViewId="0">
      <selection activeCell="S56" sqref="S56"/>
    </sheetView>
  </sheetViews>
  <sheetFormatPr defaultRowHeight="15"/>
  <cols>
    <col min="1" max="1" width="10.7109375" bestFit="1" customWidth="1"/>
    <col min="3" max="3" width="9.42578125" bestFit="1" customWidth="1"/>
    <col min="4" max="4" width="10.85546875" bestFit="1" customWidth="1"/>
    <col min="6" max="6" width="13" bestFit="1" customWidth="1"/>
    <col min="8" max="8" width="9.7109375" bestFit="1" customWidth="1"/>
    <col min="18" max="18" width="13" bestFit="1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5" t="s">
        <v>16</v>
      </c>
      <c r="R1" s="1" t="s">
        <v>24</v>
      </c>
    </row>
    <row r="2" spans="1:35">
      <c r="A2" s="2">
        <v>2003</v>
      </c>
      <c r="B2" s="33" t="s">
        <v>18</v>
      </c>
      <c r="C2" s="3">
        <v>622</v>
      </c>
      <c r="D2" s="39">
        <v>0.41699999999999998</v>
      </c>
      <c r="E2" s="3">
        <v>63</v>
      </c>
      <c r="F2" s="39">
        <v>0.28999999999999998</v>
      </c>
      <c r="G2" s="3">
        <v>347</v>
      </c>
      <c r="H2" s="39">
        <v>0.754</v>
      </c>
      <c r="I2" s="35">
        <v>99</v>
      </c>
      <c r="J2" s="35">
        <v>333</v>
      </c>
      <c r="K2" s="35">
        <v>432</v>
      </c>
      <c r="L2" s="35">
        <v>465</v>
      </c>
      <c r="M2" s="35">
        <v>58</v>
      </c>
      <c r="N2" s="35">
        <v>130</v>
      </c>
      <c r="O2" s="35">
        <v>149</v>
      </c>
      <c r="P2" s="35">
        <v>273</v>
      </c>
      <c r="Q2" s="46">
        <v>1654</v>
      </c>
      <c r="R2" s="59">
        <v>6.6600000000000006E-2</v>
      </c>
      <c r="U2" s="7" t="s">
        <v>2</v>
      </c>
      <c r="V2" s="7" t="s">
        <v>3</v>
      </c>
      <c r="W2" s="7" t="s">
        <v>4</v>
      </c>
      <c r="X2" s="7" t="s">
        <v>5</v>
      </c>
      <c r="Y2" s="7" t="s">
        <v>6</v>
      </c>
      <c r="Z2" s="7" t="s">
        <v>7</v>
      </c>
      <c r="AA2" s="7" t="s">
        <v>8</v>
      </c>
      <c r="AB2" s="7" t="s">
        <v>9</v>
      </c>
      <c r="AC2" s="7" t="s">
        <v>10</v>
      </c>
      <c r="AD2" s="7" t="s">
        <v>11</v>
      </c>
      <c r="AE2" s="7" t="s">
        <v>12</v>
      </c>
      <c r="AF2" s="7" t="s">
        <v>13</v>
      </c>
      <c r="AG2" s="7" t="s">
        <v>14</v>
      </c>
      <c r="AH2" s="7" t="s">
        <v>15</v>
      </c>
      <c r="AI2" s="7" t="s">
        <v>16</v>
      </c>
    </row>
    <row r="3" spans="1:35">
      <c r="A3" s="2">
        <v>2004</v>
      </c>
      <c r="B3" s="43"/>
      <c r="C3" s="3">
        <v>1492</v>
      </c>
      <c r="D3" s="40"/>
      <c r="E3" s="3">
        <v>217</v>
      </c>
      <c r="F3" s="40"/>
      <c r="G3" s="3">
        <v>460</v>
      </c>
      <c r="H3" s="40"/>
      <c r="I3" s="36"/>
      <c r="J3" s="36"/>
      <c r="K3" s="36"/>
      <c r="L3" s="36"/>
      <c r="M3" s="36"/>
      <c r="N3" s="36"/>
      <c r="O3" s="36"/>
      <c r="P3" s="36"/>
      <c r="Q3" s="47"/>
      <c r="R3" s="59">
        <v>0.59940000000000004</v>
      </c>
      <c r="T3" s="7" t="s">
        <v>19</v>
      </c>
      <c r="U3" s="21">
        <f>MAX(C$2:C$15)</f>
        <v>1823</v>
      </c>
      <c r="V3" s="22">
        <f>MAX(D$2:D$15)</f>
        <v>0.503</v>
      </c>
      <c r="W3" s="21">
        <f>MAX(E$2:E$15)</f>
        <v>387</v>
      </c>
      <c r="X3" s="22">
        <f>MAX(F$2:F$15)</f>
        <v>0.35099999999999998</v>
      </c>
      <c r="Y3" s="21">
        <f>MAX(G$2:G$15)</f>
        <v>814</v>
      </c>
      <c r="Z3" s="22">
        <f>MAX(H$2:H$15)</f>
        <v>0.78</v>
      </c>
      <c r="AA3" s="21">
        <f>MAX(I$2:I$15)</f>
        <v>133</v>
      </c>
      <c r="AB3" s="21">
        <f>MAX(J$2:J$15)</f>
        <v>507</v>
      </c>
      <c r="AC3" s="21">
        <f>MAX(K$2:K$15)</f>
        <v>613</v>
      </c>
      <c r="AD3" s="21">
        <f>MAX(L$2:L$15)</f>
        <v>651</v>
      </c>
      <c r="AE3" s="21">
        <f>MAX(M$2:M$15)</f>
        <v>93</v>
      </c>
      <c r="AF3" s="21">
        <f>MAX(N$2:N$15)</f>
        <v>177</v>
      </c>
      <c r="AG3" s="21">
        <f>MAX(O$2:O$15)</f>
        <v>181</v>
      </c>
      <c r="AH3" s="21">
        <f>MAX(P$2:P$15)</f>
        <v>273</v>
      </c>
      <c r="AI3" s="21">
        <f>MAX(Q$2:Q$15)</f>
        <v>2478</v>
      </c>
    </row>
    <row r="4" spans="1:35">
      <c r="A4" s="4">
        <v>2004</v>
      </c>
      <c r="B4" s="41" t="s">
        <v>18</v>
      </c>
      <c r="C4" s="5">
        <v>795</v>
      </c>
      <c r="D4" s="29">
        <v>0.47199999999999998</v>
      </c>
      <c r="E4" s="5">
        <v>108</v>
      </c>
      <c r="F4" s="29">
        <v>0.35099999999999998</v>
      </c>
      <c r="G4" s="5">
        <v>477</v>
      </c>
      <c r="H4" s="29">
        <v>0.75</v>
      </c>
      <c r="I4" s="30">
        <v>111</v>
      </c>
      <c r="J4" s="30">
        <v>477</v>
      </c>
      <c r="K4" s="30">
        <v>588</v>
      </c>
      <c r="L4" s="30">
        <v>577</v>
      </c>
      <c r="M4" s="30">
        <v>52</v>
      </c>
      <c r="N4" s="30">
        <v>177</v>
      </c>
      <c r="O4" s="30">
        <v>146</v>
      </c>
      <c r="P4" s="30">
        <v>262</v>
      </c>
      <c r="Q4" s="48">
        <v>2175</v>
      </c>
      <c r="R4" s="9">
        <v>0.13320000000000001</v>
      </c>
      <c r="T4" s="7" t="s">
        <v>20</v>
      </c>
      <c r="U4" s="8">
        <f>MIN(C$2:C$15)</f>
        <v>622</v>
      </c>
      <c r="V4" s="9">
        <f>MIN(D$2:D$15)</f>
        <v>0.41699999999999998</v>
      </c>
      <c r="W4" s="8">
        <f>MIN(E$2:E$15)</f>
        <v>63</v>
      </c>
      <c r="X4" s="9">
        <f>MIN(F$2:F$15)</f>
        <v>0.28999999999999998</v>
      </c>
      <c r="Y4" s="8">
        <f>MIN(G$2:G$15)</f>
        <v>347</v>
      </c>
      <c r="Z4" s="9">
        <f>MIN(H$2:H$15)</f>
        <v>0.69799999999999995</v>
      </c>
      <c r="AA4" s="8">
        <f>MIN(I$2:I$15)</f>
        <v>71</v>
      </c>
      <c r="AB4" s="8">
        <f>MIN(J$2:J$15)</f>
        <v>333</v>
      </c>
      <c r="AC4" s="8">
        <f>MIN(K$2:K$15)</f>
        <v>432</v>
      </c>
      <c r="AD4" s="8">
        <f>MIN(L$2:L$15)</f>
        <v>465</v>
      </c>
      <c r="AE4" s="8">
        <f>MIN(M$2:M$15)</f>
        <v>52</v>
      </c>
      <c r="AF4" s="8">
        <f>MIN(N$2:N$15)</f>
        <v>123</v>
      </c>
      <c r="AG4" s="8">
        <f>MIN(O$2:O$15)</f>
        <v>119</v>
      </c>
      <c r="AH4" s="8">
        <f>MIN(P$2:P$15)</f>
        <v>241</v>
      </c>
      <c r="AI4" s="8">
        <f>MIN(Q$2:Q$15)</f>
        <v>1654</v>
      </c>
    </row>
    <row r="5" spans="1:35">
      <c r="A5" s="4">
        <v>2005</v>
      </c>
      <c r="B5" s="42"/>
      <c r="C5" s="5">
        <v>1684</v>
      </c>
      <c r="D5" s="38"/>
      <c r="E5" s="5">
        <v>308</v>
      </c>
      <c r="F5" s="38"/>
      <c r="G5" s="5">
        <v>636</v>
      </c>
      <c r="H5" s="38"/>
      <c r="I5" s="37"/>
      <c r="J5" s="37"/>
      <c r="K5" s="37"/>
      <c r="L5" s="37"/>
      <c r="M5" s="37"/>
      <c r="N5" s="37"/>
      <c r="O5" s="37"/>
      <c r="P5" s="37"/>
      <c r="Q5" s="49"/>
      <c r="R5" s="9">
        <v>6.6600000000000006E-2</v>
      </c>
      <c r="T5" s="7" t="s">
        <v>21</v>
      </c>
      <c r="U5" s="8">
        <f>AVERAGE(C$2:C$15)</f>
        <v>1201.2857142857142</v>
      </c>
      <c r="V5" s="9">
        <f>AVERAGE(D$2:D$15)</f>
        <v>0.47442857142857137</v>
      </c>
      <c r="W5" s="8">
        <f>AVERAGE(E$2:E$15)</f>
        <v>222.5</v>
      </c>
      <c r="X5" s="9">
        <f>AVERAGE(F$2:F$15)</f>
        <v>0.32671428571428568</v>
      </c>
      <c r="Y5" s="8">
        <f>AVERAGE(G$2:G$15)</f>
        <v>611.92857142857144</v>
      </c>
      <c r="Z5" s="9">
        <f>AVERAGE(H$2:H$15)</f>
        <v>0.74271428571428577</v>
      </c>
      <c r="AA5" s="8">
        <f>AVERAGE(I$2:I$15)</f>
        <v>96.857142857142861</v>
      </c>
      <c r="AB5" s="8">
        <f>AVERAGE(J$2:J$15)</f>
        <v>454.71428571428572</v>
      </c>
      <c r="AC5" s="8">
        <f>AVERAGE(K$2:K$15)</f>
        <v>551.57142857142856</v>
      </c>
      <c r="AD5" s="8">
        <f>AVERAGE(L$2:L$15)</f>
        <v>544.28571428571433</v>
      </c>
      <c r="AE5" s="8">
        <f>AVERAGE(M$2:M$15)</f>
        <v>68.857142857142861</v>
      </c>
      <c r="AF5" s="8">
        <f>AVERAGE(N$2:N$15)</f>
        <v>136.42857142857142</v>
      </c>
      <c r="AG5" s="8">
        <f>AVERAGE(O$2:O$15)</f>
        <v>152.85714285714286</v>
      </c>
      <c r="AH5" s="8">
        <f>AVERAGE(P$2:P$15)</f>
        <v>257.42857142857144</v>
      </c>
      <c r="AI5" s="8">
        <f>AVERAGE(Q$2:Q$15)</f>
        <v>2178.7142857142858</v>
      </c>
    </row>
    <row r="6" spans="1:35">
      <c r="A6" s="2">
        <v>2005</v>
      </c>
      <c r="B6" s="33" t="s">
        <v>18</v>
      </c>
      <c r="C6" s="3">
        <v>875</v>
      </c>
      <c r="D6" s="39">
        <v>0.48</v>
      </c>
      <c r="E6" s="3">
        <v>127</v>
      </c>
      <c r="F6" s="39">
        <v>0.33500000000000002</v>
      </c>
      <c r="G6" s="3">
        <v>601</v>
      </c>
      <c r="H6" s="39">
        <v>0.73799999999999999</v>
      </c>
      <c r="I6" s="35">
        <v>75</v>
      </c>
      <c r="J6" s="35">
        <v>481</v>
      </c>
      <c r="K6" s="35">
        <v>556</v>
      </c>
      <c r="L6" s="35">
        <v>521</v>
      </c>
      <c r="M6" s="35">
        <v>66</v>
      </c>
      <c r="N6" s="35">
        <v>123</v>
      </c>
      <c r="O6" s="35">
        <v>181</v>
      </c>
      <c r="P6" s="35">
        <v>260</v>
      </c>
      <c r="Q6" s="46">
        <v>2478</v>
      </c>
      <c r="R6" s="59">
        <v>0.26640000000000003</v>
      </c>
    </row>
    <row r="7" spans="1:35">
      <c r="A7" s="2">
        <v>2006</v>
      </c>
      <c r="B7" s="43"/>
      <c r="C7" s="3">
        <v>1823</v>
      </c>
      <c r="D7" s="40"/>
      <c r="E7" s="3">
        <v>379</v>
      </c>
      <c r="F7" s="40"/>
      <c r="G7" s="3">
        <v>814</v>
      </c>
      <c r="H7" s="40"/>
      <c r="I7" s="36"/>
      <c r="J7" s="36"/>
      <c r="K7" s="36"/>
      <c r="L7" s="36"/>
      <c r="M7" s="36"/>
      <c r="N7" s="36"/>
      <c r="O7" s="36"/>
      <c r="P7" s="36"/>
      <c r="Q7" s="47"/>
      <c r="R7" s="59">
        <v>6.6600000000000006E-2</v>
      </c>
    </row>
    <row r="8" spans="1:35">
      <c r="A8" s="4">
        <v>2006</v>
      </c>
      <c r="B8" s="41" t="s">
        <v>18</v>
      </c>
      <c r="C8" s="5">
        <v>772</v>
      </c>
      <c r="D8" s="29">
        <v>0.47599999999999998</v>
      </c>
      <c r="E8" s="5">
        <v>99</v>
      </c>
      <c r="F8" s="29">
        <v>0.31900000000000001</v>
      </c>
      <c r="G8" s="5">
        <v>489</v>
      </c>
      <c r="H8" s="29">
        <v>0.69799999999999995</v>
      </c>
      <c r="I8" s="30">
        <v>83</v>
      </c>
      <c r="J8" s="30">
        <v>443</v>
      </c>
      <c r="K8" s="30">
        <v>526</v>
      </c>
      <c r="L8" s="30">
        <v>470</v>
      </c>
      <c r="M8" s="30">
        <v>55</v>
      </c>
      <c r="N8" s="30">
        <v>125</v>
      </c>
      <c r="O8" s="30">
        <v>171</v>
      </c>
      <c r="P8" s="30">
        <v>250</v>
      </c>
      <c r="Q8" s="48">
        <v>2132</v>
      </c>
      <c r="R8" s="9">
        <v>0</v>
      </c>
    </row>
    <row r="9" spans="1:35">
      <c r="A9" s="4">
        <v>2007</v>
      </c>
      <c r="B9" s="42"/>
      <c r="C9" s="5">
        <v>1621</v>
      </c>
      <c r="D9" s="38"/>
      <c r="E9" s="5">
        <v>310</v>
      </c>
      <c r="F9" s="38"/>
      <c r="G9" s="5">
        <v>701</v>
      </c>
      <c r="H9" s="38"/>
      <c r="I9" s="37"/>
      <c r="J9" s="37"/>
      <c r="K9" s="37"/>
      <c r="L9" s="37"/>
      <c r="M9" s="37"/>
      <c r="N9" s="37"/>
      <c r="O9" s="37"/>
      <c r="P9" s="37"/>
      <c r="Q9" s="49"/>
      <c r="R9" s="9">
        <v>6.6600000000000006E-2</v>
      </c>
    </row>
    <row r="10" spans="1:35">
      <c r="A10" s="2">
        <v>2007</v>
      </c>
      <c r="B10" s="33" t="s">
        <v>18</v>
      </c>
      <c r="C10" s="3">
        <v>794</v>
      </c>
      <c r="D10" s="39">
        <v>0.48399999999999999</v>
      </c>
      <c r="E10" s="3">
        <v>113</v>
      </c>
      <c r="F10" s="39">
        <v>0.315</v>
      </c>
      <c r="G10" s="3">
        <v>549</v>
      </c>
      <c r="H10" s="39">
        <v>0.71199999999999997</v>
      </c>
      <c r="I10" s="35">
        <v>133</v>
      </c>
      <c r="J10" s="35">
        <v>459</v>
      </c>
      <c r="K10" s="35">
        <v>592</v>
      </c>
      <c r="L10" s="35">
        <v>539</v>
      </c>
      <c r="M10" s="35">
        <v>81</v>
      </c>
      <c r="N10" s="35">
        <v>138</v>
      </c>
      <c r="O10" s="35">
        <v>165</v>
      </c>
      <c r="P10" s="35">
        <v>255</v>
      </c>
      <c r="Q10" s="46">
        <v>2250</v>
      </c>
      <c r="R10" s="59">
        <v>6.6600000000000006E-2</v>
      </c>
    </row>
    <row r="11" spans="1:35">
      <c r="A11" s="2">
        <v>2008</v>
      </c>
      <c r="B11" s="43"/>
      <c r="C11" s="3">
        <v>1642</v>
      </c>
      <c r="D11" s="40"/>
      <c r="E11" s="3">
        <v>359</v>
      </c>
      <c r="F11" s="40"/>
      <c r="G11" s="3">
        <v>771</v>
      </c>
      <c r="H11" s="40"/>
      <c r="I11" s="36"/>
      <c r="J11" s="36"/>
      <c r="K11" s="36"/>
      <c r="L11" s="36"/>
      <c r="M11" s="36"/>
      <c r="N11" s="36"/>
      <c r="O11" s="36"/>
      <c r="P11" s="36"/>
      <c r="Q11" s="47"/>
      <c r="R11" s="59">
        <v>0</v>
      </c>
    </row>
    <row r="12" spans="1:35">
      <c r="A12" s="4">
        <v>2008</v>
      </c>
      <c r="B12" s="41" t="s">
        <v>18</v>
      </c>
      <c r="C12" s="5">
        <v>789</v>
      </c>
      <c r="D12" s="29">
        <v>0.48899999999999999</v>
      </c>
      <c r="E12" s="5">
        <v>132</v>
      </c>
      <c r="F12" s="29">
        <v>0.34399999999999997</v>
      </c>
      <c r="G12" s="5">
        <v>594</v>
      </c>
      <c r="H12" s="29">
        <v>0.78</v>
      </c>
      <c r="I12" s="30">
        <v>106</v>
      </c>
      <c r="J12" s="30">
        <v>507</v>
      </c>
      <c r="K12" s="30">
        <v>613</v>
      </c>
      <c r="L12" s="30">
        <v>587</v>
      </c>
      <c r="M12" s="30">
        <v>93</v>
      </c>
      <c r="N12" s="30">
        <v>137</v>
      </c>
      <c r="O12" s="30">
        <v>139</v>
      </c>
      <c r="P12" s="30">
        <v>241</v>
      </c>
      <c r="Q12" s="48">
        <v>2304</v>
      </c>
      <c r="R12" s="9">
        <v>0.26640000000000003</v>
      </c>
    </row>
    <row r="13" spans="1:35">
      <c r="A13" s="4">
        <v>2009</v>
      </c>
      <c r="B13" s="42"/>
      <c r="C13" s="5">
        <v>1613</v>
      </c>
      <c r="D13" s="38"/>
      <c r="E13" s="5">
        <v>384</v>
      </c>
      <c r="F13" s="38"/>
      <c r="G13" s="5">
        <v>762</v>
      </c>
      <c r="H13" s="38"/>
      <c r="I13" s="37"/>
      <c r="J13" s="37"/>
      <c r="K13" s="37"/>
      <c r="L13" s="37"/>
      <c r="M13" s="37"/>
      <c r="N13" s="37"/>
      <c r="O13" s="37"/>
      <c r="P13" s="37"/>
      <c r="Q13" s="49"/>
      <c r="R13" s="9">
        <v>6.6600000000000006E-2</v>
      </c>
    </row>
    <row r="14" spans="1:35">
      <c r="A14" s="2">
        <v>2009</v>
      </c>
      <c r="B14" s="33" t="s">
        <v>18</v>
      </c>
      <c r="C14" s="3">
        <v>768</v>
      </c>
      <c r="D14" s="39">
        <v>0.503</v>
      </c>
      <c r="E14" s="3">
        <v>129</v>
      </c>
      <c r="F14" s="39">
        <v>0.33300000000000002</v>
      </c>
      <c r="G14" s="3">
        <v>593</v>
      </c>
      <c r="H14" s="39">
        <v>0.76700000000000002</v>
      </c>
      <c r="I14" s="35">
        <v>71</v>
      </c>
      <c r="J14" s="35">
        <v>483</v>
      </c>
      <c r="K14" s="35">
        <v>554</v>
      </c>
      <c r="L14" s="35">
        <v>651</v>
      </c>
      <c r="M14" s="35">
        <v>77</v>
      </c>
      <c r="N14" s="35">
        <v>125</v>
      </c>
      <c r="O14" s="35">
        <v>119</v>
      </c>
      <c r="P14" s="35">
        <v>261</v>
      </c>
      <c r="Q14" s="46">
        <v>2258</v>
      </c>
      <c r="R14" s="59">
        <v>0.19980000000000001</v>
      </c>
    </row>
    <row r="15" spans="1:35">
      <c r="A15" s="2">
        <v>2010</v>
      </c>
      <c r="B15" s="43"/>
      <c r="C15" s="3">
        <v>1528</v>
      </c>
      <c r="D15" s="40"/>
      <c r="E15" s="3">
        <v>387</v>
      </c>
      <c r="F15" s="40"/>
      <c r="G15" s="3">
        <v>773</v>
      </c>
      <c r="H15" s="40"/>
      <c r="I15" s="36"/>
      <c r="J15" s="36"/>
      <c r="K15" s="36"/>
      <c r="L15" s="36"/>
      <c r="M15" s="36"/>
      <c r="N15" s="36"/>
      <c r="O15" s="36"/>
      <c r="P15" s="36"/>
      <c r="Q15" s="47"/>
      <c r="R15" s="59">
        <v>0.13320000000000001</v>
      </c>
    </row>
    <row r="16" spans="1:35">
      <c r="B16" s="51" t="s">
        <v>25</v>
      </c>
      <c r="C16" s="52">
        <f>SUM(C$2:C$15)</f>
        <v>16818</v>
      </c>
      <c r="D16" s="53">
        <f>AVERAGE(D$2:D$14)</f>
        <v>0.47442857142857137</v>
      </c>
      <c r="E16" s="52">
        <f>SUM(E$2:E$15)</f>
        <v>3115</v>
      </c>
      <c r="F16" s="53">
        <f>AVERAGE(F$2:F$14)</f>
        <v>0.32671428571428568</v>
      </c>
      <c r="G16" s="52">
        <f>SUM(G$2:G$15)</f>
        <v>8567</v>
      </c>
      <c r="H16" s="54">
        <f>AVERAGE(H$2:H$14)</f>
        <v>0.74271428571428577</v>
      </c>
      <c r="I16" s="52">
        <f>SUM(I$2:I$15)</f>
        <v>678</v>
      </c>
      <c r="J16" s="52">
        <f>SUM(J$2:J$14)</f>
        <v>3183</v>
      </c>
      <c r="K16" s="52">
        <f>SUM(K$2:K$14)</f>
        <v>3861</v>
      </c>
      <c r="L16" s="52">
        <f>SUM(L$2:L$14)</f>
        <v>3810</v>
      </c>
      <c r="M16" s="52">
        <f>SUM(M$2:M$14)</f>
        <v>482</v>
      </c>
      <c r="N16" s="52">
        <f>SUM(N$2:N$14)</f>
        <v>955</v>
      </c>
      <c r="O16" s="52">
        <f>SUM(O$2:O$14)</f>
        <v>1070</v>
      </c>
      <c r="P16" s="52">
        <f>SUM(P$2:P$14)</f>
        <v>1802</v>
      </c>
      <c r="Q16" s="52">
        <f>SUM(Q$2:Q$14)</f>
        <v>15251</v>
      </c>
      <c r="R16" s="44"/>
    </row>
    <row r="18" spans="1:3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55" t="s">
        <v>16</v>
      </c>
      <c r="R18" s="1" t="s">
        <v>24</v>
      </c>
    </row>
    <row r="19" spans="1:35">
      <c r="A19" s="4">
        <v>2010</v>
      </c>
      <c r="B19" s="41" t="s">
        <v>22</v>
      </c>
      <c r="C19" s="5">
        <v>758</v>
      </c>
      <c r="D19" s="29">
        <v>0.51</v>
      </c>
      <c r="E19" s="5">
        <v>92</v>
      </c>
      <c r="F19" s="29">
        <v>0.33</v>
      </c>
      <c r="G19" s="5">
        <v>503</v>
      </c>
      <c r="H19" s="29">
        <v>0.75900000000000001</v>
      </c>
      <c r="I19" s="30">
        <v>80</v>
      </c>
      <c r="J19" s="30">
        <v>510</v>
      </c>
      <c r="K19" s="30">
        <v>590</v>
      </c>
      <c r="L19" s="30">
        <v>554</v>
      </c>
      <c r="M19" s="30">
        <v>50</v>
      </c>
      <c r="N19" s="30">
        <v>124</v>
      </c>
      <c r="O19" s="30">
        <v>163</v>
      </c>
      <c r="P19" s="30">
        <v>284</v>
      </c>
      <c r="Q19" s="48">
        <v>2111</v>
      </c>
      <c r="R19" s="9">
        <v>0.39960000000000001</v>
      </c>
      <c r="U19" s="7" t="s">
        <v>2</v>
      </c>
      <c r="V19" s="7" t="s">
        <v>3</v>
      </c>
      <c r="W19" s="7" t="s">
        <v>4</v>
      </c>
      <c r="X19" s="7" t="s">
        <v>5</v>
      </c>
      <c r="Y19" s="7" t="s">
        <v>6</v>
      </c>
      <c r="Z19" s="7" t="s">
        <v>7</v>
      </c>
      <c r="AA19" s="7" t="s">
        <v>8</v>
      </c>
      <c r="AB19" s="7" t="s">
        <v>9</v>
      </c>
      <c r="AC19" s="7" t="s">
        <v>10</v>
      </c>
      <c r="AD19" s="7" t="s">
        <v>11</v>
      </c>
      <c r="AE19" s="7" t="s">
        <v>12</v>
      </c>
      <c r="AF19" s="7" t="s">
        <v>13</v>
      </c>
      <c r="AG19" s="7" t="s">
        <v>14</v>
      </c>
      <c r="AH19" s="7" t="s">
        <v>15</v>
      </c>
      <c r="AI19" s="7" t="s">
        <v>16</v>
      </c>
    </row>
    <row r="20" spans="1:35">
      <c r="A20" s="4">
        <v>2011</v>
      </c>
      <c r="B20" s="42"/>
      <c r="C20" s="5">
        <v>1485</v>
      </c>
      <c r="D20" s="38"/>
      <c r="E20" s="5">
        <v>279</v>
      </c>
      <c r="F20" s="38"/>
      <c r="G20" s="5">
        <v>663</v>
      </c>
      <c r="H20" s="38"/>
      <c r="I20" s="37"/>
      <c r="J20" s="37"/>
      <c r="K20" s="37"/>
      <c r="L20" s="37"/>
      <c r="M20" s="37"/>
      <c r="N20" s="37"/>
      <c r="O20" s="37"/>
      <c r="P20" s="37"/>
      <c r="Q20" s="49"/>
      <c r="R20" s="9">
        <v>0.19980000000000001</v>
      </c>
      <c r="T20" s="7" t="s">
        <v>19</v>
      </c>
      <c r="U20" s="21">
        <f>MAX(C$19:C$26)</f>
        <v>1485</v>
      </c>
      <c r="V20" s="22">
        <f>MAX(D$19:D$26)</f>
        <v>0.56699999999999995</v>
      </c>
      <c r="W20" s="21">
        <f>MAX(E$19:E$26)</f>
        <v>306</v>
      </c>
      <c r="X20" s="22">
        <f>MAX(F$19:F$26)</f>
        <v>0.40600000000000003</v>
      </c>
      <c r="Y20" s="21">
        <f>MAX(G$19:G$26)</f>
        <v>663</v>
      </c>
      <c r="Z20" s="22">
        <f>MAX(H$19:H$26)</f>
        <v>0.77100000000000002</v>
      </c>
      <c r="AA20" s="21">
        <f>MAX(I$19:I$26)</f>
        <v>97</v>
      </c>
      <c r="AB20" s="21">
        <f>MAX(J$19:J$26)</f>
        <v>513</v>
      </c>
      <c r="AC20" s="21">
        <f>MAX(K$19:K$26)</f>
        <v>610</v>
      </c>
      <c r="AD20" s="21">
        <f>MAX(L$19:L$26)</f>
        <v>554</v>
      </c>
      <c r="AE20" s="21">
        <f>MAX(M$19:M$26)</f>
        <v>67</v>
      </c>
      <c r="AF20" s="21">
        <f>MAX(N$19:N$26)</f>
        <v>129</v>
      </c>
      <c r="AG20" s="21">
        <f>MAX(O$19:O$26)</f>
        <v>163</v>
      </c>
      <c r="AH20" s="21">
        <f>MAX(P$19:P$26)</f>
        <v>284</v>
      </c>
      <c r="AI20" s="21">
        <f>MAX(Q$19:Q$26)</f>
        <v>2111</v>
      </c>
    </row>
    <row r="21" spans="1:35">
      <c r="A21" s="2">
        <v>2011</v>
      </c>
      <c r="B21" s="33" t="s">
        <v>22</v>
      </c>
      <c r="C21" s="3">
        <v>621</v>
      </c>
      <c r="D21" s="39">
        <v>0.53100000000000003</v>
      </c>
      <c r="E21" s="3">
        <v>54</v>
      </c>
      <c r="F21" s="39">
        <v>0.36199999999999999</v>
      </c>
      <c r="G21" s="3">
        <v>387</v>
      </c>
      <c r="H21" s="39">
        <v>0.77100000000000002</v>
      </c>
      <c r="I21" s="35">
        <v>94</v>
      </c>
      <c r="J21" s="35">
        <v>398</v>
      </c>
      <c r="K21" s="35">
        <v>492</v>
      </c>
      <c r="L21" s="35">
        <v>387</v>
      </c>
      <c r="M21" s="35">
        <v>50</v>
      </c>
      <c r="N21" s="35">
        <v>115</v>
      </c>
      <c r="O21" s="35">
        <v>96</v>
      </c>
      <c r="P21" s="35">
        <v>213</v>
      </c>
      <c r="Q21" s="46">
        <v>1683</v>
      </c>
      <c r="R21" s="59">
        <v>6.6600000000000006E-2</v>
      </c>
      <c r="T21" s="7" t="s">
        <v>20</v>
      </c>
      <c r="U21" s="8">
        <f>MIN(C$19:C$26)</f>
        <v>621</v>
      </c>
      <c r="V21" s="9">
        <f>MIN(D$19:D$26)</f>
        <v>0.51</v>
      </c>
      <c r="W21" s="8">
        <f>MIN(E$19:E$26)</f>
        <v>54</v>
      </c>
      <c r="X21" s="9">
        <f>MIN(F$19:F$26)</f>
        <v>0.33</v>
      </c>
      <c r="Y21" s="8">
        <f>MIN(G$19:G$26)</f>
        <v>387</v>
      </c>
      <c r="Z21" s="9">
        <f>MIN(H$19:H$26)</f>
        <v>0.75</v>
      </c>
      <c r="AA21" s="8">
        <f>MIN(I$19:I$26)</f>
        <v>80</v>
      </c>
      <c r="AB21" s="8">
        <f>MIN(J$19:J$26)</f>
        <v>398</v>
      </c>
      <c r="AC21" s="8">
        <f>MIN(K$19:K$26)</f>
        <v>492</v>
      </c>
      <c r="AD21" s="8">
        <f>MIN(L$19:L$26)</f>
        <v>387</v>
      </c>
      <c r="AE21" s="8">
        <f>MIN(M$19:M$26)</f>
        <v>26</v>
      </c>
      <c r="AF21" s="8">
        <f>MIN(N$19:N$26)</f>
        <v>115</v>
      </c>
      <c r="AG21" s="8">
        <f>MIN(O$19:O$26)</f>
        <v>96</v>
      </c>
      <c r="AH21" s="8">
        <f>MIN(P$19:P$26)</f>
        <v>213</v>
      </c>
      <c r="AI21" s="8">
        <f>MIN(Q$19:Q$26)</f>
        <v>1683</v>
      </c>
    </row>
    <row r="22" spans="1:35">
      <c r="A22" s="2">
        <v>2012</v>
      </c>
      <c r="B22" s="43"/>
      <c r="C22" s="3">
        <v>1169</v>
      </c>
      <c r="D22" s="40"/>
      <c r="E22" s="3">
        <v>149</v>
      </c>
      <c r="F22" s="40"/>
      <c r="G22" s="3">
        <v>502</v>
      </c>
      <c r="H22" s="40"/>
      <c r="I22" s="36"/>
      <c r="J22" s="36"/>
      <c r="K22" s="36"/>
      <c r="L22" s="36"/>
      <c r="M22" s="36"/>
      <c r="N22" s="36"/>
      <c r="O22" s="36"/>
      <c r="P22" s="36"/>
      <c r="Q22" s="47"/>
      <c r="R22" s="59">
        <v>0.66600000000000004</v>
      </c>
      <c r="T22" s="7" t="s">
        <v>21</v>
      </c>
      <c r="U22" s="8">
        <f>AVERAGE(C$19:C$26)</f>
        <v>1034</v>
      </c>
      <c r="V22" s="9">
        <f>AVERAGE(D$19:D$26)</f>
        <v>0.54325000000000001</v>
      </c>
      <c r="W22" s="8">
        <f>AVERAGE(E$19:E$26)</f>
        <v>169.125</v>
      </c>
      <c r="X22" s="9">
        <f>AVERAGE(F$19:F$26)</f>
        <v>0.36924999999999997</v>
      </c>
      <c r="Y22" s="8">
        <f>AVERAGE(G$19:G$26)</f>
        <v>502.125</v>
      </c>
      <c r="Z22" s="9">
        <f>AVERAGE(H$19:H$26)</f>
        <v>0.75824999999999998</v>
      </c>
      <c r="AA22" s="8">
        <f>AVERAGE(I$19:I$26)</f>
        <v>88</v>
      </c>
      <c r="AB22" s="8">
        <f>AVERAGE(J$19:J$26)</f>
        <v>468.25</v>
      </c>
      <c r="AC22" s="8">
        <f>AVERAGE(K$19:K$26)</f>
        <v>556.25</v>
      </c>
      <c r="AD22" s="8">
        <f>AVERAGE(L$19:L$26)</f>
        <v>495</v>
      </c>
      <c r="AE22" s="8">
        <f>AVERAGE(M$19:M$26)</f>
        <v>48.25</v>
      </c>
      <c r="AF22" s="8">
        <f>AVERAGE(N$19:N$26)</f>
        <v>122.25</v>
      </c>
      <c r="AG22" s="8">
        <f>AVERAGE(O$19:O$26)</f>
        <v>123.75</v>
      </c>
      <c r="AH22" s="8">
        <f>AVERAGE(P$19:P$26)</f>
        <v>248.25</v>
      </c>
      <c r="AI22" s="8">
        <f>AVERAGE(Q$19:Q$26)</f>
        <v>1979.75</v>
      </c>
    </row>
    <row r="23" spans="1:35">
      <c r="A23" s="4">
        <v>2012</v>
      </c>
      <c r="B23" s="41" t="s">
        <v>22</v>
      </c>
      <c r="C23" s="5">
        <v>765</v>
      </c>
      <c r="D23" s="29">
        <v>0.56499999999999995</v>
      </c>
      <c r="E23" s="5">
        <v>103</v>
      </c>
      <c r="F23" s="29">
        <v>0.40600000000000003</v>
      </c>
      <c r="G23" s="5">
        <v>403</v>
      </c>
      <c r="H23" s="29">
        <v>0.753</v>
      </c>
      <c r="I23" s="30">
        <v>97</v>
      </c>
      <c r="J23" s="30">
        <v>513</v>
      </c>
      <c r="K23" s="30">
        <v>610</v>
      </c>
      <c r="L23" s="30">
        <v>551</v>
      </c>
      <c r="M23" s="30">
        <v>67</v>
      </c>
      <c r="N23" s="30">
        <v>129</v>
      </c>
      <c r="O23" s="30">
        <v>110</v>
      </c>
      <c r="P23" s="30">
        <v>226</v>
      </c>
      <c r="Q23" s="48">
        <v>2036</v>
      </c>
      <c r="R23" s="9">
        <v>0.39960000000000001</v>
      </c>
    </row>
    <row r="24" spans="1:35">
      <c r="A24" s="4">
        <v>2013</v>
      </c>
      <c r="B24" s="42"/>
      <c r="C24" s="5">
        <v>1354</v>
      </c>
      <c r="D24" s="38"/>
      <c r="E24" s="5">
        <v>254</v>
      </c>
      <c r="F24" s="38"/>
      <c r="G24" s="5">
        <v>535</v>
      </c>
      <c r="H24" s="38"/>
      <c r="I24" s="37"/>
      <c r="J24" s="37"/>
      <c r="K24" s="37"/>
      <c r="L24" s="37"/>
      <c r="M24" s="37"/>
      <c r="N24" s="37"/>
      <c r="O24" s="37"/>
      <c r="P24" s="37"/>
      <c r="Q24" s="49"/>
      <c r="R24" s="9">
        <v>0</v>
      </c>
    </row>
    <row r="25" spans="1:35">
      <c r="A25" s="2">
        <v>2013</v>
      </c>
      <c r="B25" s="33" t="s">
        <v>22</v>
      </c>
      <c r="C25" s="3">
        <v>767</v>
      </c>
      <c r="D25" s="39">
        <v>0.56699999999999995</v>
      </c>
      <c r="E25" s="3">
        <v>116</v>
      </c>
      <c r="F25" s="39">
        <v>0.379</v>
      </c>
      <c r="G25" s="3">
        <v>439</v>
      </c>
      <c r="H25" s="39">
        <v>0.75</v>
      </c>
      <c r="I25" s="35">
        <v>81</v>
      </c>
      <c r="J25" s="35">
        <v>452</v>
      </c>
      <c r="K25" s="35">
        <v>533</v>
      </c>
      <c r="L25" s="35">
        <v>488</v>
      </c>
      <c r="M25" s="35">
        <v>26</v>
      </c>
      <c r="N25" s="35">
        <v>121</v>
      </c>
      <c r="O25" s="35">
        <v>126</v>
      </c>
      <c r="P25" s="35">
        <v>270</v>
      </c>
      <c r="Q25" s="46">
        <v>2089</v>
      </c>
      <c r="R25" s="59">
        <v>0.13320000000000001</v>
      </c>
    </row>
    <row r="26" spans="1:35">
      <c r="A26" s="2">
        <v>2014</v>
      </c>
      <c r="B26" s="43"/>
      <c r="C26" s="6">
        <v>1353</v>
      </c>
      <c r="D26" s="40"/>
      <c r="E26" s="6">
        <v>306</v>
      </c>
      <c r="F26" s="40"/>
      <c r="G26" s="6">
        <v>585</v>
      </c>
      <c r="H26" s="40"/>
      <c r="I26" s="36"/>
      <c r="J26" s="36"/>
      <c r="K26" s="36"/>
      <c r="L26" s="36"/>
      <c r="M26" s="36"/>
      <c r="N26" s="36"/>
      <c r="O26" s="36"/>
      <c r="P26" s="36"/>
      <c r="Q26" s="47"/>
      <c r="R26" s="59">
        <v>0.13320000000000001</v>
      </c>
    </row>
    <row r="27" spans="1:35">
      <c r="B27" s="7" t="s">
        <v>25</v>
      </c>
      <c r="C27" s="13">
        <f>SUM(C$19:C$26)</f>
        <v>8272</v>
      </c>
      <c r="D27" s="12">
        <f>AVERAGE(D$19:D$26)</f>
        <v>0.54325000000000001</v>
      </c>
      <c r="E27" s="13">
        <f>SUM(E$19:E$26)</f>
        <v>1353</v>
      </c>
      <c r="F27" s="12">
        <f>AVERAGE(F$19:F$26)</f>
        <v>0.36924999999999997</v>
      </c>
      <c r="G27" s="13">
        <f>SUM(G$19:G$26)</f>
        <v>4017</v>
      </c>
      <c r="H27" s="12">
        <f>AVERAGE(H$19:H$26)</f>
        <v>0.75824999999999998</v>
      </c>
      <c r="I27" s="13">
        <f>SUM(I$19:I$26)</f>
        <v>352</v>
      </c>
      <c r="J27" s="13">
        <f>SUM(J$19:J$26)</f>
        <v>1873</v>
      </c>
      <c r="K27" s="13">
        <f>SUM(K$19:K$26)</f>
        <v>2225</v>
      </c>
      <c r="L27" s="13">
        <f>SUM(L$19:L$26)</f>
        <v>1980</v>
      </c>
      <c r="M27" s="13">
        <f>SUM(M$19:M$26)</f>
        <v>193</v>
      </c>
      <c r="N27" s="13">
        <f>SUM(N$19:N$26)</f>
        <v>489</v>
      </c>
      <c r="O27" s="13">
        <f>SUM(O$19:O$26)</f>
        <v>495</v>
      </c>
      <c r="P27" s="13">
        <f>SUM(P$19:P$26)</f>
        <v>993</v>
      </c>
      <c r="Q27" s="13">
        <f>SUM(Q$19:Q$26)</f>
        <v>7919</v>
      </c>
    </row>
    <row r="29" spans="1:3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55" t="s">
        <v>16</v>
      </c>
      <c r="R29" s="1" t="s">
        <v>24</v>
      </c>
    </row>
    <row r="30" spans="1:35">
      <c r="A30" s="4">
        <v>2014</v>
      </c>
      <c r="B30" s="25" t="s">
        <v>18</v>
      </c>
      <c r="C30" s="5">
        <v>624</v>
      </c>
      <c r="D30" s="26">
        <v>0.48799999999999999</v>
      </c>
      <c r="E30" s="5">
        <v>120</v>
      </c>
      <c r="F30" s="26">
        <v>0.35399999999999998</v>
      </c>
      <c r="G30" s="5">
        <v>375</v>
      </c>
      <c r="H30" s="26">
        <v>0.71</v>
      </c>
      <c r="I30" s="27">
        <v>51</v>
      </c>
      <c r="J30" s="27">
        <v>365</v>
      </c>
      <c r="K30" s="27">
        <v>416</v>
      </c>
      <c r="L30" s="27">
        <v>511</v>
      </c>
      <c r="M30" s="27">
        <v>49</v>
      </c>
      <c r="N30" s="27">
        <v>109</v>
      </c>
      <c r="O30" s="27">
        <v>135</v>
      </c>
      <c r="P30" s="27">
        <v>272</v>
      </c>
      <c r="Q30" s="56">
        <v>1743</v>
      </c>
      <c r="R30" s="9">
        <v>0</v>
      </c>
      <c r="U30" s="24" t="s">
        <v>2</v>
      </c>
      <c r="V30" s="24" t="s">
        <v>3</v>
      </c>
      <c r="W30" s="24" t="s">
        <v>4</v>
      </c>
      <c r="X30" s="24" t="s">
        <v>5</v>
      </c>
      <c r="Y30" s="24" t="s">
        <v>6</v>
      </c>
      <c r="Z30" s="24" t="s">
        <v>7</v>
      </c>
      <c r="AA30" s="24" t="s">
        <v>8</v>
      </c>
      <c r="AB30" s="24" t="s">
        <v>9</v>
      </c>
      <c r="AC30" s="24" t="s">
        <v>10</v>
      </c>
      <c r="AD30" s="24" t="s">
        <v>11</v>
      </c>
      <c r="AE30" s="24" t="s">
        <v>12</v>
      </c>
      <c r="AF30" s="24" t="s">
        <v>13</v>
      </c>
      <c r="AG30" s="24" t="s">
        <v>14</v>
      </c>
      <c r="AH30" s="24" t="s">
        <v>15</v>
      </c>
      <c r="AI30" s="24" t="s">
        <v>16</v>
      </c>
    </row>
    <row r="31" spans="1:35">
      <c r="A31" s="4">
        <v>2015</v>
      </c>
      <c r="B31" s="25"/>
      <c r="C31" s="5">
        <v>1279</v>
      </c>
      <c r="D31" s="26"/>
      <c r="E31" s="5">
        <v>339</v>
      </c>
      <c r="F31" s="26"/>
      <c r="G31" s="5">
        <v>528</v>
      </c>
      <c r="H31" s="26"/>
      <c r="I31" s="27"/>
      <c r="J31" s="27"/>
      <c r="K31" s="27"/>
      <c r="L31" s="27"/>
      <c r="M31" s="27"/>
      <c r="N31" s="27"/>
      <c r="O31" s="27"/>
      <c r="P31" s="27"/>
      <c r="Q31" s="56"/>
      <c r="R31" s="9">
        <v>0.4662</v>
      </c>
      <c r="T31" s="23" t="s">
        <v>19</v>
      </c>
      <c r="U31" s="8">
        <f>MAX(C$30:C$37)</f>
        <v>1580</v>
      </c>
      <c r="V31" s="9">
        <f>MAX(D$30:D$37)</f>
        <v>0.54800000000000004</v>
      </c>
      <c r="W31" s="8">
        <f>MAX(E$30:E$37)</f>
        <v>406</v>
      </c>
      <c r="X31" s="9">
        <f>MAX(F$30:F$37)</f>
        <v>0.36699999999999999</v>
      </c>
      <c r="Y31" s="8">
        <f>MAX(G$30:G$37)</f>
        <v>531</v>
      </c>
      <c r="Z31" s="9">
        <f>MAX(H$30:H$37)</f>
        <v>0.73099999999999998</v>
      </c>
      <c r="AA31" s="8">
        <f>MAX(I$30:I$37)</f>
        <v>111</v>
      </c>
      <c r="AB31" s="8">
        <f>MAX(J$30:J$37)</f>
        <v>612</v>
      </c>
      <c r="AC31" s="8">
        <f>MAX(K$30:K$37)</f>
        <v>709</v>
      </c>
      <c r="AD31" s="8">
        <f>MAX(L$30:L$37)</f>
        <v>747</v>
      </c>
      <c r="AE31" s="8">
        <f>MAX(M$30:M$37)</f>
        <v>71</v>
      </c>
      <c r="AF31" s="8">
        <f>MAX(N$30:N$37)</f>
        <v>116</v>
      </c>
      <c r="AG31" s="8">
        <f>MAX(O$30:O$37)</f>
        <v>143</v>
      </c>
      <c r="AH31" s="8">
        <f>MAX(P$30:P$37)</f>
        <v>347</v>
      </c>
      <c r="AI31" s="8">
        <f>MAX(Q$30:Q$37)</f>
        <v>2251</v>
      </c>
    </row>
    <row r="32" spans="1:35">
      <c r="A32" s="2">
        <v>2015</v>
      </c>
      <c r="B32" s="31" t="s">
        <v>18</v>
      </c>
      <c r="C32" s="3">
        <v>737</v>
      </c>
      <c r="D32" s="32">
        <v>0.52</v>
      </c>
      <c r="E32" s="3">
        <v>87</v>
      </c>
      <c r="F32" s="32">
        <v>0.309</v>
      </c>
      <c r="G32" s="3">
        <v>359</v>
      </c>
      <c r="H32" s="32">
        <v>0.73099999999999998</v>
      </c>
      <c r="I32" s="28">
        <v>111</v>
      </c>
      <c r="J32" s="28">
        <v>454</v>
      </c>
      <c r="K32" s="28">
        <v>565</v>
      </c>
      <c r="L32" s="28">
        <v>514</v>
      </c>
      <c r="M32" s="28">
        <v>49</v>
      </c>
      <c r="N32" s="28">
        <v>104</v>
      </c>
      <c r="O32" s="28">
        <v>143</v>
      </c>
      <c r="P32" s="28">
        <v>249</v>
      </c>
      <c r="Q32" s="57">
        <v>1920</v>
      </c>
      <c r="R32" s="59">
        <v>0.19980000000000001</v>
      </c>
      <c r="T32" s="23" t="s">
        <v>20</v>
      </c>
      <c r="U32" s="8">
        <f>MIN(C$30:C$37)</f>
        <v>624</v>
      </c>
      <c r="V32" s="9">
        <f>MIN(D$30:D$37)</f>
        <v>0.48799999999999999</v>
      </c>
      <c r="W32" s="8">
        <f>MIN(E$30:E$37)</f>
        <v>87</v>
      </c>
      <c r="X32" s="9">
        <f>MIN(F$30:F$37)</f>
        <v>0.309</v>
      </c>
      <c r="Y32" s="8">
        <f>MIN(G$30:G$37)</f>
        <v>358</v>
      </c>
      <c r="Z32" s="9">
        <f>MIN(H$30:H$37)</f>
        <v>0.67400000000000004</v>
      </c>
      <c r="AA32" s="8">
        <f>MIN(I$30:I$37)</f>
        <v>51</v>
      </c>
      <c r="AB32" s="8">
        <f>MIN(J$30:J$37)</f>
        <v>365</v>
      </c>
      <c r="AC32" s="8">
        <f>MIN(K$30:K$37)</f>
        <v>416</v>
      </c>
      <c r="AD32" s="8">
        <f>MIN(L$30:L$37)</f>
        <v>511</v>
      </c>
      <c r="AE32" s="8">
        <f>MIN(M$30:M$37)</f>
        <v>44</v>
      </c>
      <c r="AF32" s="8">
        <f>MIN(N$30:N$37)</f>
        <v>92</v>
      </c>
      <c r="AG32" s="8">
        <f>MIN(O$30:O$37)</f>
        <v>134</v>
      </c>
      <c r="AH32" s="8">
        <f>MIN(P$30:P$37)</f>
        <v>249</v>
      </c>
      <c r="AI32" s="8">
        <f>MIN(Q$30:Q$37)</f>
        <v>1743</v>
      </c>
    </row>
    <row r="33" spans="1:35">
      <c r="A33" s="2">
        <v>2016</v>
      </c>
      <c r="B33" s="31"/>
      <c r="C33" s="3">
        <v>1416</v>
      </c>
      <c r="D33" s="32"/>
      <c r="E33" s="3">
        <v>282</v>
      </c>
      <c r="F33" s="32"/>
      <c r="G33" s="3">
        <v>491</v>
      </c>
      <c r="H33" s="32"/>
      <c r="I33" s="28"/>
      <c r="J33" s="28"/>
      <c r="K33" s="28"/>
      <c r="L33" s="28"/>
      <c r="M33" s="28"/>
      <c r="N33" s="28"/>
      <c r="O33" s="28"/>
      <c r="P33" s="28"/>
      <c r="Q33" s="57"/>
      <c r="R33" s="59">
        <v>0.19980000000000001</v>
      </c>
      <c r="T33" s="23" t="s">
        <v>21</v>
      </c>
      <c r="U33" s="8">
        <f>AVERAGE(C$30:C$37)</f>
        <v>1071.625</v>
      </c>
      <c r="V33" s="9">
        <f>AVERAGE(D$30:D$37)</f>
        <v>0.52449999999999997</v>
      </c>
      <c r="W33" s="8">
        <f>AVERAGE(E$30:E$37)</f>
        <v>231.125</v>
      </c>
      <c r="X33" s="9">
        <f>AVERAGE(F$30:F$37)</f>
        <v>0.34825</v>
      </c>
      <c r="Y33" s="8">
        <f>AVERAGE(G$30:G$37)</f>
        <v>445.125</v>
      </c>
      <c r="Z33" s="9">
        <f>AVERAGE(H$30:H$37)</f>
        <v>0.71149999999999991</v>
      </c>
      <c r="AA33" s="8">
        <f>AVERAGE(I$30:I$37)</f>
        <v>89</v>
      </c>
      <c r="AB33" s="8">
        <f>AVERAGE(J$30:J$37)</f>
        <v>493.25</v>
      </c>
      <c r="AC33" s="8">
        <f>AVERAGE(K$30:K$37)</f>
        <v>582.25</v>
      </c>
      <c r="AD33" s="8">
        <f>AVERAGE(L$30:L$37)</f>
        <v>604.5</v>
      </c>
      <c r="AE33" s="8">
        <f>AVERAGE(M$30:M$37)</f>
        <v>53.25</v>
      </c>
      <c r="AF33" s="8">
        <f>AVERAGE(N$30:N$37)</f>
        <v>105.25</v>
      </c>
      <c r="AG33" s="8">
        <f>AVERAGE(O$30:O$37)</f>
        <v>137</v>
      </c>
      <c r="AH33" s="8">
        <f>AVERAGE(P$30:P$37)</f>
        <v>292.75</v>
      </c>
      <c r="AI33" s="8">
        <f>AVERAGE(Q$30:Q$37)</f>
        <v>1967</v>
      </c>
    </row>
    <row r="34" spans="1:35">
      <c r="A34" s="4">
        <v>2016</v>
      </c>
      <c r="B34" s="25" t="s">
        <v>18</v>
      </c>
      <c r="C34" s="5">
        <v>736</v>
      </c>
      <c r="D34" s="26">
        <v>0.54800000000000004</v>
      </c>
      <c r="E34" s="5">
        <v>124</v>
      </c>
      <c r="F34" s="26">
        <v>0.36299999999999999</v>
      </c>
      <c r="G34" s="5">
        <v>358</v>
      </c>
      <c r="H34" s="26">
        <v>0.67400000000000004</v>
      </c>
      <c r="I34" s="27">
        <v>97</v>
      </c>
      <c r="J34" s="27">
        <v>542</v>
      </c>
      <c r="K34" s="27">
        <v>639</v>
      </c>
      <c r="L34" s="27">
        <v>646</v>
      </c>
      <c r="M34" s="27">
        <v>44</v>
      </c>
      <c r="N34" s="27">
        <v>92</v>
      </c>
      <c r="O34" s="27">
        <v>134</v>
      </c>
      <c r="P34" s="27">
        <v>303</v>
      </c>
      <c r="Q34" s="56">
        <v>1954</v>
      </c>
      <c r="R34" s="9">
        <v>0.33300000000000002</v>
      </c>
    </row>
    <row r="35" spans="1:35">
      <c r="A35" s="4">
        <v>2017</v>
      </c>
      <c r="B35" s="25"/>
      <c r="C35" s="5">
        <v>1344</v>
      </c>
      <c r="D35" s="29"/>
      <c r="E35" s="5">
        <v>342</v>
      </c>
      <c r="F35" s="29"/>
      <c r="G35" s="5">
        <v>531</v>
      </c>
      <c r="H35" s="29"/>
      <c r="I35" s="30"/>
      <c r="J35" s="30"/>
      <c r="K35" s="30"/>
      <c r="L35" s="30"/>
      <c r="M35" s="30"/>
      <c r="N35" s="30"/>
      <c r="O35" s="30"/>
      <c r="P35" s="30"/>
      <c r="Q35" s="48"/>
      <c r="R35" s="9">
        <v>0.13320000000000001</v>
      </c>
    </row>
    <row r="36" spans="1:35">
      <c r="A36" s="2">
        <v>2017</v>
      </c>
      <c r="B36" s="31" t="s">
        <v>18</v>
      </c>
      <c r="C36" s="15">
        <v>857</v>
      </c>
      <c r="D36" s="32">
        <v>0.54200000000000004</v>
      </c>
      <c r="E36" s="18">
        <v>149</v>
      </c>
      <c r="F36" s="32">
        <v>0.36699999999999999</v>
      </c>
      <c r="G36" s="18">
        <v>388</v>
      </c>
      <c r="H36" s="34">
        <v>0.73099999999999998</v>
      </c>
      <c r="I36" s="28">
        <v>97</v>
      </c>
      <c r="J36" s="28">
        <v>612</v>
      </c>
      <c r="K36" s="28">
        <v>709</v>
      </c>
      <c r="L36" s="28">
        <v>747</v>
      </c>
      <c r="M36" s="28">
        <v>71</v>
      </c>
      <c r="N36" s="28">
        <v>116</v>
      </c>
      <c r="O36" s="28">
        <v>136</v>
      </c>
      <c r="P36" s="28">
        <v>347</v>
      </c>
      <c r="Q36" s="57">
        <v>2251</v>
      </c>
      <c r="R36" s="59">
        <v>0.79920000000000002</v>
      </c>
    </row>
    <row r="37" spans="1:35">
      <c r="A37" s="2">
        <v>2018</v>
      </c>
      <c r="B37" s="33"/>
      <c r="C37" s="16">
        <v>1580</v>
      </c>
      <c r="D37" s="32"/>
      <c r="E37" s="19">
        <v>406</v>
      </c>
      <c r="F37" s="32"/>
      <c r="G37" s="19">
        <v>531</v>
      </c>
      <c r="H37" s="34"/>
      <c r="I37" s="28"/>
      <c r="J37" s="28"/>
      <c r="K37" s="28"/>
      <c r="L37" s="28"/>
      <c r="M37" s="28"/>
      <c r="N37" s="28"/>
      <c r="O37" s="28"/>
      <c r="P37" s="28"/>
      <c r="Q37" s="57"/>
      <c r="R37" s="59">
        <v>0</v>
      </c>
    </row>
    <row r="38" spans="1:35">
      <c r="B38" s="7" t="s">
        <v>25</v>
      </c>
      <c r="C38" s="13">
        <f>SUM(C$30:C$37)</f>
        <v>8573</v>
      </c>
      <c r="D38" s="17">
        <f>AVERAGE(D$30:D$37)</f>
        <v>0.52449999999999997</v>
      </c>
      <c r="E38" s="13">
        <f>SUM(E$30:E$37)</f>
        <v>1849</v>
      </c>
      <c r="F38" s="17">
        <f>AVERAGE(F$30:F$37)</f>
        <v>0.34825</v>
      </c>
      <c r="G38" s="13">
        <f>SUM(G$30:G$37)</f>
        <v>3561</v>
      </c>
      <c r="H38" s="17">
        <f>AVERAGE(H$30:H$37)</f>
        <v>0.71149999999999991</v>
      </c>
      <c r="I38" s="20">
        <f>SUM(I$30:I$37)</f>
        <v>356</v>
      </c>
      <c r="J38" s="20">
        <f>SUM(J$30:J$37)</f>
        <v>1973</v>
      </c>
      <c r="K38" s="20">
        <f>SUM(K$30:K$37)</f>
        <v>2329</v>
      </c>
      <c r="L38" s="20">
        <f>SUM(L$30:L$37)</f>
        <v>2418</v>
      </c>
      <c r="M38" s="20">
        <f>SUM(M$30:M$37)</f>
        <v>213</v>
      </c>
      <c r="N38" s="20">
        <f>SUM(N$30:N$37)</f>
        <v>421</v>
      </c>
      <c r="O38" s="20">
        <f>SUM(O$30:O$37)</f>
        <v>548</v>
      </c>
      <c r="P38" s="20">
        <f>SUM(P$30:P$37)</f>
        <v>1171</v>
      </c>
      <c r="Q38" s="20">
        <f>SUM(Q$30:Q$37)</f>
        <v>7868</v>
      </c>
    </row>
    <row r="39" spans="1:35">
      <c r="D39" s="11"/>
    </row>
    <row r="40" spans="1:35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58" t="s">
        <v>24</v>
      </c>
    </row>
    <row r="41" spans="1:35">
      <c r="A41" s="4">
        <v>2018</v>
      </c>
      <c r="B41" s="25" t="s">
        <v>23</v>
      </c>
      <c r="C41" s="5">
        <v>558</v>
      </c>
      <c r="D41" s="26">
        <v>0.51</v>
      </c>
      <c r="E41" s="5">
        <v>111</v>
      </c>
      <c r="F41" s="26">
        <v>0.33900000000000002</v>
      </c>
      <c r="G41" s="5">
        <v>278</v>
      </c>
      <c r="H41" s="26">
        <v>0.66500000000000004</v>
      </c>
      <c r="I41" s="27">
        <v>57</v>
      </c>
      <c r="J41" s="27">
        <v>408</v>
      </c>
      <c r="K41" s="27">
        <v>465</v>
      </c>
      <c r="L41" s="30">
        <v>454</v>
      </c>
      <c r="M41" s="30">
        <v>33</v>
      </c>
      <c r="N41" s="30">
        <v>72</v>
      </c>
      <c r="O41" s="30">
        <v>94</v>
      </c>
      <c r="P41" s="30">
        <v>197</v>
      </c>
      <c r="Q41" s="48">
        <v>1505</v>
      </c>
      <c r="R41" s="9">
        <v>6.6600000000000006E-2</v>
      </c>
      <c r="U41" s="24" t="s">
        <v>2</v>
      </c>
      <c r="V41" s="24" t="s">
        <v>3</v>
      </c>
      <c r="W41" s="24" t="s">
        <v>4</v>
      </c>
      <c r="X41" s="24" t="s">
        <v>5</v>
      </c>
      <c r="Y41" s="24" t="s">
        <v>6</v>
      </c>
      <c r="Z41" s="24" t="s">
        <v>7</v>
      </c>
      <c r="AA41" s="24" t="s">
        <v>8</v>
      </c>
      <c r="AB41" s="24" t="s">
        <v>9</v>
      </c>
      <c r="AC41" s="24" t="s">
        <v>10</v>
      </c>
      <c r="AD41" s="24" t="s">
        <v>11</v>
      </c>
      <c r="AE41" s="24" t="s">
        <v>12</v>
      </c>
      <c r="AF41" s="24" t="s">
        <v>13</v>
      </c>
      <c r="AG41" s="24" t="s">
        <v>14</v>
      </c>
      <c r="AH41" s="24" t="s">
        <v>15</v>
      </c>
      <c r="AI41" s="24" t="s">
        <v>16</v>
      </c>
    </row>
    <row r="42" spans="1:35">
      <c r="A42" s="4">
        <v>2019</v>
      </c>
      <c r="B42" s="25"/>
      <c r="C42" s="5">
        <v>1095</v>
      </c>
      <c r="D42" s="26"/>
      <c r="E42" s="5">
        <v>327</v>
      </c>
      <c r="F42" s="26"/>
      <c r="G42" s="5">
        <v>418</v>
      </c>
      <c r="H42" s="26"/>
      <c r="I42" s="27"/>
      <c r="J42" s="27"/>
      <c r="K42" s="27"/>
      <c r="L42" s="37"/>
      <c r="M42" s="37"/>
      <c r="N42" s="37"/>
      <c r="O42" s="37"/>
      <c r="P42" s="37"/>
      <c r="Q42" s="49"/>
      <c r="R42" s="9">
        <v>6.6600000000000006E-2</v>
      </c>
      <c r="T42" s="23" t="s">
        <v>19</v>
      </c>
      <c r="U42" s="8">
        <f>MAX(C$41:C$50)</f>
        <v>1303</v>
      </c>
      <c r="V42" s="9">
        <f>MAX(D$41:D$50)</f>
        <v>0.52400000000000002</v>
      </c>
      <c r="W42" s="8">
        <f>MAX(E$41:E$50)</f>
        <v>448</v>
      </c>
      <c r="X42" s="9">
        <f>MAX(F$41:F$50)</f>
        <v>0.36499999999999999</v>
      </c>
      <c r="Y42" s="8">
        <f>MAX(G$41:G$50)</f>
        <v>418</v>
      </c>
      <c r="Z42" s="9">
        <f>MAX(H$41:H$50)</f>
        <v>0.76400000000000001</v>
      </c>
      <c r="AA42" s="8">
        <f>MAX(I$41:I$50)</f>
        <v>66</v>
      </c>
      <c r="AB42" s="8">
        <f>MAX(J$41:J$50)</f>
        <v>459</v>
      </c>
      <c r="AC42" s="8">
        <f>MAX(K$41:K$50)</f>
        <v>525</v>
      </c>
      <c r="AD42" s="8">
        <f>MAX(L$41:L$50)</f>
        <v>684</v>
      </c>
      <c r="AE42" s="8">
        <f>MAX(M$41:M$50)</f>
        <v>59</v>
      </c>
      <c r="AF42" s="8">
        <f>MAX(N$41:N$50)</f>
        <v>78</v>
      </c>
      <c r="AG42" s="8">
        <f>MAX(O$41:O$50)</f>
        <v>121</v>
      </c>
      <c r="AH42" s="8">
        <f>MAX(P$41:P$50)</f>
        <v>261</v>
      </c>
      <c r="AI42" s="8">
        <f>MAX(Q$41:Q$50)</f>
        <v>1698</v>
      </c>
    </row>
    <row r="43" spans="1:35">
      <c r="A43" s="2">
        <v>2019</v>
      </c>
      <c r="B43" s="31" t="s">
        <v>23</v>
      </c>
      <c r="C43" s="3">
        <v>643</v>
      </c>
      <c r="D43" s="32">
        <v>0.49299999999999999</v>
      </c>
      <c r="E43" s="3">
        <v>148</v>
      </c>
      <c r="F43" s="32">
        <v>0.34799999999999998</v>
      </c>
      <c r="G43" s="3">
        <v>264</v>
      </c>
      <c r="H43" s="32">
        <v>0.69299999999999995</v>
      </c>
      <c r="I43" s="28">
        <v>66</v>
      </c>
      <c r="J43" s="28">
        <v>459</v>
      </c>
      <c r="K43" s="28">
        <v>525</v>
      </c>
      <c r="L43" s="35">
        <v>684</v>
      </c>
      <c r="M43" s="35">
        <v>36</v>
      </c>
      <c r="N43" s="35">
        <v>78</v>
      </c>
      <c r="O43" s="35">
        <v>118</v>
      </c>
      <c r="P43" s="35">
        <v>261</v>
      </c>
      <c r="Q43" s="46">
        <v>1698</v>
      </c>
      <c r="R43" s="59">
        <v>0.53280000000000005</v>
      </c>
      <c r="T43" s="23" t="s">
        <v>20</v>
      </c>
      <c r="U43" s="8">
        <f>MIN(C$41:C$50)</f>
        <v>422</v>
      </c>
      <c r="V43" s="9">
        <f>MIN(D$41:D$50)</f>
        <v>0.49299999999999999</v>
      </c>
      <c r="W43" s="8">
        <f>MIN(E$41:E$50)</f>
        <v>97</v>
      </c>
      <c r="X43" s="9">
        <f>MIN(F$41:F$50)</f>
        <v>0.315</v>
      </c>
      <c r="Y43" s="8">
        <f>MIN(G$41:G$50)</f>
        <v>178</v>
      </c>
      <c r="Z43" s="9">
        <f>MIN(H$41:H$50)</f>
        <v>0.66500000000000004</v>
      </c>
      <c r="AA43" s="8">
        <f>MIN(I$41:I$50)</f>
        <v>29</v>
      </c>
      <c r="AB43" s="8">
        <f>MIN(J$41:J$50)</f>
        <v>317</v>
      </c>
      <c r="AC43" s="8">
        <f>MIN(K$41:K$50)</f>
        <v>346</v>
      </c>
      <c r="AD43" s="8">
        <f>MIN(L$41:L$50)</f>
        <v>309</v>
      </c>
      <c r="AE43" s="8">
        <f>MIN(M$41:M$50)</f>
        <v>24</v>
      </c>
      <c r="AF43" s="8">
        <f>MIN(N$41:N$50)</f>
        <v>43</v>
      </c>
      <c r="AG43" s="8">
        <f>MIN(O$41:O$50)</f>
        <v>70</v>
      </c>
      <c r="AH43" s="8">
        <f>MIN(P$41:P$50)</f>
        <v>138</v>
      </c>
      <c r="AI43" s="8">
        <f>MIN(Q$41:Q$50)</f>
        <v>1126</v>
      </c>
    </row>
    <row r="44" spans="1:35">
      <c r="A44" s="2">
        <v>2020</v>
      </c>
      <c r="B44" s="31"/>
      <c r="C44" s="3">
        <v>1303</v>
      </c>
      <c r="D44" s="32"/>
      <c r="E44" s="3">
        <v>425</v>
      </c>
      <c r="F44" s="32"/>
      <c r="G44" s="3">
        <v>381</v>
      </c>
      <c r="H44" s="32"/>
      <c r="I44" s="28"/>
      <c r="J44" s="28"/>
      <c r="K44" s="28"/>
      <c r="L44" s="36"/>
      <c r="M44" s="36"/>
      <c r="N44" s="36"/>
      <c r="O44" s="36"/>
      <c r="P44" s="36"/>
      <c r="Q44" s="47"/>
      <c r="R44" s="59">
        <v>6.6600000000000006E-2</v>
      </c>
      <c r="T44" s="23" t="s">
        <v>21</v>
      </c>
      <c r="U44" s="8">
        <f>AVERAGE(C$41:C$50)</f>
        <v>821.9</v>
      </c>
      <c r="V44" s="9">
        <f>AVERAGE(D$41:D$50)</f>
        <v>0.50960000000000005</v>
      </c>
      <c r="W44" s="8">
        <f>AVERAGE(E$41:E$50)</f>
        <v>241.4</v>
      </c>
      <c r="X44" s="9">
        <f>AVERAGE(F$41:F$50)</f>
        <v>0.34520000000000001</v>
      </c>
      <c r="Y44" s="8">
        <f>AVERAGE(G$41:G$50)</f>
        <v>285.10000000000002</v>
      </c>
      <c r="Z44" s="9">
        <f>AVERAGE(H$41:H$50)</f>
        <v>0.71520000000000006</v>
      </c>
      <c r="AA44" s="8">
        <f>AVERAGE(I$41:I$50)</f>
        <v>53.2</v>
      </c>
      <c r="AB44" s="8">
        <f>AVERAGE(J$41:J$50)</f>
        <v>380.4</v>
      </c>
      <c r="AC44" s="8">
        <f>AVERAGE(K$41:K$50)</f>
        <v>433.6</v>
      </c>
      <c r="AD44" s="8">
        <f>AVERAGE(L$41:L$50)</f>
        <v>429.2</v>
      </c>
      <c r="AE44" s="8">
        <f>AVERAGE(M$41:M$50)</f>
        <v>35.4</v>
      </c>
      <c r="AF44" s="8">
        <f>AVERAGE(N$41:N$50)</f>
        <v>62.8</v>
      </c>
      <c r="AG44" s="8">
        <f>AVERAGE(O$41:O$50)</f>
        <v>95</v>
      </c>
      <c r="AH44" s="8">
        <f>AVERAGE(P$41:P$50)</f>
        <v>192</v>
      </c>
      <c r="AI44" s="8">
        <f>AVERAGE(Q$41:Q$50)</f>
        <v>1470.4</v>
      </c>
    </row>
    <row r="45" spans="1:35">
      <c r="A45" s="4">
        <v>2020</v>
      </c>
      <c r="B45" s="25" t="s">
        <v>23</v>
      </c>
      <c r="C45" s="5">
        <v>422</v>
      </c>
      <c r="D45" s="26">
        <v>0.51300000000000001</v>
      </c>
      <c r="E45" s="5">
        <v>104</v>
      </c>
      <c r="F45" s="26">
        <v>0.36499999999999999</v>
      </c>
      <c r="G45" s="5">
        <v>178</v>
      </c>
      <c r="H45" s="26">
        <v>0.69799999999999995</v>
      </c>
      <c r="I45" s="27">
        <v>29</v>
      </c>
      <c r="J45" s="27">
        <v>317</v>
      </c>
      <c r="K45" s="27">
        <v>346</v>
      </c>
      <c r="L45" s="30">
        <v>350</v>
      </c>
      <c r="M45" s="30">
        <v>25</v>
      </c>
      <c r="N45" s="30">
        <v>48</v>
      </c>
      <c r="O45" s="30">
        <v>70</v>
      </c>
      <c r="P45" s="30">
        <v>168</v>
      </c>
      <c r="Q45" s="48">
        <v>1126</v>
      </c>
      <c r="R45" s="9">
        <v>6.6600000000000006E-2</v>
      </c>
    </row>
    <row r="46" spans="1:35">
      <c r="A46" s="4">
        <v>2021</v>
      </c>
      <c r="B46" s="25"/>
      <c r="C46" s="5">
        <v>823</v>
      </c>
      <c r="D46" s="26"/>
      <c r="E46" s="5">
        <v>285</v>
      </c>
      <c r="F46" s="26"/>
      <c r="G46" s="5">
        <v>255</v>
      </c>
      <c r="H46" s="26"/>
      <c r="I46" s="27"/>
      <c r="J46" s="27"/>
      <c r="K46" s="27"/>
      <c r="L46" s="37"/>
      <c r="M46" s="37"/>
      <c r="N46" s="37"/>
      <c r="O46" s="37"/>
      <c r="P46" s="37"/>
      <c r="Q46" s="49"/>
      <c r="R46" s="9">
        <v>0.4662</v>
      </c>
    </row>
    <row r="47" spans="1:35">
      <c r="A47" s="2">
        <v>2021</v>
      </c>
      <c r="B47" s="31" t="s">
        <v>23</v>
      </c>
      <c r="C47" s="3">
        <v>640</v>
      </c>
      <c r="D47" s="32">
        <v>0.52400000000000002</v>
      </c>
      <c r="E47" s="3">
        <v>161</v>
      </c>
      <c r="F47" s="32">
        <v>0.35899999999999999</v>
      </c>
      <c r="G47" s="3">
        <v>254</v>
      </c>
      <c r="H47" s="32">
        <v>0.75600000000000001</v>
      </c>
      <c r="I47" s="28">
        <v>63</v>
      </c>
      <c r="J47" s="28">
        <v>396</v>
      </c>
      <c r="K47" s="28">
        <v>459</v>
      </c>
      <c r="L47" s="35">
        <v>349</v>
      </c>
      <c r="M47" s="35">
        <v>59</v>
      </c>
      <c r="N47" s="35">
        <v>73</v>
      </c>
      <c r="O47" s="35">
        <v>121</v>
      </c>
      <c r="P47" s="35">
        <v>196</v>
      </c>
      <c r="Q47" s="46">
        <v>1695</v>
      </c>
      <c r="R47" s="59">
        <v>0.26640000000000003</v>
      </c>
    </row>
    <row r="48" spans="1:35">
      <c r="A48" s="2">
        <v>2022</v>
      </c>
      <c r="B48" s="31"/>
      <c r="C48" s="3">
        <v>1221</v>
      </c>
      <c r="D48" s="32"/>
      <c r="E48" s="3">
        <v>448</v>
      </c>
      <c r="F48" s="32"/>
      <c r="G48" s="3">
        <v>336</v>
      </c>
      <c r="H48" s="32"/>
      <c r="I48" s="28"/>
      <c r="J48" s="28"/>
      <c r="K48" s="28"/>
      <c r="L48" s="36"/>
      <c r="M48" s="36"/>
      <c r="N48" s="36"/>
      <c r="O48" s="36"/>
      <c r="P48" s="36"/>
      <c r="Q48" s="47"/>
      <c r="R48" s="59">
        <v>0</v>
      </c>
    </row>
    <row r="49" spans="1:18">
      <c r="A49" s="4">
        <v>2022</v>
      </c>
      <c r="B49" s="25" t="s">
        <v>23</v>
      </c>
      <c r="C49" s="5">
        <v>510</v>
      </c>
      <c r="D49" s="26">
        <v>0.50800000000000001</v>
      </c>
      <c r="E49" s="5">
        <v>97</v>
      </c>
      <c r="F49" s="26">
        <v>0.315</v>
      </c>
      <c r="G49" s="5">
        <v>211</v>
      </c>
      <c r="H49" s="26">
        <v>0.76400000000000001</v>
      </c>
      <c r="I49" s="27">
        <v>51</v>
      </c>
      <c r="J49" s="27">
        <v>322</v>
      </c>
      <c r="K49" s="27">
        <v>373</v>
      </c>
      <c r="L49" s="30">
        <v>309</v>
      </c>
      <c r="M49" s="30">
        <v>24</v>
      </c>
      <c r="N49" s="30">
        <v>43</v>
      </c>
      <c r="O49" s="30">
        <v>72</v>
      </c>
      <c r="P49" s="30">
        <v>138</v>
      </c>
      <c r="Q49" s="48">
        <v>1328</v>
      </c>
      <c r="R49" s="9">
        <v>6.6600000000000006E-2</v>
      </c>
    </row>
    <row r="50" spans="1:18">
      <c r="A50" s="4">
        <v>2023</v>
      </c>
      <c r="B50" s="25"/>
      <c r="C50" s="14">
        <v>1004</v>
      </c>
      <c r="D50" s="29"/>
      <c r="E50" s="14">
        <v>308</v>
      </c>
      <c r="F50" s="29"/>
      <c r="G50" s="14">
        <v>276</v>
      </c>
      <c r="H50" s="29"/>
      <c r="I50" s="30"/>
      <c r="J50" s="30"/>
      <c r="K50" s="30"/>
      <c r="L50" s="37"/>
      <c r="M50" s="37"/>
      <c r="N50" s="37"/>
      <c r="O50" s="37"/>
      <c r="P50" s="37"/>
      <c r="Q50" s="49"/>
      <c r="R50" s="9">
        <v>0.39960000000000001</v>
      </c>
    </row>
    <row r="51" spans="1:18">
      <c r="B51" s="10" t="s">
        <v>25</v>
      </c>
      <c r="C51" s="13">
        <f>SUM(C$41:C$50)</f>
        <v>8219</v>
      </c>
      <c r="D51" s="12">
        <f>AVERAGE(D$41:D$50)</f>
        <v>0.50960000000000005</v>
      </c>
      <c r="E51" s="13">
        <f>SUM(E$41:E$50)</f>
        <v>2414</v>
      </c>
      <c r="F51" s="12">
        <f>AVERAGE(F$41:F$50)</f>
        <v>0.34520000000000001</v>
      </c>
      <c r="G51" s="13">
        <f>SUM(G$41:G$50)</f>
        <v>2851</v>
      </c>
      <c r="H51" s="12">
        <f>AVERAGE(H$41:H$50)</f>
        <v>0.71520000000000006</v>
      </c>
      <c r="I51" s="13">
        <f>SUM(I$41:I$50)</f>
        <v>266</v>
      </c>
      <c r="J51" s="13">
        <f>SUM(J$41:J$50)</f>
        <v>1902</v>
      </c>
      <c r="K51" s="13">
        <f>SUM(K$41:K$50)</f>
        <v>2168</v>
      </c>
      <c r="L51" s="13">
        <f>SUM(L$41:L$50)</f>
        <v>2146</v>
      </c>
      <c r="M51" s="13">
        <f>SUM(M$41:M$50)</f>
        <v>177</v>
      </c>
      <c r="N51" s="13">
        <f>SUM(N$41:N$50)</f>
        <v>314</v>
      </c>
      <c r="O51" s="13">
        <f>SUM(O$41:O$50)</f>
        <v>475</v>
      </c>
      <c r="P51" s="13">
        <f>SUM(P$41:P$50)</f>
        <v>960</v>
      </c>
      <c r="Q51" s="13">
        <f>SUM(Q$41:Q$50)</f>
        <v>7352</v>
      </c>
    </row>
  </sheetData>
  <mergeCells count="260"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D19:D20"/>
    <mergeCell ref="D21:D22"/>
    <mergeCell ref="D23:D24"/>
    <mergeCell ref="D25:D26"/>
    <mergeCell ref="F19:F20"/>
    <mergeCell ref="F21:F22"/>
    <mergeCell ref="F23:F24"/>
    <mergeCell ref="F25:F26"/>
    <mergeCell ref="H19:H20"/>
    <mergeCell ref="H21:H22"/>
    <mergeCell ref="H23:H24"/>
    <mergeCell ref="H25:H26"/>
    <mergeCell ref="Q12:Q13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P8:P9"/>
    <mergeCell ref="Q8:Q9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H6:H7"/>
    <mergeCell ref="H8:H9"/>
    <mergeCell ref="I8:I9"/>
    <mergeCell ref="J8:J9"/>
    <mergeCell ref="K8:K9"/>
    <mergeCell ref="L8:L9"/>
    <mergeCell ref="M8:M9"/>
    <mergeCell ref="N8:N9"/>
    <mergeCell ref="O8:O9"/>
    <mergeCell ref="Q6:Q7"/>
    <mergeCell ref="P6:P7"/>
    <mergeCell ref="O6:O7"/>
    <mergeCell ref="N6:N7"/>
    <mergeCell ref="M6:M7"/>
    <mergeCell ref="L6:L7"/>
    <mergeCell ref="K6:K7"/>
    <mergeCell ref="J6:J7"/>
    <mergeCell ref="I6:I7"/>
    <mergeCell ref="Q2:Q3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D2:D3"/>
    <mergeCell ref="D4:D5"/>
    <mergeCell ref="D6:D7"/>
    <mergeCell ref="D8:D9"/>
    <mergeCell ref="D10:D11"/>
    <mergeCell ref="D12:D13"/>
    <mergeCell ref="D14:D15"/>
    <mergeCell ref="F2:F3"/>
    <mergeCell ref="F4:F5"/>
    <mergeCell ref="F6:F7"/>
    <mergeCell ref="F8:F9"/>
    <mergeCell ref="F10:F11"/>
    <mergeCell ref="F12:F13"/>
    <mergeCell ref="F14:F15"/>
    <mergeCell ref="B19:B20"/>
    <mergeCell ref="B21:B22"/>
    <mergeCell ref="B23:B24"/>
    <mergeCell ref="B25:B26"/>
    <mergeCell ref="B2:B3"/>
    <mergeCell ref="B4:B5"/>
    <mergeCell ref="B6:B7"/>
    <mergeCell ref="B8:B9"/>
    <mergeCell ref="B10:B11"/>
    <mergeCell ref="B12:B13"/>
    <mergeCell ref="B14:B15"/>
    <mergeCell ref="Q49:Q50"/>
    <mergeCell ref="K49:K50"/>
    <mergeCell ref="L49:L50"/>
    <mergeCell ref="M49:M50"/>
    <mergeCell ref="N49:N50"/>
    <mergeCell ref="O49:O50"/>
    <mergeCell ref="P49:P50"/>
    <mergeCell ref="N47:N48"/>
    <mergeCell ref="O47:O48"/>
    <mergeCell ref="P47:P48"/>
    <mergeCell ref="Q47:Q48"/>
    <mergeCell ref="K47:K48"/>
    <mergeCell ref="L47:L48"/>
    <mergeCell ref="M47:M48"/>
    <mergeCell ref="B49:B50"/>
    <mergeCell ref="D49:D50"/>
    <mergeCell ref="F49:F50"/>
    <mergeCell ref="H49:H50"/>
    <mergeCell ref="I49:I50"/>
    <mergeCell ref="J49:J50"/>
    <mergeCell ref="H47:H48"/>
    <mergeCell ref="I47:I48"/>
    <mergeCell ref="J47:J48"/>
    <mergeCell ref="B47:B48"/>
    <mergeCell ref="D47:D48"/>
    <mergeCell ref="F47:F48"/>
    <mergeCell ref="Q41:Q42"/>
    <mergeCell ref="F45:F46"/>
    <mergeCell ref="D45:D46"/>
    <mergeCell ref="B45:B46"/>
    <mergeCell ref="L41:L42"/>
    <mergeCell ref="M41:M42"/>
    <mergeCell ref="N41:N42"/>
    <mergeCell ref="O41:O42"/>
    <mergeCell ref="P41:P42"/>
    <mergeCell ref="M45:M46"/>
    <mergeCell ref="L45:L46"/>
    <mergeCell ref="K45:K46"/>
    <mergeCell ref="J45:J46"/>
    <mergeCell ref="I45:I46"/>
    <mergeCell ref="H45:H46"/>
    <mergeCell ref="Q43:Q44"/>
    <mergeCell ref="Q45:Q46"/>
    <mergeCell ref="P45:P46"/>
    <mergeCell ref="O45:O46"/>
    <mergeCell ref="N45:N46"/>
    <mergeCell ref="N36:N37"/>
    <mergeCell ref="O36:O37"/>
    <mergeCell ref="P36:P37"/>
    <mergeCell ref="B43:B44"/>
    <mergeCell ref="D43:D44"/>
    <mergeCell ref="F43:F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36:Q37"/>
    <mergeCell ref="B41:B42"/>
    <mergeCell ref="D41:D42"/>
    <mergeCell ref="F41:F42"/>
    <mergeCell ref="H41:H42"/>
    <mergeCell ref="I41:I42"/>
    <mergeCell ref="J41:J42"/>
    <mergeCell ref="Q34:Q35"/>
    <mergeCell ref="B36:B37"/>
    <mergeCell ref="D36:D37"/>
    <mergeCell ref="F36:F37"/>
    <mergeCell ref="H36:H37"/>
    <mergeCell ref="I36:I37"/>
    <mergeCell ref="J36:J37"/>
    <mergeCell ref="K36:K37"/>
    <mergeCell ref="L36:L37"/>
    <mergeCell ref="M36:M37"/>
    <mergeCell ref="K34:K35"/>
    <mergeCell ref="L34:L35"/>
    <mergeCell ref="M34:M35"/>
    <mergeCell ref="N34:N35"/>
    <mergeCell ref="O34:O35"/>
    <mergeCell ref="P34:P35"/>
    <mergeCell ref="K41:K42"/>
    <mergeCell ref="N32:N33"/>
    <mergeCell ref="O32:O33"/>
    <mergeCell ref="P32:P33"/>
    <mergeCell ref="Q32:Q33"/>
    <mergeCell ref="B34:B35"/>
    <mergeCell ref="D34:D35"/>
    <mergeCell ref="F34:F35"/>
    <mergeCell ref="H34:H35"/>
    <mergeCell ref="I34:I35"/>
    <mergeCell ref="J34:J35"/>
    <mergeCell ref="B32:B33"/>
    <mergeCell ref="D32:D33"/>
    <mergeCell ref="F32:F33"/>
    <mergeCell ref="H32:H33"/>
    <mergeCell ref="I32:I33"/>
    <mergeCell ref="J32:J33"/>
    <mergeCell ref="K32:K33"/>
    <mergeCell ref="L32:L33"/>
    <mergeCell ref="M32:M33"/>
    <mergeCell ref="B30:B31"/>
    <mergeCell ref="D30:D31"/>
    <mergeCell ref="F30:F31"/>
    <mergeCell ref="H30:H31"/>
    <mergeCell ref="I30:I31"/>
    <mergeCell ref="J30:J31"/>
    <mergeCell ref="Q30:Q31"/>
    <mergeCell ref="K30:K31"/>
    <mergeCell ref="L30:L31"/>
    <mergeCell ref="M30:M31"/>
    <mergeCell ref="N30:N31"/>
    <mergeCell ref="O30:O31"/>
    <mergeCell ref="P30:P31"/>
  </mergeCells>
  <conditionalFormatting sqref="C2:C15">
    <cfRule type="cellIs" dxfId="127" priority="127" operator="equal">
      <formula>$U$4</formula>
    </cfRule>
  </conditionalFormatting>
  <conditionalFormatting sqref="C2:C15">
    <cfRule type="cellIs" dxfId="126" priority="126" operator="equal">
      <formula>$U$3</formula>
    </cfRule>
  </conditionalFormatting>
  <conditionalFormatting sqref="D2 D4 D6 D8 D10 D12 D14">
    <cfRule type="cellIs" dxfId="125" priority="125" operator="equal">
      <formula>$V$4</formula>
    </cfRule>
  </conditionalFormatting>
  <conditionalFormatting sqref="D2 D4 D6 D8 D10 D12 D14">
    <cfRule type="cellIs" dxfId="124" priority="124" operator="equal">
      <formula>$V$3</formula>
    </cfRule>
  </conditionalFormatting>
  <conditionalFormatting sqref="E2:E15">
    <cfRule type="cellIs" dxfId="123" priority="123" operator="equal">
      <formula>$W$4</formula>
    </cfRule>
  </conditionalFormatting>
  <conditionalFormatting sqref="E2:E15">
    <cfRule type="cellIs" dxfId="122" priority="122" operator="equal">
      <formula>$W$3</formula>
    </cfRule>
  </conditionalFormatting>
  <conditionalFormatting sqref="F2 F4 F6 F8 F10 F12 F14">
    <cfRule type="cellIs" dxfId="121" priority="121" operator="equal">
      <formula>$X$4</formula>
    </cfRule>
  </conditionalFormatting>
  <conditionalFormatting sqref="F2 F4 F6 F8 F10 F12 F14">
    <cfRule type="cellIs" dxfId="120" priority="120" operator="equal">
      <formula>$X$3</formula>
    </cfRule>
  </conditionalFormatting>
  <conditionalFormatting sqref="G2:G15">
    <cfRule type="cellIs" dxfId="119" priority="119" operator="equal">
      <formula>$Y$4</formula>
    </cfRule>
  </conditionalFormatting>
  <conditionalFormatting sqref="G2:G15">
    <cfRule type="cellIs" dxfId="118" priority="118" operator="equal">
      <formula>$Y$3</formula>
    </cfRule>
  </conditionalFormatting>
  <conditionalFormatting sqref="H2 H4 H6 H8 H10 H12 H14">
    <cfRule type="cellIs" dxfId="117" priority="117" operator="equal">
      <formula>$Z$4</formula>
    </cfRule>
  </conditionalFormatting>
  <conditionalFormatting sqref="H2 H4 H6 H8 H10 H12 H14">
    <cfRule type="cellIs" dxfId="116" priority="116" operator="equal">
      <formula>$Z$3</formula>
    </cfRule>
  </conditionalFormatting>
  <conditionalFormatting sqref="I2 I4 I6 I8 I10 I12 I14">
    <cfRule type="cellIs" dxfId="115" priority="115" operator="equal">
      <formula>$AA$4</formula>
    </cfRule>
  </conditionalFormatting>
  <conditionalFormatting sqref="I2 I4 I6 I8 I10 I12 I14">
    <cfRule type="cellIs" dxfId="114" priority="114" operator="equal">
      <formula>$AA$3</formula>
    </cfRule>
  </conditionalFormatting>
  <conditionalFormatting sqref="J2 J4 J6 J8 J10 J12 J14">
    <cfRule type="cellIs" dxfId="113" priority="113" operator="equal">
      <formula>$AB$4</formula>
    </cfRule>
  </conditionalFormatting>
  <conditionalFormatting sqref="J2 J4 J6 J8 J10 J12 J14">
    <cfRule type="cellIs" dxfId="112" priority="112" operator="equal">
      <formula>$AB$3</formula>
    </cfRule>
  </conditionalFormatting>
  <conditionalFormatting sqref="K2 K4 K6 K8 K10 K12 K14">
    <cfRule type="cellIs" dxfId="111" priority="110" operator="equal">
      <formula>$AC$3</formula>
    </cfRule>
  </conditionalFormatting>
  <conditionalFormatting sqref="L2 L4 L6 L8 L10 L12 L14">
    <cfRule type="cellIs" dxfId="110" priority="108" operator="equal">
      <formula>$AD$3</formula>
    </cfRule>
  </conditionalFormatting>
  <conditionalFormatting sqref="M2 M4 M6 M8 M10 M12 M14">
    <cfRule type="cellIs" dxfId="109" priority="107" operator="equal">
      <formula>$AE$4</formula>
    </cfRule>
  </conditionalFormatting>
  <conditionalFormatting sqref="M2 M4 M6 M8 M10 M12 M14">
    <cfRule type="cellIs" dxfId="108" priority="106" operator="equal">
      <formula>$AE$3</formula>
    </cfRule>
  </conditionalFormatting>
  <conditionalFormatting sqref="N2 N4 N6 N8 N10 N12 N14">
    <cfRule type="cellIs" dxfId="107" priority="105" operator="equal">
      <formula>$AF$4</formula>
    </cfRule>
  </conditionalFormatting>
  <conditionalFormatting sqref="N2 N4 N6 N8 N10 N12 N14">
    <cfRule type="cellIs" dxfId="106" priority="104" operator="equal">
      <formula>$AF$3</formula>
    </cfRule>
  </conditionalFormatting>
  <conditionalFormatting sqref="O2 O4 O6 O8 O10 O12 O14">
    <cfRule type="cellIs" dxfId="105" priority="103" operator="equal">
      <formula>$AG$4</formula>
    </cfRule>
  </conditionalFormatting>
  <conditionalFormatting sqref="O2 O4 O6 O8 O10 O12 O14">
    <cfRule type="cellIs" dxfId="104" priority="102" operator="equal">
      <formula>$AG$3</formula>
    </cfRule>
  </conditionalFormatting>
  <conditionalFormatting sqref="P2 P4 P6 P8 P10 P12 P14">
    <cfRule type="cellIs" dxfId="103" priority="101" operator="equal">
      <formula>$AH$4</formula>
    </cfRule>
  </conditionalFormatting>
  <conditionalFormatting sqref="P2 P4 P6 P8 P10 P12 P14">
    <cfRule type="cellIs" dxfId="102" priority="100" operator="equal">
      <formula>$AH$3</formula>
    </cfRule>
  </conditionalFormatting>
  <conditionalFormatting sqref="C19:C26">
    <cfRule type="cellIs" dxfId="101" priority="97" operator="equal">
      <formula>$U$21</formula>
    </cfRule>
  </conditionalFormatting>
  <conditionalFormatting sqref="C19:C26">
    <cfRule type="cellIs" dxfId="100" priority="96" operator="equal">
      <formula>$U$20</formula>
    </cfRule>
  </conditionalFormatting>
  <conditionalFormatting sqref="D19 D21 D23 D25">
    <cfRule type="cellIs" dxfId="99" priority="95" operator="equal">
      <formula>$V$21</formula>
    </cfRule>
  </conditionalFormatting>
  <conditionalFormatting sqref="D19 D21 D23 D25">
    <cfRule type="cellIs" dxfId="98" priority="94" operator="equal">
      <formula>$V$20</formula>
    </cfRule>
  </conditionalFormatting>
  <conditionalFormatting sqref="E19:E26">
    <cfRule type="cellIs" dxfId="97" priority="93" operator="equal">
      <formula>$W$21</formula>
    </cfRule>
  </conditionalFormatting>
  <conditionalFormatting sqref="E19:E26">
    <cfRule type="cellIs" dxfId="96" priority="92" operator="equal">
      <formula>$W$20</formula>
    </cfRule>
  </conditionalFormatting>
  <conditionalFormatting sqref="F19 F21 F23 F25">
    <cfRule type="cellIs" dxfId="95" priority="91" operator="equal">
      <formula>$X$21</formula>
    </cfRule>
  </conditionalFormatting>
  <conditionalFormatting sqref="F19 F21 F23 F25">
    <cfRule type="cellIs" dxfId="94" priority="90" operator="equal">
      <formula>$X$20</formula>
    </cfRule>
  </conditionalFormatting>
  <conditionalFormatting sqref="G19:G26">
    <cfRule type="cellIs" dxfId="93" priority="89" operator="equal">
      <formula>$Y$21</formula>
    </cfRule>
  </conditionalFormatting>
  <conditionalFormatting sqref="G19:G26">
    <cfRule type="cellIs" dxfId="92" priority="88" operator="equal">
      <formula>$Y$20</formula>
    </cfRule>
  </conditionalFormatting>
  <conditionalFormatting sqref="H19 H21 H23 H25">
    <cfRule type="cellIs" dxfId="91" priority="87" operator="equal">
      <formula>$Z$21</formula>
    </cfRule>
  </conditionalFormatting>
  <conditionalFormatting sqref="H19 H21 H23 H25">
    <cfRule type="cellIs" dxfId="90" priority="86" operator="equal">
      <formula>$Z$20</formula>
    </cfRule>
  </conditionalFormatting>
  <conditionalFormatting sqref="I19 I21 I23 I25">
    <cfRule type="cellIs" dxfId="89" priority="85" operator="equal">
      <formula>$AA$21</formula>
    </cfRule>
  </conditionalFormatting>
  <conditionalFormatting sqref="I19 I21 I23 I25">
    <cfRule type="cellIs" dxfId="88" priority="84" operator="equal">
      <formula>$AA$20</formula>
    </cfRule>
  </conditionalFormatting>
  <conditionalFormatting sqref="J19 J21 J23 J25">
    <cfRule type="cellIs" dxfId="87" priority="83" operator="equal">
      <formula>$AB$21</formula>
    </cfRule>
  </conditionalFormatting>
  <conditionalFormatting sqref="J19 J21 J23 J25">
    <cfRule type="cellIs" dxfId="86" priority="82" operator="equal">
      <formula>$AB$20</formula>
    </cfRule>
  </conditionalFormatting>
  <conditionalFormatting sqref="K19 K21 K23 K25">
    <cfRule type="cellIs" dxfId="85" priority="81" operator="equal">
      <formula>$AC$21</formula>
    </cfRule>
  </conditionalFormatting>
  <conditionalFormatting sqref="K19 K21 K23 K25">
    <cfRule type="cellIs" dxfId="84" priority="80" operator="equal">
      <formula>$AC$20</formula>
    </cfRule>
  </conditionalFormatting>
  <conditionalFormatting sqref="L19 L21 L23 L25">
    <cfRule type="cellIs" dxfId="83" priority="79" operator="equal">
      <formula>$AD$21</formula>
    </cfRule>
  </conditionalFormatting>
  <conditionalFormatting sqref="L19 L21 L23 L25">
    <cfRule type="cellIs" dxfId="82" priority="78" operator="equal">
      <formula>$AD$20</formula>
    </cfRule>
  </conditionalFormatting>
  <conditionalFormatting sqref="M19 M21 M23 M25">
    <cfRule type="cellIs" dxfId="81" priority="77" operator="equal">
      <formula>$AE$21</formula>
    </cfRule>
  </conditionalFormatting>
  <conditionalFormatting sqref="M19 M21 M23 M25">
    <cfRule type="cellIs" dxfId="80" priority="76" operator="equal">
      <formula>$AE$20</formula>
    </cfRule>
  </conditionalFormatting>
  <conditionalFormatting sqref="N19 N21 N23 N25">
    <cfRule type="cellIs" dxfId="79" priority="75" operator="equal">
      <formula>$AF$21</formula>
    </cfRule>
  </conditionalFormatting>
  <conditionalFormatting sqref="N19 N21 N23 N25">
    <cfRule type="cellIs" dxfId="78" priority="74" operator="equal">
      <formula>$AF$20</formula>
    </cfRule>
  </conditionalFormatting>
  <conditionalFormatting sqref="O19 O21 O23 O25">
    <cfRule type="cellIs" dxfId="77" priority="73" operator="equal">
      <formula>$AG$21</formula>
    </cfRule>
  </conditionalFormatting>
  <conditionalFormatting sqref="O19 O21 O23 O25">
    <cfRule type="cellIs" dxfId="76" priority="72" operator="equal">
      <formula>$AG$20</formula>
    </cfRule>
  </conditionalFormatting>
  <conditionalFormatting sqref="P19 P21 P23 P25">
    <cfRule type="cellIs" dxfId="75" priority="71" operator="equal">
      <formula>$AH$21</formula>
    </cfRule>
  </conditionalFormatting>
  <conditionalFormatting sqref="P19 P21 P23 P25">
    <cfRule type="cellIs" dxfId="74" priority="70" operator="equal">
      <formula>$AH$20</formula>
    </cfRule>
  </conditionalFormatting>
  <conditionalFormatting sqref="C30:C37">
    <cfRule type="cellIs" dxfId="73" priority="66" operator="equal">
      <formula>$U$31</formula>
    </cfRule>
  </conditionalFormatting>
  <conditionalFormatting sqref="D30:D37">
    <cfRule type="cellIs" dxfId="72" priority="65" operator="equal">
      <formula>$V$32</formula>
    </cfRule>
  </conditionalFormatting>
  <conditionalFormatting sqref="D30:D37">
    <cfRule type="cellIs" dxfId="71" priority="64" operator="equal">
      <formula>$V$31</formula>
    </cfRule>
  </conditionalFormatting>
  <conditionalFormatting sqref="E30:E37">
    <cfRule type="cellIs" dxfId="70" priority="63" operator="equal">
      <formula>$W$32</formula>
    </cfRule>
  </conditionalFormatting>
  <conditionalFormatting sqref="E30:E37">
    <cfRule type="cellIs" dxfId="69" priority="62" operator="equal">
      <formula>$W$31</formula>
    </cfRule>
  </conditionalFormatting>
  <conditionalFormatting sqref="F30:F37">
    <cfRule type="cellIs" dxfId="68" priority="61" operator="equal">
      <formula>$X$32</formula>
    </cfRule>
  </conditionalFormatting>
  <conditionalFormatting sqref="F30:F37">
    <cfRule type="cellIs" dxfId="67" priority="60" operator="equal">
      <formula>$X$31</formula>
    </cfRule>
  </conditionalFormatting>
  <conditionalFormatting sqref="G30:G37">
    <cfRule type="cellIs" dxfId="66" priority="59" operator="equal">
      <formula>$Y$32</formula>
    </cfRule>
  </conditionalFormatting>
  <conditionalFormatting sqref="G30:G37">
    <cfRule type="cellIs" dxfId="65" priority="58" operator="equal">
      <formula>$Y$31</formula>
    </cfRule>
  </conditionalFormatting>
  <conditionalFormatting sqref="H30:H37">
    <cfRule type="cellIs" dxfId="64" priority="57" operator="equal">
      <formula>$Z$32</formula>
    </cfRule>
  </conditionalFormatting>
  <conditionalFormatting sqref="H30:H37">
    <cfRule type="cellIs" dxfId="63" priority="56" operator="equal">
      <formula>$Z$31</formula>
    </cfRule>
  </conditionalFormatting>
  <conditionalFormatting sqref="I30:I37">
    <cfRule type="cellIs" dxfId="62" priority="55" operator="equal">
      <formula>$AA$32</formula>
    </cfRule>
  </conditionalFormatting>
  <conditionalFormatting sqref="I30:I37">
    <cfRule type="cellIs" dxfId="61" priority="54" operator="equal">
      <formula>$AA$31</formula>
    </cfRule>
  </conditionalFormatting>
  <conditionalFormatting sqref="J30:J37">
    <cfRule type="cellIs" dxfId="60" priority="53" operator="equal">
      <formula>$AB$32</formula>
    </cfRule>
  </conditionalFormatting>
  <conditionalFormatting sqref="J30:J37">
    <cfRule type="cellIs" dxfId="59" priority="52" operator="equal">
      <formula>$AB$31</formula>
    </cfRule>
  </conditionalFormatting>
  <conditionalFormatting sqref="K30:K37">
    <cfRule type="cellIs" dxfId="58" priority="51" operator="equal">
      <formula>$AC$32</formula>
    </cfRule>
  </conditionalFormatting>
  <conditionalFormatting sqref="K30:K37">
    <cfRule type="cellIs" dxfId="57" priority="50" operator="equal">
      <formula>$AC$31</formula>
    </cfRule>
  </conditionalFormatting>
  <conditionalFormatting sqref="L30:L37">
    <cfRule type="cellIs" dxfId="56" priority="48" operator="equal">
      <formula>$AD$32</formula>
    </cfRule>
  </conditionalFormatting>
  <conditionalFormatting sqref="M30:M37">
    <cfRule type="cellIs" dxfId="55" priority="47" operator="equal">
      <formula>$AE$32</formula>
    </cfRule>
  </conditionalFormatting>
  <conditionalFormatting sqref="N30:N37">
    <cfRule type="cellIs" dxfId="54" priority="45" operator="equal">
      <formula>$AF$32</formula>
    </cfRule>
  </conditionalFormatting>
  <conditionalFormatting sqref="N30:N37">
    <cfRule type="cellIs" dxfId="53" priority="44" operator="equal">
      <formula>$AF$31</formula>
    </cfRule>
  </conditionalFormatting>
  <conditionalFormatting sqref="O30:O37">
    <cfRule type="cellIs" dxfId="52" priority="43" operator="equal">
      <formula>$AG$32</formula>
    </cfRule>
  </conditionalFormatting>
  <conditionalFormatting sqref="O30:O37">
    <cfRule type="cellIs" dxfId="51" priority="42" operator="equal">
      <formula>$AG$31</formula>
    </cfRule>
  </conditionalFormatting>
  <conditionalFormatting sqref="P30:P37">
    <cfRule type="cellIs" dxfId="50" priority="41" operator="equal">
      <formula>$AH$32</formula>
    </cfRule>
  </conditionalFormatting>
  <conditionalFormatting sqref="P30:P37">
    <cfRule type="cellIs" dxfId="49" priority="40" operator="equal">
      <formula>$AH$31</formula>
    </cfRule>
  </conditionalFormatting>
  <conditionalFormatting sqref="C41:C50">
    <cfRule type="cellIs" dxfId="48" priority="37" operator="equal">
      <formula>$U$43</formula>
    </cfRule>
  </conditionalFormatting>
  <conditionalFormatting sqref="C41:C50">
    <cfRule type="cellIs" dxfId="47" priority="36" operator="equal">
      <formula>$U$42</formula>
    </cfRule>
  </conditionalFormatting>
  <conditionalFormatting sqref="D41:D50">
    <cfRule type="cellIs" dxfId="46" priority="35" operator="equal">
      <formula>$V$43</formula>
    </cfRule>
  </conditionalFormatting>
  <conditionalFormatting sqref="D41:D50">
    <cfRule type="cellIs" dxfId="45" priority="34" operator="equal">
      <formula>$V$42</formula>
    </cfRule>
  </conditionalFormatting>
  <conditionalFormatting sqref="E41:E50">
    <cfRule type="cellIs" dxfId="44" priority="33" operator="equal">
      <formula>$W$43</formula>
    </cfRule>
  </conditionalFormatting>
  <conditionalFormatting sqref="E41:E50">
    <cfRule type="cellIs" dxfId="43" priority="32" operator="equal">
      <formula>$W$42</formula>
    </cfRule>
  </conditionalFormatting>
  <conditionalFormatting sqref="F41:F50">
    <cfRule type="cellIs" dxfId="42" priority="31" operator="equal">
      <formula>$X$43</formula>
    </cfRule>
  </conditionalFormatting>
  <conditionalFormatting sqref="F41:F50">
    <cfRule type="cellIs" dxfId="41" priority="30" operator="equal">
      <formula>$X$42</formula>
    </cfRule>
  </conditionalFormatting>
  <conditionalFormatting sqref="G41:G50">
    <cfRule type="cellIs" dxfId="40" priority="29" operator="equal">
      <formula>$Y$43</formula>
    </cfRule>
  </conditionalFormatting>
  <conditionalFormatting sqref="G41:G50">
    <cfRule type="cellIs" dxfId="39" priority="28" operator="equal">
      <formula>$Y$42</formula>
    </cfRule>
  </conditionalFormatting>
  <conditionalFormatting sqref="H41:H50">
    <cfRule type="cellIs" dxfId="38" priority="27" operator="equal">
      <formula>$Z$43</formula>
    </cfRule>
  </conditionalFormatting>
  <conditionalFormatting sqref="H41:H50">
    <cfRule type="cellIs" dxfId="37" priority="26" operator="equal">
      <formula>$Z$42</formula>
    </cfRule>
  </conditionalFormatting>
  <conditionalFormatting sqref="I41:I50">
    <cfRule type="cellIs" dxfId="36" priority="24" operator="equal">
      <formula>$AA$42</formula>
    </cfRule>
  </conditionalFormatting>
  <conditionalFormatting sqref="J41:J50">
    <cfRule type="cellIs" dxfId="35" priority="23" operator="equal">
      <formula>$AB$43</formula>
    </cfRule>
  </conditionalFormatting>
  <conditionalFormatting sqref="J41:J50">
    <cfRule type="cellIs" dxfId="34" priority="22" operator="equal">
      <formula>$AB$42</formula>
    </cfRule>
  </conditionalFormatting>
  <conditionalFormatting sqref="K41:K50">
    <cfRule type="cellIs" dxfId="33" priority="20" operator="equal">
      <formula>$AC$42</formula>
    </cfRule>
  </conditionalFormatting>
  <conditionalFormatting sqref="L41:L50">
    <cfRule type="cellIs" dxfId="32" priority="19" operator="equal">
      <formula>$AD$43</formula>
    </cfRule>
  </conditionalFormatting>
  <conditionalFormatting sqref="L41:L50">
    <cfRule type="cellIs" dxfId="31" priority="18" operator="equal">
      <formula>$AD$42</formula>
    </cfRule>
  </conditionalFormatting>
  <conditionalFormatting sqref="M41:M50">
    <cfRule type="cellIs" dxfId="30" priority="17" operator="equal">
      <formula>$AE$43</formula>
    </cfRule>
  </conditionalFormatting>
  <conditionalFormatting sqref="M41:M50">
    <cfRule type="cellIs" dxfId="29" priority="16" operator="equal">
      <formula>$AE$42</formula>
    </cfRule>
  </conditionalFormatting>
  <conditionalFormatting sqref="N41:N50">
    <cfRule type="cellIs" dxfId="28" priority="15" operator="equal">
      <formula>$AF$43</formula>
    </cfRule>
  </conditionalFormatting>
  <conditionalFormatting sqref="N41:N50">
    <cfRule type="cellIs" dxfId="27" priority="14" operator="equal">
      <formula>$AF$42</formula>
    </cfRule>
  </conditionalFormatting>
  <conditionalFormatting sqref="O41:O50">
    <cfRule type="cellIs" dxfId="26" priority="13" operator="equal">
      <formula>$AG$43</formula>
    </cfRule>
  </conditionalFormatting>
  <conditionalFormatting sqref="P41:P50">
    <cfRule type="cellIs" dxfId="25" priority="11" operator="equal">
      <formula>$AH$43</formula>
    </cfRule>
  </conditionalFormatting>
  <conditionalFormatting sqref="K2 K4 K6 K8 K10 K12 K14">
    <cfRule type="cellIs" dxfId="24" priority="239" operator="equal">
      <formula>$AC$4</formula>
    </cfRule>
  </conditionalFormatting>
  <conditionalFormatting sqref="L2 L4 L6 L8 L10 L12 L14">
    <cfRule type="cellIs" dxfId="23" priority="253" operator="equal">
      <formula>$AD$4</formula>
    </cfRule>
  </conditionalFormatting>
  <conditionalFormatting sqref="Q2 Q4 Q6 Q8 Q10 Q12 Q14">
    <cfRule type="cellIs" dxfId="22" priority="323" operator="equal">
      <formula>$AI$4</formula>
    </cfRule>
  </conditionalFormatting>
  <conditionalFormatting sqref="Q2 Q4 Q6 Q8 Q10 Q12 Q14">
    <cfRule type="cellIs" dxfId="21" priority="330" operator="equal">
      <formula>$AI$3</formula>
    </cfRule>
  </conditionalFormatting>
  <conditionalFormatting sqref="Q19 Q21 Q23 Q25">
    <cfRule type="cellIs" dxfId="20" priority="425" operator="equal">
      <formula>$AI$21</formula>
    </cfRule>
  </conditionalFormatting>
  <conditionalFormatting sqref="Q19 Q21 Q23 Q25">
    <cfRule type="cellIs" dxfId="19" priority="429" operator="equal">
      <formula>$AI$20</formula>
    </cfRule>
  </conditionalFormatting>
  <conditionalFormatting sqref="C30:C37">
    <cfRule type="cellIs" dxfId="18" priority="433" operator="equal">
      <formula>$U$32</formula>
    </cfRule>
  </conditionalFormatting>
  <conditionalFormatting sqref="L30:L37">
    <cfRule type="cellIs" dxfId="17" priority="452" operator="equal">
      <formula>$AD$31</formula>
    </cfRule>
  </conditionalFormatting>
  <conditionalFormatting sqref="M30:M37">
    <cfRule type="cellIs" dxfId="16" priority="453" operator="equal">
      <formula>$AE$31</formula>
    </cfRule>
  </conditionalFormatting>
  <conditionalFormatting sqref="Q30:Q37">
    <cfRule type="cellIs" dxfId="15" priority="461" operator="equal">
      <formula>$AI$32</formula>
    </cfRule>
  </conditionalFormatting>
  <conditionalFormatting sqref="Q30:Q37">
    <cfRule type="cellIs" dxfId="14" priority="462" operator="equal">
      <formula>$AI$31</formula>
    </cfRule>
  </conditionalFormatting>
  <conditionalFormatting sqref="I41:I50">
    <cfRule type="cellIs" dxfId="13" priority="475" operator="equal">
      <formula>$AA$43</formula>
    </cfRule>
  </conditionalFormatting>
  <conditionalFormatting sqref="K41:K50">
    <cfRule type="cellIs" dxfId="12" priority="479" operator="equal">
      <formula>$AC$43</formula>
    </cfRule>
  </conditionalFormatting>
  <conditionalFormatting sqref="O41:O50">
    <cfRule type="cellIs" dxfId="11" priority="488" operator="equal">
      <formula>$AG$42</formula>
    </cfRule>
  </conditionalFormatting>
  <conditionalFormatting sqref="P41:P50">
    <cfRule type="cellIs" dxfId="10" priority="490" operator="equal">
      <formula>$AH$42</formula>
    </cfRule>
  </conditionalFormatting>
  <conditionalFormatting sqref="Q41:Q50">
    <cfRule type="cellIs" dxfId="9" priority="491" operator="equal">
      <formula>$AI$43</formula>
    </cfRule>
  </conditionalFormatting>
  <conditionalFormatting sqref="Q41:Q50">
    <cfRule type="cellIs" dxfId="8" priority="492" operator="equal">
      <formula>$AI$42</formula>
    </cfRule>
  </conditionalFormatting>
  <conditionalFormatting sqref="R2 R4 R6 R8 R10 R12 R14">
    <cfRule type="top10" dxfId="7" priority="8" rank="1"/>
  </conditionalFormatting>
  <conditionalFormatting sqref="R3 R5 R7 R9 R11 R13 R15">
    <cfRule type="top10" dxfId="6" priority="7" rank="1"/>
  </conditionalFormatting>
  <conditionalFormatting sqref="R19 R21 R23 R25">
    <cfRule type="top10" dxfId="5" priority="6" rank="1"/>
  </conditionalFormatting>
  <conditionalFormatting sqref="R20 R22 R24 R26">
    <cfRule type="top10" dxfId="4" priority="5" rank="1"/>
  </conditionalFormatting>
  <conditionalFormatting sqref="R30 R32 R34 R36">
    <cfRule type="top10" dxfId="3" priority="4" rank="1"/>
  </conditionalFormatting>
  <conditionalFormatting sqref="R31 R33 R35 R37">
    <cfRule type="top10" dxfId="2" priority="3" rank="1"/>
  </conditionalFormatting>
  <conditionalFormatting sqref="R41 R43 R45 R47 R49">
    <cfRule type="top10" dxfId="1" priority="2" rank="1"/>
  </conditionalFormatting>
  <conditionalFormatting sqref="R42 R44 R46 R48 R50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2023-02-09T23:40:44Z</dcterms:created>
  <dcterms:modified xsi:type="dcterms:W3CDTF">2023-02-12T15:14:41Z</dcterms:modified>
  <cp:category/>
  <cp:contentStatus/>
</cp:coreProperties>
</file>