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DE9A3BDD-9A9D-42B0-8A9B-82656BA2B7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Planilha1!$F$3:$F$11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10" i="1"/>
  <c r="G11" i="1"/>
  <c r="G12" i="1"/>
  <c r="G13" i="1"/>
  <c r="G14" i="1"/>
  <c r="G15" i="1"/>
  <c r="G16" i="1"/>
  <c r="G17" i="1"/>
  <c r="G18" i="1"/>
  <c r="G19" i="1"/>
  <c r="G20" i="1"/>
  <c r="G9" i="1"/>
  <c r="G21" i="1" s="1"/>
  <c r="G4" i="1"/>
  <c r="G5" i="1"/>
  <c r="G6" i="1"/>
  <c r="G3" i="1"/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<sst xmlns="http://schemas.openxmlformats.org/spreadsheetml/2006/main" count="46" uniqueCount="23">
  <si>
    <t>Regiao</t>
  </si>
  <si>
    <t>Periodo</t>
  </si>
  <si>
    <t>Faturamento</t>
  </si>
  <si>
    <t>Indicador</t>
  </si>
  <si>
    <t>Norte</t>
  </si>
  <si>
    <t>JAN</t>
  </si>
  <si>
    <t>Total</t>
  </si>
  <si>
    <t>Sul</t>
  </si>
  <si>
    <t>Oeste</t>
  </si>
  <si>
    <t>FEV</t>
  </si>
  <si>
    <t>Leste</t>
  </si>
  <si>
    <t>MAR</t>
  </si>
  <si>
    <t>ABR</t>
  </si>
  <si>
    <t>DEZ</t>
  </si>
  <si>
    <t>OUT</t>
  </si>
  <si>
    <t>MAI</t>
  </si>
  <si>
    <t>JUN</t>
  </si>
  <si>
    <t>JUL</t>
  </si>
  <si>
    <t>AGO</t>
  </si>
  <si>
    <t>SET</t>
  </si>
  <si>
    <t>NOV</t>
  </si>
  <si>
    <t>TOTAL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</si>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</sst>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A3A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10">
    <dxf>
      <numFmt numFmtId="164" formatCode="_-[$R$-416]\ * #,##0.00_-;\-[$R$-416]\ * #,##0.00_-;_-[$R$-416]\ * &quot;-&quot;??_-;_-@_-"/>
      <fill>
        <patternFill patternType="solid">
          <fgColor indexed="64"/>
          <bgColor rgb="FFFFA3A3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_-[$R$-416]\ * #,##0.00_-;\-[$R$-416]\ * #,##0.00_-;_-[$R$-416]\ * &quot;-&quot;??_-;_-@_-"/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mruColors>
      <color rgb="FFFFA3A3"/>
      <color rgb="FFFF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Planilha1!$G$8</c:f>
              <c:strCache>
                <c:ptCount val="1"/>
                <c:pt idx="0">
                  <c:v>Oeste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Planilha1!$F$9:$F$20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Planilha1!$G$9:$G$20</c:f>
              <c:numCache>
                <c:formatCode>_-[$R$-416]\ * #,##0.00_-;\-[$R$-416]\ * #,##0.00_-;_-[$R$-416]\ * "-"??_-;_-@_-</c:formatCode>
                <c:ptCount val="12"/>
                <c:pt idx="0">
                  <c:v>0</c:v>
                </c:pt>
                <c:pt idx="1">
                  <c:v>5976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47567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0-431E-A952-975C19CEE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781095"/>
        <c:axId val="1951786855"/>
      </c:barChart>
      <c:catAx>
        <c:axId val="1951781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786855"/>
        <c:crosses val="autoZero"/>
        <c:auto val="1"/>
        <c:lblAlgn val="ctr"/>
        <c:lblOffset val="100"/>
        <c:noMultiLvlLbl val="0"/>
      </c:catAx>
      <c:valAx>
        <c:axId val="19517868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1951781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6</xdr:row>
      <xdr:rowOff>180975</xdr:rowOff>
    </xdr:from>
    <xdr:to>
      <xdr:col>15</xdr:col>
      <xdr:colOff>295275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8D6E97-94AD-0E4A-9607-AC8427C5D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3C0C0-B31C-45DF-A21B-A159E7A72B02}" name="Tabela1" displayName="Tabela1" ref="A1:D11" totalsRowShown="0" headerRowDxfId="8" dataDxfId="7" headerRowBorderDxfId="5" tableBorderDxfId="6" totalsRowBorderDxfId="4">
  <autoFilter ref="A1:D11" xr:uid="{E4D3C0C0-B31C-45DF-A21B-A159E7A72B02}"/>
  <tableColumns count="4">
    <tableColumn id="1" xr3:uid="{AF84CFD2-CB98-4DF6-8591-B029C6EDD630}" name="Regiao" dataDxfId="3"/>
    <tableColumn id="2" xr3:uid="{18E457AB-52C2-41D7-9EC9-EBE03E68B61F}" name="Periodo" dataDxfId="2"/>
    <tableColumn id="3" xr3:uid="{DF0351AC-21C8-46F0-AAB0-22B67749853B}" name="Faturamento" dataDxfId="1"/>
    <tableColumn id="4" xr3:uid="{353BCAF3-E912-4F13-8BC7-5C0962DC8B51}" name="Indicador" dataDxfId="0">
      <calculatedColumnFormula>IF(C2&gt;=$G$23,"Acima da média","Abaixo da média")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3" sqref="C3"/>
    </sheetView>
  </sheetViews>
  <sheetFormatPr defaultRowHeight="15"/>
  <cols>
    <col min="1" max="1" width="9.42578125" bestFit="1" customWidth="1"/>
    <col min="2" max="2" width="10.42578125" bestFit="1" customWidth="1"/>
    <col min="3" max="3" width="15" bestFit="1" customWidth="1"/>
    <col min="4" max="4" width="16.7109375" bestFit="1" customWidth="1"/>
    <col min="7" max="7" width="13.7109375" bestFit="1" customWidth="1"/>
  </cols>
  <sheetData>
    <row r="1" spans="1:7">
      <c r="A1" s="13" t="s">
        <v>0</v>
      </c>
      <c r="B1" s="14" t="s">
        <v>1</v>
      </c>
      <c r="C1" s="15" t="s">
        <v>2</v>
      </c>
      <c r="D1" s="14" t="s">
        <v>3</v>
      </c>
    </row>
    <row r="2" spans="1:7">
      <c r="A2" s="2" t="s">
        <v>4</v>
      </c>
      <c r="B2" s="2" t="s">
        <v>5</v>
      </c>
      <c r="C2" s="6">
        <v>20203</v>
      </c>
      <c r="D2" s="16" t="str">
        <f t="shared" ref="D2:D11" si="0">IF(C2&gt;=$G$23,"Acima da média","Abaixo da média")</f>
        <v>Acima da média</v>
      </c>
      <c r="F2" s="3" t="s">
        <v>0</v>
      </c>
      <c r="G2" s="3" t="s">
        <v>6</v>
      </c>
    </row>
    <row r="3" spans="1:7">
      <c r="A3" s="2" t="s">
        <v>7</v>
      </c>
      <c r="B3" s="2" t="s">
        <v>5</v>
      </c>
      <c r="C3" s="6">
        <v>2364</v>
      </c>
      <c r="D3" s="16" t="str">
        <f t="shared" si="0"/>
        <v>Abaixo da média</v>
      </c>
      <c r="F3" s="4" t="s">
        <v>4</v>
      </c>
      <c r="G3" s="8">
        <f>SUMIF(Tabela1[Regiao],F3,Tabela1[Faturamento])</f>
        <v>28628</v>
      </c>
    </row>
    <row r="4" spans="1:7">
      <c r="A4" s="2" t="s">
        <v>8</v>
      </c>
      <c r="B4" s="2" t="s">
        <v>9</v>
      </c>
      <c r="C4" s="6">
        <v>5976</v>
      </c>
      <c r="D4" s="16" t="str">
        <f t="shared" si="0"/>
        <v>Abaixo da média</v>
      </c>
      <c r="F4" s="2" t="s">
        <v>7</v>
      </c>
      <c r="G4" s="9">
        <f>SUMIF(Tabela1[Regiao],F4,Tabela1[Faturamento])</f>
        <v>22023</v>
      </c>
    </row>
    <row r="5" spans="1:7">
      <c r="A5" s="2" t="s">
        <v>10</v>
      </c>
      <c r="B5" s="2" t="s">
        <v>11</v>
      </c>
      <c r="C5" s="6">
        <v>34782</v>
      </c>
      <c r="D5" s="16" t="str">
        <f t="shared" si="0"/>
        <v>Acima da média</v>
      </c>
      <c r="F5" s="4" t="s">
        <v>10</v>
      </c>
      <c r="G5" s="8">
        <f>SUMIF(Tabela1[Regiao],F5,Tabela1[Faturamento])</f>
        <v>58249</v>
      </c>
    </row>
    <row r="6" spans="1:7">
      <c r="A6" s="2" t="s">
        <v>4</v>
      </c>
      <c r="B6" s="2" t="s">
        <v>12</v>
      </c>
      <c r="C6" s="6">
        <v>4677</v>
      </c>
      <c r="D6" s="16" t="str">
        <f t="shared" si="0"/>
        <v>Abaixo da média</v>
      </c>
      <c r="F6" s="2" t="s">
        <v>8</v>
      </c>
      <c r="G6" s="9">
        <f>SUMIF(Tabela1[Regiao],F6,Tabela1[Faturamento])</f>
        <v>53543</v>
      </c>
    </row>
    <row r="7" spans="1:7">
      <c r="A7" s="2" t="s">
        <v>10</v>
      </c>
      <c r="B7" s="2" t="s">
        <v>5</v>
      </c>
      <c r="C7" s="6">
        <v>23467</v>
      </c>
      <c r="D7" s="16" t="str">
        <f t="shared" si="0"/>
        <v>Acima da média</v>
      </c>
      <c r="F7" s="5"/>
      <c r="G7" s="1"/>
    </row>
    <row r="8" spans="1:7">
      <c r="A8" s="2" t="s">
        <v>7</v>
      </c>
      <c r="B8" s="2" t="s">
        <v>9</v>
      </c>
      <c r="C8" s="6">
        <v>6906</v>
      </c>
      <c r="D8" s="16" t="str">
        <f t="shared" si="0"/>
        <v>Abaixo da média</v>
      </c>
      <c r="F8" s="3" t="s">
        <v>0</v>
      </c>
      <c r="G8" s="3" t="s">
        <v>8</v>
      </c>
    </row>
    <row r="9" spans="1:7">
      <c r="A9" s="2" t="s">
        <v>7</v>
      </c>
      <c r="B9" s="2" t="s">
        <v>13</v>
      </c>
      <c r="C9" s="6">
        <v>12753</v>
      </c>
      <c r="D9" s="16" t="str">
        <f t="shared" si="0"/>
        <v>Abaixo da média</v>
      </c>
      <c r="F9" s="4" t="s">
        <v>5</v>
      </c>
      <c r="G9" s="7">
        <f>SUMIFS(Tabela1[Faturamento],Tabela1[Regiao],$G$8,Tabela1[Periodo],$F9)</f>
        <v>0</v>
      </c>
    </row>
    <row r="10" spans="1:7">
      <c r="A10" s="2" t="s">
        <v>8</v>
      </c>
      <c r="B10" s="2" t="s">
        <v>14</v>
      </c>
      <c r="C10" s="6">
        <v>47567</v>
      </c>
      <c r="D10" s="16" t="str">
        <f t="shared" si="0"/>
        <v>Acima da média</v>
      </c>
      <c r="F10" s="2" t="s">
        <v>9</v>
      </c>
      <c r="G10" s="6">
        <f>SUMIFS(Tabela1[Faturamento],Tabela1[Regiao],$G$8,Tabela1[Periodo],$F10)</f>
        <v>5976</v>
      </c>
    </row>
    <row r="11" spans="1:7">
      <c r="A11" s="2" t="s">
        <v>4</v>
      </c>
      <c r="B11" s="2" t="s">
        <v>5</v>
      </c>
      <c r="C11" s="6">
        <v>3748</v>
      </c>
      <c r="D11" s="16" t="str">
        <f t="shared" si="0"/>
        <v>Abaixo da média</v>
      </c>
      <c r="F11" s="4" t="s">
        <v>11</v>
      </c>
      <c r="G11" s="7">
        <f>SUMIFS(Tabela1[Faturamento],Tabela1[Regiao],$G$8,Tabela1[Periodo],$F11)</f>
        <v>0</v>
      </c>
    </row>
    <row r="12" spans="1:7">
      <c r="F12" s="2" t="s">
        <v>12</v>
      </c>
      <c r="G12" s="6">
        <f>SUMIFS(Tabela1[Faturamento],Tabela1[Regiao],$G$8,Tabela1[Periodo],$F12)</f>
        <v>0</v>
      </c>
    </row>
    <row r="13" spans="1:7">
      <c r="F13" s="4" t="s">
        <v>15</v>
      </c>
      <c r="G13" s="7">
        <f>SUMIFS(Tabela1[Faturamento],Tabela1[Regiao],$G$8,Tabela1[Periodo],$F13)</f>
        <v>0</v>
      </c>
    </row>
    <row r="14" spans="1:7">
      <c r="F14" s="2" t="s">
        <v>16</v>
      </c>
      <c r="G14" s="6">
        <f>SUMIFS(Tabela1[Faturamento],Tabela1[Regiao],$G$8,Tabela1[Periodo],$F14)</f>
        <v>0</v>
      </c>
    </row>
    <row r="15" spans="1:7">
      <c r="F15" s="4" t="s">
        <v>17</v>
      </c>
      <c r="G15" s="7">
        <f>SUMIFS(Tabela1[Faturamento],Tabela1[Regiao],$G$8,Tabela1[Periodo],$F15)</f>
        <v>0</v>
      </c>
    </row>
    <row r="16" spans="1:7">
      <c r="F16" s="2" t="s">
        <v>18</v>
      </c>
      <c r="G16" s="6">
        <f>SUMIFS(Tabela1[Faturamento],Tabela1[Regiao],$G$8,Tabela1[Periodo],$F16)</f>
        <v>0</v>
      </c>
    </row>
    <row r="17" spans="6:7">
      <c r="F17" s="10" t="s">
        <v>19</v>
      </c>
      <c r="G17" s="11">
        <f>SUMIFS(Tabela1[Faturamento],Tabela1[Regiao],$G$8,Tabela1[Periodo],$F17)</f>
        <v>0</v>
      </c>
    </row>
    <row r="18" spans="6:7">
      <c r="F18" s="2" t="s">
        <v>14</v>
      </c>
      <c r="G18" s="6">
        <f>SUMIFS(Tabela1[Faturamento],Tabela1[Regiao],$G$8,Tabela1[Periodo],$F18)</f>
        <v>47567</v>
      </c>
    </row>
    <row r="19" spans="6:7">
      <c r="F19" s="4" t="s">
        <v>20</v>
      </c>
      <c r="G19" s="7">
        <f>SUMIFS(Tabela1[Faturamento],Tabela1[Regiao],$G$8,Tabela1[Periodo],$F19)</f>
        <v>0</v>
      </c>
    </row>
    <row r="20" spans="6:7">
      <c r="F20" s="2" t="s">
        <v>13</v>
      </c>
      <c r="G20" s="6">
        <f>SUMIFS(Tabela1[Faturamento],Tabela1[Regiao],$G$8,Tabela1[Periodo],$F20)</f>
        <v>0</v>
      </c>
    </row>
    <row r="21" spans="6:7">
      <c r="F21" s="3" t="s">
        <v>21</v>
      </c>
      <c r="G21" s="12">
        <f>SUM($G9:$G20)</f>
        <v>53543</v>
      </c>
    </row>
    <row r="23" spans="6:7">
      <c r="F23" s="3" t="s">
        <v>22</v>
      </c>
      <c r="G23" s="12">
        <f>AVERAGE(Tabela1[Faturamento])</f>
        <v>16244.3</v>
      </c>
    </row>
  </sheetData>
  <conditionalFormatting sqref="G9:G2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{03D4A4BC-8A6F-42A3-A7BB-361102BC53B4}</x14:id>
        </ext>
      </extLst>
    </cfRule>
  </conditionalFormatting>
  <conditionalFormatting sqref="G9:G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{03D932A0-F0C2-4AAA-9139-D7CCF169F376}</x14:id>
        </ext>
      </extLst>
    </cfRule>
  </conditionalFormatting>
  <conditionalFormatting sqref="D2:D11">
    <cfRule type="cellIs" dxfId="9" priority="1" operator="equal">
      <formula>"Acima da média"</formula>
    </cfRule>
  </conditionalFormatting>
  <dataValidations count="1">
    <dataValidation type="list" allowBlank="1" showInputMessage="1" showErrorMessage="1" sqref="G8" xr:uid="{1527A945-AD1F-49B7-92EA-279BB668E319}">
      <formula1>$F$3:$F$6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D4A4BC-8A6F-42A3-A7BB-361102BC53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G9:G20</xm:sqref>
        </x14:conditionalFormatting>
        <x14:conditionalFormatting xmlns:xm="http://schemas.microsoft.com/office/excel/2006/main">
          <x14:cfRule type="dataBar" id="{03D932A0-F0C2-4AAA-9139-D7CCF169F3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G9:G20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2023-02-06T11:37:08Z</dcterms:created>
  <dcterms:modified xsi:type="dcterms:W3CDTF">2023-02-08T23:05:41Z</dcterms:modified>
  <cp:category/>
  <cp:contentStatus/>
</cp:coreProperties>
</file>