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F28F3EE1-9660-4823-95A6-40C9CA5A95DB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TASKS" sheetId="2" r:id="rId1"/>
    <sheet name="SPECS" sheetId="5" r:id="rId2"/>
    <sheet name="MARKUPS" sheetId="1" r:id="rId3"/>
    <sheet name="DOO_SWAPS" sheetId="3" r:id="rId4"/>
    <sheet name="ISP_SWAPS" sheetId="4" r:id="rId5"/>
    <sheet name="FINAL" sheetId="6" r:id="rId6"/>
  </sheets>
  <definedNames>
    <definedName name="_xlnm._FilterDatabase" localSheetId="5" hidden="1">FINAL!$A$1:$L$142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6" l="1"/>
  <c r="N3" i="6"/>
  <c r="M4" i="6"/>
  <c r="N4" i="6"/>
  <c r="M5" i="6"/>
  <c r="N5" i="6"/>
  <c r="M6" i="6"/>
  <c r="N6" i="6"/>
  <c r="M7" i="6"/>
  <c r="N7" i="6"/>
  <c r="M8" i="6"/>
  <c r="N8" i="6"/>
  <c r="M9" i="6"/>
  <c r="N9" i="6"/>
  <c r="M10" i="6"/>
  <c r="N10" i="6"/>
  <c r="M11" i="6"/>
  <c r="N11" i="6"/>
  <c r="M12" i="6"/>
  <c r="N12" i="6"/>
  <c r="M13" i="6"/>
  <c r="N13" i="6"/>
  <c r="M14" i="6"/>
  <c r="N14" i="6"/>
  <c r="M15" i="6"/>
  <c r="N15" i="6"/>
  <c r="M16" i="6"/>
  <c r="N16" i="6"/>
  <c r="M17" i="6"/>
  <c r="N17" i="6"/>
  <c r="M18" i="6"/>
  <c r="N18" i="6"/>
  <c r="M19" i="6"/>
  <c r="N19" i="6"/>
  <c r="M20" i="6"/>
  <c r="N20" i="6"/>
  <c r="M21" i="6"/>
  <c r="N21" i="6"/>
  <c r="M22" i="6"/>
  <c r="N22" i="6"/>
  <c r="M23" i="6"/>
  <c r="N23" i="6"/>
  <c r="M24" i="6"/>
  <c r="N24" i="6"/>
  <c r="M25" i="6"/>
  <c r="N25" i="6"/>
  <c r="M26" i="6"/>
  <c r="N26" i="6"/>
  <c r="M27" i="6"/>
  <c r="N27" i="6"/>
  <c r="M28" i="6"/>
  <c r="N28" i="6"/>
  <c r="M29" i="6"/>
  <c r="N29" i="6"/>
  <c r="M30" i="6"/>
  <c r="N30" i="6"/>
  <c r="M31" i="6"/>
  <c r="N31" i="6"/>
  <c r="M32" i="6"/>
  <c r="N32" i="6"/>
  <c r="M33" i="6"/>
  <c r="N33" i="6"/>
  <c r="M34" i="6"/>
  <c r="N34" i="6"/>
  <c r="M35" i="6"/>
  <c r="N35" i="6"/>
  <c r="M36" i="6"/>
  <c r="N36" i="6"/>
  <c r="M37" i="6"/>
  <c r="N37" i="6"/>
  <c r="M38" i="6"/>
  <c r="N38" i="6"/>
  <c r="M39" i="6"/>
  <c r="N39" i="6"/>
  <c r="M40" i="6"/>
  <c r="N40" i="6"/>
  <c r="M41" i="6"/>
  <c r="N41" i="6"/>
  <c r="M42" i="6"/>
  <c r="N42" i="6"/>
  <c r="M43" i="6"/>
  <c r="N43" i="6"/>
  <c r="M44" i="6"/>
  <c r="N44" i="6"/>
  <c r="M45" i="6"/>
  <c r="N45" i="6"/>
  <c r="M46" i="6"/>
  <c r="N46" i="6"/>
  <c r="M47" i="6"/>
  <c r="N47" i="6"/>
  <c r="M48" i="6"/>
  <c r="N48" i="6"/>
  <c r="M49" i="6"/>
  <c r="N49" i="6"/>
  <c r="M50" i="6"/>
  <c r="N50" i="6"/>
  <c r="M51" i="6"/>
  <c r="N51" i="6"/>
  <c r="M52" i="6"/>
  <c r="N52" i="6"/>
  <c r="M53" i="6"/>
  <c r="N53" i="6"/>
  <c r="M54" i="6"/>
  <c r="N54" i="6"/>
  <c r="M55" i="6"/>
  <c r="N55" i="6"/>
  <c r="M56" i="6"/>
  <c r="N56" i="6"/>
  <c r="M57" i="6"/>
  <c r="N57" i="6"/>
  <c r="M58" i="6"/>
  <c r="N58" i="6"/>
  <c r="M59" i="6"/>
  <c r="N59" i="6"/>
  <c r="M60" i="6"/>
  <c r="N60" i="6"/>
  <c r="M61" i="6"/>
  <c r="N61" i="6"/>
  <c r="M62" i="6"/>
  <c r="N62" i="6"/>
  <c r="M63" i="6"/>
  <c r="N63" i="6"/>
  <c r="M64" i="6"/>
  <c r="N64" i="6"/>
  <c r="M65" i="6"/>
  <c r="N65" i="6"/>
  <c r="M66" i="6"/>
  <c r="N66" i="6"/>
  <c r="M67" i="6"/>
  <c r="N67" i="6"/>
  <c r="M68" i="6"/>
  <c r="N68" i="6"/>
  <c r="M69" i="6"/>
  <c r="N69" i="6"/>
  <c r="M70" i="6"/>
  <c r="N70" i="6"/>
  <c r="M71" i="6"/>
  <c r="N71" i="6"/>
  <c r="M72" i="6"/>
  <c r="N72" i="6"/>
  <c r="M73" i="6"/>
  <c r="N73" i="6"/>
  <c r="M74" i="6"/>
  <c r="N74" i="6"/>
  <c r="M75" i="6"/>
  <c r="N75" i="6"/>
  <c r="M76" i="6"/>
  <c r="N76" i="6"/>
  <c r="M77" i="6"/>
  <c r="N77" i="6"/>
  <c r="M78" i="6"/>
  <c r="N78" i="6"/>
  <c r="M79" i="6"/>
  <c r="N79" i="6"/>
  <c r="M80" i="6"/>
  <c r="N80" i="6"/>
  <c r="M81" i="6"/>
  <c r="N81" i="6"/>
  <c r="M82" i="6"/>
  <c r="N82" i="6"/>
  <c r="M83" i="6"/>
  <c r="N83" i="6"/>
  <c r="M84" i="6"/>
  <c r="N84" i="6"/>
  <c r="M85" i="6"/>
  <c r="N85" i="6"/>
  <c r="M86" i="6"/>
  <c r="N86" i="6"/>
  <c r="M87" i="6"/>
  <c r="N87" i="6"/>
  <c r="M88" i="6"/>
  <c r="N88" i="6"/>
  <c r="M89" i="6"/>
  <c r="N89" i="6"/>
  <c r="M90" i="6"/>
  <c r="N90" i="6"/>
  <c r="M91" i="6"/>
  <c r="N91" i="6"/>
  <c r="M92" i="6"/>
  <c r="N92" i="6"/>
  <c r="M93" i="6"/>
  <c r="N93" i="6"/>
  <c r="M94" i="6"/>
  <c r="N94" i="6"/>
  <c r="M95" i="6"/>
  <c r="N95" i="6"/>
  <c r="M96" i="6"/>
  <c r="N96" i="6"/>
  <c r="M97" i="6"/>
  <c r="N97" i="6"/>
  <c r="M98" i="6"/>
  <c r="N98" i="6"/>
  <c r="M99" i="6"/>
  <c r="N99" i="6"/>
  <c r="M100" i="6"/>
  <c r="N100" i="6"/>
  <c r="M101" i="6"/>
  <c r="N101" i="6"/>
  <c r="M102" i="6"/>
  <c r="N102" i="6"/>
  <c r="M103" i="6"/>
  <c r="N103" i="6"/>
  <c r="M104" i="6"/>
  <c r="N104" i="6"/>
  <c r="M105" i="6"/>
  <c r="N105" i="6"/>
  <c r="M106" i="6"/>
  <c r="N106" i="6"/>
  <c r="M107" i="6"/>
  <c r="N107" i="6"/>
  <c r="M108" i="6"/>
  <c r="N108" i="6"/>
  <c r="M109" i="6"/>
  <c r="N109" i="6"/>
  <c r="M110" i="6"/>
  <c r="N110" i="6"/>
  <c r="M111" i="6"/>
  <c r="N111" i="6"/>
  <c r="M112" i="6"/>
  <c r="N112" i="6"/>
  <c r="M113" i="6"/>
  <c r="N113" i="6"/>
  <c r="M114" i="6"/>
  <c r="N114" i="6"/>
  <c r="M115" i="6"/>
  <c r="N115" i="6"/>
  <c r="M116" i="6"/>
  <c r="N116" i="6"/>
  <c r="M117" i="6"/>
  <c r="N117" i="6"/>
  <c r="M118" i="6"/>
  <c r="N118" i="6"/>
  <c r="M119" i="6"/>
  <c r="N119" i="6"/>
  <c r="M120" i="6"/>
  <c r="N120" i="6"/>
  <c r="M121" i="6"/>
  <c r="N121" i="6"/>
  <c r="M122" i="6"/>
  <c r="N122" i="6"/>
  <c r="M123" i="6"/>
  <c r="N123" i="6"/>
  <c r="M124" i="6"/>
  <c r="N124" i="6"/>
  <c r="M125" i="6"/>
  <c r="N125" i="6"/>
  <c r="M126" i="6"/>
  <c r="N126" i="6"/>
  <c r="M127" i="6"/>
  <c r="N127" i="6"/>
  <c r="M128" i="6"/>
  <c r="N128" i="6"/>
  <c r="M129" i="6"/>
  <c r="N129" i="6"/>
  <c r="M130" i="6"/>
  <c r="N130" i="6"/>
  <c r="M131" i="6"/>
  <c r="N131" i="6"/>
  <c r="M132" i="6"/>
  <c r="N132" i="6"/>
  <c r="M133" i="6"/>
  <c r="N133" i="6"/>
  <c r="M134" i="6"/>
  <c r="N134" i="6"/>
  <c r="M135" i="6"/>
  <c r="N135" i="6"/>
  <c r="M136" i="6"/>
  <c r="N136" i="6"/>
  <c r="M137" i="6"/>
  <c r="N137" i="6"/>
  <c r="M138" i="6"/>
  <c r="N138" i="6"/>
  <c r="M139" i="6"/>
  <c r="N139" i="6"/>
  <c r="M140" i="6"/>
  <c r="N140" i="6"/>
  <c r="M141" i="6"/>
  <c r="N141" i="6"/>
  <c r="M142" i="6"/>
  <c r="N142" i="6"/>
  <c r="N2" i="6"/>
  <c r="M2" i="6"/>
  <c r="H3" i="4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5" i="4"/>
  <c r="I55" i="4"/>
  <c r="H56" i="4"/>
  <c r="I56" i="4"/>
  <c r="H57" i="4"/>
  <c r="I57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H65" i="4"/>
  <c r="I65" i="4"/>
  <c r="H66" i="4"/>
  <c r="I66" i="4"/>
  <c r="H67" i="4"/>
  <c r="I67" i="4"/>
  <c r="H68" i="4"/>
  <c r="I68" i="4"/>
  <c r="H69" i="4"/>
  <c r="I69" i="4"/>
  <c r="H70" i="4"/>
  <c r="I70" i="4"/>
  <c r="H71" i="4"/>
  <c r="I71" i="4"/>
  <c r="H72" i="4"/>
  <c r="I72" i="4"/>
  <c r="H73" i="4"/>
  <c r="I73" i="4"/>
  <c r="H74" i="4"/>
  <c r="I74" i="4"/>
  <c r="H75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2" i="4"/>
  <c r="I82" i="4"/>
  <c r="H83" i="4"/>
  <c r="I83" i="4"/>
  <c r="H84" i="4"/>
  <c r="I84" i="4"/>
  <c r="H85" i="4"/>
  <c r="I85" i="4"/>
  <c r="H86" i="4"/>
  <c r="I86" i="4"/>
  <c r="H87" i="4"/>
  <c r="I87" i="4"/>
  <c r="H88" i="4"/>
  <c r="I88" i="4"/>
  <c r="H89" i="4"/>
  <c r="I89" i="4"/>
  <c r="H90" i="4"/>
  <c r="I90" i="4"/>
  <c r="H91" i="4"/>
  <c r="I91" i="4"/>
  <c r="H92" i="4"/>
  <c r="I92" i="4"/>
  <c r="H93" i="4"/>
  <c r="I93" i="4"/>
  <c r="H94" i="4"/>
  <c r="I94" i="4"/>
  <c r="H95" i="4"/>
  <c r="I95" i="4"/>
  <c r="H96" i="4"/>
  <c r="I96" i="4"/>
  <c r="H97" i="4"/>
  <c r="I97" i="4"/>
  <c r="H98" i="4"/>
  <c r="I98" i="4"/>
  <c r="H99" i="4"/>
  <c r="I99" i="4"/>
  <c r="H100" i="4"/>
  <c r="I100" i="4"/>
  <c r="H101" i="4"/>
  <c r="I101" i="4"/>
  <c r="H102" i="4"/>
  <c r="I102" i="4"/>
  <c r="H103" i="4"/>
  <c r="I103" i="4"/>
  <c r="H104" i="4"/>
  <c r="I104" i="4"/>
  <c r="H105" i="4"/>
  <c r="I105" i="4"/>
  <c r="H106" i="4"/>
  <c r="I106" i="4"/>
  <c r="H107" i="4"/>
  <c r="I107" i="4"/>
  <c r="H108" i="4"/>
  <c r="I108" i="4"/>
  <c r="H109" i="4"/>
  <c r="I109" i="4"/>
  <c r="H110" i="4"/>
  <c r="I110" i="4"/>
  <c r="H111" i="4"/>
  <c r="I111" i="4"/>
  <c r="H112" i="4"/>
  <c r="I112" i="4"/>
  <c r="H113" i="4"/>
  <c r="I113" i="4"/>
  <c r="H114" i="4"/>
  <c r="I114" i="4"/>
  <c r="H115" i="4"/>
  <c r="I115" i="4"/>
  <c r="H116" i="4"/>
  <c r="I116" i="4"/>
  <c r="H117" i="4"/>
  <c r="I117" i="4"/>
  <c r="H118" i="4"/>
  <c r="I118" i="4"/>
  <c r="H119" i="4"/>
  <c r="I119" i="4"/>
  <c r="H120" i="4"/>
  <c r="I120" i="4"/>
  <c r="H121" i="4"/>
  <c r="I121" i="4"/>
  <c r="H122" i="4"/>
  <c r="I122" i="4"/>
  <c r="H123" i="4"/>
  <c r="I123" i="4"/>
  <c r="H124" i="4"/>
  <c r="I124" i="4"/>
  <c r="H125" i="4"/>
  <c r="I125" i="4"/>
  <c r="H126" i="4"/>
  <c r="I126" i="4"/>
  <c r="I2" i="4"/>
  <c r="H2" i="4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2" i="4"/>
  <c r="A3" i="3"/>
  <c r="A4" i="3"/>
  <c r="A5" i="3"/>
  <c r="A6" i="3"/>
  <c r="A8" i="3"/>
  <c r="A9" i="3"/>
  <c r="A10" i="3"/>
  <c r="A11" i="3"/>
  <c r="A12" i="3"/>
  <c r="A13" i="3"/>
  <c r="A14" i="3"/>
  <c r="A15" i="3"/>
  <c r="A16" i="3"/>
  <c r="A17" i="3"/>
  <c r="A18" i="3"/>
  <c r="A20" i="3"/>
  <c r="A21" i="3"/>
  <c r="A22" i="3"/>
  <c r="A23" i="3"/>
  <c r="A24" i="3"/>
  <c r="A25" i="3"/>
  <c r="A30" i="3"/>
  <c r="A31" i="3"/>
  <c r="A32" i="3"/>
  <c r="A33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1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2" i="3"/>
</calcChain>
</file>

<file path=xl/sharedStrings.xml><?xml version="1.0" encoding="utf-8"?>
<sst xmlns="http://schemas.openxmlformats.org/spreadsheetml/2006/main" count="5444" uniqueCount="654">
  <si>
    <t>名称</t>
  </si>
  <si>
    <t>LPBand - 100GBP</t>
    <phoneticPr fontId="2" type="noConversion"/>
  </si>
  <si>
    <t>LPBand - 200AUD</t>
  </si>
  <si>
    <t>LPBand - 225JPY</t>
  </si>
  <si>
    <t>LPBand - AUDCAD</t>
  </si>
  <si>
    <t>LPBand - AUDCAD.pro</t>
  </si>
  <si>
    <t>LPBand - AUDCAD.v</t>
  </si>
  <si>
    <t>LPBand - AUDCHF</t>
  </si>
  <si>
    <t>LPBand - AUDCHF.pro</t>
  </si>
  <si>
    <t>LPBand - AUDCHF.v</t>
  </si>
  <si>
    <t>LPBand - AUDJPY</t>
  </si>
  <si>
    <t>LPBand - AUDJPY.pro</t>
  </si>
  <si>
    <t>LPBand - AUDJPY.v</t>
  </si>
  <si>
    <t>LPBand - AUDNZD</t>
  </si>
  <si>
    <t>LPBand - AUDNZD.pro</t>
  </si>
  <si>
    <t>LPBand - AUDNZD.v</t>
  </si>
  <si>
    <t>LPBand - AUDUSD</t>
  </si>
  <si>
    <t>LPBand - AUDUSD.pro</t>
  </si>
  <si>
    <t>LPBand - AUDUSD.v</t>
  </si>
  <si>
    <t>LPBand - CADCHF</t>
  </si>
  <si>
    <t>LPBand - CADCHF.pro</t>
  </si>
  <si>
    <t>LPBand - CADCHF.v</t>
  </si>
  <si>
    <t>LPBand - CADJPY</t>
  </si>
  <si>
    <t>LPBand - CADJPY.pro</t>
  </si>
  <si>
    <t>LPBand - CADJPY.v</t>
  </si>
  <si>
    <t>LPBand - CHFJPY</t>
  </si>
  <si>
    <t>LPBand - CHFJPY.pro</t>
  </si>
  <si>
    <t>LPBand - CHFJPY.v</t>
  </si>
  <si>
    <t>LPBand - D30EUR</t>
  </si>
  <si>
    <t>LPBand - Default</t>
  </si>
  <si>
    <t>LPBand - EURAUD</t>
  </si>
  <si>
    <t>LPBand - EURAUD.pro</t>
  </si>
  <si>
    <t>LPBand - EURAUD.v</t>
  </si>
  <si>
    <t>LPBand - EURCAD</t>
  </si>
  <si>
    <t>LPBand - EURCAD.pro</t>
  </si>
  <si>
    <t>LPBand - EURCAD.v</t>
  </si>
  <si>
    <t>LPBand - EURCHF</t>
  </si>
  <si>
    <t>LPBand - EURCHF.pro</t>
  </si>
  <si>
    <t>LPBand - EURCHF.v</t>
  </si>
  <si>
    <t>LPBand - EURGBP</t>
  </si>
  <si>
    <t>LPBand - EURGBP.pro</t>
  </si>
  <si>
    <t>LPBand - EURGBP.v</t>
  </si>
  <si>
    <t>LPBand - EURJPY</t>
  </si>
  <si>
    <t>LPBand - EURJPY.pro</t>
  </si>
  <si>
    <t>LPBand - EURJPY.v</t>
  </si>
  <si>
    <t>LPBand - EURNZD</t>
  </si>
  <si>
    <t>LPBand - EURNZD.pro</t>
  </si>
  <si>
    <t>LPBand - EURNZD.v</t>
  </si>
  <si>
    <t>LPBand - EURUSD</t>
  </si>
  <si>
    <t>LPBand - EURUSD.pro</t>
  </si>
  <si>
    <t>LPBand - EURUSD.v</t>
  </si>
  <si>
    <t>LPBand - F40EUR</t>
  </si>
  <si>
    <t>LPBand - GBPAUD</t>
  </si>
  <si>
    <t>LPBand - GBPAUD.pro</t>
  </si>
  <si>
    <t>LPBand - GBPAUD.v</t>
  </si>
  <si>
    <t>LPBand - GBPCAD</t>
  </si>
  <si>
    <t>LPBand - GBPCAD.pro</t>
  </si>
  <si>
    <t>LPBand - GBPCAD.v</t>
  </si>
  <si>
    <t>LPBand - GBPCHF</t>
  </si>
  <si>
    <t>LPBand - GBPCHF.pro</t>
  </si>
  <si>
    <t>LPBand - GBPCHF.v</t>
  </si>
  <si>
    <t>LPBand - GBPJPY</t>
  </si>
  <si>
    <t>LPBand - GBPJPY.pro</t>
  </si>
  <si>
    <t>LPBand - GBPJPY.v</t>
  </si>
  <si>
    <t>LPBand - GBPNZD</t>
  </si>
  <si>
    <t>LPBand - GBPNZD.pro</t>
  </si>
  <si>
    <t>LPBand - GBPNZD.v</t>
  </si>
  <si>
    <t>LPBand - GBPUSD</t>
  </si>
  <si>
    <t>LPBand - GBPUSD.pro</t>
  </si>
  <si>
    <t>LPBand - GBPUSD.v</t>
  </si>
  <si>
    <t>LPBand - H33HKD</t>
  </si>
  <si>
    <t>LPBand - NASUSD</t>
  </si>
  <si>
    <t>LPBand - NZDCAD</t>
  </si>
  <si>
    <t>LPBand - NZDCAD.pro</t>
  </si>
  <si>
    <t>LPBand - NZDCAD.v</t>
  </si>
  <si>
    <t>LPBand - NZDCHF</t>
  </si>
  <si>
    <t>LPBand - NZDCHF.pro</t>
  </si>
  <si>
    <t>LPBand - NZDCHF.v</t>
  </si>
  <si>
    <t>LPBand - NZDJPY</t>
  </si>
  <si>
    <t>LPBand - NZDJPY.pro</t>
  </si>
  <si>
    <t>LPBand - NZDJPY.v</t>
  </si>
  <si>
    <t>LPBand - NZDUSD</t>
  </si>
  <si>
    <t>LPBand - NZDUSD.pro</t>
  </si>
  <si>
    <t>LPBand - NZDUSD.v</t>
  </si>
  <si>
    <t>LPBand - SPXUSD</t>
  </si>
  <si>
    <t>LPBand - U30USD</t>
  </si>
  <si>
    <t>LPBand - US_index</t>
  </si>
  <si>
    <t>LPBand - USDCAD</t>
  </si>
  <si>
    <t>LPBand - USDCAD.pro</t>
  </si>
  <si>
    <t>LPBand - USDCAD.v</t>
  </si>
  <si>
    <t>LPBand - USDCHF</t>
  </si>
  <si>
    <t>LPBand - USDCHF.pro</t>
  </si>
  <si>
    <t>LPBand - USDCHF.v</t>
  </si>
  <si>
    <t>LPBand - USDCNH</t>
  </si>
  <si>
    <t>LPBand - USDCNH.pro</t>
  </si>
  <si>
    <t>LPBand - USDCNH.v</t>
  </si>
  <si>
    <t>LPBand - USDHKD</t>
  </si>
  <si>
    <t>LPBand - USDHKD.pro</t>
  </si>
  <si>
    <t>LPBand - USDHKD.v</t>
  </si>
  <si>
    <t>LPBand - USDJPY</t>
  </si>
  <si>
    <t>LPBand - USDJPY.pro</t>
  </si>
  <si>
    <t>LPBand - USDJPY.v</t>
  </si>
  <si>
    <t>LPBand - USDNOK</t>
  </si>
  <si>
    <t>LPBand - USDNOK.pro</t>
  </si>
  <si>
    <t>LPBand - USDNOK.v</t>
  </si>
  <si>
    <t>LPBand - USDPLN</t>
  </si>
  <si>
    <t>LPBand - USDPLN.pro</t>
  </si>
  <si>
    <t>LPBand - USDPLN.v</t>
  </si>
  <si>
    <t>LPBand - USDSEK</t>
  </si>
  <si>
    <t>LPBand - USDSEK.pro</t>
  </si>
  <si>
    <t>LPBand - USDSEK.v</t>
  </si>
  <si>
    <t>LPBand - USDSGD</t>
  </si>
  <si>
    <t>LPBand - USDSGD.pro</t>
  </si>
  <si>
    <t>LPBand - USDSGD.v</t>
  </si>
  <si>
    <t>LPBand - USDTRY</t>
  </si>
  <si>
    <t>LPBand - USDTRY.pro</t>
  </si>
  <si>
    <t>LPBand - USDTRY.v</t>
  </si>
  <si>
    <t>LPBand - USDZAR</t>
  </si>
  <si>
    <t>LPBand - USDZAR.pro</t>
  </si>
  <si>
    <t>LPBand - USDZAR.v</t>
  </si>
  <si>
    <t>LPBand - XAGUSD</t>
  </si>
  <si>
    <t>LPBand - XAGUSD.pro</t>
  </si>
  <si>
    <t>LPBand - XAGUSD.v</t>
  </si>
  <si>
    <t>LPBand - XAUUSD</t>
  </si>
  <si>
    <t>LPBand - XAUUSD.pro</t>
  </si>
  <si>
    <t>LPBand - XAUUSD.v</t>
  </si>
  <si>
    <t>LPBand - UKOUSD</t>
  </si>
  <si>
    <t>LPBand - UKOUSD.pro</t>
  </si>
  <si>
    <t>LPBand - UKOUSD.v</t>
  </si>
  <si>
    <t>LPBand - USOUSD</t>
  </si>
  <si>
    <t>LPBand - USOUSD.pro</t>
    <phoneticPr fontId="2" type="noConversion"/>
  </si>
  <si>
    <t>LPBand - USOUSD.v</t>
  </si>
  <si>
    <t>LPBand - XNGUSD</t>
    <phoneticPr fontId="2" type="noConversion"/>
  </si>
  <si>
    <t>LPBand - XNGUSD.pro</t>
    <phoneticPr fontId="2" type="noConversion"/>
  </si>
  <si>
    <t>LPBand - XNGUSD.v</t>
    <phoneticPr fontId="2" type="noConversion"/>
  </si>
  <si>
    <t xml:space="preserve">Day shift </t>
    <phoneticPr fontId="2" type="noConversion"/>
  </si>
  <si>
    <t>night shift</t>
    <phoneticPr fontId="2" type="noConversion"/>
  </si>
  <si>
    <t>LPBand - BTCUST</t>
    <phoneticPr fontId="2" type="noConversion"/>
  </si>
  <si>
    <t>LPBand - BCHUST</t>
    <phoneticPr fontId="2" type="noConversion"/>
  </si>
  <si>
    <t>LPBand - ETHUST</t>
    <phoneticPr fontId="2" type="noConversion"/>
  </si>
  <si>
    <t>1 Oil swap daily update</t>
  </si>
  <si>
    <t xml:space="preserve">2 Day shift and night shift spread mark up change daily </t>
  </si>
  <si>
    <t xml:space="preserve">3 Swap update every Wednesday </t>
  </si>
  <si>
    <t xml:space="preserve">4 Holiday notification, trading time setting </t>
  </si>
  <si>
    <t xml:space="preserve">5 order issue checking </t>
  </si>
  <si>
    <t>6 pricing issue checking, recover charts</t>
  </si>
  <si>
    <t xml:space="preserve">7 symbols setting </t>
  </si>
  <si>
    <t>8 restart server</t>
  </si>
  <si>
    <t>Day shift</t>
  </si>
  <si>
    <t>10:00 Beij</t>
  </si>
  <si>
    <t>Night Shift</t>
  </si>
  <si>
    <t>AUDCAD</t>
  </si>
  <si>
    <t>by</t>
  </si>
  <si>
    <t>points</t>
  </si>
  <si>
    <t>21:00(周三三倍)</t>
  </si>
  <si>
    <t>AUDCHF</t>
  </si>
  <si>
    <t>AUDJPY</t>
  </si>
  <si>
    <t>AUDNZD</t>
  </si>
  <si>
    <t>AUDUSD</t>
  </si>
  <si>
    <t>AUS200</t>
  </si>
  <si>
    <t>21:00(周五三倍)</t>
  </si>
  <si>
    <t>CADCHF</t>
  </si>
  <si>
    <t>CADJPY</t>
  </si>
  <si>
    <t>CHFJPY</t>
  </si>
  <si>
    <t>EU50</t>
  </si>
  <si>
    <t>EURAUD</t>
  </si>
  <si>
    <t>EURCAD</t>
  </si>
  <si>
    <t>EURCHF</t>
  </si>
  <si>
    <t>EURGBP</t>
  </si>
  <si>
    <t>EURJPY</t>
  </si>
  <si>
    <t>EURNZD</t>
  </si>
  <si>
    <t>EURUSD</t>
  </si>
  <si>
    <t>FRA40</t>
  </si>
  <si>
    <t>GBPAUD</t>
  </si>
  <si>
    <t>GBPCAD</t>
  </si>
  <si>
    <t>GBPCHF</t>
  </si>
  <si>
    <t>GBPJPY</t>
  </si>
  <si>
    <t>GBPNZD</t>
  </si>
  <si>
    <t>GBPUSD</t>
  </si>
  <si>
    <t>GER40</t>
  </si>
  <si>
    <t>HK50</t>
  </si>
  <si>
    <t>JPN225</t>
  </si>
  <si>
    <t>NAS100</t>
  </si>
  <si>
    <t>NZDCAD</t>
  </si>
  <si>
    <t>NZDCHF</t>
  </si>
  <si>
    <t>NZDJPY</t>
  </si>
  <si>
    <t>NZDUSD</t>
  </si>
  <si>
    <t>SP500</t>
  </si>
  <si>
    <t>UK100</t>
  </si>
  <si>
    <t>US30</t>
  </si>
  <si>
    <t>USDCAD</t>
  </si>
  <si>
    <t>21:00(周四三倍)</t>
  </si>
  <si>
    <t>USDCHF</t>
  </si>
  <si>
    <t>USDCNH</t>
  </si>
  <si>
    <t>USDHKD</t>
  </si>
  <si>
    <t>USDJPY</t>
  </si>
  <si>
    <t>USDNOK</t>
  </si>
  <si>
    <t>USDPLN</t>
  </si>
  <si>
    <t>USDSEK</t>
  </si>
  <si>
    <t>USDSGD</t>
  </si>
  <si>
    <t>USDTRY</t>
  </si>
  <si>
    <t>USDZAR</t>
  </si>
  <si>
    <t>XAGUSD</t>
  </si>
  <si>
    <t>XAUUSD</t>
  </si>
  <si>
    <t>XBRUSD</t>
  </si>
  <si>
    <t>XNGUSD</t>
  </si>
  <si>
    <t>XTIUSD</t>
  </si>
  <si>
    <t>BTCUST</t>
  </si>
  <si>
    <t>BCHUST</t>
  </si>
  <si>
    <t>EOSUST</t>
  </si>
  <si>
    <t>ETHUST</t>
  </si>
  <si>
    <t>XRPUST</t>
  </si>
  <si>
    <t>ADAUST</t>
  </si>
  <si>
    <t>ATOMUST</t>
  </si>
  <si>
    <t>DASHUST</t>
  </si>
  <si>
    <t>DOGEUST</t>
  </si>
  <si>
    <t>DOTUST</t>
  </si>
  <si>
    <t>ETCUST</t>
  </si>
  <si>
    <t>FILUST</t>
  </si>
  <si>
    <t>LINKUST</t>
  </si>
  <si>
    <t>NEOUST</t>
  </si>
  <si>
    <t>SOLUST</t>
  </si>
  <si>
    <t>TRXUST</t>
  </si>
  <si>
    <t>VETUST</t>
  </si>
  <si>
    <t>XLMUST</t>
  </si>
  <si>
    <t>XMRUST</t>
  </si>
  <si>
    <t>XTZUST</t>
  </si>
  <si>
    <t>HKGHKD</t>
  </si>
  <si>
    <t>RKGCNH</t>
  </si>
  <si>
    <t>SKGCNH</t>
  </si>
  <si>
    <t>Currency Pair</t>
  </si>
  <si>
    <t>Quote Date</t>
  </si>
  <si>
    <t>Near Value Date</t>
  </si>
  <si>
    <t>Far Value Date</t>
  </si>
  <si>
    <t>Bid Price</t>
  </si>
  <si>
    <t>Ask Price</t>
  </si>
  <si>
    <t>AUD/CAD</t>
  </si>
  <si>
    <t>AUD/CHF</t>
  </si>
  <si>
    <t>AUD/CNH</t>
  </si>
  <si>
    <t>AUD/DKK</t>
  </si>
  <si>
    <t>AUD/HKD</t>
  </si>
  <si>
    <t>AUD/HUF</t>
  </si>
  <si>
    <t>AUD/JPY</t>
  </si>
  <si>
    <t>AUD/NOK</t>
  </si>
  <si>
    <t>AUD/NZD</t>
  </si>
  <si>
    <t>AUD/SEK</t>
  </si>
  <si>
    <t>AUD/SGD</t>
  </si>
  <si>
    <t>AUD/USD</t>
  </si>
  <si>
    <t>AUD/ZAR</t>
  </si>
  <si>
    <t>CAD/CHF</t>
  </si>
  <si>
    <t>CAD/CNH</t>
  </si>
  <si>
    <t>CAD/DKK</t>
  </si>
  <si>
    <t>CAD/HKD</t>
  </si>
  <si>
    <t>CAD/JPY</t>
  </si>
  <si>
    <t>CAD/MXN</t>
  </si>
  <si>
    <t>CAD/NOK</t>
  </si>
  <si>
    <t>CAD/SEK</t>
  </si>
  <si>
    <t>CAD/SGD</t>
  </si>
  <si>
    <t>CHF/CNH</t>
  </si>
  <si>
    <t>CHF/DKK</t>
  </si>
  <si>
    <t>CHF/HKD</t>
  </si>
  <si>
    <t>CHF/HUF</t>
  </si>
  <si>
    <t>CHF/JPY</t>
  </si>
  <si>
    <t>CHF/NOK</t>
  </si>
  <si>
    <t>CHF/PLN</t>
  </si>
  <si>
    <t>CHF/SEK</t>
  </si>
  <si>
    <t>CHF/SGD</t>
  </si>
  <si>
    <t>CHF/ZAR</t>
  </si>
  <si>
    <t>CNH/JPY</t>
  </si>
  <si>
    <t>DKK/NOK</t>
  </si>
  <si>
    <t>DKK/SEK</t>
  </si>
  <si>
    <t>EUR/AUD</t>
  </si>
  <si>
    <t>EUR/CAD</t>
  </si>
  <si>
    <t>EUR/CHF</t>
  </si>
  <si>
    <t>EUR/CNH</t>
  </si>
  <si>
    <t>EUR/CZK</t>
  </si>
  <si>
    <t>EUR/DKK</t>
  </si>
  <si>
    <t>EUR/GBP</t>
  </si>
  <si>
    <t>EUR/HKD</t>
  </si>
  <si>
    <t>EUR/HUF</t>
  </si>
  <si>
    <t>EUR/ILS</t>
  </si>
  <si>
    <t>EUR/JPY</t>
  </si>
  <si>
    <t>EUR/MXN</t>
  </si>
  <si>
    <t>EUR/NOK</t>
  </si>
  <si>
    <t>EUR/NZD</t>
  </si>
  <si>
    <t>EUR/PLN</t>
  </si>
  <si>
    <t>EUR/RUB</t>
  </si>
  <si>
    <t>EUR/SEK</t>
  </si>
  <si>
    <t>EUR/SGD</t>
  </si>
  <si>
    <t>EUR/TRY</t>
  </si>
  <si>
    <t>EUR/USD</t>
  </si>
  <si>
    <t>EUR/ZAR</t>
  </si>
  <si>
    <t>GBP/AUD</t>
  </si>
  <si>
    <t>GBP/CAD</t>
  </si>
  <si>
    <t>GBP/CHF</t>
  </si>
  <si>
    <t>GBP/CNH</t>
  </si>
  <si>
    <t>GBP/CZK</t>
  </si>
  <si>
    <t>GBP/DKK</t>
  </si>
  <si>
    <t>GBP/HKD</t>
  </si>
  <si>
    <t>GBP/HUF</t>
  </si>
  <si>
    <t>GBP/JPY</t>
  </si>
  <si>
    <t>GBP/MXN</t>
  </si>
  <si>
    <t>GBP/NOK</t>
  </si>
  <si>
    <t>GBP/NZD</t>
  </si>
  <si>
    <t>GBP/PLN</t>
  </si>
  <si>
    <t>GBP/SEK</t>
  </si>
  <si>
    <t>GBP/SGD</t>
  </si>
  <si>
    <t>GBP/TRY</t>
  </si>
  <si>
    <t>GBP/USD</t>
  </si>
  <si>
    <t>GBP/ZAR</t>
  </si>
  <si>
    <t>HKD/JPY</t>
  </si>
  <si>
    <t>MXN/JPY</t>
  </si>
  <si>
    <t>NOK/JPY</t>
  </si>
  <si>
    <t>NOK/SEK</t>
  </si>
  <si>
    <t>NZD/CAD</t>
  </si>
  <si>
    <t>NZD/CHF</t>
  </si>
  <si>
    <t>NZD/CNH</t>
  </si>
  <si>
    <t>NZD/DKK</t>
  </si>
  <si>
    <t>NZD/HKD</t>
  </si>
  <si>
    <t>NZD/HUF</t>
  </si>
  <si>
    <t>NZD/JPY</t>
  </si>
  <si>
    <t>NZD/NOK</t>
  </si>
  <si>
    <t>NZD/SEK</t>
  </si>
  <si>
    <t>NZD/SGD</t>
  </si>
  <si>
    <t>NZD/USD</t>
  </si>
  <si>
    <t>SEK/JPY</t>
  </si>
  <si>
    <t>SGD/CNH</t>
  </si>
  <si>
    <t>SGD/HKD</t>
  </si>
  <si>
    <t>SGD/JPY</t>
  </si>
  <si>
    <t>THB/JPY</t>
  </si>
  <si>
    <t>TRY/JPY</t>
  </si>
  <si>
    <t>USD/CAD</t>
  </si>
  <si>
    <t>USD/CHF</t>
  </si>
  <si>
    <t>USD/CNH</t>
  </si>
  <si>
    <t>USD/CZK</t>
  </si>
  <si>
    <t>USD/DKK</t>
  </si>
  <si>
    <t>USD/HKD</t>
  </si>
  <si>
    <t>USD/HUF</t>
  </si>
  <si>
    <t>USD/ILS</t>
  </si>
  <si>
    <t>USD/JPY</t>
  </si>
  <si>
    <t>USD/MXN</t>
  </si>
  <si>
    <t>USD/NOK</t>
  </si>
  <si>
    <t>USD/PLN</t>
  </si>
  <si>
    <t>USD/RUB</t>
  </si>
  <si>
    <t>USD/SEK</t>
  </si>
  <si>
    <t>USD/SGD</t>
  </si>
  <si>
    <t>USD/THB</t>
  </si>
  <si>
    <t>USD/TRY</t>
  </si>
  <si>
    <t>USD/ZAR</t>
  </si>
  <si>
    <t>XAG/AUD</t>
  </si>
  <si>
    <t>XAG/EUR</t>
  </si>
  <si>
    <t>XAG/USD</t>
  </si>
  <si>
    <t>XAU/AUD</t>
  </si>
  <si>
    <t>XAU/CHF</t>
  </si>
  <si>
    <t>XAU/EUR</t>
  </si>
  <si>
    <t>XAU/GBP</t>
  </si>
  <si>
    <t>XAU/JPY</t>
  </si>
  <si>
    <t>XAU/USD</t>
  </si>
  <si>
    <t>XPD/USD</t>
  </si>
  <si>
    <t>XPT/USD</t>
  </si>
  <si>
    <t>ZAR/JPY</t>
  </si>
  <si>
    <t>Symbol</t>
  </si>
  <si>
    <t>Core Symbol</t>
  </si>
  <si>
    <t>Description</t>
  </si>
  <si>
    <t>Type</t>
  </si>
  <si>
    <t>Security</t>
  </si>
  <si>
    <t>BASE CCY</t>
  </si>
  <si>
    <t>QUOTE CCY</t>
  </si>
  <si>
    <t>Trade</t>
  </si>
  <si>
    <t>Digits</t>
  </si>
  <si>
    <t>Stops</t>
  </si>
  <si>
    <t xml:space="preserve">Filtration level: </t>
  </si>
  <si>
    <t xml:space="preserve">automatic limit: </t>
  </si>
  <si>
    <t>Filter Quotes</t>
  </si>
  <si>
    <t xml:space="preserve">Contract size: </t>
  </si>
  <si>
    <t xml:space="preserve">initial margin: </t>
  </si>
  <si>
    <t xml:space="preserve"> maintenance: </t>
  </si>
  <si>
    <t xml:space="preserve">hedged: </t>
  </si>
  <si>
    <t xml:space="preserve"> percentage: </t>
  </si>
  <si>
    <t xml:space="preserve">Margin calculation: </t>
  </si>
  <si>
    <t xml:space="preserve">Profit calculation: </t>
  </si>
  <si>
    <t xml:space="preserve">Long: </t>
  </si>
  <si>
    <t xml:space="preserve"> short: </t>
  </si>
  <si>
    <t>swap type</t>
  </si>
  <si>
    <t xml:space="preserve"> 3-day swaps: </t>
  </si>
  <si>
    <t>Sunday Quotes</t>
  </si>
  <si>
    <t>Monday Quotes</t>
  </si>
  <si>
    <t>Tuesday Quotes</t>
  </si>
  <si>
    <t>Wednesday Quotes</t>
  </si>
  <si>
    <t>Thursday Quotes</t>
  </si>
  <si>
    <t>Friday Quotes</t>
  </si>
  <si>
    <t>Saturday Quotes</t>
  </si>
  <si>
    <t>Sunday Trades</t>
  </si>
  <si>
    <t>Monday Trades</t>
  </si>
  <si>
    <t>Tuesday Trades</t>
  </si>
  <si>
    <t>Wednesday Trades</t>
  </si>
  <si>
    <t>Thursday Trades</t>
  </si>
  <si>
    <t>Friday Trades</t>
  </si>
  <si>
    <t>Saturday Trades</t>
  </si>
  <si>
    <t xml:space="preserve"> Australian Dollar vs US Dollar</t>
  </si>
  <si>
    <t>Forex Major</t>
  </si>
  <si>
    <t>AUD</t>
  </si>
  <si>
    <t>USD</t>
  </si>
  <si>
    <t>Full access</t>
  </si>
  <si>
    <t>100.0%.</t>
  </si>
  <si>
    <t>Forex [ lots * contract_size / leverage * percentage / 100 ].</t>
  </si>
  <si>
    <t>Forex [ (close_price - open_price) * contract_size * lots ].</t>
  </si>
  <si>
    <t xml:space="preserve"> by points [ lots * long_or_short points * pointsize ]</t>
  </si>
  <si>
    <t>Wednesday.</t>
  </si>
  <si>
    <t>22:06-24:00</t>
  </si>
  <si>
    <t>00:00-21:55, 22:06-24:00</t>
  </si>
  <si>
    <t>00:00-21:55</t>
  </si>
  <si>
    <t xml:space="preserve"> Euro vs US Dollar</t>
  </si>
  <si>
    <t>EUR</t>
  </si>
  <si>
    <t xml:space="preserve"> Great Britain Pound vs US Dollar</t>
  </si>
  <si>
    <t>GBP</t>
  </si>
  <si>
    <t xml:space="preserve"> New Zealand Dollar vs US Dollar</t>
  </si>
  <si>
    <t>NZD</t>
  </si>
  <si>
    <t xml:space="preserve"> US Dollar vs Canadian Dollar</t>
  </si>
  <si>
    <t>CAD</t>
  </si>
  <si>
    <t xml:space="preserve"> US Dollar vs Swiss Franc</t>
  </si>
  <si>
    <t>CHF</t>
  </si>
  <si>
    <t xml:space="preserve"> US Dollar vs Japanese Yen</t>
  </si>
  <si>
    <t>JPY</t>
  </si>
  <si>
    <t xml:space="preserve"> US Dollar vs Hong Kong Dollar</t>
  </si>
  <si>
    <t>HKD</t>
  </si>
  <si>
    <t xml:space="preserve"> Great Britain Pound vs Japanese Yen</t>
  </si>
  <si>
    <t xml:space="preserve"> Australian Dollar vs Canadian Dollar</t>
  </si>
  <si>
    <t>Forex Minor</t>
  </si>
  <si>
    <t xml:space="preserve"> Australian Dollar vs Swiss Franc</t>
  </si>
  <si>
    <t xml:space="preserve"> Australian Dollar vs Japanese Yen</t>
  </si>
  <si>
    <t xml:space="preserve"> Australian Dollar vs New Zealand Dollar</t>
  </si>
  <si>
    <t xml:space="preserve"> Canadian Dollar vs Swiss Franc</t>
  </si>
  <si>
    <t xml:space="preserve"> Canadian Dollar vs Japanese Yen</t>
  </si>
  <si>
    <t xml:space="preserve"> Swiss Frank vs Japanese Yen</t>
  </si>
  <si>
    <t xml:space="preserve"> Euro vs Australian Dollar</t>
  </si>
  <si>
    <t xml:space="preserve"> Euro vs Canadian Dollar</t>
  </si>
  <si>
    <t xml:space="preserve"> Euro vs Swiss Franc</t>
  </si>
  <si>
    <t xml:space="preserve"> Euro vs Great Britain Pound</t>
  </si>
  <si>
    <t xml:space="preserve"> Euro vs Japanese Yen</t>
  </si>
  <si>
    <t xml:space="preserve"> Euro vs New Zealand Dollar</t>
  </si>
  <si>
    <t xml:space="preserve"> Great Britain Pound vs Australian Dollar</t>
  </si>
  <si>
    <t xml:space="preserve"> Great Britain Pound vs Canadian Dollar</t>
  </si>
  <si>
    <t xml:space="preserve"> Great Britain Pound vs Swiss Franc</t>
  </si>
  <si>
    <t xml:space="preserve"> New Zealand Dollar vs Canadian Dollar</t>
  </si>
  <si>
    <t xml:space="preserve"> New Zealand Dollar vs Swiss Franc</t>
  </si>
  <si>
    <t xml:space="preserve"> New Zealand Dollar vs Japanese Yen</t>
  </si>
  <si>
    <t xml:space="preserve"> US Dollar vs Chinese OffShore Yuan</t>
  </si>
  <si>
    <t>CNH</t>
  </si>
  <si>
    <t xml:space="preserve"> US Dollar vs South Africa Rand</t>
  </si>
  <si>
    <t>ZAR</t>
  </si>
  <si>
    <t xml:space="preserve"> US Dollar vs Turkish Lira</t>
  </si>
  <si>
    <t>TRY</t>
  </si>
  <si>
    <t>Close only</t>
  </si>
  <si>
    <t>Futures [ lots * initial_margin * percentage / 100 ].</t>
  </si>
  <si>
    <t xml:space="preserve"> US Dollar vs Norwegian Krone</t>
  </si>
  <si>
    <t>NOK</t>
  </si>
  <si>
    <t>2.0%.</t>
  </si>
  <si>
    <t xml:space="preserve"> US Dollar vs Polish Zloty</t>
  </si>
  <si>
    <t>PLN</t>
  </si>
  <si>
    <t xml:space="preserve"> US Dollar vs Swedish Krona</t>
  </si>
  <si>
    <t>SEK</t>
  </si>
  <si>
    <t xml:space="preserve"> US Dollar vs Singapore Dollar</t>
  </si>
  <si>
    <t>SGD</t>
  </si>
  <si>
    <t xml:space="preserve"> Silver vs US Dollar / Spot #N-XAGUSD</t>
  </si>
  <si>
    <t>Metal_XAG</t>
  </si>
  <si>
    <t>Metals</t>
  </si>
  <si>
    <t>1.0%.</t>
  </si>
  <si>
    <t>CFD [ lots * contract_size * market_price * percentage / 100 ].</t>
  </si>
  <si>
    <t>CFD [ (close_price - open_price) * contract_size * lots ].</t>
  </si>
  <si>
    <t>23:05-24:00</t>
  </si>
  <si>
    <t>00:00-21:59, 23:05-24:00</t>
  </si>
  <si>
    <t>00:00-21:59</t>
  </si>
  <si>
    <t xml:space="preserve"> Gold vs US Dollar / Spot #N-XAUUSD</t>
  </si>
  <si>
    <t>Metal</t>
  </si>
  <si>
    <t>0.5%.</t>
  </si>
  <si>
    <t>USOUSD</t>
  </si>
  <si>
    <t xml:space="preserve"> US Dollar vs Crude Oil #N-XTIUSD</t>
  </si>
  <si>
    <t>Energy</t>
  </si>
  <si>
    <t>23:01-24:00</t>
  </si>
  <si>
    <t>00:00-21:59, 23:01-24:00</t>
  </si>
  <si>
    <t>UKOUSD</t>
  </si>
  <si>
    <t xml:space="preserve"> US Dollar vs Brent Oil #N-XBRUSD</t>
  </si>
  <si>
    <t>01:00-21:59</t>
  </si>
  <si>
    <t>01:01-21:59</t>
  </si>
  <si>
    <t>01:01-21:55</t>
  </si>
  <si>
    <t xml:space="preserve"> Natural Gas / US Dollar #N-XNGUSD</t>
  </si>
  <si>
    <t>AUDUSD.pro</t>
  </si>
  <si>
    <t>Forex Major.pro</t>
  </si>
  <si>
    <t>EURUSD.pro</t>
  </si>
  <si>
    <t>GBPUSD.pro</t>
  </si>
  <si>
    <t>NZDUSD.pro</t>
  </si>
  <si>
    <t>USDCHF.pro</t>
  </si>
  <si>
    <t>USDCAD.pro</t>
  </si>
  <si>
    <t>USDJPY.pro</t>
  </si>
  <si>
    <t>USDHKD.pro</t>
  </si>
  <si>
    <t>GBPJPY.pro</t>
  </si>
  <si>
    <t>AUDCAD.pro</t>
  </si>
  <si>
    <t>Forex Minor.pro</t>
  </si>
  <si>
    <t>AUDCHF.pro</t>
  </si>
  <si>
    <t>AUDJPY.pro</t>
  </si>
  <si>
    <t>AUDNZD.pro</t>
  </si>
  <si>
    <t>CADCHF.pro</t>
  </si>
  <si>
    <t>CADJPY.pro</t>
  </si>
  <si>
    <t>CHFJPY.pro</t>
  </si>
  <si>
    <t>EURAUD.pro</t>
  </si>
  <si>
    <t>EURCAD.pro</t>
  </si>
  <si>
    <t>EURCHF.pro</t>
  </si>
  <si>
    <t>EURGBP.pro</t>
  </si>
  <si>
    <t>EURJPY.pro</t>
  </si>
  <si>
    <t>EURNZD.pro</t>
  </si>
  <si>
    <t>GBPAUD.pro</t>
  </si>
  <si>
    <t>GBPCAD.pro</t>
  </si>
  <si>
    <t>GBPCHF.pro</t>
  </si>
  <si>
    <t>GBPNZD.pro</t>
  </si>
  <si>
    <t>NZDCAD.pro</t>
  </si>
  <si>
    <t>NZDCHF.pro</t>
  </si>
  <si>
    <t>NZDJPY.pro</t>
  </si>
  <si>
    <t>USDCNH.pro</t>
  </si>
  <si>
    <t>USDZAR.pro</t>
  </si>
  <si>
    <t>USDTRY.pro</t>
  </si>
  <si>
    <t xml:space="preserve"> US Dollar vs Turkish Lira #N-USDTRY</t>
  </si>
  <si>
    <t>USDNOK.pro</t>
  </si>
  <si>
    <t xml:space="preserve"> US Dollar vs Norwegian Krone #N-USDNOK</t>
  </si>
  <si>
    <t>USDPLN.pro</t>
  </si>
  <si>
    <t xml:space="preserve"> US Dollar vs Polish Zloty #N-USDPLN</t>
  </si>
  <si>
    <t>USDSEK.pro</t>
  </si>
  <si>
    <t xml:space="preserve"> US Dollar vs Swedish Krona #N-USDSEK</t>
  </si>
  <si>
    <t>USDSGD.pro</t>
  </si>
  <si>
    <t xml:space="preserve"> US Dollar vs Singapore Dollar #N-USDSGD</t>
  </si>
  <si>
    <t>XAUUSD.pro</t>
  </si>
  <si>
    <t>Metal.pro</t>
  </si>
  <si>
    <t>XAGUSD.pro</t>
  </si>
  <si>
    <t>Metal_XAG.pro</t>
  </si>
  <si>
    <t>USOUSD.pro</t>
  </si>
  <si>
    <t>Energy.pro</t>
  </si>
  <si>
    <t>UKOUSD.pro</t>
  </si>
  <si>
    <t>XNGUSD.pro</t>
  </si>
  <si>
    <t>AUDUSD.v</t>
  </si>
  <si>
    <t>Forex Major.v</t>
  </si>
  <si>
    <t>EURUSD.v</t>
  </si>
  <si>
    <t>GBPUSD.v</t>
  </si>
  <si>
    <t>NZDUSD.v</t>
  </si>
  <si>
    <t>USDCHF.v</t>
  </si>
  <si>
    <t>USDCAD.v</t>
  </si>
  <si>
    <t>USDJPY.v</t>
  </si>
  <si>
    <t>USDHKD.v</t>
  </si>
  <si>
    <t>GBPJPY.v</t>
  </si>
  <si>
    <t>AUDCAD.v</t>
  </si>
  <si>
    <t>Forex Minor.v</t>
  </si>
  <si>
    <t>AUDCHF.v</t>
  </si>
  <si>
    <t>AUDJPY.v</t>
  </si>
  <si>
    <t>AUDNZD.v</t>
  </si>
  <si>
    <t>CADCHF.v</t>
  </si>
  <si>
    <t>CADJPY.v</t>
  </si>
  <si>
    <t>CHFJPY.v</t>
  </si>
  <si>
    <t>EURAUD.v</t>
  </si>
  <si>
    <t>EURCAD.v</t>
  </si>
  <si>
    <t>EURCHF.v</t>
  </si>
  <si>
    <t>EURGBP.v</t>
  </si>
  <si>
    <t>EURJPY.v</t>
  </si>
  <si>
    <t>EURNZD.v</t>
  </si>
  <si>
    <t>GBPAUD.v</t>
  </si>
  <si>
    <t>GBPCAD.v</t>
  </si>
  <si>
    <t>GBPCHF.v</t>
  </si>
  <si>
    <t>GBPNZD.v</t>
  </si>
  <si>
    <t>NZDCAD.v</t>
  </si>
  <si>
    <t>NZDCHF.v</t>
  </si>
  <si>
    <t>NZDJPY.v</t>
  </si>
  <si>
    <t>USDCNH.v</t>
  </si>
  <si>
    <t>USDZAR.v</t>
  </si>
  <si>
    <t>USDTRY.v</t>
  </si>
  <si>
    <t>USDNOK.v</t>
  </si>
  <si>
    <t>USDPLN.v</t>
  </si>
  <si>
    <t>USDSEK.v</t>
  </si>
  <si>
    <t>USDSGD.v</t>
  </si>
  <si>
    <t>XAUUSD.v</t>
  </si>
  <si>
    <t>Metal.v</t>
  </si>
  <si>
    <t>XAGUSD.v</t>
  </si>
  <si>
    <t>Metal_XAG.v</t>
  </si>
  <si>
    <t>USOUSD.v</t>
  </si>
  <si>
    <t>Energy.v</t>
  </si>
  <si>
    <t>UKOUSD.v</t>
  </si>
  <si>
    <t>XNGUSD.v</t>
  </si>
  <si>
    <t>200AUD</t>
  </si>
  <si>
    <t xml:space="preserve"> Australia's index based on 200 leading companies. #N-AUS200</t>
  </si>
  <si>
    <t>CFD02</t>
  </si>
  <si>
    <t>Indices</t>
  </si>
  <si>
    <t xml:space="preserve"> by money [ lots * long_or_short ]</t>
  </si>
  <si>
    <t>00:50-07:30, 08:10-22:00</t>
  </si>
  <si>
    <t>100GBP</t>
  </si>
  <si>
    <t xml:space="preserve"> 100 high capitalization companies s index on London. #N-UK100</t>
  </si>
  <si>
    <t>00:00-21:15, 21:30-22:00, 23:05-24:00</t>
  </si>
  <si>
    <t>00:00-21:00</t>
  </si>
  <si>
    <t>225JPY</t>
  </si>
  <si>
    <t xml:space="preserve"> A stock market index for the Tokyo Stock Exchange. #N-JPN225</t>
  </si>
  <si>
    <t>23:00-24:00</t>
  </si>
  <si>
    <t>00:00-07:00, 08:30-22:00, 23:00-24:00</t>
  </si>
  <si>
    <t>00:00-07:00, 08:30-21:15</t>
  </si>
  <si>
    <t>F40EUR</t>
  </si>
  <si>
    <t xml:space="preserve"> A French stock market index including 40 companies. #N-FRA40</t>
  </si>
  <si>
    <t>07:00-21:00</t>
  </si>
  <si>
    <t>H33HKD</t>
  </si>
  <si>
    <t xml:space="preserve"> Measures performance of 50 top Hong Kong companies. #N-HK50</t>
  </si>
  <si>
    <t>02:15-05:00, 06:00-09:30, 10:15-18:00</t>
  </si>
  <si>
    <t>NASUSD</t>
  </si>
  <si>
    <t xml:space="preserve"> A US stock market based on technical companies. #N-NAS100</t>
  </si>
  <si>
    <t>00:00-21:15, 21:30-22:00, 23:00-24:00</t>
  </si>
  <si>
    <t>00:00-21:15</t>
  </si>
  <si>
    <t>SPXUSD</t>
  </si>
  <si>
    <t xml:space="preserve"> A US stock market index based on 500 leading companies #N-SP500</t>
  </si>
  <si>
    <t>D30EUR</t>
  </si>
  <si>
    <t xml:space="preserve"> An index consists of 30 German companies' trading. #N-GER30</t>
  </si>
  <si>
    <t>CFD01</t>
  </si>
  <si>
    <t>U30USD</t>
  </si>
  <si>
    <t xml:space="preserve"> A US stock market with 30 component companies. #N-US30</t>
  </si>
  <si>
    <t>US_index</t>
  </si>
  <si>
    <t xml:space="preserve"> US index</t>
  </si>
  <si>
    <t>No</t>
  </si>
  <si>
    <t>01:00-22:00</t>
  </si>
  <si>
    <t>BTCUSD</t>
  </si>
  <si>
    <t>TEST</t>
  </si>
  <si>
    <t>10.0%.</t>
  </si>
  <si>
    <t>00:00-24:00</t>
  </si>
  <si>
    <t>Market</t>
  </si>
  <si>
    <t xml:space="preserve"> EOS vs Tether USD CFD</t>
  </si>
  <si>
    <t>5.0%.</t>
  </si>
  <si>
    <t>Friday.</t>
  </si>
  <si>
    <t>00:00-21:59, 22:06-24:00</t>
  </si>
  <si>
    <t>00:00-06:00, 07:00-21:59, 22:06-24:00</t>
  </si>
  <si>
    <t>LTCUST</t>
  </si>
  <si>
    <t xml:space="preserve"> Litecoin vs Tether USD CFD</t>
  </si>
  <si>
    <t>3.3%.</t>
  </si>
  <si>
    <t xml:space="preserve"> Ripple vs Tether USD CFD</t>
  </si>
  <si>
    <t xml:space="preserve"> Bitcoin Cash vs Tether USD CFD</t>
  </si>
  <si>
    <t>Cryptocurrency</t>
  </si>
  <si>
    <t xml:space="preserve"> Bitcoin vs Tether USD CFD</t>
  </si>
  <si>
    <t xml:space="preserve"> Ethereum vs Tether USD CFD</t>
  </si>
  <si>
    <t>USTUSD</t>
  </si>
  <si>
    <t xml:space="preserve"> UST vs US Dollar CFD</t>
  </si>
  <si>
    <t>Contract size</t>
  </si>
  <si>
    <t>CORE SYMBOL</t>
  </si>
  <si>
    <t>SYMBOL</t>
  </si>
  <si>
    <t>LONG</t>
  </si>
  <si>
    <t>SHORT</t>
  </si>
  <si>
    <t>TYPE</t>
  </si>
  <si>
    <t>Maker</t>
  </si>
  <si>
    <t>Maker Symbol</t>
  </si>
  <si>
    <t>ISPrime</t>
  </si>
  <si>
    <t>DooClearing</t>
  </si>
  <si>
    <t>MAKER LONG</t>
  </si>
  <si>
    <t>MAKER SHORT</t>
  </si>
  <si>
    <t>Short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</si>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</sst>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0" borderId="0" xfId="0" applyFont="1" applyFill="1"/>
    <xf numFmtId="0" fontId="3" fillId="0" borderId="0" xfId="0" applyFont="1"/>
    <xf numFmtId="20" fontId="0" fillId="0" borderId="0" xfId="0" applyNumberForma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 applyAlignment="1">
      <alignment horizontal="center"/>
    </xf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10</xdr:col>
      <xdr:colOff>415368</xdr:colOff>
      <xdr:row>6</xdr:row>
      <xdr:rowOff>171449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08DD21-25A6-4091-A1D2-2032564CD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7650" y="190500"/>
          <a:ext cx="1634568" cy="112394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47810</xdr:rowOff>
    </xdr:from>
    <xdr:to>
      <xdr:col>15</xdr:col>
      <xdr:colOff>228038</xdr:colOff>
      <xdr:row>15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2FA327-CAA5-4982-BCA9-4D9BB46EA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67650" y="1381310"/>
          <a:ext cx="4495238" cy="1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F06C-5659-4425-BB8D-C46E037608C2}">
  <dimension ref="A1:H25"/>
  <sheetViews>
    <sheetView workbookViewId="0">
      <selection activeCell="F25" sqref="F25"/>
    </sheetView>
  </sheetViews>
  <sheetFormatPr defaultRowHeight="15"/>
  <cols>
    <col min="1" max="1" width="50.5703125" bestFit="1" customWidth="1"/>
    <col min="3" max="3" width="8.7109375" bestFit="1" customWidth="1"/>
    <col min="4" max="4" width="11.7109375" customWidth="1"/>
    <col min="5" max="5" width="10.42578125" bestFit="1" customWidth="1"/>
  </cols>
  <sheetData>
    <row r="1" spans="1:6">
      <c r="A1" t="s">
        <v>140</v>
      </c>
    </row>
    <row r="2" spans="1:6">
      <c r="A2" t="s">
        <v>141</v>
      </c>
      <c r="C2" t="s">
        <v>148</v>
      </c>
      <c r="D2" t="s">
        <v>149</v>
      </c>
      <c r="E2" t="s">
        <v>150</v>
      </c>
      <c r="F2" s="5">
        <v>8.3333333333333329E-2</v>
      </c>
    </row>
    <row r="3" spans="1:6">
      <c r="A3" t="s">
        <v>142</v>
      </c>
    </row>
    <row r="4" spans="1:6">
      <c r="A4" t="s">
        <v>143</v>
      </c>
    </row>
    <row r="5" spans="1:6">
      <c r="A5" t="s">
        <v>144</v>
      </c>
    </row>
    <row r="6" spans="1:6">
      <c r="A6" t="s">
        <v>145</v>
      </c>
    </row>
    <row r="7" spans="1:6">
      <c r="A7" t="s">
        <v>146</v>
      </c>
    </row>
    <row r="8" spans="1:6">
      <c r="A8" t="s">
        <v>147</v>
      </c>
    </row>
    <row r="25" spans="8:8">
      <c r="H25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DAB40-FCA2-4E09-A483-A11F8EB0BEA2}">
  <dimension ref="A1:AL142"/>
  <sheetViews>
    <sheetView topLeftCell="A106" workbookViewId="0">
      <selection activeCell="C1" sqref="C1:N142"/>
    </sheetView>
  </sheetViews>
  <sheetFormatPr defaultRowHeight="15"/>
  <sheetData>
    <row r="1" spans="1:38">
      <c r="A1" s="6" t="s">
        <v>361</v>
      </c>
      <c r="B1" s="6" t="s">
        <v>362</v>
      </c>
      <c r="C1" s="6" t="s">
        <v>363</v>
      </c>
      <c r="D1" s="6" t="s">
        <v>364</v>
      </c>
      <c r="E1" s="6" t="s">
        <v>365</v>
      </c>
      <c r="F1" s="6" t="s">
        <v>366</v>
      </c>
      <c r="G1" s="6" t="s">
        <v>367</v>
      </c>
      <c r="H1" s="6" t="s">
        <v>368</v>
      </c>
      <c r="I1" s="6" t="s">
        <v>369</v>
      </c>
      <c r="J1" s="6" t="s">
        <v>370</v>
      </c>
      <c r="K1" s="6" t="s">
        <v>371</v>
      </c>
      <c r="L1" s="6" t="s">
        <v>372</v>
      </c>
      <c r="M1" s="6" t="s">
        <v>373</v>
      </c>
      <c r="N1" s="6" t="s">
        <v>374</v>
      </c>
      <c r="O1" s="6" t="s">
        <v>375</v>
      </c>
      <c r="P1" s="6" t="s">
        <v>376</v>
      </c>
      <c r="Q1" s="6" t="s">
        <v>377</v>
      </c>
      <c r="R1" s="6" t="s">
        <v>378</v>
      </c>
      <c r="S1" s="6" t="s">
        <v>379</v>
      </c>
      <c r="T1" s="6" t="s">
        <v>380</v>
      </c>
      <c r="U1" s="6" t="s">
        <v>381</v>
      </c>
      <c r="V1" s="6" t="s">
        <v>382</v>
      </c>
      <c r="W1" s="6" t="s">
        <v>383</v>
      </c>
      <c r="X1" s="6" t="s">
        <v>384</v>
      </c>
      <c r="Y1" s="6" t="s">
        <v>385</v>
      </c>
      <c r="Z1" s="6" t="s">
        <v>386</v>
      </c>
      <c r="AA1" s="6" t="s">
        <v>387</v>
      </c>
      <c r="AB1" s="6" t="s">
        <v>388</v>
      </c>
      <c r="AC1" s="6" t="s">
        <v>389</v>
      </c>
      <c r="AD1" s="6" t="s">
        <v>390</v>
      </c>
      <c r="AE1" s="6" t="s">
        <v>391</v>
      </c>
      <c r="AF1" s="6" t="s">
        <v>392</v>
      </c>
      <c r="AG1" s="6" t="s">
        <v>393</v>
      </c>
      <c r="AH1" s="6" t="s">
        <v>394</v>
      </c>
      <c r="AI1" s="6" t="s">
        <v>395</v>
      </c>
      <c r="AJ1" s="6" t="s">
        <v>396</v>
      </c>
      <c r="AK1" s="6" t="s">
        <v>397</v>
      </c>
      <c r="AL1" s="6" t="s">
        <v>398</v>
      </c>
    </row>
    <row r="2" spans="1:38">
      <c r="A2" s="7" t="s">
        <v>158</v>
      </c>
      <c r="B2" s="7" t="s">
        <v>158</v>
      </c>
      <c r="C2" s="7" t="s">
        <v>399</v>
      </c>
      <c r="D2" s="7" t="s">
        <v>400</v>
      </c>
      <c r="E2" s="7" t="s">
        <v>400</v>
      </c>
      <c r="F2" s="7" t="s">
        <v>401</v>
      </c>
      <c r="G2" s="7" t="s">
        <v>402</v>
      </c>
      <c r="H2" s="7" t="s">
        <v>403</v>
      </c>
      <c r="I2" s="7">
        <v>5</v>
      </c>
      <c r="J2" s="7">
        <v>10</v>
      </c>
      <c r="K2" s="7">
        <v>200</v>
      </c>
      <c r="L2" s="8">
        <v>5.0000000000000001E-3</v>
      </c>
      <c r="M2" s="7">
        <v>6</v>
      </c>
      <c r="N2" s="7">
        <v>100000</v>
      </c>
      <c r="O2" s="7">
        <v>0</v>
      </c>
      <c r="P2" s="7">
        <v>0</v>
      </c>
      <c r="Q2" s="7">
        <v>50000</v>
      </c>
      <c r="R2" s="7" t="s">
        <v>404</v>
      </c>
      <c r="S2" s="7" t="s">
        <v>405</v>
      </c>
      <c r="T2" s="7" t="s">
        <v>406</v>
      </c>
      <c r="U2" s="7">
        <v>-2.4079999999999999</v>
      </c>
      <c r="V2" s="7">
        <v>-1.9430000000000001</v>
      </c>
      <c r="W2" s="7" t="s">
        <v>407</v>
      </c>
      <c r="X2" s="7" t="s">
        <v>408</v>
      </c>
      <c r="Y2" s="9" t="s">
        <v>409</v>
      </c>
      <c r="Z2" s="9" t="s">
        <v>410</v>
      </c>
      <c r="AA2" s="9" t="s">
        <v>410</v>
      </c>
      <c r="AB2" s="9" t="s">
        <v>410</v>
      </c>
      <c r="AC2" s="9" t="s">
        <v>410</v>
      </c>
      <c r="AD2" s="9" t="s">
        <v>411</v>
      </c>
      <c r="AE2" s="9">
        <v>0</v>
      </c>
      <c r="AF2" s="9" t="s">
        <v>409</v>
      </c>
      <c r="AG2" s="9" t="s">
        <v>410</v>
      </c>
      <c r="AH2" s="9" t="s">
        <v>410</v>
      </c>
      <c r="AI2" s="9" t="s">
        <v>410</v>
      </c>
      <c r="AJ2" s="9" t="s">
        <v>410</v>
      </c>
      <c r="AK2" s="9" t="s">
        <v>411</v>
      </c>
      <c r="AL2" s="9">
        <v>0</v>
      </c>
    </row>
    <row r="3" spans="1:38">
      <c r="A3" s="7" t="s">
        <v>171</v>
      </c>
      <c r="B3" s="7" t="s">
        <v>171</v>
      </c>
      <c r="C3" s="7" t="s">
        <v>412</v>
      </c>
      <c r="D3" s="7" t="s">
        <v>400</v>
      </c>
      <c r="E3" s="7" t="s">
        <v>400</v>
      </c>
      <c r="F3" s="7" t="s">
        <v>413</v>
      </c>
      <c r="G3" s="7" t="s">
        <v>402</v>
      </c>
      <c r="H3" s="7" t="s">
        <v>403</v>
      </c>
      <c r="I3" s="7">
        <v>5</v>
      </c>
      <c r="J3" s="7">
        <v>10</v>
      </c>
      <c r="K3" s="7">
        <v>200</v>
      </c>
      <c r="L3" s="8">
        <v>5.0000000000000001E-3</v>
      </c>
      <c r="M3" s="7">
        <v>6</v>
      </c>
      <c r="N3" s="7">
        <v>100000</v>
      </c>
      <c r="O3" s="7">
        <v>0</v>
      </c>
      <c r="P3" s="7">
        <v>0</v>
      </c>
      <c r="Q3" s="7">
        <v>50000</v>
      </c>
      <c r="R3" s="7" t="s">
        <v>404</v>
      </c>
      <c r="S3" s="7" t="s">
        <v>405</v>
      </c>
      <c r="T3" s="7" t="s">
        <v>406</v>
      </c>
      <c r="U3" s="7">
        <v>-3.3149999999999999</v>
      </c>
      <c r="V3" s="7">
        <v>-8.4000000000000005E-2</v>
      </c>
      <c r="W3" s="7" t="s">
        <v>407</v>
      </c>
      <c r="X3" s="7" t="s">
        <v>408</v>
      </c>
      <c r="Y3" s="9" t="s">
        <v>409</v>
      </c>
      <c r="Z3" s="9" t="s">
        <v>410</v>
      </c>
      <c r="AA3" s="9" t="s">
        <v>410</v>
      </c>
      <c r="AB3" s="9" t="s">
        <v>410</v>
      </c>
      <c r="AC3" s="9" t="s">
        <v>410</v>
      </c>
      <c r="AD3" s="9" t="s">
        <v>411</v>
      </c>
      <c r="AE3" s="9">
        <v>0</v>
      </c>
      <c r="AF3" s="9" t="s">
        <v>409</v>
      </c>
      <c r="AG3" s="9" t="s">
        <v>410</v>
      </c>
      <c r="AH3" s="9" t="s">
        <v>410</v>
      </c>
      <c r="AI3" s="9" t="s">
        <v>410</v>
      </c>
      <c r="AJ3" s="9" t="s">
        <v>410</v>
      </c>
      <c r="AK3" s="9" t="s">
        <v>411</v>
      </c>
      <c r="AL3" s="9">
        <v>0</v>
      </c>
    </row>
    <row r="4" spans="1:38">
      <c r="A4" s="7" t="s">
        <v>178</v>
      </c>
      <c r="B4" s="7" t="s">
        <v>178</v>
      </c>
      <c r="C4" s="7" t="s">
        <v>414</v>
      </c>
      <c r="D4" s="7" t="s">
        <v>400</v>
      </c>
      <c r="E4" s="7" t="s">
        <v>400</v>
      </c>
      <c r="F4" s="7" t="s">
        <v>415</v>
      </c>
      <c r="G4" s="7" t="s">
        <v>402</v>
      </c>
      <c r="H4" s="7" t="s">
        <v>403</v>
      </c>
      <c r="I4" s="7">
        <v>5</v>
      </c>
      <c r="J4" s="7">
        <v>10</v>
      </c>
      <c r="K4" s="7">
        <v>350</v>
      </c>
      <c r="L4" s="8">
        <v>5.0000000000000001E-3</v>
      </c>
      <c r="M4" s="7">
        <v>6</v>
      </c>
      <c r="N4" s="7">
        <v>100000</v>
      </c>
      <c r="O4" s="7">
        <v>0</v>
      </c>
      <c r="P4" s="7">
        <v>0</v>
      </c>
      <c r="Q4" s="7">
        <v>50000</v>
      </c>
      <c r="R4" s="7" t="s">
        <v>404</v>
      </c>
      <c r="S4" s="7" t="s">
        <v>405</v>
      </c>
      <c r="T4" s="7" t="s">
        <v>406</v>
      </c>
      <c r="U4" s="7">
        <v>-3.2549999999999999</v>
      </c>
      <c r="V4" s="7">
        <v>-2.948</v>
      </c>
      <c r="W4" s="7" t="s">
        <v>407</v>
      </c>
      <c r="X4" s="7" t="s">
        <v>408</v>
      </c>
      <c r="Y4" s="9" t="s">
        <v>409</v>
      </c>
      <c r="Z4" s="9" t="s">
        <v>410</v>
      </c>
      <c r="AA4" s="9" t="s">
        <v>410</v>
      </c>
      <c r="AB4" s="9" t="s">
        <v>410</v>
      </c>
      <c r="AC4" s="9" t="s">
        <v>410</v>
      </c>
      <c r="AD4" s="9" t="s">
        <v>411</v>
      </c>
      <c r="AE4" s="9">
        <v>0</v>
      </c>
      <c r="AF4" s="9" t="s">
        <v>409</v>
      </c>
      <c r="AG4" s="9" t="s">
        <v>410</v>
      </c>
      <c r="AH4" s="9" t="s">
        <v>410</v>
      </c>
      <c r="AI4" s="9" t="s">
        <v>410</v>
      </c>
      <c r="AJ4" s="9" t="s">
        <v>410</v>
      </c>
      <c r="AK4" s="9" t="s">
        <v>411</v>
      </c>
      <c r="AL4" s="9">
        <v>0</v>
      </c>
    </row>
    <row r="5" spans="1:38">
      <c r="A5" s="7" t="s">
        <v>186</v>
      </c>
      <c r="B5" s="7" t="s">
        <v>186</v>
      </c>
      <c r="C5" s="7" t="s">
        <v>416</v>
      </c>
      <c r="D5" s="7" t="s">
        <v>400</v>
      </c>
      <c r="E5" s="7" t="s">
        <v>400</v>
      </c>
      <c r="F5" s="7" t="s">
        <v>417</v>
      </c>
      <c r="G5" s="7" t="s">
        <v>402</v>
      </c>
      <c r="H5" s="7" t="s">
        <v>403</v>
      </c>
      <c r="I5" s="7">
        <v>5</v>
      </c>
      <c r="J5" s="7">
        <v>10</v>
      </c>
      <c r="K5" s="7">
        <v>200</v>
      </c>
      <c r="L5" s="8">
        <v>5.0000000000000001E-3</v>
      </c>
      <c r="M5" s="7">
        <v>6</v>
      </c>
      <c r="N5" s="7">
        <v>100000</v>
      </c>
      <c r="O5" s="7">
        <v>0</v>
      </c>
      <c r="P5" s="7">
        <v>0</v>
      </c>
      <c r="Q5" s="7">
        <v>50000</v>
      </c>
      <c r="R5" s="7" t="s">
        <v>404</v>
      </c>
      <c r="S5" s="7" t="s">
        <v>405</v>
      </c>
      <c r="T5" s="7" t="s">
        <v>406</v>
      </c>
      <c r="U5" s="7">
        <v>-1.393</v>
      </c>
      <c r="V5" s="7">
        <v>-1.3859999999999999</v>
      </c>
      <c r="W5" s="7" t="s">
        <v>407</v>
      </c>
      <c r="X5" s="7" t="s">
        <v>408</v>
      </c>
      <c r="Y5" s="9" t="s">
        <v>409</v>
      </c>
      <c r="Z5" s="9" t="s">
        <v>410</v>
      </c>
      <c r="AA5" s="9" t="s">
        <v>410</v>
      </c>
      <c r="AB5" s="9" t="s">
        <v>410</v>
      </c>
      <c r="AC5" s="9" t="s">
        <v>410</v>
      </c>
      <c r="AD5" s="9" t="s">
        <v>411</v>
      </c>
      <c r="AE5" s="9">
        <v>0</v>
      </c>
      <c r="AF5" s="9" t="s">
        <v>409</v>
      </c>
      <c r="AG5" s="9" t="s">
        <v>410</v>
      </c>
      <c r="AH5" s="9" t="s">
        <v>410</v>
      </c>
      <c r="AI5" s="9" t="s">
        <v>410</v>
      </c>
      <c r="AJ5" s="9" t="s">
        <v>410</v>
      </c>
      <c r="AK5" s="9" t="s">
        <v>411</v>
      </c>
      <c r="AL5" s="9">
        <v>0</v>
      </c>
    </row>
    <row r="6" spans="1:38">
      <c r="A6" s="7" t="s">
        <v>190</v>
      </c>
      <c r="B6" s="7" t="s">
        <v>190</v>
      </c>
      <c r="C6" s="7" t="s">
        <v>418</v>
      </c>
      <c r="D6" s="7" t="s">
        <v>400</v>
      </c>
      <c r="E6" s="7" t="s">
        <v>400</v>
      </c>
      <c r="F6" s="7" t="s">
        <v>402</v>
      </c>
      <c r="G6" s="7" t="s">
        <v>419</v>
      </c>
      <c r="H6" s="7" t="s">
        <v>403</v>
      </c>
      <c r="I6" s="7">
        <v>5</v>
      </c>
      <c r="J6" s="7">
        <v>10</v>
      </c>
      <c r="K6" s="7">
        <v>300</v>
      </c>
      <c r="L6" s="8">
        <v>5.0000000000000001E-3</v>
      </c>
      <c r="M6" s="7">
        <v>6</v>
      </c>
      <c r="N6" s="7">
        <v>100000</v>
      </c>
      <c r="O6" s="7">
        <v>0</v>
      </c>
      <c r="P6" s="7">
        <v>0</v>
      </c>
      <c r="Q6" s="7">
        <v>50000</v>
      </c>
      <c r="R6" s="7" t="s">
        <v>404</v>
      </c>
      <c r="S6" s="7" t="s">
        <v>405</v>
      </c>
      <c r="T6" s="7" t="s">
        <v>406</v>
      </c>
      <c r="U6" s="7">
        <v>-2.4300000000000002</v>
      </c>
      <c r="V6" s="7">
        <v>-1.98</v>
      </c>
      <c r="W6" s="7" t="s">
        <v>407</v>
      </c>
      <c r="X6" s="7" t="s">
        <v>408</v>
      </c>
      <c r="Y6" s="9" t="s">
        <v>409</v>
      </c>
      <c r="Z6" s="9" t="s">
        <v>410</v>
      </c>
      <c r="AA6" s="9" t="s">
        <v>410</v>
      </c>
      <c r="AB6" s="9" t="s">
        <v>410</v>
      </c>
      <c r="AC6" s="9" t="s">
        <v>410</v>
      </c>
      <c r="AD6" s="9" t="s">
        <v>411</v>
      </c>
      <c r="AE6" s="9">
        <v>0</v>
      </c>
      <c r="AF6" s="9" t="s">
        <v>409</v>
      </c>
      <c r="AG6" s="9" t="s">
        <v>410</v>
      </c>
      <c r="AH6" s="9" t="s">
        <v>410</v>
      </c>
      <c r="AI6" s="9" t="s">
        <v>410</v>
      </c>
      <c r="AJ6" s="9" t="s">
        <v>410</v>
      </c>
      <c r="AK6" s="9" t="s">
        <v>411</v>
      </c>
      <c r="AL6" s="9">
        <v>0</v>
      </c>
    </row>
    <row r="7" spans="1:38">
      <c r="A7" s="7" t="s">
        <v>192</v>
      </c>
      <c r="B7" s="7" t="s">
        <v>192</v>
      </c>
      <c r="C7" s="7" t="s">
        <v>420</v>
      </c>
      <c r="D7" s="7" t="s">
        <v>400</v>
      </c>
      <c r="E7" s="7" t="s">
        <v>400</v>
      </c>
      <c r="F7" s="7" t="s">
        <v>402</v>
      </c>
      <c r="G7" s="7" t="s">
        <v>421</v>
      </c>
      <c r="H7" s="7" t="s">
        <v>403</v>
      </c>
      <c r="I7" s="7">
        <v>5</v>
      </c>
      <c r="J7" s="7">
        <v>10</v>
      </c>
      <c r="K7" s="7">
        <v>400</v>
      </c>
      <c r="L7" s="8">
        <v>5.0000000000000001E-3</v>
      </c>
      <c r="M7" s="7">
        <v>6</v>
      </c>
      <c r="N7" s="7">
        <v>100000</v>
      </c>
      <c r="O7" s="7">
        <v>0</v>
      </c>
      <c r="P7" s="7">
        <v>0</v>
      </c>
      <c r="Q7" s="7">
        <v>50000</v>
      </c>
      <c r="R7" s="7" t="s">
        <v>404</v>
      </c>
      <c r="S7" s="7" t="s">
        <v>405</v>
      </c>
      <c r="T7" s="7" t="s">
        <v>406</v>
      </c>
      <c r="U7" s="7">
        <v>0.105</v>
      </c>
      <c r="V7" s="7">
        <v>-3.12</v>
      </c>
      <c r="W7" s="7" t="s">
        <v>407</v>
      </c>
      <c r="X7" s="7" t="s">
        <v>408</v>
      </c>
      <c r="Y7" s="9" t="s">
        <v>409</v>
      </c>
      <c r="Z7" s="9" t="s">
        <v>410</v>
      </c>
      <c r="AA7" s="9" t="s">
        <v>410</v>
      </c>
      <c r="AB7" s="9" t="s">
        <v>410</v>
      </c>
      <c r="AC7" s="9" t="s">
        <v>410</v>
      </c>
      <c r="AD7" s="9" t="s">
        <v>411</v>
      </c>
      <c r="AE7" s="9">
        <v>0</v>
      </c>
      <c r="AF7" s="9" t="s">
        <v>409</v>
      </c>
      <c r="AG7" s="9" t="s">
        <v>410</v>
      </c>
      <c r="AH7" s="9" t="s">
        <v>410</v>
      </c>
      <c r="AI7" s="9" t="s">
        <v>410</v>
      </c>
      <c r="AJ7" s="9" t="s">
        <v>410</v>
      </c>
      <c r="AK7" s="9" t="s">
        <v>411</v>
      </c>
      <c r="AL7" s="9">
        <v>0</v>
      </c>
    </row>
    <row r="8" spans="1:38">
      <c r="A8" s="7" t="s">
        <v>195</v>
      </c>
      <c r="B8" s="7" t="s">
        <v>195</v>
      </c>
      <c r="C8" s="7" t="s">
        <v>422</v>
      </c>
      <c r="D8" s="7" t="s">
        <v>400</v>
      </c>
      <c r="E8" s="7" t="s">
        <v>400</v>
      </c>
      <c r="F8" s="7" t="s">
        <v>402</v>
      </c>
      <c r="G8" s="7" t="s">
        <v>423</v>
      </c>
      <c r="H8" s="7" t="s">
        <v>403</v>
      </c>
      <c r="I8" s="7">
        <v>3</v>
      </c>
      <c r="J8" s="7">
        <v>10</v>
      </c>
      <c r="K8" s="7">
        <v>200</v>
      </c>
      <c r="L8" s="8">
        <v>5.0000000000000001E-3</v>
      </c>
      <c r="M8" s="7">
        <v>6</v>
      </c>
      <c r="N8" s="7">
        <v>100000</v>
      </c>
      <c r="O8" s="7">
        <v>0</v>
      </c>
      <c r="P8" s="7">
        <v>0</v>
      </c>
      <c r="Q8" s="7">
        <v>50000</v>
      </c>
      <c r="R8" s="7" t="s">
        <v>404</v>
      </c>
      <c r="S8" s="7" t="s">
        <v>405</v>
      </c>
      <c r="T8" s="7" t="s">
        <v>406</v>
      </c>
      <c r="U8" s="7">
        <v>-1.71</v>
      </c>
      <c r="V8" s="7">
        <v>-2.8879999999999999</v>
      </c>
      <c r="W8" s="7" t="s">
        <v>407</v>
      </c>
      <c r="X8" s="7" t="s">
        <v>408</v>
      </c>
      <c r="Y8" s="9" t="s">
        <v>409</v>
      </c>
      <c r="Z8" s="9" t="s">
        <v>410</v>
      </c>
      <c r="AA8" s="9" t="s">
        <v>410</v>
      </c>
      <c r="AB8" s="9" t="s">
        <v>410</v>
      </c>
      <c r="AC8" s="9" t="s">
        <v>410</v>
      </c>
      <c r="AD8" s="9" t="s">
        <v>411</v>
      </c>
      <c r="AE8" s="9">
        <v>0</v>
      </c>
      <c r="AF8" s="9" t="s">
        <v>409</v>
      </c>
      <c r="AG8" s="9" t="s">
        <v>410</v>
      </c>
      <c r="AH8" s="9" t="s">
        <v>410</v>
      </c>
      <c r="AI8" s="9" t="s">
        <v>410</v>
      </c>
      <c r="AJ8" s="9" t="s">
        <v>410</v>
      </c>
      <c r="AK8" s="9" t="s">
        <v>411</v>
      </c>
      <c r="AL8" s="9">
        <v>0</v>
      </c>
    </row>
    <row r="9" spans="1:38">
      <c r="A9" s="7" t="s">
        <v>194</v>
      </c>
      <c r="B9" s="7" t="s">
        <v>194</v>
      </c>
      <c r="C9" s="7" t="s">
        <v>424</v>
      </c>
      <c r="D9" s="7" t="s">
        <v>400</v>
      </c>
      <c r="E9" s="7" t="s">
        <v>400</v>
      </c>
      <c r="F9" s="7" t="s">
        <v>402</v>
      </c>
      <c r="G9" s="7" t="s">
        <v>425</v>
      </c>
      <c r="H9" s="7" t="s">
        <v>403</v>
      </c>
      <c r="I9" s="7">
        <v>5</v>
      </c>
      <c r="J9" s="7">
        <v>10</v>
      </c>
      <c r="K9" s="7">
        <v>800</v>
      </c>
      <c r="L9" s="8">
        <v>1E-3</v>
      </c>
      <c r="M9" s="7">
        <v>5</v>
      </c>
      <c r="N9" s="7">
        <v>100000</v>
      </c>
      <c r="O9" s="7">
        <v>0</v>
      </c>
      <c r="P9" s="7">
        <v>0</v>
      </c>
      <c r="Q9" s="7">
        <v>50000</v>
      </c>
      <c r="R9" s="7" t="s">
        <v>404</v>
      </c>
      <c r="S9" s="7" t="s">
        <v>405</v>
      </c>
      <c r="T9" s="7" t="s">
        <v>406</v>
      </c>
      <c r="U9" s="7">
        <v>-11.407</v>
      </c>
      <c r="V9" s="7">
        <v>-15.555</v>
      </c>
      <c r="W9" s="7" t="s">
        <v>407</v>
      </c>
      <c r="X9" s="7" t="s">
        <v>408</v>
      </c>
      <c r="Y9" s="9" t="s">
        <v>409</v>
      </c>
      <c r="Z9" s="9" t="s">
        <v>410</v>
      </c>
      <c r="AA9" s="9" t="s">
        <v>410</v>
      </c>
      <c r="AB9" s="9" t="s">
        <v>410</v>
      </c>
      <c r="AC9" s="9" t="s">
        <v>410</v>
      </c>
      <c r="AD9" s="9" t="s">
        <v>411</v>
      </c>
      <c r="AE9" s="9">
        <v>0</v>
      </c>
      <c r="AF9" s="9" t="s">
        <v>409</v>
      </c>
      <c r="AG9" s="9" t="s">
        <v>410</v>
      </c>
      <c r="AH9" s="9" t="s">
        <v>410</v>
      </c>
      <c r="AI9" s="9" t="s">
        <v>410</v>
      </c>
      <c r="AJ9" s="9" t="s">
        <v>410</v>
      </c>
      <c r="AK9" s="9" t="s">
        <v>411</v>
      </c>
      <c r="AL9" s="9">
        <v>0</v>
      </c>
    </row>
    <row r="10" spans="1:38">
      <c r="A10" s="7" t="s">
        <v>176</v>
      </c>
      <c r="B10" s="7" t="s">
        <v>176</v>
      </c>
      <c r="C10" s="7" t="s">
        <v>426</v>
      </c>
      <c r="D10" s="7" t="s">
        <v>400</v>
      </c>
      <c r="E10" s="7" t="s">
        <v>400</v>
      </c>
      <c r="F10" s="7" t="s">
        <v>415</v>
      </c>
      <c r="G10" s="7" t="s">
        <v>423</v>
      </c>
      <c r="H10" s="7" t="s">
        <v>403</v>
      </c>
      <c r="I10" s="7">
        <v>3</v>
      </c>
      <c r="J10" s="7">
        <v>10</v>
      </c>
      <c r="K10" s="7">
        <v>350</v>
      </c>
      <c r="L10" s="8">
        <v>5.0000000000000001E-3</v>
      </c>
      <c r="M10" s="7">
        <v>6</v>
      </c>
      <c r="N10" s="7">
        <v>100000</v>
      </c>
      <c r="O10" s="7">
        <v>0</v>
      </c>
      <c r="P10" s="7">
        <v>0</v>
      </c>
      <c r="Q10" s="7">
        <v>50000</v>
      </c>
      <c r="R10" s="7" t="s">
        <v>404</v>
      </c>
      <c r="S10" s="7" t="s">
        <v>405</v>
      </c>
      <c r="T10" s="7" t="s">
        <v>406</v>
      </c>
      <c r="U10" s="7">
        <v>-2.79</v>
      </c>
      <c r="V10" s="7">
        <v>-4.3840000000000003</v>
      </c>
      <c r="W10" s="7" t="s">
        <v>407</v>
      </c>
      <c r="X10" s="7" t="s">
        <v>408</v>
      </c>
      <c r="Y10" s="9" t="s">
        <v>409</v>
      </c>
      <c r="Z10" s="9" t="s">
        <v>410</v>
      </c>
      <c r="AA10" s="9" t="s">
        <v>410</v>
      </c>
      <c r="AB10" s="9" t="s">
        <v>410</v>
      </c>
      <c r="AC10" s="9" t="s">
        <v>410</v>
      </c>
      <c r="AD10" s="9" t="s">
        <v>411</v>
      </c>
      <c r="AE10" s="9">
        <v>0</v>
      </c>
      <c r="AF10" s="9" t="s">
        <v>409</v>
      </c>
      <c r="AG10" s="9" t="s">
        <v>410</v>
      </c>
      <c r="AH10" s="9" t="s">
        <v>410</v>
      </c>
      <c r="AI10" s="9" t="s">
        <v>410</v>
      </c>
      <c r="AJ10" s="9" t="s">
        <v>410</v>
      </c>
      <c r="AK10" s="9" t="s">
        <v>411</v>
      </c>
      <c r="AL10" s="9">
        <v>0</v>
      </c>
    </row>
    <row r="11" spans="1:38">
      <c r="A11" s="7" t="s">
        <v>151</v>
      </c>
      <c r="B11" s="7" t="s">
        <v>151</v>
      </c>
      <c r="C11" s="7" t="s">
        <v>427</v>
      </c>
      <c r="D11" s="7" t="s">
        <v>428</v>
      </c>
      <c r="E11" s="7" t="s">
        <v>428</v>
      </c>
      <c r="F11" s="7" t="s">
        <v>401</v>
      </c>
      <c r="G11" s="7" t="s">
        <v>419</v>
      </c>
      <c r="H11" s="7" t="s">
        <v>403</v>
      </c>
      <c r="I11" s="7">
        <v>5</v>
      </c>
      <c r="J11" s="7">
        <v>10</v>
      </c>
      <c r="K11" s="7">
        <v>300</v>
      </c>
      <c r="L11" s="8">
        <v>5.0000000000000001E-3</v>
      </c>
      <c r="M11" s="7">
        <v>6</v>
      </c>
      <c r="N11" s="7">
        <v>100000</v>
      </c>
      <c r="O11" s="7">
        <v>0</v>
      </c>
      <c r="P11" s="7">
        <v>0</v>
      </c>
      <c r="Q11" s="7">
        <v>50000</v>
      </c>
      <c r="R11" s="7" t="s">
        <v>404</v>
      </c>
      <c r="S11" s="7" t="s">
        <v>405</v>
      </c>
      <c r="T11" s="7" t="s">
        <v>406</v>
      </c>
      <c r="U11" s="7">
        <v>-1.883</v>
      </c>
      <c r="V11" s="7">
        <v>-0.90300000000000002</v>
      </c>
      <c r="W11" s="7" t="s">
        <v>407</v>
      </c>
      <c r="X11" s="7" t="s">
        <v>408</v>
      </c>
      <c r="Y11" s="9" t="s">
        <v>409</v>
      </c>
      <c r="Z11" s="9" t="s">
        <v>410</v>
      </c>
      <c r="AA11" s="9" t="s">
        <v>410</v>
      </c>
      <c r="AB11" s="9" t="s">
        <v>410</v>
      </c>
      <c r="AC11" s="9" t="s">
        <v>410</v>
      </c>
      <c r="AD11" s="9" t="s">
        <v>411</v>
      </c>
      <c r="AE11" s="9">
        <v>0</v>
      </c>
      <c r="AF11" s="9" t="s">
        <v>409</v>
      </c>
      <c r="AG11" s="9" t="s">
        <v>410</v>
      </c>
      <c r="AH11" s="9" t="s">
        <v>410</v>
      </c>
      <c r="AI11" s="9" t="s">
        <v>410</v>
      </c>
      <c r="AJ11" s="9" t="s">
        <v>410</v>
      </c>
      <c r="AK11" s="9" t="s">
        <v>411</v>
      </c>
      <c r="AL11" s="9">
        <v>0</v>
      </c>
    </row>
    <row r="12" spans="1:38">
      <c r="A12" s="7" t="s">
        <v>155</v>
      </c>
      <c r="B12" s="7" t="s">
        <v>155</v>
      </c>
      <c r="C12" s="7" t="s">
        <v>429</v>
      </c>
      <c r="D12" s="7" t="s">
        <v>428</v>
      </c>
      <c r="E12" s="7" t="s">
        <v>428</v>
      </c>
      <c r="F12" s="7" t="s">
        <v>401</v>
      </c>
      <c r="G12" s="7" t="s">
        <v>421</v>
      </c>
      <c r="H12" s="7" t="s">
        <v>403</v>
      </c>
      <c r="I12" s="7">
        <v>5</v>
      </c>
      <c r="J12" s="7">
        <v>10</v>
      </c>
      <c r="K12" s="7">
        <v>250</v>
      </c>
      <c r="L12" s="8">
        <v>5.0000000000000001E-3</v>
      </c>
      <c r="M12" s="7">
        <v>6</v>
      </c>
      <c r="N12" s="7">
        <v>100000</v>
      </c>
      <c r="O12" s="7">
        <v>0</v>
      </c>
      <c r="P12" s="7">
        <v>0</v>
      </c>
      <c r="Q12" s="7">
        <v>50000</v>
      </c>
      <c r="R12" s="7" t="s">
        <v>404</v>
      </c>
      <c r="S12" s="7" t="s">
        <v>405</v>
      </c>
      <c r="T12" s="7" t="s">
        <v>406</v>
      </c>
      <c r="U12" s="7">
        <v>-0.126</v>
      </c>
      <c r="V12" s="7">
        <v>-2.0550000000000002</v>
      </c>
      <c r="W12" s="7" t="s">
        <v>407</v>
      </c>
      <c r="X12" s="7" t="s">
        <v>408</v>
      </c>
      <c r="Y12" s="9" t="s">
        <v>409</v>
      </c>
      <c r="Z12" s="9" t="s">
        <v>410</v>
      </c>
      <c r="AA12" s="9" t="s">
        <v>410</v>
      </c>
      <c r="AB12" s="9" t="s">
        <v>410</v>
      </c>
      <c r="AC12" s="9" t="s">
        <v>410</v>
      </c>
      <c r="AD12" s="9" t="s">
        <v>411</v>
      </c>
      <c r="AE12" s="9">
        <v>0</v>
      </c>
      <c r="AF12" s="9" t="s">
        <v>409</v>
      </c>
      <c r="AG12" s="9" t="s">
        <v>410</v>
      </c>
      <c r="AH12" s="9" t="s">
        <v>410</v>
      </c>
      <c r="AI12" s="9" t="s">
        <v>410</v>
      </c>
      <c r="AJ12" s="9" t="s">
        <v>410</v>
      </c>
      <c r="AK12" s="9" t="s">
        <v>411</v>
      </c>
      <c r="AL12" s="9">
        <v>0</v>
      </c>
    </row>
    <row r="13" spans="1:38">
      <c r="A13" s="7" t="s">
        <v>156</v>
      </c>
      <c r="B13" s="7" t="s">
        <v>156</v>
      </c>
      <c r="C13" s="7" t="s">
        <v>430</v>
      </c>
      <c r="D13" s="7" t="s">
        <v>428</v>
      </c>
      <c r="E13" s="7" t="s">
        <v>428</v>
      </c>
      <c r="F13" s="7" t="s">
        <v>401</v>
      </c>
      <c r="G13" s="7" t="s">
        <v>423</v>
      </c>
      <c r="H13" s="7" t="s">
        <v>403</v>
      </c>
      <c r="I13" s="7">
        <v>3</v>
      </c>
      <c r="J13" s="7">
        <v>10</v>
      </c>
      <c r="K13" s="7">
        <v>200</v>
      </c>
      <c r="L13" s="8">
        <v>5.0000000000000001E-3</v>
      </c>
      <c r="M13" s="7">
        <v>6</v>
      </c>
      <c r="N13" s="7">
        <v>100000</v>
      </c>
      <c r="O13" s="7">
        <v>0</v>
      </c>
      <c r="P13" s="7">
        <v>0</v>
      </c>
      <c r="Q13" s="7">
        <v>50000</v>
      </c>
      <c r="R13" s="7" t="s">
        <v>404</v>
      </c>
      <c r="S13" s="7" t="s">
        <v>405</v>
      </c>
      <c r="T13" s="7" t="s">
        <v>406</v>
      </c>
      <c r="U13" s="7">
        <v>-0.98699999999999999</v>
      </c>
      <c r="V13" s="7">
        <v>-1.2669999999999999</v>
      </c>
      <c r="W13" s="7" t="s">
        <v>407</v>
      </c>
      <c r="X13" s="7" t="s">
        <v>408</v>
      </c>
      <c r="Y13" s="9" t="s">
        <v>409</v>
      </c>
      <c r="Z13" s="9" t="s">
        <v>410</v>
      </c>
      <c r="AA13" s="9" t="s">
        <v>410</v>
      </c>
      <c r="AB13" s="9" t="s">
        <v>410</v>
      </c>
      <c r="AC13" s="9" t="s">
        <v>410</v>
      </c>
      <c r="AD13" s="9" t="s">
        <v>411</v>
      </c>
      <c r="AE13" s="9">
        <v>0</v>
      </c>
      <c r="AF13" s="9" t="s">
        <v>409</v>
      </c>
      <c r="AG13" s="9" t="s">
        <v>410</v>
      </c>
      <c r="AH13" s="9" t="s">
        <v>410</v>
      </c>
      <c r="AI13" s="9" t="s">
        <v>410</v>
      </c>
      <c r="AJ13" s="9" t="s">
        <v>410</v>
      </c>
      <c r="AK13" s="9" t="s">
        <v>411</v>
      </c>
      <c r="AL13" s="9">
        <v>0</v>
      </c>
    </row>
    <row r="14" spans="1:38">
      <c r="A14" s="7" t="s">
        <v>157</v>
      </c>
      <c r="B14" s="7" t="s">
        <v>157</v>
      </c>
      <c r="C14" s="7" t="s">
        <v>431</v>
      </c>
      <c r="D14" s="7" t="s">
        <v>428</v>
      </c>
      <c r="E14" s="7" t="s">
        <v>428</v>
      </c>
      <c r="F14" s="7" t="s">
        <v>401</v>
      </c>
      <c r="G14" s="7" t="s">
        <v>417</v>
      </c>
      <c r="H14" s="7" t="s">
        <v>403</v>
      </c>
      <c r="I14" s="7">
        <v>5</v>
      </c>
      <c r="J14" s="7">
        <v>10</v>
      </c>
      <c r="K14" s="7">
        <v>250</v>
      </c>
      <c r="L14" s="8">
        <v>5.0000000000000001E-3</v>
      </c>
      <c r="M14" s="7">
        <v>6</v>
      </c>
      <c r="N14" s="7">
        <v>100000</v>
      </c>
      <c r="O14" s="7">
        <v>0</v>
      </c>
      <c r="P14" s="7">
        <v>0</v>
      </c>
      <c r="Q14" s="7">
        <v>50000</v>
      </c>
      <c r="R14" s="7" t="s">
        <v>404</v>
      </c>
      <c r="S14" s="7" t="s">
        <v>405</v>
      </c>
      <c r="T14" s="7" t="s">
        <v>406</v>
      </c>
      <c r="U14" s="7">
        <v>-1.9950000000000001</v>
      </c>
      <c r="V14" s="7">
        <v>-1.274</v>
      </c>
      <c r="W14" s="7" t="s">
        <v>407</v>
      </c>
      <c r="X14" s="7" t="s">
        <v>408</v>
      </c>
      <c r="Y14" s="9" t="s">
        <v>409</v>
      </c>
      <c r="Z14" s="9" t="s">
        <v>410</v>
      </c>
      <c r="AA14" s="9" t="s">
        <v>410</v>
      </c>
      <c r="AB14" s="9" t="s">
        <v>410</v>
      </c>
      <c r="AC14" s="9" t="s">
        <v>410</v>
      </c>
      <c r="AD14" s="9" t="s">
        <v>411</v>
      </c>
      <c r="AE14" s="9">
        <v>0</v>
      </c>
      <c r="AF14" s="9" t="s">
        <v>409</v>
      </c>
      <c r="AG14" s="9" t="s">
        <v>410</v>
      </c>
      <c r="AH14" s="9" t="s">
        <v>410</v>
      </c>
      <c r="AI14" s="9" t="s">
        <v>410</v>
      </c>
      <c r="AJ14" s="9" t="s">
        <v>410</v>
      </c>
      <c r="AK14" s="9" t="s">
        <v>411</v>
      </c>
      <c r="AL14" s="9">
        <v>0</v>
      </c>
    </row>
    <row r="15" spans="1:38">
      <c r="A15" s="7" t="s">
        <v>161</v>
      </c>
      <c r="B15" s="7" t="s">
        <v>161</v>
      </c>
      <c r="C15" s="7" t="s">
        <v>432</v>
      </c>
      <c r="D15" s="7" t="s">
        <v>428</v>
      </c>
      <c r="E15" s="7" t="s">
        <v>428</v>
      </c>
      <c r="F15" s="7" t="s">
        <v>419</v>
      </c>
      <c r="G15" s="7" t="s">
        <v>421</v>
      </c>
      <c r="H15" s="7" t="s">
        <v>403</v>
      </c>
      <c r="I15" s="7">
        <v>5</v>
      </c>
      <c r="J15" s="7">
        <v>10</v>
      </c>
      <c r="K15" s="7">
        <v>300</v>
      </c>
      <c r="L15" s="8">
        <v>5.0000000000000001E-3</v>
      </c>
      <c r="M15" s="7">
        <v>6</v>
      </c>
      <c r="N15" s="7">
        <v>100000</v>
      </c>
      <c r="O15" s="7">
        <v>0</v>
      </c>
      <c r="P15" s="7">
        <v>0</v>
      </c>
      <c r="Q15" s="7">
        <v>50000</v>
      </c>
      <c r="R15" s="7" t="s">
        <v>404</v>
      </c>
      <c r="S15" s="7" t="s">
        <v>405</v>
      </c>
      <c r="T15" s="7" t="s">
        <v>406</v>
      </c>
      <c r="U15" s="7">
        <v>0.224</v>
      </c>
      <c r="V15" s="7">
        <v>-2.5430000000000001</v>
      </c>
      <c r="W15" s="7" t="s">
        <v>407</v>
      </c>
      <c r="X15" s="7" t="s">
        <v>408</v>
      </c>
      <c r="Y15" s="9" t="s">
        <v>409</v>
      </c>
      <c r="Z15" s="9" t="s">
        <v>410</v>
      </c>
      <c r="AA15" s="9" t="s">
        <v>410</v>
      </c>
      <c r="AB15" s="9" t="s">
        <v>410</v>
      </c>
      <c r="AC15" s="9" t="s">
        <v>410</v>
      </c>
      <c r="AD15" s="9" t="s">
        <v>411</v>
      </c>
      <c r="AE15" s="9">
        <v>0</v>
      </c>
      <c r="AF15" s="9" t="s">
        <v>409</v>
      </c>
      <c r="AG15" s="9" t="s">
        <v>410</v>
      </c>
      <c r="AH15" s="9" t="s">
        <v>410</v>
      </c>
      <c r="AI15" s="9" t="s">
        <v>410</v>
      </c>
      <c r="AJ15" s="9" t="s">
        <v>410</v>
      </c>
      <c r="AK15" s="9" t="s">
        <v>411</v>
      </c>
      <c r="AL15" s="9">
        <v>0</v>
      </c>
    </row>
    <row r="16" spans="1:38">
      <c r="A16" s="7" t="s">
        <v>162</v>
      </c>
      <c r="B16" s="7" t="s">
        <v>162</v>
      </c>
      <c r="C16" s="7" t="s">
        <v>433</v>
      </c>
      <c r="D16" s="7" t="s">
        <v>428</v>
      </c>
      <c r="E16" s="7" t="s">
        <v>428</v>
      </c>
      <c r="F16" s="7" t="s">
        <v>419</v>
      </c>
      <c r="G16" s="7" t="s">
        <v>423</v>
      </c>
      <c r="H16" s="7" t="s">
        <v>403</v>
      </c>
      <c r="I16" s="7">
        <v>3</v>
      </c>
      <c r="J16" s="7">
        <v>10</v>
      </c>
      <c r="K16" s="7">
        <v>300</v>
      </c>
      <c r="L16" s="8">
        <v>5.0000000000000001E-3</v>
      </c>
      <c r="M16" s="7">
        <v>6</v>
      </c>
      <c r="N16" s="7">
        <v>100000</v>
      </c>
      <c r="O16" s="7">
        <v>0</v>
      </c>
      <c r="P16" s="7">
        <v>0</v>
      </c>
      <c r="Q16" s="7">
        <v>50000</v>
      </c>
      <c r="R16" s="7" t="s">
        <v>404</v>
      </c>
      <c r="S16" s="7" t="s">
        <v>405</v>
      </c>
      <c r="T16" s="7" t="s">
        <v>406</v>
      </c>
      <c r="U16" s="7">
        <v>-0.61599999999999999</v>
      </c>
      <c r="V16" s="7">
        <v>-1.89</v>
      </c>
      <c r="W16" s="7" t="s">
        <v>407</v>
      </c>
      <c r="X16" s="7" t="s">
        <v>408</v>
      </c>
      <c r="Y16" s="9" t="s">
        <v>409</v>
      </c>
      <c r="Z16" s="9" t="s">
        <v>410</v>
      </c>
      <c r="AA16" s="9" t="s">
        <v>410</v>
      </c>
      <c r="AB16" s="9" t="s">
        <v>410</v>
      </c>
      <c r="AC16" s="9" t="s">
        <v>410</v>
      </c>
      <c r="AD16" s="9" t="s">
        <v>411</v>
      </c>
      <c r="AE16" s="9">
        <v>0</v>
      </c>
      <c r="AF16" s="9" t="s">
        <v>409</v>
      </c>
      <c r="AG16" s="9" t="s">
        <v>410</v>
      </c>
      <c r="AH16" s="9" t="s">
        <v>410</v>
      </c>
      <c r="AI16" s="9" t="s">
        <v>410</v>
      </c>
      <c r="AJ16" s="9" t="s">
        <v>410</v>
      </c>
      <c r="AK16" s="9" t="s">
        <v>411</v>
      </c>
      <c r="AL16" s="9">
        <v>0</v>
      </c>
    </row>
    <row r="17" spans="1:38">
      <c r="A17" s="7" t="s">
        <v>163</v>
      </c>
      <c r="B17" s="7" t="s">
        <v>163</v>
      </c>
      <c r="C17" s="7" t="s">
        <v>434</v>
      </c>
      <c r="D17" s="7" t="s">
        <v>428</v>
      </c>
      <c r="E17" s="7" t="s">
        <v>428</v>
      </c>
      <c r="F17" s="7" t="s">
        <v>421</v>
      </c>
      <c r="G17" s="7" t="s">
        <v>423</v>
      </c>
      <c r="H17" s="7" t="s">
        <v>403</v>
      </c>
      <c r="I17" s="7">
        <v>3</v>
      </c>
      <c r="J17" s="7">
        <v>10</v>
      </c>
      <c r="K17" s="7">
        <v>600</v>
      </c>
      <c r="L17" s="8">
        <v>5.0000000000000001E-3</v>
      </c>
      <c r="M17" s="7">
        <v>6</v>
      </c>
      <c r="N17" s="7">
        <v>100000</v>
      </c>
      <c r="O17" s="7">
        <v>0</v>
      </c>
      <c r="P17" s="7">
        <v>0</v>
      </c>
      <c r="Q17" s="7">
        <v>50000</v>
      </c>
      <c r="R17" s="7" t="s">
        <v>404</v>
      </c>
      <c r="S17" s="7" t="s">
        <v>405</v>
      </c>
      <c r="T17" s="7" t="s">
        <v>406</v>
      </c>
      <c r="U17" s="7">
        <v>-3.165</v>
      </c>
      <c r="V17" s="7">
        <v>-0.217</v>
      </c>
      <c r="W17" s="7" t="s">
        <v>407</v>
      </c>
      <c r="X17" s="7" t="s">
        <v>408</v>
      </c>
      <c r="Y17" s="9" t="s">
        <v>409</v>
      </c>
      <c r="Z17" s="9" t="s">
        <v>410</v>
      </c>
      <c r="AA17" s="9" t="s">
        <v>410</v>
      </c>
      <c r="AB17" s="9" t="s">
        <v>410</v>
      </c>
      <c r="AC17" s="9" t="s">
        <v>410</v>
      </c>
      <c r="AD17" s="9" t="s">
        <v>411</v>
      </c>
      <c r="AE17" s="9">
        <v>0</v>
      </c>
      <c r="AF17" s="9" t="s">
        <v>409</v>
      </c>
      <c r="AG17" s="9" t="s">
        <v>410</v>
      </c>
      <c r="AH17" s="9" t="s">
        <v>410</v>
      </c>
      <c r="AI17" s="9" t="s">
        <v>410</v>
      </c>
      <c r="AJ17" s="9" t="s">
        <v>410</v>
      </c>
      <c r="AK17" s="9" t="s">
        <v>411</v>
      </c>
      <c r="AL17" s="9">
        <v>0</v>
      </c>
    </row>
    <row r="18" spans="1:38">
      <c r="A18" s="7" t="s">
        <v>165</v>
      </c>
      <c r="B18" s="7" t="s">
        <v>165</v>
      </c>
      <c r="C18" s="7" t="s">
        <v>435</v>
      </c>
      <c r="D18" s="7" t="s">
        <v>428</v>
      </c>
      <c r="E18" s="7" t="s">
        <v>428</v>
      </c>
      <c r="F18" s="7" t="s">
        <v>413</v>
      </c>
      <c r="G18" s="7" t="s">
        <v>401</v>
      </c>
      <c r="H18" s="7" t="s">
        <v>403</v>
      </c>
      <c r="I18" s="7">
        <v>5</v>
      </c>
      <c r="J18" s="7">
        <v>10</v>
      </c>
      <c r="K18" s="7">
        <v>450</v>
      </c>
      <c r="L18" s="8">
        <v>5.0000000000000001E-3</v>
      </c>
      <c r="M18" s="7">
        <v>6</v>
      </c>
      <c r="N18" s="7">
        <v>100000</v>
      </c>
      <c r="O18" s="7">
        <v>0</v>
      </c>
      <c r="P18" s="7">
        <v>0</v>
      </c>
      <c r="Q18" s="7">
        <v>50000</v>
      </c>
      <c r="R18" s="7" t="s">
        <v>404</v>
      </c>
      <c r="S18" s="7" t="s">
        <v>405</v>
      </c>
      <c r="T18" s="7" t="s">
        <v>406</v>
      </c>
      <c r="U18" s="7">
        <v>-4.3280000000000003</v>
      </c>
      <c r="V18" s="7">
        <v>-0.65100000000000002</v>
      </c>
      <c r="W18" s="7" t="s">
        <v>407</v>
      </c>
      <c r="X18" s="7" t="s">
        <v>408</v>
      </c>
      <c r="Y18" s="9" t="s">
        <v>409</v>
      </c>
      <c r="Z18" s="9" t="s">
        <v>410</v>
      </c>
      <c r="AA18" s="9" t="s">
        <v>410</v>
      </c>
      <c r="AB18" s="9" t="s">
        <v>410</v>
      </c>
      <c r="AC18" s="9" t="s">
        <v>410</v>
      </c>
      <c r="AD18" s="9" t="s">
        <v>411</v>
      </c>
      <c r="AE18" s="9">
        <v>0</v>
      </c>
      <c r="AF18" s="9" t="s">
        <v>409</v>
      </c>
      <c r="AG18" s="9" t="s">
        <v>410</v>
      </c>
      <c r="AH18" s="9" t="s">
        <v>410</v>
      </c>
      <c r="AI18" s="9" t="s">
        <v>410</v>
      </c>
      <c r="AJ18" s="9" t="s">
        <v>410</v>
      </c>
      <c r="AK18" s="9" t="s">
        <v>411</v>
      </c>
      <c r="AL18" s="9">
        <v>0</v>
      </c>
    </row>
    <row r="19" spans="1:38">
      <c r="A19" s="7" t="s">
        <v>166</v>
      </c>
      <c r="B19" s="7" t="s">
        <v>166</v>
      </c>
      <c r="C19" s="7" t="s">
        <v>436</v>
      </c>
      <c r="D19" s="7" t="s">
        <v>428</v>
      </c>
      <c r="E19" s="7" t="s">
        <v>428</v>
      </c>
      <c r="F19" s="7" t="s">
        <v>413</v>
      </c>
      <c r="G19" s="7" t="s">
        <v>419</v>
      </c>
      <c r="H19" s="7" t="s">
        <v>403</v>
      </c>
      <c r="I19" s="7">
        <v>5</v>
      </c>
      <c r="J19" s="7">
        <v>10</v>
      </c>
      <c r="K19" s="7">
        <v>300</v>
      </c>
      <c r="L19" s="8">
        <v>5.0000000000000001E-3</v>
      </c>
      <c r="M19" s="7">
        <v>6</v>
      </c>
      <c r="N19" s="7">
        <v>100000</v>
      </c>
      <c r="O19" s="7">
        <v>0</v>
      </c>
      <c r="P19" s="7">
        <v>0</v>
      </c>
      <c r="Q19" s="7">
        <v>50000</v>
      </c>
      <c r="R19" s="7" t="s">
        <v>404</v>
      </c>
      <c r="S19" s="7" t="s">
        <v>405</v>
      </c>
      <c r="T19" s="7" t="s">
        <v>406</v>
      </c>
      <c r="U19" s="7">
        <v>-4.7759999999999998</v>
      </c>
      <c r="V19" s="7">
        <v>2.1000000000000001E-2</v>
      </c>
      <c r="W19" s="7" t="s">
        <v>407</v>
      </c>
      <c r="X19" s="7" t="s">
        <v>408</v>
      </c>
      <c r="Y19" s="9" t="s">
        <v>409</v>
      </c>
      <c r="Z19" s="9" t="s">
        <v>410</v>
      </c>
      <c r="AA19" s="9" t="s">
        <v>410</v>
      </c>
      <c r="AB19" s="9" t="s">
        <v>410</v>
      </c>
      <c r="AC19" s="9" t="s">
        <v>410</v>
      </c>
      <c r="AD19" s="9" t="s">
        <v>411</v>
      </c>
      <c r="AE19" s="9">
        <v>0</v>
      </c>
      <c r="AF19" s="9" t="s">
        <v>409</v>
      </c>
      <c r="AG19" s="9" t="s">
        <v>410</v>
      </c>
      <c r="AH19" s="9" t="s">
        <v>410</v>
      </c>
      <c r="AI19" s="9" t="s">
        <v>410</v>
      </c>
      <c r="AJ19" s="9" t="s">
        <v>410</v>
      </c>
      <c r="AK19" s="9" t="s">
        <v>411</v>
      </c>
      <c r="AL19" s="9">
        <v>0</v>
      </c>
    </row>
    <row r="20" spans="1:38">
      <c r="A20" s="7" t="s">
        <v>167</v>
      </c>
      <c r="B20" s="7" t="s">
        <v>167</v>
      </c>
      <c r="C20" s="7" t="s">
        <v>437</v>
      </c>
      <c r="D20" s="7" t="s">
        <v>428</v>
      </c>
      <c r="E20" s="7" t="s">
        <v>428</v>
      </c>
      <c r="F20" s="7" t="s">
        <v>413</v>
      </c>
      <c r="G20" s="7" t="s">
        <v>421</v>
      </c>
      <c r="H20" s="7" t="s">
        <v>403</v>
      </c>
      <c r="I20" s="7">
        <v>5</v>
      </c>
      <c r="J20" s="7">
        <v>10</v>
      </c>
      <c r="K20" s="7">
        <v>450</v>
      </c>
      <c r="L20" s="8">
        <v>5.0000000000000001E-3</v>
      </c>
      <c r="M20" s="7">
        <v>6</v>
      </c>
      <c r="N20" s="7">
        <v>100000</v>
      </c>
      <c r="O20" s="7">
        <v>0</v>
      </c>
      <c r="P20" s="7">
        <v>0</v>
      </c>
      <c r="Q20" s="7">
        <v>50000</v>
      </c>
      <c r="R20" s="7" t="s">
        <v>404</v>
      </c>
      <c r="S20" s="7" t="s">
        <v>405</v>
      </c>
      <c r="T20" s="7" t="s">
        <v>406</v>
      </c>
      <c r="U20" s="7">
        <v>-1.1970000000000001</v>
      </c>
      <c r="V20" s="7">
        <v>-2.1379999999999999</v>
      </c>
      <c r="W20" s="7" t="s">
        <v>407</v>
      </c>
      <c r="X20" s="7" t="s">
        <v>408</v>
      </c>
      <c r="Y20" s="9" t="s">
        <v>409</v>
      </c>
      <c r="Z20" s="9" t="s">
        <v>410</v>
      </c>
      <c r="AA20" s="9" t="s">
        <v>410</v>
      </c>
      <c r="AB20" s="9" t="s">
        <v>410</v>
      </c>
      <c r="AC20" s="9" t="s">
        <v>410</v>
      </c>
      <c r="AD20" s="9" t="s">
        <v>411</v>
      </c>
      <c r="AE20" s="9">
        <v>0</v>
      </c>
      <c r="AF20" s="9" t="s">
        <v>409</v>
      </c>
      <c r="AG20" s="9" t="s">
        <v>410</v>
      </c>
      <c r="AH20" s="9" t="s">
        <v>410</v>
      </c>
      <c r="AI20" s="9" t="s">
        <v>410</v>
      </c>
      <c r="AJ20" s="9" t="s">
        <v>410</v>
      </c>
      <c r="AK20" s="9" t="s">
        <v>411</v>
      </c>
      <c r="AL20" s="9">
        <v>0</v>
      </c>
    </row>
    <row r="21" spans="1:38">
      <c r="A21" s="7" t="s">
        <v>168</v>
      </c>
      <c r="B21" s="7" t="s">
        <v>168</v>
      </c>
      <c r="C21" s="7" t="s">
        <v>438</v>
      </c>
      <c r="D21" s="7" t="s">
        <v>428</v>
      </c>
      <c r="E21" s="7" t="s">
        <v>428</v>
      </c>
      <c r="F21" s="7" t="s">
        <v>413</v>
      </c>
      <c r="G21" s="7" t="s">
        <v>415</v>
      </c>
      <c r="H21" s="7" t="s">
        <v>403</v>
      </c>
      <c r="I21" s="7">
        <v>5</v>
      </c>
      <c r="J21" s="7">
        <v>10</v>
      </c>
      <c r="K21" s="7">
        <v>250</v>
      </c>
      <c r="L21" s="8">
        <v>5.0000000000000001E-3</v>
      </c>
      <c r="M21" s="7">
        <v>6</v>
      </c>
      <c r="N21" s="7">
        <v>100000</v>
      </c>
      <c r="O21" s="7">
        <v>0</v>
      </c>
      <c r="P21" s="7">
        <v>0</v>
      </c>
      <c r="Q21" s="7">
        <v>50000</v>
      </c>
      <c r="R21" s="7" t="s">
        <v>404</v>
      </c>
      <c r="S21" s="7" t="s">
        <v>405</v>
      </c>
      <c r="T21" s="7" t="s">
        <v>406</v>
      </c>
      <c r="U21" s="7">
        <v>-3.2629999999999999</v>
      </c>
      <c r="V21" s="7">
        <v>-1.022</v>
      </c>
      <c r="W21" s="7" t="s">
        <v>407</v>
      </c>
      <c r="X21" s="7" t="s">
        <v>408</v>
      </c>
      <c r="Y21" s="9" t="s">
        <v>409</v>
      </c>
      <c r="Z21" s="9" t="s">
        <v>410</v>
      </c>
      <c r="AA21" s="9" t="s">
        <v>410</v>
      </c>
      <c r="AB21" s="9" t="s">
        <v>410</v>
      </c>
      <c r="AC21" s="9" t="s">
        <v>410</v>
      </c>
      <c r="AD21" s="9" t="s">
        <v>411</v>
      </c>
      <c r="AE21" s="9">
        <v>0</v>
      </c>
      <c r="AF21" s="9" t="s">
        <v>409</v>
      </c>
      <c r="AG21" s="9" t="s">
        <v>410</v>
      </c>
      <c r="AH21" s="9" t="s">
        <v>410</v>
      </c>
      <c r="AI21" s="9" t="s">
        <v>410</v>
      </c>
      <c r="AJ21" s="9" t="s">
        <v>410</v>
      </c>
      <c r="AK21" s="9" t="s">
        <v>411</v>
      </c>
      <c r="AL21" s="9">
        <v>0</v>
      </c>
    </row>
    <row r="22" spans="1:38">
      <c r="A22" s="7" t="s">
        <v>169</v>
      </c>
      <c r="B22" s="7" t="s">
        <v>169</v>
      </c>
      <c r="C22" s="7" t="s">
        <v>439</v>
      </c>
      <c r="D22" s="7" t="s">
        <v>428</v>
      </c>
      <c r="E22" s="7" t="s">
        <v>428</v>
      </c>
      <c r="F22" s="7" t="s">
        <v>413</v>
      </c>
      <c r="G22" s="7" t="s">
        <v>423</v>
      </c>
      <c r="H22" s="7" t="s">
        <v>403</v>
      </c>
      <c r="I22" s="7">
        <v>3</v>
      </c>
      <c r="J22" s="7">
        <v>10</v>
      </c>
      <c r="K22" s="7">
        <v>200</v>
      </c>
      <c r="L22" s="8">
        <v>5.0000000000000001E-3</v>
      </c>
      <c r="M22" s="7">
        <v>6</v>
      </c>
      <c r="N22" s="7">
        <v>100000</v>
      </c>
      <c r="O22" s="7">
        <v>0</v>
      </c>
      <c r="P22" s="7">
        <v>0</v>
      </c>
      <c r="Q22" s="7">
        <v>50000</v>
      </c>
      <c r="R22" s="7" t="s">
        <v>404</v>
      </c>
      <c r="S22" s="7" t="s">
        <v>405</v>
      </c>
      <c r="T22" s="7" t="s">
        <v>406</v>
      </c>
      <c r="U22" s="7">
        <v>-2.9849999999999999</v>
      </c>
      <c r="V22" s="7">
        <v>-0.77</v>
      </c>
      <c r="W22" s="7" t="s">
        <v>407</v>
      </c>
      <c r="X22" s="7" t="s">
        <v>408</v>
      </c>
      <c r="Y22" s="9" t="s">
        <v>409</v>
      </c>
      <c r="Z22" s="9" t="s">
        <v>410</v>
      </c>
      <c r="AA22" s="9" t="s">
        <v>410</v>
      </c>
      <c r="AB22" s="9" t="s">
        <v>410</v>
      </c>
      <c r="AC22" s="9" t="s">
        <v>410</v>
      </c>
      <c r="AD22" s="9" t="s">
        <v>411</v>
      </c>
      <c r="AE22" s="9">
        <v>0</v>
      </c>
      <c r="AF22" s="9" t="s">
        <v>409</v>
      </c>
      <c r="AG22" s="9" t="s">
        <v>410</v>
      </c>
      <c r="AH22" s="9" t="s">
        <v>410</v>
      </c>
      <c r="AI22" s="9" t="s">
        <v>410</v>
      </c>
      <c r="AJ22" s="9" t="s">
        <v>410</v>
      </c>
      <c r="AK22" s="9" t="s">
        <v>411</v>
      </c>
      <c r="AL22" s="9">
        <v>0</v>
      </c>
    </row>
    <row r="23" spans="1:38">
      <c r="A23" s="7" t="s">
        <v>170</v>
      </c>
      <c r="B23" s="7" t="s">
        <v>170</v>
      </c>
      <c r="C23" s="7" t="s">
        <v>440</v>
      </c>
      <c r="D23" s="7" t="s">
        <v>428</v>
      </c>
      <c r="E23" s="7" t="s">
        <v>428</v>
      </c>
      <c r="F23" s="7" t="s">
        <v>413</v>
      </c>
      <c r="G23" s="7" t="s">
        <v>417</v>
      </c>
      <c r="H23" s="7" t="s">
        <v>403</v>
      </c>
      <c r="I23" s="7">
        <v>5</v>
      </c>
      <c r="J23" s="7">
        <v>10</v>
      </c>
      <c r="K23" s="7">
        <v>350</v>
      </c>
      <c r="L23" s="8">
        <v>5.0000000000000001E-3</v>
      </c>
      <c r="M23" s="7">
        <v>6</v>
      </c>
      <c r="N23" s="7">
        <v>100000</v>
      </c>
      <c r="O23" s="7">
        <v>0</v>
      </c>
      <c r="P23" s="7">
        <v>0</v>
      </c>
      <c r="Q23" s="7">
        <v>50000</v>
      </c>
      <c r="R23" s="7" t="s">
        <v>404</v>
      </c>
      <c r="S23" s="7" t="s">
        <v>405</v>
      </c>
      <c r="T23" s="7" t="s">
        <v>406</v>
      </c>
      <c r="U23" s="7">
        <v>-5.24</v>
      </c>
      <c r="V23" s="7">
        <v>-0.378</v>
      </c>
      <c r="W23" s="7" t="s">
        <v>407</v>
      </c>
      <c r="X23" s="7" t="s">
        <v>408</v>
      </c>
      <c r="Y23" s="9" t="s">
        <v>409</v>
      </c>
      <c r="Z23" s="9" t="s">
        <v>410</v>
      </c>
      <c r="AA23" s="9" t="s">
        <v>410</v>
      </c>
      <c r="AB23" s="9" t="s">
        <v>410</v>
      </c>
      <c r="AC23" s="9" t="s">
        <v>410</v>
      </c>
      <c r="AD23" s="9" t="s">
        <v>411</v>
      </c>
      <c r="AE23" s="9">
        <v>0</v>
      </c>
      <c r="AF23" s="9" t="s">
        <v>409</v>
      </c>
      <c r="AG23" s="9" t="s">
        <v>410</v>
      </c>
      <c r="AH23" s="9" t="s">
        <v>410</v>
      </c>
      <c r="AI23" s="9" t="s">
        <v>410</v>
      </c>
      <c r="AJ23" s="9" t="s">
        <v>410</v>
      </c>
      <c r="AK23" s="9" t="s">
        <v>411</v>
      </c>
      <c r="AL23" s="9">
        <v>0</v>
      </c>
    </row>
    <row r="24" spans="1:38">
      <c r="A24" s="7" t="s">
        <v>173</v>
      </c>
      <c r="B24" s="7" t="s">
        <v>173</v>
      </c>
      <c r="C24" s="7" t="s">
        <v>441</v>
      </c>
      <c r="D24" s="7" t="s">
        <v>428</v>
      </c>
      <c r="E24" s="7" t="s">
        <v>428</v>
      </c>
      <c r="F24" s="7" t="s">
        <v>415</v>
      </c>
      <c r="G24" s="7" t="s">
        <v>401</v>
      </c>
      <c r="H24" s="7" t="s">
        <v>403</v>
      </c>
      <c r="I24" s="7">
        <v>5</v>
      </c>
      <c r="J24" s="7">
        <v>10</v>
      </c>
      <c r="K24" s="7">
        <v>450</v>
      </c>
      <c r="L24" s="8">
        <v>5.0000000000000001E-3</v>
      </c>
      <c r="M24" s="7">
        <v>6</v>
      </c>
      <c r="N24" s="7">
        <v>100000</v>
      </c>
      <c r="O24" s="7">
        <v>0</v>
      </c>
      <c r="P24" s="7">
        <v>0</v>
      </c>
      <c r="Q24" s="7">
        <v>50000</v>
      </c>
      <c r="R24" s="7" t="s">
        <v>404</v>
      </c>
      <c r="S24" s="7" t="s">
        <v>405</v>
      </c>
      <c r="T24" s="7" t="s">
        <v>406</v>
      </c>
      <c r="U24" s="7">
        <v>-4.16</v>
      </c>
      <c r="V24" s="7">
        <v>-5.008</v>
      </c>
      <c r="W24" s="7" t="s">
        <v>407</v>
      </c>
      <c r="X24" s="7" t="s">
        <v>408</v>
      </c>
      <c r="Y24" s="9" t="s">
        <v>409</v>
      </c>
      <c r="Z24" s="9" t="s">
        <v>410</v>
      </c>
      <c r="AA24" s="9" t="s">
        <v>410</v>
      </c>
      <c r="AB24" s="9" t="s">
        <v>410</v>
      </c>
      <c r="AC24" s="9" t="s">
        <v>410</v>
      </c>
      <c r="AD24" s="9" t="s">
        <v>411</v>
      </c>
      <c r="AE24" s="9">
        <v>0</v>
      </c>
      <c r="AF24" s="9" t="s">
        <v>409</v>
      </c>
      <c r="AG24" s="9" t="s">
        <v>410</v>
      </c>
      <c r="AH24" s="9" t="s">
        <v>410</v>
      </c>
      <c r="AI24" s="9" t="s">
        <v>410</v>
      </c>
      <c r="AJ24" s="9" t="s">
        <v>410</v>
      </c>
      <c r="AK24" s="9" t="s">
        <v>411</v>
      </c>
      <c r="AL24" s="9">
        <v>0</v>
      </c>
    </row>
    <row r="25" spans="1:38">
      <c r="A25" s="7" t="s">
        <v>174</v>
      </c>
      <c r="B25" s="7" t="s">
        <v>174</v>
      </c>
      <c r="C25" s="7" t="s">
        <v>442</v>
      </c>
      <c r="D25" s="7" t="s">
        <v>428</v>
      </c>
      <c r="E25" s="7" t="s">
        <v>428</v>
      </c>
      <c r="F25" s="7" t="s">
        <v>415</v>
      </c>
      <c r="G25" s="7" t="s">
        <v>419</v>
      </c>
      <c r="H25" s="7" t="s">
        <v>403</v>
      </c>
      <c r="I25" s="7">
        <v>5</v>
      </c>
      <c r="J25" s="7">
        <v>10</v>
      </c>
      <c r="K25" s="7">
        <v>450</v>
      </c>
      <c r="L25" s="8">
        <v>5.0000000000000001E-3</v>
      </c>
      <c r="M25" s="7">
        <v>6</v>
      </c>
      <c r="N25" s="7">
        <v>100000</v>
      </c>
      <c r="O25" s="7">
        <v>0</v>
      </c>
      <c r="P25" s="7">
        <v>0</v>
      </c>
      <c r="Q25" s="7">
        <v>50000</v>
      </c>
      <c r="R25" s="7" t="s">
        <v>404</v>
      </c>
      <c r="S25" s="7" t="s">
        <v>405</v>
      </c>
      <c r="T25" s="7" t="s">
        <v>406</v>
      </c>
      <c r="U25" s="7">
        <v>-4.8159999999999998</v>
      </c>
      <c r="V25" s="7">
        <v>-3.6</v>
      </c>
      <c r="W25" s="7" t="s">
        <v>407</v>
      </c>
      <c r="X25" s="7" t="s">
        <v>408</v>
      </c>
      <c r="Y25" s="9" t="s">
        <v>409</v>
      </c>
      <c r="Z25" s="9" t="s">
        <v>410</v>
      </c>
      <c r="AA25" s="9" t="s">
        <v>410</v>
      </c>
      <c r="AB25" s="9" t="s">
        <v>410</v>
      </c>
      <c r="AC25" s="9" t="s">
        <v>410</v>
      </c>
      <c r="AD25" s="9" t="s">
        <v>411</v>
      </c>
      <c r="AE25" s="9">
        <v>0</v>
      </c>
      <c r="AF25" s="9" t="s">
        <v>409</v>
      </c>
      <c r="AG25" s="9" t="s">
        <v>410</v>
      </c>
      <c r="AH25" s="9" t="s">
        <v>410</v>
      </c>
      <c r="AI25" s="9" t="s">
        <v>410</v>
      </c>
      <c r="AJ25" s="9" t="s">
        <v>410</v>
      </c>
      <c r="AK25" s="9" t="s">
        <v>411</v>
      </c>
      <c r="AL25" s="9">
        <v>0</v>
      </c>
    </row>
    <row r="26" spans="1:38">
      <c r="A26" s="7" t="s">
        <v>175</v>
      </c>
      <c r="B26" s="7" t="s">
        <v>175</v>
      </c>
      <c r="C26" s="7" t="s">
        <v>443</v>
      </c>
      <c r="D26" s="7" t="s">
        <v>428</v>
      </c>
      <c r="E26" s="7" t="s">
        <v>428</v>
      </c>
      <c r="F26" s="7" t="s">
        <v>415</v>
      </c>
      <c r="G26" s="7" t="s">
        <v>421</v>
      </c>
      <c r="H26" s="7" t="s">
        <v>403</v>
      </c>
      <c r="I26" s="7">
        <v>5</v>
      </c>
      <c r="J26" s="7">
        <v>10</v>
      </c>
      <c r="K26" s="7">
        <v>450</v>
      </c>
      <c r="L26" s="8">
        <v>5.0000000000000001E-3</v>
      </c>
      <c r="M26" s="7">
        <v>6</v>
      </c>
      <c r="N26" s="7">
        <v>100000</v>
      </c>
      <c r="O26" s="7">
        <v>0</v>
      </c>
      <c r="P26" s="7">
        <v>0</v>
      </c>
      <c r="Q26" s="7">
        <v>50000</v>
      </c>
      <c r="R26" s="7" t="s">
        <v>404</v>
      </c>
      <c r="S26" s="7" t="s">
        <v>405</v>
      </c>
      <c r="T26" s="7" t="s">
        <v>406</v>
      </c>
      <c r="U26" s="7">
        <v>-0.94499999999999995</v>
      </c>
      <c r="V26" s="7">
        <v>-5.5359999999999996</v>
      </c>
      <c r="W26" s="7" t="s">
        <v>407</v>
      </c>
      <c r="X26" s="7" t="s">
        <v>408</v>
      </c>
      <c r="Y26" s="9" t="s">
        <v>409</v>
      </c>
      <c r="Z26" s="9" t="s">
        <v>410</v>
      </c>
      <c r="AA26" s="9" t="s">
        <v>410</v>
      </c>
      <c r="AB26" s="9" t="s">
        <v>410</v>
      </c>
      <c r="AC26" s="9" t="s">
        <v>410</v>
      </c>
      <c r="AD26" s="9" t="s">
        <v>411</v>
      </c>
      <c r="AE26" s="9">
        <v>0</v>
      </c>
      <c r="AF26" s="9" t="s">
        <v>409</v>
      </c>
      <c r="AG26" s="9" t="s">
        <v>410</v>
      </c>
      <c r="AH26" s="9" t="s">
        <v>410</v>
      </c>
      <c r="AI26" s="9" t="s">
        <v>410</v>
      </c>
      <c r="AJ26" s="9" t="s">
        <v>410</v>
      </c>
      <c r="AK26" s="9" t="s">
        <v>411</v>
      </c>
      <c r="AL26" s="9">
        <v>0</v>
      </c>
    </row>
    <row r="27" spans="1:38">
      <c r="A27" s="7" t="s">
        <v>177</v>
      </c>
      <c r="B27" s="7" t="s">
        <v>177</v>
      </c>
      <c r="C27" s="7" t="s">
        <v>440</v>
      </c>
      <c r="D27" s="7" t="s">
        <v>428</v>
      </c>
      <c r="E27" s="7" t="s">
        <v>428</v>
      </c>
      <c r="F27" s="7" t="s">
        <v>415</v>
      </c>
      <c r="G27" s="7" t="s">
        <v>417</v>
      </c>
      <c r="H27" s="7" t="s">
        <v>403</v>
      </c>
      <c r="I27" s="7">
        <v>5</v>
      </c>
      <c r="J27" s="7">
        <v>10</v>
      </c>
      <c r="K27" s="7">
        <v>500</v>
      </c>
      <c r="L27" s="8">
        <v>5.0000000000000001E-3</v>
      </c>
      <c r="M27" s="7">
        <v>6</v>
      </c>
      <c r="N27" s="7">
        <v>100000</v>
      </c>
      <c r="O27" s="7">
        <v>0</v>
      </c>
      <c r="P27" s="7">
        <v>0</v>
      </c>
      <c r="Q27" s="7">
        <v>50000</v>
      </c>
      <c r="R27" s="7" t="s">
        <v>404</v>
      </c>
      <c r="S27" s="7" t="s">
        <v>405</v>
      </c>
      <c r="T27" s="7" t="s">
        <v>406</v>
      </c>
      <c r="U27" s="7">
        <v>-5.3520000000000003</v>
      </c>
      <c r="V27" s="7">
        <v>-4.952</v>
      </c>
      <c r="W27" s="7" t="s">
        <v>407</v>
      </c>
      <c r="X27" s="7" t="s">
        <v>408</v>
      </c>
      <c r="Y27" s="9" t="s">
        <v>409</v>
      </c>
      <c r="Z27" s="9" t="s">
        <v>410</v>
      </c>
      <c r="AA27" s="9" t="s">
        <v>410</v>
      </c>
      <c r="AB27" s="9" t="s">
        <v>410</v>
      </c>
      <c r="AC27" s="9" t="s">
        <v>410</v>
      </c>
      <c r="AD27" s="9" t="s">
        <v>411</v>
      </c>
      <c r="AE27" s="9">
        <v>0</v>
      </c>
      <c r="AF27" s="9" t="s">
        <v>409</v>
      </c>
      <c r="AG27" s="9" t="s">
        <v>410</v>
      </c>
      <c r="AH27" s="9" t="s">
        <v>410</v>
      </c>
      <c r="AI27" s="9" t="s">
        <v>410</v>
      </c>
      <c r="AJ27" s="9" t="s">
        <v>410</v>
      </c>
      <c r="AK27" s="9" t="s">
        <v>411</v>
      </c>
      <c r="AL27" s="9">
        <v>0</v>
      </c>
    </row>
    <row r="28" spans="1:38">
      <c r="A28" s="7" t="s">
        <v>183</v>
      </c>
      <c r="B28" s="7" t="s">
        <v>183</v>
      </c>
      <c r="C28" s="7" t="s">
        <v>444</v>
      </c>
      <c r="D28" s="7" t="s">
        <v>428</v>
      </c>
      <c r="E28" s="7" t="s">
        <v>428</v>
      </c>
      <c r="F28" s="7" t="s">
        <v>417</v>
      </c>
      <c r="G28" s="7" t="s">
        <v>419</v>
      </c>
      <c r="H28" s="7" t="s">
        <v>403</v>
      </c>
      <c r="I28" s="7">
        <v>5</v>
      </c>
      <c r="J28" s="7">
        <v>10</v>
      </c>
      <c r="K28" s="7">
        <v>300</v>
      </c>
      <c r="L28" s="8">
        <v>5.0000000000000001E-3</v>
      </c>
      <c r="M28" s="7">
        <v>6</v>
      </c>
      <c r="N28" s="7">
        <v>100000</v>
      </c>
      <c r="O28" s="7">
        <v>0</v>
      </c>
      <c r="P28" s="7">
        <v>0</v>
      </c>
      <c r="Q28" s="7">
        <v>50000</v>
      </c>
      <c r="R28" s="7" t="s">
        <v>404</v>
      </c>
      <c r="S28" s="7" t="s">
        <v>405</v>
      </c>
      <c r="T28" s="7" t="s">
        <v>406</v>
      </c>
      <c r="U28" s="7">
        <v>-1.379</v>
      </c>
      <c r="V28" s="7">
        <v>-1.0640000000000001</v>
      </c>
      <c r="W28" s="7" t="s">
        <v>407</v>
      </c>
      <c r="X28" s="7" t="s">
        <v>408</v>
      </c>
      <c r="Y28" s="9" t="s">
        <v>409</v>
      </c>
      <c r="Z28" s="9" t="s">
        <v>410</v>
      </c>
      <c r="AA28" s="9" t="s">
        <v>410</v>
      </c>
      <c r="AB28" s="9" t="s">
        <v>410</v>
      </c>
      <c r="AC28" s="9" t="s">
        <v>410</v>
      </c>
      <c r="AD28" s="9" t="s">
        <v>411</v>
      </c>
      <c r="AE28" s="9">
        <v>0</v>
      </c>
      <c r="AF28" s="9" t="s">
        <v>409</v>
      </c>
      <c r="AG28" s="9" t="s">
        <v>410</v>
      </c>
      <c r="AH28" s="9" t="s">
        <v>410</v>
      </c>
      <c r="AI28" s="9" t="s">
        <v>410</v>
      </c>
      <c r="AJ28" s="9" t="s">
        <v>410</v>
      </c>
      <c r="AK28" s="9" t="s">
        <v>411</v>
      </c>
      <c r="AL28" s="9">
        <v>0</v>
      </c>
    </row>
    <row r="29" spans="1:38">
      <c r="A29" s="7" t="s">
        <v>184</v>
      </c>
      <c r="B29" s="7" t="s">
        <v>184</v>
      </c>
      <c r="C29" s="7" t="s">
        <v>445</v>
      </c>
      <c r="D29" s="7" t="s">
        <v>428</v>
      </c>
      <c r="E29" s="7" t="s">
        <v>428</v>
      </c>
      <c r="F29" s="7" t="s">
        <v>417</v>
      </c>
      <c r="G29" s="7" t="s">
        <v>421</v>
      </c>
      <c r="H29" s="7" t="s">
        <v>403</v>
      </c>
      <c r="I29" s="7">
        <v>5</v>
      </c>
      <c r="J29" s="7">
        <v>10</v>
      </c>
      <c r="K29" s="7">
        <v>300</v>
      </c>
      <c r="L29" s="8">
        <v>5.0000000000000001E-3</v>
      </c>
      <c r="M29" s="7">
        <v>6</v>
      </c>
      <c r="N29" s="7">
        <v>100000</v>
      </c>
      <c r="O29" s="7">
        <v>0</v>
      </c>
      <c r="P29" s="7">
        <v>0</v>
      </c>
      <c r="Q29" s="7">
        <v>50000</v>
      </c>
      <c r="R29" s="7" t="s">
        <v>404</v>
      </c>
      <c r="S29" s="7" t="s">
        <v>405</v>
      </c>
      <c r="T29" s="7" t="s">
        <v>406</v>
      </c>
      <c r="U29" s="7">
        <v>6.3E-2</v>
      </c>
      <c r="V29" s="7">
        <v>-2.1829999999999998</v>
      </c>
      <c r="W29" s="7" t="s">
        <v>407</v>
      </c>
      <c r="X29" s="7" t="s">
        <v>408</v>
      </c>
      <c r="Y29" s="9" t="s">
        <v>409</v>
      </c>
      <c r="Z29" s="9" t="s">
        <v>410</v>
      </c>
      <c r="AA29" s="9" t="s">
        <v>410</v>
      </c>
      <c r="AB29" s="9" t="s">
        <v>410</v>
      </c>
      <c r="AC29" s="9" t="s">
        <v>410</v>
      </c>
      <c r="AD29" s="9" t="s">
        <v>411</v>
      </c>
      <c r="AE29" s="9">
        <v>0</v>
      </c>
      <c r="AF29" s="9" t="s">
        <v>409</v>
      </c>
      <c r="AG29" s="9" t="s">
        <v>410</v>
      </c>
      <c r="AH29" s="9" t="s">
        <v>410</v>
      </c>
      <c r="AI29" s="9" t="s">
        <v>410</v>
      </c>
      <c r="AJ29" s="9" t="s">
        <v>410</v>
      </c>
      <c r="AK29" s="9" t="s">
        <v>411</v>
      </c>
      <c r="AL29" s="9">
        <v>0</v>
      </c>
    </row>
    <row r="30" spans="1:38">
      <c r="A30" s="7" t="s">
        <v>185</v>
      </c>
      <c r="B30" s="7" t="s">
        <v>185</v>
      </c>
      <c r="C30" s="7" t="s">
        <v>446</v>
      </c>
      <c r="D30" s="7" t="s">
        <v>428</v>
      </c>
      <c r="E30" s="7" t="s">
        <v>428</v>
      </c>
      <c r="F30" s="7" t="s">
        <v>417</v>
      </c>
      <c r="G30" s="7" t="s">
        <v>423</v>
      </c>
      <c r="H30" s="7" t="s">
        <v>403</v>
      </c>
      <c r="I30" s="7">
        <v>3</v>
      </c>
      <c r="J30" s="7">
        <v>10</v>
      </c>
      <c r="K30" s="7">
        <v>200</v>
      </c>
      <c r="L30" s="8">
        <v>5.0000000000000001E-3</v>
      </c>
      <c r="M30" s="7">
        <v>6</v>
      </c>
      <c r="N30" s="7">
        <v>100000</v>
      </c>
      <c r="O30" s="7">
        <v>0</v>
      </c>
      <c r="P30" s="7">
        <v>0</v>
      </c>
      <c r="Q30" s="7">
        <v>50000</v>
      </c>
      <c r="R30" s="7" t="s">
        <v>404</v>
      </c>
      <c r="S30" s="7" t="s">
        <v>405</v>
      </c>
      <c r="T30" s="7" t="s">
        <v>406</v>
      </c>
      <c r="U30" s="7">
        <v>-0.67200000000000004</v>
      </c>
      <c r="V30" s="7">
        <v>-1.5449999999999999</v>
      </c>
      <c r="W30" s="7" t="s">
        <v>407</v>
      </c>
      <c r="X30" s="7" t="s">
        <v>408</v>
      </c>
      <c r="Y30" s="9" t="s">
        <v>409</v>
      </c>
      <c r="Z30" s="9" t="s">
        <v>410</v>
      </c>
      <c r="AA30" s="9" t="s">
        <v>410</v>
      </c>
      <c r="AB30" s="9" t="s">
        <v>410</v>
      </c>
      <c r="AC30" s="9" t="s">
        <v>410</v>
      </c>
      <c r="AD30" s="9" t="s">
        <v>411</v>
      </c>
      <c r="AE30" s="9">
        <v>0</v>
      </c>
      <c r="AF30" s="9" t="s">
        <v>409</v>
      </c>
      <c r="AG30" s="9" t="s">
        <v>410</v>
      </c>
      <c r="AH30" s="9" t="s">
        <v>410</v>
      </c>
      <c r="AI30" s="9" t="s">
        <v>410</v>
      </c>
      <c r="AJ30" s="9" t="s">
        <v>410</v>
      </c>
      <c r="AK30" s="9" t="s">
        <v>411</v>
      </c>
      <c r="AL30" s="9">
        <v>0</v>
      </c>
    </row>
    <row r="31" spans="1:38">
      <c r="A31" s="7" t="s">
        <v>193</v>
      </c>
      <c r="B31" s="7" t="s">
        <v>193</v>
      </c>
      <c r="C31" s="7" t="s">
        <v>447</v>
      </c>
      <c r="D31" s="7" t="s">
        <v>428</v>
      </c>
      <c r="E31" s="7" t="s">
        <v>428</v>
      </c>
      <c r="F31" s="7" t="s">
        <v>402</v>
      </c>
      <c r="G31" s="7" t="s">
        <v>448</v>
      </c>
      <c r="H31" s="7" t="s">
        <v>403</v>
      </c>
      <c r="I31" s="7">
        <v>5</v>
      </c>
      <c r="J31" s="7">
        <v>10</v>
      </c>
      <c r="K31" s="7">
        <v>1200</v>
      </c>
      <c r="L31" s="8">
        <v>5.0000000000000001E-3</v>
      </c>
      <c r="M31" s="7">
        <v>5</v>
      </c>
      <c r="N31" s="7">
        <v>100000</v>
      </c>
      <c r="O31" s="7">
        <v>0</v>
      </c>
      <c r="P31" s="7">
        <v>0</v>
      </c>
      <c r="Q31" s="7">
        <v>50000</v>
      </c>
      <c r="R31" s="7" t="s">
        <v>404</v>
      </c>
      <c r="S31" s="7" t="s">
        <v>405</v>
      </c>
      <c r="T31" s="7" t="s">
        <v>406</v>
      </c>
      <c r="U31" s="7">
        <v>-49.941000000000003</v>
      </c>
      <c r="V31" s="7">
        <v>24.309000000000001</v>
      </c>
      <c r="W31" s="7" t="s">
        <v>407</v>
      </c>
      <c r="X31" s="7" t="s">
        <v>408</v>
      </c>
      <c r="Y31" s="9" t="s">
        <v>409</v>
      </c>
      <c r="Z31" s="9" t="s">
        <v>410</v>
      </c>
      <c r="AA31" s="9" t="s">
        <v>410</v>
      </c>
      <c r="AB31" s="9" t="s">
        <v>410</v>
      </c>
      <c r="AC31" s="9" t="s">
        <v>410</v>
      </c>
      <c r="AD31" s="9" t="s">
        <v>411</v>
      </c>
      <c r="AE31" s="9">
        <v>0</v>
      </c>
      <c r="AF31" s="9" t="s">
        <v>409</v>
      </c>
      <c r="AG31" s="9" t="s">
        <v>410</v>
      </c>
      <c r="AH31" s="9" t="s">
        <v>410</v>
      </c>
      <c r="AI31" s="9" t="s">
        <v>410</v>
      </c>
      <c r="AJ31" s="9" t="s">
        <v>410</v>
      </c>
      <c r="AK31" s="9" t="s">
        <v>411</v>
      </c>
      <c r="AL31" s="9">
        <v>0</v>
      </c>
    </row>
    <row r="32" spans="1:38">
      <c r="A32" s="7" t="s">
        <v>201</v>
      </c>
      <c r="B32" s="7" t="s">
        <v>201</v>
      </c>
      <c r="C32" s="7" t="s">
        <v>449</v>
      </c>
      <c r="D32" s="7" t="s">
        <v>428</v>
      </c>
      <c r="E32" s="7" t="s">
        <v>428</v>
      </c>
      <c r="F32" s="7" t="s">
        <v>402</v>
      </c>
      <c r="G32" s="7" t="s">
        <v>450</v>
      </c>
      <c r="H32" s="7" t="s">
        <v>403</v>
      </c>
      <c r="I32" s="7">
        <v>5</v>
      </c>
      <c r="J32" s="7">
        <v>10</v>
      </c>
      <c r="K32" s="7">
        <v>15000</v>
      </c>
      <c r="L32" s="8">
        <v>0.01</v>
      </c>
      <c r="M32" s="7">
        <v>5</v>
      </c>
      <c r="N32" s="7">
        <v>100000</v>
      </c>
      <c r="O32" s="7">
        <v>0</v>
      </c>
      <c r="P32" s="7">
        <v>0</v>
      </c>
      <c r="Q32" s="7">
        <v>50000</v>
      </c>
      <c r="R32" s="7" t="s">
        <v>404</v>
      </c>
      <c r="S32" s="7" t="s">
        <v>405</v>
      </c>
      <c r="T32" s="7" t="s">
        <v>406</v>
      </c>
      <c r="U32" s="7">
        <v>-245.04300000000001</v>
      </c>
      <c r="V32" s="7">
        <v>122.157</v>
      </c>
      <c r="W32" s="7" t="s">
        <v>407</v>
      </c>
      <c r="X32" s="7" t="s">
        <v>408</v>
      </c>
      <c r="Y32" s="9" t="s">
        <v>409</v>
      </c>
      <c r="Z32" s="9" t="s">
        <v>410</v>
      </c>
      <c r="AA32" s="9" t="s">
        <v>410</v>
      </c>
      <c r="AB32" s="9" t="s">
        <v>410</v>
      </c>
      <c r="AC32" s="9" t="s">
        <v>410</v>
      </c>
      <c r="AD32" s="9" t="s">
        <v>411</v>
      </c>
      <c r="AE32" s="9">
        <v>0</v>
      </c>
      <c r="AF32" s="9" t="s">
        <v>409</v>
      </c>
      <c r="AG32" s="9" t="s">
        <v>410</v>
      </c>
      <c r="AH32" s="9" t="s">
        <v>410</v>
      </c>
      <c r="AI32" s="9" t="s">
        <v>410</v>
      </c>
      <c r="AJ32" s="9" t="s">
        <v>410</v>
      </c>
      <c r="AK32" s="9" t="s">
        <v>411</v>
      </c>
      <c r="AL32" s="9">
        <v>0</v>
      </c>
    </row>
    <row r="33" spans="1:38">
      <c r="A33" s="7" t="s">
        <v>200</v>
      </c>
      <c r="B33" s="7" t="s">
        <v>200</v>
      </c>
      <c r="C33" s="7" t="s">
        <v>451</v>
      </c>
      <c r="D33" s="7" t="s">
        <v>428</v>
      </c>
      <c r="E33" s="7" t="s">
        <v>428</v>
      </c>
      <c r="F33" s="7" t="s">
        <v>402</v>
      </c>
      <c r="G33" s="7" t="s">
        <v>452</v>
      </c>
      <c r="H33" s="7" t="s">
        <v>453</v>
      </c>
      <c r="I33" s="7">
        <v>5</v>
      </c>
      <c r="J33" s="7">
        <v>10</v>
      </c>
      <c r="K33" s="7">
        <v>10000</v>
      </c>
      <c r="L33" s="8">
        <v>0.03</v>
      </c>
      <c r="M33" s="7">
        <v>5</v>
      </c>
      <c r="N33" s="7">
        <v>100000</v>
      </c>
      <c r="O33" s="7">
        <v>2000</v>
      </c>
      <c r="P33" s="7">
        <v>2000</v>
      </c>
      <c r="Q33" s="7">
        <v>50000</v>
      </c>
      <c r="R33" s="7" t="s">
        <v>404</v>
      </c>
      <c r="S33" s="7" t="s">
        <v>454</v>
      </c>
      <c r="T33" s="7" t="s">
        <v>406</v>
      </c>
      <c r="U33" s="7">
        <v>-379.32299999999998</v>
      </c>
      <c r="V33" s="7">
        <v>324.47699999999998</v>
      </c>
      <c r="W33" s="7" t="s">
        <v>407</v>
      </c>
      <c r="X33" s="7" t="s">
        <v>408</v>
      </c>
      <c r="Y33" s="9" t="s">
        <v>409</v>
      </c>
      <c r="Z33" s="9" t="s">
        <v>410</v>
      </c>
      <c r="AA33" s="9" t="s">
        <v>410</v>
      </c>
      <c r="AB33" s="9" t="s">
        <v>410</v>
      </c>
      <c r="AC33" s="9" t="s">
        <v>410</v>
      </c>
      <c r="AD33" s="9" t="s">
        <v>411</v>
      </c>
      <c r="AE33" s="9">
        <v>0</v>
      </c>
      <c r="AF33" s="9" t="s">
        <v>409</v>
      </c>
      <c r="AG33" s="9" t="s">
        <v>410</v>
      </c>
      <c r="AH33" s="9" t="s">
        <v>410</v>
      </c>
      <c r="AI33" s="9" t="s">
        <v>410</v>
      </c>
      <c r="AJ33" s="9" t="s">
        <v>410</v>
      </c>
      <c r="AK33" s="9" t="s">
        <v>411</v>
      </c>
      <c r="AL33" s="9">
        <v>0</v>
      </c>
    </row>
    <row r="34" spans="1:38">
      <c r="A34" s="7" t="s">
        <v>196</v>
      </c>
      <c r="B34" s="7" t="s">
        <v>196</v>
      </c>
      <c r="C34" s="7" t="s">
        <v>455</v>
      </c>
      <c r="D34" s="7" t="s">
        <v>428</v>
      </c>
      <c r="E34" s="7" t="s">
        <v>428</v>
      </c>
      <c r="F34" s="7" t="s">
        <v>402</v>
      </c>
      <c r="G34" s="7" t="s">
        <v>456</v>
      </c>
      <c r="H34" s="7" t="s">
        <v>403</v>
      </c>
      <c r="I34" s="7">
        <v>5</v>
      </c>
      <c r="J34" s="7">
        <v>10</v>
      </c>
      <c r="K34" s="7">
        <v>15000</v>
      </c>
      <c r="L34" s="8">
        <v>0.03</v>
      </c>
      <c r="M34" s="7">
        <v>5</v>
      </c>
      <c r="N34" s="7">
        <v>100000</v>
      </c>
      <c r="O34" s="7">
        <v>100000</v>
      </c>
      <c r="P34" s="7">
        <v>100000</v>
      </c>
      <c r="Q34" s="7">
        <v>50000</v>
      </c>
      <c r="R34" s="7" t="s">
        <v>457</v>
      </c>
      <c r="S34" s="7" t="s">
        <v>454</v>
      </c>
      <c r="T34" s="7" t="s">
        <v>406</v>
      </c>
      <c r="U34" s="7">
        <v>-11.39</v>
      </c>
      <c r="V34" s="7">
        <v>-18.234000000000002</v>
      </c>
      <c r="W34" s="7" t="s">
        <v>407</v>
      </c>
      <c r="X34" s="7" t="s">
        <v>408</v>
      </c>
      <c r="Y34" s="9" t="s">
        <v>409</v>
      </c>
      <c r="Z34" s="9" t="s">
        <v>410</v>
      </c>
      <c r="AA34" s="9" t="s">
        <v>410</v>
      </c>
      <c r="AB34" s="9" t="s">
        <v>410</v>
      </c>
      <c r="AC34" s="9" t="s">
        <v>410</v>
      </c>
      <c r="AD34" s="9" t="s">
        <v>411</v>
      </c>
      <c r="AE34" s="9">
        <v>0</v>
      </c>
      <c r="AF34" s="9" t="s">
        <v>409</v>
      </c>
      <c r="AG34" s="9" t="s">
        <v>410</v>
      </c>
      <c r="AH34" s="9" t="s">
        <v>410</v>
      </c>
      <c r="AI34" s="9" t="s">
        <v>410</v>
      </c>
      <c r="AJ34" s="9" t="s">
        <v>410</v>
      </c>
      <c r="AK34" s="9" t="s">
        <v>411</v>
      </c>
      <c r="AL34" s="9">
        <v>0</v>
      </c>
    </row>
    <row r="35" spans="1:38">
      <c r="A35" s="7" t="s">
        <v>197</v>
      </c>
      <c r="B35" s="7" t="s">
        <v>197</v>
      </c>
      <c r="C35" s="7" t="s">
        <v>458</v>
      </c>
      <c r="D35" s="7" t="s">
        <v>428</v>
      </c>
      <c r="E35" s="7" t="s">
        <v>428</v>
      </c>
      <c r="F35" s="7" t="s">
        <v>402</v>
      </c>
      <c r="G35" s="7" t="s">
        <v>459</v>
      </c>
      <c r="H35" s="7" t="s">
        <v>403</v>
      </c>
      <c r="I35" s="7">
        <v>5</v>
      </c>
      <c r="J35" s="7">
        <v>10</v>
      </c>
      <c r="K35" s="7">
        <v>4000</v>
      </c>
      <c r="L35" s="8">
        <v>0.03</v>
      </c>
      <c r="M35" s="7">
        <v>5</v>
      </c>
      <c r="N35" s="7">
        <v>100000</v>
      </c>
      <c r="O35" s="7">
        <v>100000</v>
      </c>
      <c r="P35" s="7">
        <v>100000</v>
      </c>
      <c r="Q35" s="7">
        <v>50000</v>
      </c>
      <c r="R35" s="7" t="s">
        <v>457</v>
      </c>
      <c r="S35" s="7" t="s">
        <v>454</v>
      </c>
      <c r="T35" s="7" t="s">
        <v>406</v>
      </c>
      <c r="U35" s="7">
        <v>-5.7439999999999998</v>
      </c>
      <c r="V35" s="7">
        <v>-6.4640000000000004</v>
      </c>
      <c r="W35" s="7" t="s">
        <v>407</v>
      </c>
      <c r="X35" s="7" t="s">
        <v>408</v>
      </c>
      <c r="Y35" s="9" t="s">
        <v>409</v>
      </c>
      <c r="Z35" s="9" t="s">
        <v>410</v>
      </c>
      <c r="AA35" s="9" t="s">
        <v>410</v>
      </c>
      <c r="AB35" s="9" t="s">
        <v>410</v>
      </c>
      <c r="AC35" s="9" t="s">
        <v>410</v>
      </c>
      <c r="AD35" s="9" t="s">
        <v>411</v>
      </c>
      <c r="AE35" s="9">
        <v>0</v>
      </c>
      <c r="AF35" s="9" t="s">
        <v>409</v>
      </c>
      <c r="AG35" s="9" t="s">
        <v>410</v>
      </c>
      <c r="AH35" s="9" t="s">
        <v>410</v>
      </c>
      <c r="AI35" s="9" t="s">
        <v>410</v>
      </c>
      <c r="AJ35" s="9" t="s">
        <v>410</v>
      </c>
      <c r="AK35" s="9" t="s">
        <v>411</v>
      </c>
      <c r="AL35" s="9">
        <v>0</v>
      </c>
    </row>
    <row r="36" spans="1:38">
      <c r="A36" s="7" t="s">
        <v>198</v>
      </c>
      <c r="B36" s="7" t="s">
        <v>198</v>
      </c>
      <c r="C36" s="7" t="s">
        <v>460</v>
      </c>
      <c r="D36" s="7" t="s">
        <v>428</v>
      </c>
      <c r="E36" s="7" t="s">
        <v>428</v>
      </c>
      <c r="F36" s="7" t="s">
        <v>402</v>
      </c>
      <c r="G36" s="7" t="s">
        <v>461</v>
      </c>
      <c r="H36" s="7" t="s">
        <v>403</v>
      </c>
      <c r="I36" s="7">
        <v>5</v>
      </c>
      <c r="J36" s="7">
        <v>10</v>
      </c>
      <c r="K36" s="7">
        <v>15000</v>
      </c>
      <c r="L36" s="8">
        <v>0.03</v>
      </c>
      <c r="M36" s="7">
        <v>5</v>
      </c>
      <c r="N36" s="7">
        <v>100000</v>
      </c>
      <c r="O36" s="7">
        <v>100000</v>
      </c>
      <c r="P36" s="7">
        <v>100000</v>
      </c>
      <c r="Q36" s="7">
        <v>50000</v>
      </c>
      <c r="R36" s="7" t="s">
        <v>457</v>
      </c>
      <c r="S36" s="7" t="s">
        <v>454</v>
      </c>
      <c r="T36" s="7" t="s">
        <v>406</v>
      </c>
      <c r="U36" s="7">
        <v>-10.115</v>
      </c>
      <c r="V36" s="7">
        <v>-22.239000000000001</v>
      </c>
      <c r="W36" s="7" t="s">
        <v>407</v>
      </c>
      <c r="X36" s="7" t="s">
        <v>408</v>
      </c>
      <c r="Y36" s="9" t="s">
        <v>409</v>
      </c>
      <c r="Z36" s="9" t="s">
        <v>410</v>
      </c>
      <c r="AA36" s="9" t="s">
        <v>410</v>
      </c>
      <c r="AB36" s="9" t="s">
        <v>410</v>
      </c>
      <c r="AC36" s="9" t="s">
        <v>410</v>
      </c>
      <c r="AD36" s="9" t="s">
        <v>411</v>
      </c>
      <c r="AE36" s="9">
        <v>0</v>
      </c>
      <c r="AF36" s="9" t="s">
        <v>409</v>
      </c>
      <c r="AG36" s="9" t="s">
        <v>410</v>
      </c>
      <c r="AH36" s="9" t="s">
        <v>410</v>
      </c>
      <c r="AI36" s="9" t="s">
        <v>410</v>
      </c>
      <c r="AJ36" s="9" t="s">
        <v>410</v>
      </c>
      <c r="AK36" s="9" t="s">
        <v>411</v>
      </c>
      <c r="AL36" s="9">
        <v>0</v>
      </c>
    </row>
    <row r="37" spans="1:38">
      <c r="A37" s="7" t="s">
        <v>199</v>
      </c>
      <c r="B37" s="7" t="s">
        <v>199</v>
      </c>
      <c r="C37" s="7" t="s">
        <v>462</v>
      </c>
      <c r="D37" s="7" t="s">
        <v>428</v>
      </c>
      <c r="E37" s="7" t="s">
        <v>428</v>
      </c>
      <c r="F37" s="7" t="s">
        <v>402</v>
      </c>
      <c r="G37" s="7" t="s">
        <v>463</v>
      </c>
      <c r="H37" s="7" t="s">
        <v>403</v>
      </c>
      <c r="I37" s="7">
        <v>5</v>
      </c>
      <c r="J37" s="7">
        <v>10</v>
      </c>
      <c r="K37" s="7">
        <v>500</v>
      </c>
      <c r="L37" s="8">
        <v>5.0000000000000001E-3</v>
      </c>
      <c r="M37" s="7">
        <v>5</v>
      </c>
      <c r="N37" s="7">
        <v>100000</v>
      </c>
      <c r="O37" s="7">
        <v>100000</v>
      </c>
      <c r="P37" s="7">
        <v>100000</v>
      </c>
      <c r="Q37" s="7">
        <v>50000</v>
      </c>
      <c r="R37" s="7" t="s">
        <v>457</v>
      </c>
      <c r="S37" s="7" t="s">
        <v>454</v>
      </c>
      <c r="T37" s="7" t="s">
        <v>406</v>
      </c>
      <c r="U37" s="7">
        <v>-3.5329999999999999</v>
      </c>
      <c r="V37" s="7">
        <v>-2.798</v>
      </c>
      <c r="W37" s="7" t="s">
        <v>407</v>
      </c>
      <c r="X37" s="7" t="s">
        <v>408</v>
      </c>
      <c r="Y37" s="9" t="s">
        <v>409</v>
      </c>
      <c r="Z37" s="9" t="s">
        <v>410</v>
      </c>
      <c r="AA37" s="9" t="s">
        <v>410</v>
      </c>
      <c r="AB37" s="9" t="s">
        <v>410</v>
      </c>
      <c r="AC37" s="9" t="s">
        <v>410</v>
      </c>
      <c r="AD37" s="9" t="s">
        <v>411</v>
      </c>
      <c r="AE37" s="9">
        <v>0</v>
      </c>
      <c r="AF37" s="9" t="s">
        <v>409</v>
      </c>
      <c r="AG37" s="9" t="s">
        <v>410</v>
      </c>
      <c r="AH37" s="9" t="s">
        <v>410</v>
      </c>
      <c r="AI37" s="9" t="s">
        <v>410</v>
      </c>
      <c r="AJ37" s="9" t="s">
        <v>410</v>
      </c>
      <c r="AK37" s="9" t="s">
        <v>411</v>
      </c>
      <c r="AL37" s="9">
        <v>0</v>
      </c>
    </row>
    <row r="38" spans="1:38">
      <c r="A38" s="7" t="s">
        <v>202</v>
      </c>
      <c r="B38" s="7" t="s">
        <v>202</v>
      </c>
      <c r="C38" s="7" t="s">
        <v>464</v>
      </c>
      <c r="D38" s="7" t="s">
        <v>465</v>
      </c>
      <c r="E38" s="7" t="s">
        <v>466</v>
      </c>
      <c r="F38" s="7" t="s">
        <v>402</v>
      </c>
      <c r="G38" s="7" t="s">
        <v>402</v>
      </c>
      <c r="H38" s="7" t="s">
        <v>403</v>
      </c>
      <c r="I38" s="7">
        <v>3</v>
      </c>
      <c r="J38" s="7">
        <v>20</v>
      </c>
      <c r="K38" s="7">
        <v>500</v>
      </c>
      <c r="L38" s="8">
        <v>0.03</v>
      </c>
      <c r="M38" s="7">
        <v>6</v>
      </c>
      <c r="N38" s="7">
        <v>5000</v>
      </c>
      <c r="O38" s="7">
        <v>0</v>
      </c>
      <c r="P38" s="7">
        <v>0</v>
      </c>
      <c r="Q38" s="7">
        <v>2500</v>
      </c>
      <c r="R38" s="7" t="s">
        <v>467</v>
      </c>
      <c r="S38" s="7" t="s">
        <v>468</v>
      </c>
      <c r="T38" s="7" t="s">
        <v>469</v>
      </c>
      <c r="U38" s="7">
        <v>0</v>
      </c>
      <c r="V38" s="7">
        <v>0</v>
      </c>
      <c r="W38" s="7" t="s">
        <v>407</v>
      </c>
      <c r="X38" s="7" t="s">
        <v>408</v>
      </c>
      <c r="Y38" s="9" t="s">
        <v>470</v>
      </c>
      <c r="Z38" s="9" t="s">
        <v>471</v>
      </c>
      <c r="AA38" s="9" t="s">
        <v>471</v>
      </c>
      <c r="AB38" s="9" t="s">
        <v>471</v>
      </c>
      <c r="AC38" s="9" t="s">
        <v>471</v>
      </c>
      <c r="AD38" s="9" t="s">
        <v>472</v>
      </c>
      <c r="AE38" s="9">
        <v>0</v>
      </c>
      <c r="AF38" s="9" t="s">
        <v>470</v>
      </c>
      <c r="AG38" s="9" t="s">
        <v>471</v>
      </c>
      <c r="AH38" s="9" t="s">
        <v>471</v>
      </c>
      <c r="AI38" s="9" t="s">
        <v>471</v>
      </c>
      <c r="AJ38" s="9" t="s">
        <v>471</v>
      </c>
      <c r="AK38" s="9" t="s">
        <v>411</v>
      </c>
      <c r="AL38" s="9">
        <v>0</v>
      </c>
    </row>
    <row r="39" spans="1:38">
      <c r="A39" s="7" t="s">
        <v>203</v>
      </c>
      <c r="B39" s="7" t="s">
        <v>203</v>
      </c>
      <c r="C39" s="7" t="s">
        <v>473</v>
      </c>
      <c r="D39" s="7" t="s">
        <v>474</v>
      </c>
      <c r="E39" s="7" t="s">
        <v>466</v>
      </c>
      <c r="F39" s="7" t="s">
        <v>402</v>
      </c>
      <c r="G39" s="7" t="s">
        <v>402</v>
      </c>
      <c r="H39" s="7" t="s">
        <v>403</v>
      </c>
      <c r="I39" s="7">
        <v>2</v>
      </c>
      <c r="J39" s="7">
        <v>20</v>
      </c>
      <c r="K39" s="7">
        <v>800</v>
      </c>
      <c r="L39" s="8">
        <v>5.0000000000000001E-3</v>
      </c>
      <c r="M39" s="7">
        <v>6</v>
      </c>
      <c r="N39" s="7">
        <v>100</v>
      </c>
      <c r="O39" s="7">
        <v>0</v>
      </c>
      <c r="P39" s="7">
        <v>0</v>
      </c>
      <c r="Q39" s="7">
        <v>50</v>
      </c>
      <c r="R39" s="7" t="s">
        <v>475</v>
      </c>
      <c r="S39" s="7" t="s">
        <v>468</v>
      </c>
      <c r="T39" s="7" t="s">
        <v>469</v>
      </c>
      <c r="U39" s="7">
        <v>0</v>
      </c>
      <c r="V39" s="7">
        <v>0</v>
      </c>
      <c r="W39" s="7" t="s">
        <v>407</v>
      </c>
      <c r="X39" s="7" t="s">
        <v>408</v>
      </c>
      <c r="Y39" s="9" t="s">
        <v>470</v>
      </c>
      <c r="Z39" s="9" t="s">
        <v>471</v>
      </c>
      <c r="AA39" s="9" t="s">
        <v>471</v>
      </c>
      <c r="AB39" s="9" t="s">
        <v>471</v>
      </c>
      <c r="AC39" s="9" t="s">
        <v>471</v>
      </c>
      <c r="AD39" s="9" t="s">
        <v>472</v>
      </c>
      <c r="AE39" s="9">
        <v>0</v>
      </c>
      <c r="AF39" s="9" t="s">
        <v>470</v>
      </c>
      <c r="AG39" s="9" t="s">
        <v>471</v>
      </c>
      <c r="AH39" s="9" t="s">
        <v>471</v>
      </c>
      <c r="AI39" s="9" t="s">
        <v>471</v>
      </c>
      <c r="AJ39" s="9" t="s">
        <v>471</v>
      </c>
      <c r="AK39" s="9" t="s">
        <v>411</v>
      </c>
      <c r="AL39" s="9">
        <v>0</v>
      </c>
    </row>
    <row r="40" spans="1:38">
      <c r="A40" s="7" t="s">
        <v>476</v>
      </c>
      <c r="B40" s="7" t="s">
        <v>476</v>
      </c>
      <c r="C40" s="7" t="s">
        <v>477</v>
      </c>
      <c r="D40" s="7" t="s">
        <v>478</v>
      </c>
      <c r="E40" s="7" t="s">
        <v>478</v>
      </c>
      <c r="F40" s="7" t="s">
        <v>402</v>
      </c>
      <c r="G40" s="7" t="s">
        <v>402</v>
      </c>
      <c r="H40" s="7" t="s">
        <v>403</v>
      </c>
      <c r="I40" s="7">
        <v>3</v>
      </c>
      <c r="J40" s="7">
        <v>10</v>
      </c>
      <c r="K40" s="7">
        <v>500</v>
      </c>
      <c r="L40" s="8">
        <v>0.01</v>
      </c>
      <c r="M40" s="7">
        <v>6</v>
      </c>
      <c r="N40" s="7">
        <v>1000</v>
      </c>
      <c r="O40" s="7">
        <v>0</v>
      </c>
      <c r="P40" s="7">
        <v>0</v>
      </c>
      <c r="Q40" s="7">
        <v>500</v>
      </c>
      <c r="R40" s="7" t="s">
        <v>467</v>
      </c>
      <c r="S40" s="7" t="s">
        <v>468</v>
      </c>
      <c r="T40" s="7" t="s">
        <v>469</v>
      </c>
      <c r="U40" s="7">
        <v>6.93</v>
      </c>
      <c r="V40" s="7">
        <v>-22.29</v>
      </c>
      <c r="W40" s="7" t="s">
        <v>407</v>
      </c>
      <c r="X40" s="7" t="s">
        <v>408</v>
      </c>
      <c r="Y40" s="9" t="s">
        <v>479</v>
      </c>
      <c r="Z40" s="9" t="s">
        <v>480</v>
      </c>
      <c r="AA40" s="9" t="s">
        <v>480</v>
      </c>
      <c r="AB40" s="9" t="s">
        <v>480</v>
      </c>
      <c r="AC40" s="9" t="s">
        <v>480</v>
      </c>
      <c r="AD40" s="9" t="s">
        <v>472</v>
      </c>
      <c r="AE40" s="9">
        <v>0</v>
      </c>
      <c r="AF40" s="9" t="s">
        <v>479</v>
      </c>
      <c r="AG40" s="9" t="s">
        <v>480</v>
      </c>
      <c r="AH40" s="9" t="s">
        <v>480</v>
      </c>
      <c r="AI40" s="9" t="s">
        <v>480</v>
      </c>
      <c r="AJ40" s="9" t="s">
        <v>480</v>
      </c>
      <c r="AK40" s="9" t="s">
        <v>411</v>
      </c>
      <c r="AL40" s="9">
        <v>0</v>
      </c>
    </row>
    <row r="41" spans="1:38">
      <c r="A41" s="7" t="s">
        <v>481</v>
      </c>
      <c r="B41" s="7" t="s">
        <v>481</v>
      </c>
      <c r="C41" s="7" t="s">
        <v>482</v>
      </c>
      <c r="D41" s="7" t="s">
        <v>478</v>
      </c>
      <c r="E41" s="7" t="s">
        <v>478</v>
      </c>
      <c r="F41" s="7" t="s">
        <v>402</v>
      </c>
      <c r="G41" s="7" t="s">
        <v>402</v>
      </c>
      <c r="H41" s="7" t="s">
        <v>403</v>
      </c>
      <c r="I41" s="7">
        <v>3</v>
      </c>
      <c r="J41" s="7">
        <v>10</v>
      </c>
      <c r="K41" s="7">
        <v>500</v>
      </c>
      <c r="L41" s="8">
        <v>0.01</v>
      </c>
      <c r="M41" s="7">
        <v>6</v>
      </c>
      <c r="N41" s="7">
        <v>1000</v>
      </c>
      <c r="O41" s="7">
        <v>0</v>
      </c>
      <c r="P41" s="7">
        <v>0</v>
      </c>
      <c r="Q41" s="7">
        <v>500</v>
      </c>
      <c r="R41" s="7" t="s">
        <v>467</v>
      </c>
      <c r="S41" s="7" t="s">
        <v>468</v>
      </c>
      <c r="T41" s="7" t="s">
        <v>469</v>
      </c>
      <c r="U41" s="7">
        <v>7.26</v>
      </c>
      <c r="V41" s="7">
        <v>-23.49</v>
      </c>
      <c r="W41" s="7" t="s">
        <v>407</v>
      </c>
      <c r="X41" s="7" t="s">
        <v>408</v>
      </c>
      <c r="Y41" s="9">
        <v>0</v>
      </c>
      <c r="Z41" s="9" t="s">
        <v>483</v>
      </c>
      <c r="AA41" s="9" t="s">
        <v>483</v>
      </c>
      <c r="AB41" s="9" t="s">
        <v>483</v>
      </c>
      <c r="AC41" s="9" t="s">
        <v>483</v>
      </c>
      <c r="AD41" s="9" t="s">
        <v>483</v>
      </c>
      <c r="AE41" s="9">
        <v>0</v>
      </c>
      <c r="AF41" s="9">
        <v>0</v>
      </c>
      <c r="AG41" s="9" t="s">
        <v>484</v>
      </c>
      <c r="AH41" s="9" t="s">
        <v>484</v>
      </c>
      <c r="AI41" s="9" t="s">
        <v>484</v>
      </c>
      <c r="AJ41" s="9" t="s">
        <v>484</v>
      </c>
      <c r="AK41" s="9" t="s">
        <v>485</v>
      </c>
      <c r="AL41" s="9">
        <v>0</v>
      </c>
    </row>
    <row r="42" spans="1:38">
      <c r="A42" s="7" t="s">
        <v>205</v>
      </c>
      <c r="B42" s="7" t="s">
        <v>205</v>
      </c>
      <c r="C42" s="7" t="s">
        <v>486</v>
      </c>
      <c r="D42" s="7" t="s">
        <v>478</v>
      </c>
      <c r="E42" s="7" t="s">
        <v>478</v>
      </c>
      <c r="F42" s="7" t="s">
        <v>402</v>
      </c>
      <c r="G42" s="7" t="s">
        <v>402</v>
      </c>
      <c r="H42" s="7" t="s">
        <v>403</v>
      </c>
      <c r="I42" s="7">
        <v>4</v>
      </c>
      <c r="J42" s="7">
        <v>10</v>
      </c>
      <c r="K42" s="7">
        <v>300</v>
      </c>
      <c r="L42" s="8">
        <v>0.03</v>
      </c>
      <c r="M42" s="7">
        <v>6</v>
      </c>
      <c r="N42" s="7">
        <v>10000</v>
      </c>
      <c r="O42" s="7">
        <v>0</v>
      </c>
      <c r="P42" s="7">
        <v>0</v>
      </c>
      <c r="Q42" s="7">
        <v>5000</v>
      </c>
      <c r="R42" s="7" t="s">
        <v>467</v>
      </c>
      <c r="S42" s="7" t="s">
        <v>468</v>
      </c>
      <c r="T42" s="7" t="s">
        <v>469</v>
      </c>
      <c r="U42" s="7">
        <v>-7.57</v>
      </c>
      <c r="V42" s="7">
        <v>2.25</v>
      </c>
      <c r="W42" s="7" t="s">
        <v>407</v>
      </c>
      <c r="X42" s="7" t="s">
        <v>408</v>
      </c>
      <c r="Y42" s="9" t="s">
        <v>479</v>
      </c>
      <c r="Z42" s="9" t="s">
        <v>480</v>
      </c>
      <c r="AA42" s="9" t="s">
        <v>480</v>
      </c>
      <c r="AB42" s="9" t="s">
        <v>480</v>
      </c>
      <c r="AC42" s="9" t="s">
        <v>480</v>
      </c>
      <c r="AD42" s="9" t="s">
        <v>472</v>
      </c>
      <c r="AE42" s="9">
        <v>0</v>
      </c>
      <c r="AF42" s="9" t="s">
        <v>479</v>
      </c>
      <c r="AG42" s="9" t="s">
        <v>480</v>
      </c>
      <c r="AH42" s="9" t="s">
        <v>480</v>
      </c>
      <c r="AI42" s="9" t="s">
        <v>480</v>
      </c>
      <c r="AJ42" s="9" t="s">
        <v>480</v>
      </c>
      <c r="AK42" s="9" t="s">
        <v>411</v>
      </c>
      <c r="AL42" s="9">
        <v>0</v>
      </c>
    </row>
    <row r="43" spans="1:38">
      <c r="A43" s="7" t="s">
        <v>487</v>
      </c>
      <c r="B43" s="7" t="s">
        <v>158</v>
      </c>
      <c r="C43" s="7" t="s">
        <v>399</v>
      </c>
      <c r="D43" s="7" t="s">
        <v>488</v>
      </c>
      <c r="E43" s="7" t="s">
        <v>400</v>
      </c>
      <c r="F43" s="7" t="s">
        <v>401</v>
      </c>
      <c r="G43" s="7" t="s">
        <v>402</v>
      </c>
      <c r="H43" s="7" t="s">
        <v>403</v>
      </c>
      <c r="I43" s="7">
        <v>5</v>
      </c>
      <c r="J43" s="7">
        <v>10</v>
      </c>
      <c r="K43" s="7">
        <v>200</v>
      </c>
      <c r="L43" s="8">
        <v>5.0000000000000001E-3</v>
      </c>
      <c r="M43" s="7">
        <v>6</v>
      </c>
      <c r="N43" s="7">
        <v>100000</v>
      </c>
      <c r="O43" s="7">
        <v>0</v>
      </c>
      <c r="P43" s="7">
        <v>0</v>
      </c>
      <c r="Q43" s="7">
        <v>50000</v>
      </c>
      <c r="R43" s="7" t="s">
        <v>404</v>
      </c>
      <c r="S43" s="7" t="s">
        <v>405</v>
      </c>
      <c r="T43" s="7" t="s">
        <v>406</v>
      </c>
      <c r="U43" s="7">
        <v>-2.4079999999999999</v>
      </c>
      <c r="V43" s="7">
        <v>-1.9430000000000001</v>
      </c>
      <c r="W43" s="7" t="s">
        <v>407</v>
      </c>
      <c r="X43" s="7" t="s">
        <v>408</v>
      </c>
      <c r="Y43" s="9" t="s">
        <v>409</v>
      </c>
      <c r="Z43" s="9" t="s">
        <v>410</v>
      </c>
      <c r="AA43" s="9" t="s">
        <v>410</v>
      </c>
      <c r="AB43" s="9" t="s">
        <v>410</v>
      </c>
      <c r="AC43" s="9" t="s">
        <v>410</v>
      </c>
      <c r="AD43" s="9" t="s">
        <v>411</v>
      </c>
      <c r="AE43" s="9">
        <v>0</v>
      </c>
      <c r="AF43" s="9" t="s">
        <v>409</v>
      </c>
      <c r="AG43" s="9" t="s">
        <v>410</v>
      </c>
      <c r="AH43" s="9" t="s">
        <v>410</v>
      </c>
      <c r="AI43" s="9" t="s">
        <v>410</v>
      </c>
      <c r="AJ43" s="9" t="s">
        <v>410</v>
      </c>
      <c r="AK43" s="9" t="s">
        <v>411</v>
      </c>
      <c r="AL43" s="9">
        <v>0</v>
      </c>
    </row>
    <row r="44" spans="1:38">
      <c r="A44" s="7" t="s">
        <v>489</v>
      </c>
      <c r="B44" s="7" t="s">
        <v>171</v>
      </c>
      <c r="C44" s="7" t="s">
        <v>412</v>
      </c>
      <c r="D44" s="7" t="s">
        <v>488</v>
      </c>
      <c r="E44" s="7" t="s">
        <v>400</v>
      </c>
      <c r="F44" s="7" t="s">
        <v>413</v>
      </c>
      <c r="G44" s="7" t="s">
        <v>402</v>
      </c>
      <c r="H44" s="7" t="s">
        <v>403</v>
      </c>
      <c r="I44" s="7">
        <v>5</v>
      </c>
      <c r="J44" s="7">
        <v>10</v>
      </c>
      <c r="K44" s="7">
        <v>200</v>
      </c>
      <c r="L44" s="8">
        <v>5.0000000000000001E-3</v>
      </c>
      <c r="M44" s="7">
        <v>6</v>
      </c>
      <c r="N44" s="7">
        <v>100000</v>
      </c>
      <c r="O44" s="7">
        <v>0</v>
      </c>
      <c r="P44" s="7">
        <v>0</v>
      </c>
      <c r="Q44" s="7">
        <v>50000</v>
      </c>
      <c r="R44" s="7" t="s">
        <v>404</v>
      </c>
      <c r="S44" s="7" t="s">
        <v>405</v>
      </c>
      <c r="T44" s="7" t="s">
        <v>406</v>
      </c>
      <c r="U44" s="7">
        <v>-3.3149999999999999</v>
      </c>
      <c r="V44" s="7">
        <v>-8.4000000000000005E-2</v>
      </c>
      <c r="W44" s="7" t="s">
        <v>407</v>
      </c>
      <c r="X44" s="7" t="s">
        <v>408</v>
      </c>
      <c r="Y44" s="9" t="s">
        <v>409</v>
      </c>
      <c r="Z44" s="9" t="s">
        <v>410</v>
      </c>
      <c r="AA44" s="9" t="s">
        <v>410</v>
      </c>
      <c r="AB44" s="9" t="s">
        <v>410</v>
      </c>
      <c r="AC44" s="9" t="s">
        <v>410</v>
      </c>
      <c r="AD44" s="9" t="s">
        <v>411</v>
      </c>
      <c r="AE44" s="9">
        <v>0</v>
      </c>
      <c r="AF44" s="9" t="s">
        <v>409</v>
      </c>
      <c r="AG44" s="9" t="s">
        <v>410</v>
      </c>
      <c r="AH44" s="9" t="s">
        <v>410</v>
      </c>
      <c r="AI44" s="9" t="s">
        <v>410</v>
      </c>
      <c r="AJ44" s="9" t="s">
        <v>410</v>
      </c>
      <c r="AK44" s="9" t="s">
        <v>411</v>
      </c>
      <c r="AL44" s="9">
        <v>0</v>
      </c>
    </row>
    <row r="45" spans="1:38">
      <c r="A45" s="7" t="s">
        <v>490</v>
      </c>
      <c r="B45" s="7" t="s">
        <v>178</v>
      </c>
      <c r="C45" s="7" t="s">
        <v>414</v>
      </c>
      <c r="D45" s="7" t="s">
        <v>488</v>
      </c>
      <c r="E45" s="7" t="s">
        <v>400</v>
      </c>
      <c r="F45" s="7" t="s">
        <v>415</v>
      </c>
      <c r="G45" s="7" t="s">
        <v>402</v>
      </c>
      <c r="H45" s="7" t="s">
        <v>403</v>
      </c>
      <c r="I45" s="7">
        <v>5</v>
      </c>
      <c r="J45" s="7">
        <v>10</v>
      </c>
      <c r="K45" s="7">
        <v>350</v>
      </c>
      <c r="L45" s="8">
        <v>5.0000000000000001E-3</v>
      </c>
      <c r="M45" s="7">
        <v>6</v>
      </c>
      <c r="N45" s="7">
        <v>100000</v>
      </c>
      <c r="O45" s="7">
        <v>0</v>
      </c>
      <c r="P45" s="7">
        <v>0</v>
      </c>
      <c r="Q45" s="7">
        <v>50000</v>
      </c>
      <c r="R45" s="7" t="s">
        <v>404</v>
      </c>
      <c r="S45" s="7" t="s">
        <v>405</v>
      </c>
      <c r="T45" s="7" t="s">
        <v>406</v>
      </c>
      <c r="U45" s="7">
        <v>-3.2549999999999999</v>
      </c>
      <c r="V45" s="7">
        <v>-2.948</v>
      </c>
      <c r="W45" s="7" t="s">
        <v>407</v>
      </c>
      <c r="X45" s="7" t="s">
        <v>408</v>
      </c>
      <c r="Y45" s="9" t="s">
        <v>409</v>
      </c>
      <c r="Z45" s="9" t="s">
        <v>410</v>
      </c>
      <c r="AA45" s="9" t="s">
        <v>410</v>
      </c>
      <c r="AB45" s="9" t="s">
        <v>410</v>
      </c>
      <c r="AC45" s="9" t="s">
        <v>410</v>
      </c>
      <c r="AD45" s="9" t="s">
        <v>411</v>
      </c>
      <c r="AE45" s="9">
        <v>0</v>
      </c>
      <c r="AF45" s="9" t="s">
        <v>409</v>
      </c>
      <c r="AG45" s="9" t="s">
        <v>410</v>
      </c>
      <c r="AH45" s="9" t="s">
        <v>410</v>
      </c>
      <c r="AI45" s="9" t="s">
        <v>410</v>
      </c>
      <c r="AJ45" s="9" t="s">
        <v>410</v>
      </c>
      <c r="AK45" s="9" t="s">
        <v>411</v>
      </c>
      <c r="AL45" s="9">
        <v>0</v>
      </c>
    </row>
    <row r="46" spans="1:38">
      <c r="A46" s="7" t="s">
        <v>491</v>
      </c>
      <c r="B46" s="7" t="s">
        <v>186</v>
      </c>
      <c r="C46" s="7" t="s">
        <v>416</v>
      </c>
      <c r="D46" s="7" t="s">
        <v>488</v>
      </c>
      <c r="E46" s="7" t="s">
        <v>400</v>
      </c>
      <c r="F46" s="7" t="s">
        <v>417</v>
      </c>
      <c r="G46" s="7" t="s">
        <v>402</v>
      </c>
      <c r="H46" s="7" t="s">
        <v>403</v>
      </c>
      <c r="I46" s="7">
        <v>5</v>
      </c>
      <c r="J46" s="7">
        <v>10</v>
      </c>
      <c r="K46" s="7">
        <v>200</v>
      </c>
      <c r="L46" s="8">
        <v>5.0000000000000001E-3</v>
      </c>
      <c r="M46" s="7">
        <v>6</v>
      </c>
      <c r="N46" s="7">
        <v>100000</v>
      </c>
      <c r="O46" s="7">
        <v>0</v>
      </c>
      <c r="P46" s="7">
        <v>0</v>
      </c>
      <c r="Q46" s="7">
        <v>50000</v>
      </c>
      <c r="R46" s="7" t="s">
        <v>404</v>
      </c>
      <c r="S46" s="7" t="s">
        <v>405</v>
      </c>
      <c r="T46" s="7" t="s">
        <v>406</v>
      </c>
      <c r="U46" s="7">
        <v>-1.393</v>
      </c>
      <c r="V46" s="7">
        <v>-1.3859999999999999</v>
      </c>
      <c r="W46" s="7" t="s">
        <v>407</v>
      </c>
      <c r="X46" s="7" t="s">
        <v>408</v>
      </c>
      <c r="Y46" s="9" t="s">
        <v>409</v>
      </c>
      <c r="Z46" s="9" t="s">
        <v>410</v>
      </c>
      <c r="AA46" s="9" t="s">
        <v>410</v>
      </c>
      <c r="AB46" s="9" t="s">
        <v>410</v>
      </c>
      <c r="AC46" s="9" t="s">
        <v>410</v>
      </c>
      <c r="AD46" s="9" t="s">
        <v>411</v>
      </c>
      <c r="AE46" s="9">
        <v>0</v>
      </c>
      <c r="AF46" s="9" t="s">
        <v>409</v>
      </c>
      <c r="AG46" s="9" t="s">
        <v>410</v>
      </c>
      <c r="AH46" s="9" t="s">
        <v>410</v>
      </c>
      <c r="AI46" s="9" t="s">
        <v>410</v>
      </c>
      <c r="AJ46" s="9" t="s">
        <v>410</v>
      </c>
      <c r="AK46" s="9" t="s">
        <v>411</v>
      </c>
      <c r="AL46" s="9">
        <v>0</v>
      </c>
    </row>
    <row r="47" spans="1:38">
      <c r="A47" s="7" t="s">
        <v>492</v>
      </c>
      <c r="B47" s="7" t="s">
        <v>192</v>
      </c>
      <c r="C47" s="7" t="s">
        <v>420</v>
      </c>
      <c r="D47" s="7" t="s">
        <v>488</v>
      </c>
      <c r="E47" s="7" t="s">
        <v>400</v>
      </c>
      <c r="F47" s="7" t="s">
        <v>402</v>
      </c>
      <c r="G47" s="7" t="s">
        <v>421</v>
      </c>
      <c r="H47" s="7" t="s">
        <v>403</v>
      </c>
      <c r="I47" s="7">
        <v>5</v>
      </c>
      <c r="J47" s="7">
        <v>10</v>
      </c>
      <c r="K47" s="7">
        <v>400</v>
      </c>
      <c r="L47" s="8">
        <v>5.0000000000000001E-3</v>
      </c>
      <c r="M47" s="7">
        <v>6</v>
      </c>
      <c r="N47" s="7">
        <v>100000</v>
      </c>
      <c r="O47" s="7">
        <v>0</v>
      </c>
      <c r="P47" s="7">
        <v>0</v>
      </c>
      <c r="Q47" s="7">
        <v>50000</v>
      </c>
      <c r="R47" s="7" t="s">
        <v>404</v>
      </c>
      <c r="S47" s="7" t="s">
        <v>405</v>
      </c>
      <c r="T47" s="7" t="s">
        <v>406</v>
      </c>
      <c r="U47" s="7">
        <v>0.105</v>
      </c>
      <c r="V47" s="7">
        <v>-3.12</v>
      </c>
      <c r="W47" s="7" t="s">
        <v>407</v>
      </c>
      <c r="X47" s="7" t="s">
        <v>408</v>
      </c>
      <c r="Y47" s="9" t="s">
        <v>409</v>
      </c>
      <c r="Z47" s="9" t="s">
        <v>410</v>
      </c>
      <c r="AA47" s="9" t="s">
        <v>410</v>
      </c>
      <c r="AB47" s="9" t="s">
        <v>410</v>
      </c>
      <c r="AC47" s="9" t="s">
        <v>410</v>
      </c>
      <c r="AD47" s="9" t="s">
        <v>411</v>
      </c>
      <c r="AE47" s="9">
        <v>0</v>
      </c>
      <c r="AF47" s="9" t="s">
        <v>409</v>
      </c>
      <c r="AG47" s="9" t="s">
        <v>410</v>
      </c>
      <c r="AH47" s="9" t="s">
        <v>410</v>
      </c>
      <c r="AI47" s="9" t="s">
        <v>410</v>
      </c>
      <c r="AJ47" s="9" t="s">
        <v>410</v>
      </c>
      <c r="AK47" s="9" t="s">
        <v>411</v>
      </c>
      <c r="AL47" s="9">
        <v>0</v>
      </c>
    </row>
    <row r="48" spans="1:38">
      <c r="A48" s="7" t="s">
        <v>493</v>
      </c>
      <c r="B48" s="7" t="s">
        <v>190</v>
      </c>
      <c r="C48" s="7" t="s">
        <v>418</v>
      </c>
      <c r="D48" s="7" t="s">
        <v>488</v>
      </c>
      <c r="E48" s="7" t="s">
        <v>400</v>
      </c>
      <c r="F48" s="7" t="s">
        <v>402</v>
      </c>
      <c r="G48" s="7" t="s">
        <v>419</v>
      </c>
      <c r="H48" s="7" t="s">
        <v>403</v>
      </c>
      <c r="I48" s="7">
        <v>5</v>
      </c>
      <c r="J48" s="7">
        <v>10</v>
      </c>
      <c r="K48" s="7">
        <v>300</v>
      </c>
      <c r="L48" s="8">
        <v>5.0000000000000001E-3</v>
      </c>
      <c r="M48" s="7">
        <v>6</v>
      </c>
      <c r="N48" s="7">
        <v>100000</v>
      </c>
      <c r="O48" s="7">
        <v>0</v>
      </c>
      <c r="P48" s="7">
        <v>0</v>
      </c>
      <c r="Q48" s="7">
        <v>50000</v>
      </c>
      <c r="R48" s="7" t="s">
        <v>404</v>
      </c>
      <c r="S48" s="7" t="s">
        <v>405</v>
      </c>
      <c r="T48" s="7" t="s">
        <v>406</v>
      </c>
      <c r="U48" s="7">
        <v>-2.4300000000000002</v>
      </c>
      <c r="V48" s="7">
        <v>-1.98</v>
      </c>
      <c r="W48" s="7" t="s">
        <v>407</v>
      </c>
      <c r="X48" s="7" t="s">
        <v>408</v>
      </c>
      <c r="Y48" s="9" t="s">
        <v>409</v>
      </c>
      <c r="Z48" s="9" t="s">
        <v>410</v>
      </c>
      <c r="AA48" s="9" t="s">
        <v>410</v>
      </c>
      <c r="AB48" s="9" t="s">
        <v>410</v>
      </c>
      <c r="AC48" s="9" t="s">
        <v>410</v>
      </c>
      <c r="AD48" s="9" t="s">
        <v>411</v>
      </c>
      <c r="AE48" s="9">
        <v>0</v>
      </c>
      <c r="AF48" s="9" t="s">
        <v>409</v>
      </c>
      <c r="AG48" s="9" t="s">
        <v>410</v>
      </c>
      <c r="AH48" s="9" t="s">
        <v>410</v>
      </c>
      <c r="AI48" s="9" t="s">
        <v>410</v>
      </c>
      <c r="AJ48" s="9" t="s">
        <v>410</v>
      </c>
      <c r="AK48" s="9" t="s">
        <v>411</v>
      </c>
      <c r="AL48" s="9">
        <v>0</v>
      </c>
    </row>
    <row r="49" spans="1:38">
      <c r="A49" s="7" t="s">
        <v>494</v>
      </c>
      <c r="B49" s="7" t="s">
        <v>195</v>
      </c>
      <c r="C49" s="7" t="s">
        <v>422</v>
      </c>
      <c r="D49" s="7" t="s">
        <v>488</v>
      </c>
      <c r="E49" s="7" t="s">
        <v>400</v>
      </c>
      <c r="F49" s="7" t="s">
        <v>402</v>
      </c>
      <c r="G49" s="7" t="s">
        <v>423</v>
      </c>
      <c r="H49" s="7" t="s">
        <v>403</v>
      </c>
      <c r="I49" s="7">
        <v>3</v>
      </c>
      <c r="J49" s="7">
        <v>10</v>
      </c>
      <c r="K49" s="7">
        <v>200</v>
      </c>
      <c r="L49" s="8">
        <v>5.0000000000000001E-3</v>
      </c>
      <c r="M49" s="7">
        <v>6</v>
      </c>
      <c r="N49" s="7">
        <v>100000</v>
      </c>
      <c r="O49" s="7">
        <v>0</v>
      </c>
      <c r="P49" s="7">
        <v>0</v>
      </c>
      <c r="Q49" s="7">
        <v>50000</v>
      </c>
      <c r="R49" s="7" t="s">
        <v>404</v>
      </c>
      <c r="S49" s="7" t="s">
        <v>405</v>
      </c>
      <c r="T49" s="7" t="s">
        <v>406</v>
      </c>
      <c r="U49" s="7">
        <v>-1.71</v>
      </c>
      <c r="V49" s="7">
        <v>-2.8879999999999999</v>
      </c>
      <c r="W49" s="7" t="s">
        <v>407</v>
      </c>
      <c r="X49" s="7" t="s">
        <v>408</v>
      </c>
      <c r="Y49" s="9" t="s">
        <v>409</v>
      </c>
      <c r="Z49" s="9" t="s">
        <v>410</v>
      </c>
      <c r="AA49" s="9" t="s">
        <v>410</v>
      </c>
      <c r="AB49" s="9" t="s">
        <v>410</v>
      </c>
      <c r="AC49" s="9" t="s">
        <v>410</v>
      </c>
      <c r="AD49" s="9" t="s">
        <v>411</v>
      </c>
      <c r="AE49" s="9">
        <v>0</v>
      </c>
      <c r="AF49" s="9" t="s">
        <v>409</v>
      </c>
      <c r="AG49" s="9" t="s">
        <v>410</v>
      </c>
      <c r="AH49" s="9" t="s">
        <v>410</v>
      </c>
      <c r="AI49" s="9" t="s">
        <v>410</v>
      </c>
      <c r="AJ49" s="9" t="s">
        <v>410</v>
      </c>
      <c r="AK49" s="9" t="s">
        <v>411</v>
      </c>
      <c r="AL49" s="9">
        <v>0</v>
      </c>
    </row>
    <row r="50" spans="1:38">
      <c r="A50" s="7" t="s">
        <v>495</v>
      </c>
      <c r="B50" s="7" t="s">
        <v>194</v>
      </c>
      <c r="C50" s="7" t="s">
        <v>424</v>
      </c>
      <c r="D50" s="7" t="s">
        <v>488</v>
      </c>
      <c r="E50" s="7" t="s">
        <v>400</v>
      </c>
      <c r="F50" s="7" t="s">
        <v>402</v>
      </c>
      <c r="G50" s="7" t="s">
        <v>425</v>
      </c>
      <c r="H50" s="7" t="s">
        <v>403</v>
      </c>
      <c r="I50" s="7">
        <v>5</v>
      </c>
      <c r="J50" s="7">
        <v>10</v>
      </c>
      <c r="K50" s="7">
        <v>800</v>
      </c>
      <c r="L50" s="8">
        <v>1E-3</v>
      </c>
      <c r="M50" s="7">
        <v>5</v>
      </c>
      <c r="N50" s="7">
        <v>100000</v>
      </c>
      <c r="O50" s="7">
        <v>0</v>
      </c>
      <c r="P50" s="7">
        <v>0</v>
      </c>
      <c r="Q50" s="7">
        <v>50000</v>
      </c>
      <c r="R50" s="7" t="s">
        <v>404</v>
      </c>
      <c r="S50" s="7" t="s">
        <v>405</v>
      </c>
      <c r="T50" s="7" t="s">
        <v>406</v>
      </c>
      <c r="U50" s="7">
        <v>-11.407</v>
      </c>
      <c r="V50" s="7">
        <v>-15.555</v>
      </c>
      <c r="W50" s="7" t="s">
        <v>407</v>
      </c>
      <c r="X50" s="7" t="s">
        <v>408</v>
      </c>
      <c r="Y50" s="9" t="s">
        <v>409</v>
      </c>
      <c r="Z50" s="9" t="s">
        <v>410</v>
      </c>
      <c r="AA50" s="9" t="s">
        <v>410</v>
      </c>
      <c r="AB50" s="9" t="s">
        <v>410</v>
      </c>
      <c r="AC50" s="9" t="s">
        <v>410</v>
      </c>
      <c r="AD50" s="9" t="s">
        <v>411</v>
      </c>
      <c r="AE50" s="9">
        <v>0</v>
      </c>
      <c r="AF50" s="9" t="s">
        <v>409</v>
      </c>
      <c r="AG50" s="9" t="s">
        <v>410</v>
      </c>
      <c r="AH50" s="9" t="s">
        <v>410</v>
      </c>
      <c r="AI50" s="9" t="s">
        <v>410</v>
      </c>
      <c r="AJ50" s="9" t="s">
        <v>410</v>
      </c>
      <c r="AK50" s="9" t="s">
        <v>411</v>
      </c>
      <c r="AL50" s="9">
        <v>0</v>
      </c>
    </row>
    <row r="51" spans="1:38">
      <c r="A51" s="7" t="s">
        <v>496</v>
      </c>
      <c r="B51" s="7" t="s">
        <v>176</v>
      </c>
      <c r="C51" s="7" t="s">
        <v>426</v>
      </c>
      <c r="D51" s="7" t="s">
        <v>488</v>
      </c>
      <c r="E51" s="7" t="s">
        <v>400</v>
      </c>
      <c r="F51" s="7" t="s">
        <v>415</v>
      </c>
      <c r="G51" s="7" t="s">
        <v>423</v>
      </c>
      <c r="H51" s="7" t="s">
        <v>403</v>
      </c>
      <c r="I51" s="7">
        <v>3</v>
      </c>
      <c r="J51" s="7">
        <v>10</v>
      </c>
      <c r="K51" s="7">
        <v>350</v>
      </c>
      <c r="L51" s="8">
        <v>5.0000000000000001E-3</v>
      </c>
      <c r="M51" s="7">
        <v>6</v>
      </c>
      <c r="N51" s="7">
        <v>100000</v>
      </c>
      <c r="O51" s="7">
        <v>0</v>
      </c>
      <c r="P51" s="7">
        <v>0</v>
      </c>
      <c r="Q51" s="7">
        <v>50000</v>
      </c>
      <c r="R51" s="7" t="s">
        <v>404</v>
      </c>
      <c r="S51" s="7" t="s">
        <v>405</v>
      </c>
      <c r="T51" s="7" t="s">
        <v>406</v>
      </c>
      <c r="U51" s="7">
        <v>-2.79</v>
      </c>
      <c r="V51" s="7">
        <v>-4.3840000000000003</v>
      </c>
      <c r="W51" s="7" t="s">
        <v>407</v>
      </c>
      <c r="X51" s="7" t="s">
        <v>408</v>
      </c>
      <c r="Y51" s="9" t="s">
        <v>409</v>
      </c>
      <c r="Z51" s="9" t="s">
        <v>410</v>
      </c>
      <c r="AA51" s="9" t="s">
        <v>410</v>
      </c>
      <c r="AB51" s="9" t="s">
        <v>410</v>
      </c>
      <c r="AC51" s="9" t="s">
        <v>410</v>
      </c>
      <c r="AD51" s="9" t="s">
        <v>411</v>
      </c>
      <c r="AE51" s="9">
        <v>0</v>
      </c>
      <c r="AF51" s="9" t="s">
        <v>409</v>
      </c>
      <c r="AG51" s="9" t="s">
        <v>410</v>
      </c>
      <c r="AH51" s="9" t="s">
        <v>410</v>
      </c>
      <c r="AI51" s="9" t="s">
        <v>410</v>
      </c>
      <c r="AJ51" s="9" t="s">
        <v>410</v>
      </c>
      <c r="AK51" s="9" t="s">
        <v>411</v>
      </c>
      <c r="AL51" s="9">
        <v>0</v>
      </c>
    </row>
    <row r="52" spans="1:38">
      <c r="A52" s="7" t="s">
        <v>497</v>
      </c>
      <c r="B52" s="7" t="s">
        <v>151</v>
      </c>
      <c r="C52" s="7" t="s">
        <v>427</v>
      </c>
      <c r="D52" s="7" t="s">
        <v>498</v>
      </c>
      <c r="E52" s="7" t="s">
        <v>428</v>
      </c>
      <c r="F52" s="7" t="s">
        <v>401</v>
      </c>
      <c r="G52" s="7" t="s">
        <v>419</v>
      </c>
      <c r="H52" s="7" t="s">
        <v>403</v>
      </c>
      <c r="I52" s="7">
        <v>5</v>
      </c>
      <c r="J52" s="7">
        <v>10</v>
      </c>
      <c r="K52" s="7">
        <v>300</v>
      </c>
      <c r="L52" s="8">
        <v>5.0000000000000001E-3</v>
      </c>
      <c r="M52" s="7">
        <v>6</v>
      </c>
      <c r="N52" s="7">
        <v>100000</v>
      </c>
      <c r="O52" s="7">
        <v>0</v>
      </c>
      <c r="P52" s="7">
        <v>0</v>
      </c>
      <c r="Q52" s="7">
        <v>50000</v>
      </c>
      <c r="R52" s="7" t="s">
        <v>404</v>
      </c>
      <c r="S52" s="7" t="s">
        <v>405</v>
      </c>
      <c r="T52" s="7" t="s">
        <v>406</v>
      </c>
      <c r="U52" s="7">
        <v>-1.883</v>
      </c>
      <c r="V52" s="7">
        <v>-0.90300000000000002</v>
      </c>
      <c r="W52" s="7" t="s">
        <v>407</v>
      </c>
      <c r="X52" s="7" t="s">
        <v>408</v>
      </c>
      <c r="Y52" s="9" t="s">
        <v>409</v>
      </c>
      <c r="Z52" s="9" t="s">
        <v>410</v>
      </c>
      <c r="AA52" s="9" t="s">
        <v>410</v>
      </c>
      <c r="AB52" s="9" t="s">
        <v>410</v>
      </c>
      <c r="AC52" s="9" t="s">
        <v>410</v>
      </c>
      <c r="AD52" s="9" t="s">
        <v>411</v>
      </c>
      <c r="AE52" s="9">
        <v>0</v>
      </c>
      <c r="AF52" s="9" t="s">
        <v>409</v>
      </c>
      <c r="AG52" s="9" t="s">
        <v>410</v>
      </c>
      <c r="AH52" s="9" t="s">
        <v>410</v>
      </c>
      <c r="AI52" s="9" t="s">
        <v>410</v>
      </c>
      <c r="AJ52" s="9" t="s">
        <v>410</v>
      </c>
      <c r="AK52" s="9" t="s">
        <v>411</v>
      </c>
      <c r="AL52" s="9">
        <v>0</v>
      </c>
    </row>
    <row r="53" spans="1:38">
      <c r="A53" s="7" t="s">
        <v>499</v>
      </c>
      <c r="B53" s="7" t="s">
        <v>155</v>
      </c>
      <c r="C53" s="7" t="s">
        <v>429</v>
      </c>
      <c r="D53" s="7" t="s">
        <v>498</v>
      </c>
      <c r="E53" s="7" t="s">
        <v>428</v>
      </c>
      <c r="F53" s="7" t="s">
        <v>401</v>
      </c>
      <c r="G53" s="7" t="s">
        <v>421</v>
      </c>
      <c r="H53" s="7" t="s">
        <v>403</v>
      </c>
      <c r="I53" s="7">
        <v>5</v>
      </c>
      <c r="J53" s="7">
        <v>10</v>
      </c>
      <c r="K53" s="7">
        <v>250</v>
      </c>
      <c r="L53" s="8">
        <v>5.0000000000000001E-3</v>
      </c>
      <c r="M53" s="7">
        <v>6</v>
      </c>
      <c r="N53" s="7">
        <v>100000</v>
      </c>
      <c r="O53" s="7">
        <v>0</v>
      </c>
      <c r="P53" s="7">
        <v>0</v>
      </c>
      <c r="Q53" s="7">
        <v>50000</v>
      </c>
      <c r="R53" s="7" t="s">
        <v>404</v>
      </c>
      <c r="S53" s="7" t="s">
        <v>405</v>
      </c>
      <c r="T53" s="7" t="s">
        <v>406</v>
      </c>
      <c r="U53" s="7">
        <v>-0.126</v>
      </c>
      <c r="V53" s="7">
        <v>-2.0550000000000002</v>
      </c>
      <c r="W53" s="7" t="s">
        <v>407</v>
      </c>
      <c r="X53" s="7" t="s">
        <v>408</v>
      </c>
      <c r="Y53" s="9" t="s">
        <v>409</v>
      </c>
      <c r="Z53" s="9" t="s">
        <v>410</v>
      </c>
      <c r="AA53" s="9" t="s">
        <v>410</v>
      </c>
      <c r="AB53" s="9" t="s">
        <v>410</v>
      </c>
      <c r="AC53" s="9" t="s">
        <v>410</v>
      </c>
      <c r="AD53" s="9" t="s">
        <v>411</v>
      </c>
      <c r="AE53" s="9">
        <v>0</v>
      </c>
      <c r="AF53" s="9" t="s">
        <v>409</v>
      </c>
      <c r="AG53" s="9" t="s">
        <v>410</v>
      </c>
      <c r="AH53" s="9" t="s">
        <v>410</v>
      </c>
      <c r="AI53" s="9" t="s">
        <v>410</v>
      </c>
      <c r="AJ53" s="9" t="s">
        <v>410</v>
      </c>
      <c r="AK53" s="9" t="s">
        <v>411</v>
      </c>
      <c r="AL53" s="9">
        <v>0</v>
      </c>
    </row>
    <row r="54" spans="1:38">
      <c r="A54" s="7" t="s">
        <v>500</v>
      </c>
      <c r="B54" s="7" t="s">
        <v>156</v>
      </c>
      <c r="C54" s="7" t="s">
        <v>430</v>
      </c>
      <c r="D54" s="7" t="s">
        <v>498</v>
      </c>
      <c r="E54" s="7" t="s">
        <v>428</v>
      </c>
      <c r="F54" s="7" t="s">
        <v>401</v>
      </c>
      <c r="G54" s="7" t="s">
        <v>423</v>
      </c>
      <c r="H54" s="7" t="s">
        <v>403</v>
      </c>
      <c r="I54" s="7">
        <v>3</v>
      </c>
      <c r="J54" s="7">
        <v>10</v>
      </c>
      <c r="K54" s="7">
        <v>200</v>
      </c>
      <c r="L54" s="8">
        <v>5.0000000000000001E-3</v>
      </c>
      <c r="M54" s="7">
        <v>6</v>
      </c>
      <c r="N54" s="7">
        <v>100000</v>
      </c>
      <c r="O54" s="7">
        <v>0</v>
      </c>
      <c r="P54" s="7">
        <v>0</v>
      </c>
      <c r="Q54" s="7">
        <v>50000</v>
      </c>
      <c r="R54" s="7" t="s">
        <v>404</v>
      </c>
      <c r="S54" s="7" t="s">
        <v>405</v>
      </c>
      <c r="T54" s="7" t="s">
        <v>406</v>
      </c>
      <c r="U54" s="7">
        <v>-0.98699999999999999</v>
      </c>
      <c r="V54" s="7">
        <v>-1.2669999999999999</v>
      </c>
      <c r="W54" s="7" t="s">
        <v>407</v>
      </c>
      <c r="X54" s="7" t="s">
        <v>408</v>
      </c>
      <c r="Y54" s="9" t="s">
        <v>409</v>
      </c>
      <c r="Z54" s="9" t="s">
        <v>410</v>
      </c>
      <c r="AA54" s="9" t="s">
        <v>410</v>
      </c>
      <c r="AB54" s="9" t="s">
        <v>410</v>
      </c>
      <c r="AC54" s="9" t="s">
        <v>410</v>
      </c>
      <c r="AD54" s="9" t="s">
        <v>411</v>
      </c>
      <c r="AE54" s="9">
        <v>0</v>
      </c>
      <c r="AF54" s="9" t="s">
        <v>409</v>
      </c>
      <c r="AG54" s="9" t="s">
        <v>410</v>
      </c>
      <c r="AH54" s="9" t="s">
        <v>410</v>
      </c>
      <c r="AI54" s="9" t="s">
        <v>410</v>
      </c>
      <c r="AJ54" s="9" t="s">
        <v>410</v>
      </c>
      <c r="AK54" s="9" t="s">
        <v>411</v>
      </c>
      <c r="AL54" s="9">
        <v>0</v>
      </c>
    </row>
    <row r="55" spans="1:38">
      <c r="A55" s="7" t="s">
        <v>501</v>
      </c>
      <c r="B55" s="7" t="s">
        <v>157</v>
      </c>
      <c r="C55" s="7" t="s">
        <v>431</v>
      </c>
      <c r="D55" s="7" t="s">
        <v>498</v>
      </c>
      <c r="E55" s="7" t="s">
        <v>428</v>
      </c>
      <c r="F55" s="7" t="s">
        <v>401</v>
      </c>
      <c r="G55" s="7" t="s">
        <v>417</v>
      </c>
      <c r="H55" s="7" t="s">
        <v>403</v>
      </c>
      <c r="I55" s="7">
        <v>5</v>
      </c>
      <c r="J55" s="7">
        <v>10</v>
      </c>
      <c r="K55" s="7">
        <v>250</v>
      </c>
      <c r="L55" s="8">
        <v>5.0000000000000001E-3</v>
      </c>
      <c r="M55" s="7">
        <v>6</v>
      </c>
      <c r="N55" s="7">
        <v>100000</v>
      </c>
      <c r="O55" s="7">
        <v>0</v>
      </c>
      <c r="P55" s="7">
        <v>0</v>
      </c>
      <c r="Q55" s="7">
        <v>50000</v>
      </c>
      <c r="R55" s="7" t="s">
        <v>404</v>
      </c>
      <c r="S55" s="7" t="s">
        <v>405</v>
      </c>
      <c r="T55" s="7" t="s">
        <v>406</v>
      </c>
      <c r="U55" s="7">
        <v>-1.9950000000000001</v>
      </c>
      <c r="V55" s="7">
        <v>-1.274</v>
      </c>
      <c r="W55" s="7" t="s">
        <v>407</v>
      </c>
      <c r="X55" s="7" t="s">
        <v>408</v>
      </c>
      <c r="Y55" s="9" t="s">
        <v>409</v>
      </c>
      <c r="Z55" s="9" t="s">
        <v>410</v>
      </c>
      <c r="AA55" s="9" t="s">
        <v>410</v>
      </c>
      <c r="AB55" s="9" t="s">
        <v>410</v>
      </c>
      <c r="AC55" s="9" t="s">
        <v>410</v>
      </c>
      <c r="AD55" s="9" t="s">
        <v>411</v>
      </c>
      <c r="AE55" s="9">
        <v>0</v>
      </c>
      <c r="AF55" s="9" t="s">
        <v>409</v>
      </c>
      <c r="AG55" s="9" t="s">
        <v>410</v>
      </c>
      <c r="AH55" s="9" t="s">
        <v>410</v>
      </c>
      <c r="AI55" s="9" t="s">
        <v>410</v>
      </c>
      <c r="AJ55" s="9" t="s">
        <v>410</v>
      </c>
      <c r="AK55" s="9" t="s">
        <v>411</v>
      </c>
      <c r="AL55" s="9">
        <v>0</v>
      </c>
    </row>
    <row r="56" spans="1:38">
      <c r="A56" s="7" t="s">
        <v>502</v>
      </c>
      <c r="B56" s="7" t="s">
        <v>161</v>
      </c>
      <c r="C56" s="7" t="s">
        <v>432</v>
      </c>
      <c r="D56" s="7" t="s">
        <v>498</v>
      </c>
      <c r="E56" s="7" t="s">
        <v>428</v>
      </c>
      <c r="F56" s="7" t="s">
        <v>419</v>
      </c>
      <c r="G56" s="7" t="s">
        <v>421</v>
      </c>
      <c r="H56" s="7" t="s">
        <v>403</v>
      </c>
      <c r="I56" s="7">
        <v>5</v>
      </c>
      <c r="J56" s="7">
        <v>10</v>
      </c>
      <c r="K56" s="7">
        <v>300</v>
      </c>
      <c r="L56" s="8">
        <v>5.0000000000000001E-3</v>
      </c>
      <c r="M56" s="7">
        <v>6</v>
      </c>
      <c r="N56" s="7">
        <v>100000</v>
      </c>
      <c r="O56" s="7">
        <v>0</v>
      </c>
      <c r="P56" s="7">
        <v>0</v>
      </c>
      <c r="Q56" s="7">
        <v>50000</v>
      </c>
      <c r="R56" s="7" t="s">
        <v>404</v>
      </c>
      <c r="S56" s="7" t="s">
        <v>405</v>
      </c>
      <c r="T56" s="7" t="s">
        <v>406</v>
      </c>
      <c r="U56" s="7">
        <v>0.224</v>
      </c>
      <c r="V56" s="7">
        <v>-2.5430000000000001</v>
      </c>
      <c r="W56" s="7" t="s">
        <v>407</v>
      </c>
      <c r="X56" s="7" t="s">
        <v>408</v>
      </c>
      <c r="Y56" s="9" t="s">
        <v>409</v>
      </c>
      <c r="Z56" s="9" t="s">
        <v>410</v>
      </c>
      <c r="AA56" s="9" t="s">
        <v>410</v>
      </c>
      <c r="AB56" s="9" t="s">
        <v>410</v>
      </c>
      <c r="AC56" s="9" t="s">
        <v>410</v>
      </c>
      <c r="AD56" s="9" t="s">
        <v>411</v>
      </c>
      <c r="AE56" s="9">
        <v>0</v>
      </c>
      <c r="AF56" s="9" t="s">
        <v>409</v>
      </c>
      <c r="AG56" s="9" t="s">
        <v>410</v>
      </c>
      <c r="AH56" s="9" t="s">
        <v>410</v>
      </c>
      <c r="AI56" s="9" t="s">
        <v>410</v>
      </c>
      <c r="AJ56" s="9" t="s">
        <v>410</v>
      </c>
      <c r="AK56" s="9" t="s">
        <v>411</v>
      </c>
      <c r="AL56" s="9">
        <v>0</v>
      </c>
    </row>
    <row r="57" spans="1:38">
      <c r="A57" s="7" t="s">
        <v>503</v>
      </c>
      <c r="B57" s="7" t="s">
        <v>162</v>
      </c>
      <c r="C57" s="7" t="s">
        <v>433</v>
      </c>
      <c r="D57" s="7" t="s">
        <v>498</v>
      </c>
      <c r="E57" s="7" t="s">
        <v>428</v>
      </c>
      <c r="F57" s="7" t="s">
        <v>419</v>
      </c>
      <c r="G57" s="7" t="s">
        <v>423</v>
      </c>
      <c r="H57" s="7" t="s">
        <v>403</v>
      </c>
      <c r="I57" s="7">
        <v>3</v>
      </c>
      <c r="J57" s="7">
        <v>10</v>
      </c>
      <c r="K57" s="7">
        <v>300</v>
      </c>
      <c r="L57" s="8">
        <v>5.0000000000000001E-3</v>
      </c>
      <c r="M57" s="7">
        <v>6</v>
      </c>
      <c r="N57" s="7">
        <v>100000</v>
      </c>
      <c r="O57" s="7">
        <v>0</v>
      </c>
      <c r="P57" s="7">
        <v>0</v>
      </c>
      <c r="Q57" s="7">
        <v>50000</v>
      </c>
      <c r="R57" s="7" t="s">
        <v>404</v>
      </c>
      <c r="S57" s="7" t="s">
        <v>405</v>
      </c>
      <c r="T57" s="7" t="s">
        <v>406</v>
      </c>
      <c r="U57" s="7">
        <v>-0.61599999999999999</v>
      </c>
      <c r="V57" s="7">
        <v>-1.89</v>
      </c>
      <c r="W57" s="7" t="s">
        <v>407</v>
      </c>
      <c r="X57" s="7" t="s">
        <v>408</v>
      </c>
      <c r="Y57" s="9" t="s">
        <v>409</v>
      </c>
      <c r="Z57" s="9" t="s">
        <v>410</v>
      </c>
      <c r="AA57" s="9" t="s">
        <v>410</v>
      </c>
      <c r="AB57" s="9" t="s">
        <v>410</v>
      </c>
      <c r="AC57" s="9" t="s">
        <v>410</v>
      </c>
      <c r="AD57" s="9" t="s">
        <v>411</v>
      </c>
      <c r="AE57" s="9">
        <v>0</v>
      </c>
      <c r="AF57" s="9" t="s">
        <v>409</v>
      </c>
      <c r="AG57" s="9" t="s">
        <v>410</v>
      </c>
      <c r="AH57" s="9" t="s">
        <v>410</v>
      </c>
      <c r="AI57" s="9" t="s">
        <v>410</v>
      </c>
      <c r="AJ57" s="9" t="s">
        <v>410</v>
      </c>
      <c r="AK57" s="9" t="s">
        <v>411</v>
      </c>
      <c r="AL57" s="9">
        <v>0</v>
      </c>
    </row>
    <row r="58" spans="1:38">
      <c r="A58" s="7" t="s">
        <v>504</v>
      </c>
      <c r="B58" s="7" t="s">
        <v>163</v>
      </c>
      <c r="C58" s="7" t="s">
        <v>434</v>
      </c>
      <c r="D58" s="7" t="s">
        <v>498</v>
      </c>
      <c r="E58" s="7" t="s">
        <v>428</v>
      </c>
      <c r="F58" s="7" t="s">
        <v>421</v>
      </c>
      <c r="G58" s="7" t="s">
        <v>423</v>
      </c>
      <c r="H58" s="7" t="s">
        <v>403</v>
      </c>
      <c r="I58" s="7">
        <v>3</v>
      </c>
      <c r="J58" s="7">
        <v>10</v>
      </c>
      <c r="K58" s="7">
        <v>600</v>
      </c>
      <c r="L58" s="8">
        <v>5.0000000000000001E-3</v>
      </c>
      <c r="M58" s="7">
        <v>6</v>
      </c>
      <c r="N58" s="7">
        <v>100000</v>
      </c>
      <c r="O58" s="7">
        <v>0</v>
      </c>
      <c r="P58" s="7">
        <v>0</v>
      </c>
      <c r="Q58" s="7">
        <v>50000</v>
      </c>
      <c r="R58" s="7" t="s">
        <v>404</v>
      </c>
      <c r="S58" s="7" t="s">
        <v>405</v>
      </c>
      <c r="T58" s="7" t="s">
        <v>406</v>
      </c>
      <c r="U58" s="7">
        <v>-3.165</v>
      </c>
      <c r="V58" s="7">
        <v>-0.217</v>
      </c>
      <c r="W58" s="7" t="s">
        <v>407</v>
      </c>
      <c r="X58" s="7" t="s">
        <v>408</v>
      </c>
      <c r="Y58" s="9" t="s">
        <v>409</v>
      </c>
      <c r="Z58" s="9" t="s">
        <v>410</v>
      </c>
      <c r="AA58" s="9" t="s">
        <v>410</v>
      </c>
      <c r="AB58" s="9" t="s">
        <v>410</v>
      </c>
      <c r="AC58" s="9" t="s">
        <v>410</v>
      </c>
      <c r="AD58" s="9" t="s">
        <v>411</v>
      </c>
      <c r="AE58" s="9">
        <v>0</v>
      </c>
      <c r="AF58" s="9" t="s">
        <v>409</v>
      </c>
      <c r="AG58" s="9" t="s">
        <v>410</v>
      </c>
      <c r="AH58" s="9" t="s">
        <v>410</v>
      </c>
      <c r="AI58" s="9" t="s">
        <v>410</v>
      </c>
      <c r="AJ58" s="9" t="s">
        <v>410</v>
      </c>
      <c r="AK58" s="9" t="s">
        <v>411</v>
      </c>
      <c r="AL58" s="9">
        <v>0</v>
      </c>
    </row>
    <row r="59" spans="1:38">
      <c r="A59" s="7" t="s">
        <v>505</v>
      </c>
      <c r="B59" s="7" t="s">
        <v>165</v>
      </c>
      <c r="C59" s="7" t="s">
        <v>435</v>
      </c>
      <c r="D59" s="7" t="s">
        <v>498</v>
      </c>
      <c r="E59" s="7" t="s">
        <v>428</v>
      </c>
      <c r="F59" s="7" t="s">
        <v>413</v>
      </c>
      <c r="G59" s="7" t="s">
        <v>401</v>
      </c>
      <c r="H59" s="7" t="s">
        <v>403</v>
      </c>
      <c r="I59" s="7">
        <v>5</v>
      </c>
      <c r="J59" s="7">
        <v>10</v>
      </c>
      <c r="K59" s="7">
        <v>450</v>
      </c>
      <c r="L59" s="8">
        <v>5.0000000000000001E-3</v>
      </c>
      <c r="M59" s="7">
        <v>6</v>
      </c>
      <c r="N59" s="7">
        <v>100000</v>
      </c>
      <c r="O59" s="7">
        <v>0</v>
      </c>
      <c r="P59" s="7">
        <v>0</v>
      </c>
      <c r="Q59" s="7">
        <v>50000</v>
      </c>
      <c r="R59" s="7" t="s">
        <v>404</v>
      </c>
      <c r="S59" s="7" t="s">
        <v>405</v>
      </c>
      <c r="T59" s="7" t="s">
        <v>406</v>
      </c>
      <c r="U59" s="7">
        <v>-4.3280000000000003</v>
      </c>
      <c r="V59" s="7">
        <v>-0.65100000000000002</v>
      </c>
      <c r="W59" s="7" t="s">
        <v>407</v>
      </c>
      <c r="X59" s="7" t="s">
        <v>408</v>
      </c>
      <c r="Y59" s="9" t="s">
        <v>409</v>
      </c>
      <c r="Z59" s="9" t="s">
        <v>410</v>
      </c>
      <c r="AA59" s="9" t="s">
        <v>410</v>
      </c>
      <c r="AB59" s="9" t="s">
        <v>410</v>
      </c>
      <c r="AC59" s="9" t="s">
        <v>410</v>
      </c>
      <c r="AD59" s="9" t="s">
        <v>411</v>
      </c>
      <c r="AE59" s="9">
        <v>0</v>
      </c>
      <c r="AF59" s="9" t="s">
        <v>409</v>
      </c>
      <c r="AG59" s="9" t="s">
        <v>410</v>
      </c>
      <c r="AH59" s="9" t="s">
        <v>410</v>
      </c>
      <c r="AI59" s="9" t="s">
        <v>410</v>
      </c>
      <c r="AJ59" s="9" t="s">
        <v>410</v>
      </c>
      <c r="AK59" s="9" t="s">
        <v>411</v>
      </c>
      <c r="AL59" s="9">
        <v>0</v>
      </c>
    </row>
    <row r="60" spans="1:38">
      <c r="A60" s="7" t="s">
        <v>506</v>
      </c>
      <c r="B60" s="7" t="s">
        <v>166</v>
      </c>
      <c r="C60" s="7" t="s">
        <v>436</v>
      </c>
      <c r="D60" s="7" t="s">
        <v>498</v>
      </c>
      <c r="E60" s="7" t="s">
        <v>428</v>
      </c>
      <c r="F60" s="7" t="s">
        <v>413</v>
      </c>
      <c r="G60" s="7" t="s">
        <v>419</v>
      </c>
      <c r="H60" s="7" t="s">
        <v>403</v>
      </c>
      <c r="I60" s="7">
        <v>5</v>
      </c>
      <c r="J60" s="7">
        <v>10</v>
      </c>
      <c r="K60" s="7">
        <v>300</v>
      </c>
      <c r="L60" s="8">
        <v>5.0000000000000001E-3</v>
      </c>
      <c r="M60" s="7">
        <v>6</v>
      </c>
      <c r="N60" s="7">
        <v>100000</v>
      </c>
      <c r="O60" s="7">
        <v>0</v>
      </c>
      <c r="P60" s="7">
        <v>0</v>
      </c>
      <c r="Q60" s="7">
        <v>50000</v>
      </c>
      <c r="R60" s="7" t="s">
        <v>404</v>
      </c>
      <c r="S60" s="7" t="s">
        <v>405</v>
      </c>
      <c r="T60" s="7" t="s">
        <v>406</v>
      </c>
      <c r="U60" s="7">
        <v>-4.7759999999999998</v>
      </c>
      <c r="V60" s="7">
        <v>2.1000000000000001E-2</v>
      </c>
      <c r="W60" s="7" t="s">
        <v>407</v>
      </c>
      <c r="X60" s="7" t="s">
        <v>408</v>
      </c>
      <c r="Y60" s="9" t="s">
        <v>409</v>
      </c>
      <c r="Z60" s="9" t="s">
        <v>410</v>
      </c>
      <c r="AA60" s="9" t="s">
        <v>410</v>
      </c>
      <c r="AB60" s="9" t="s">
        <v>410</v>
      </c>
      <c r="AC60" s="9" t="s">
        <v>410</v>
      </c>
      <c r="AD60" s="9" t="s">
        <v>411</v>
      </c>
      <c r="AE60" s="9">
        <v>0</v>
      </c>
      <c r="AF60" s="9" t="s">
        <v>409</v>
      </c>
      <c r="AG60" s="9" t="s">
        <v>410</v>
      </c>
      <c r="AH60" s="9" t="s">
        <v>410</v>
      </c>
      <c r="AI60" s="9" t="s">
        <v>410</v>
      </c>
      <c r="AJ60" s="9" t="s">
        <v>410</v>
      </c>
      <c r="AK60" s="9" t="s">
        <v>411</v>
      </c>
      <c r="AL60" s="9">
        <v>0</v>
      </c>
    </row>
    <row r="61" spans="1:38">
      <c r="A61" s="7" t="s">
        <v>507</v>
      </c>
      <c r="B61" s="7" t="s">
        <v>167</v>
      </c>
      <c r="C61" s="7" t="s">
        <v>437</v>
      </c>
      <c r="D61" s="7" t="s">
        <v>498</v>
      </c>
      <c r="E61" s="7" t="s">
        <v>428</v>
      </c>
      <c r="F61" s="7" t="s">
        <v>413</v>
      </c>
      <c r="G61" s="7" t="s">
        <v>421</v>
      </c>
      <c r="H61" s="7" t="s">
        <v>403</v>
      </c>
      <c r="I61" s="7">
        <v>5</v>
      </c>
      <c r="J61" s="7">
        <v>10</v>
      </c>
      <c r="K61" s="7">
        <v>450</v>
      </c>
      <c r="L61" s="8">
        <v>5.0000000000000001E-3</v>
      </c>
      <c r="M61" s="7">
        <v>6</v>
      </c>
      <c r="N61" s="7">
        <v>100000</v>
      </c>
      <c r="O61" s="7">
        <v>0</v>
      </c>
      <c r="P61" s="7">
        <v>0</v>
      </c>
      <c r="Q61" s="7">
        <v>50000</v>
      </c>
      <c r="R61" s="7" t="s">
        <v>404</v>
      </c>
      <c r="S61" s="7" t="s">
        <v>405</v>
      </c>
      <c r="T61" s="7" t="s">
        <v>406</v>
      </c>
      <c r="U61" s="7">
        <v>-1.1970000000000001</v>
      </c>
      <c r="V61" s="7">
        <v>-2.1379999999999999</v>
      </c>
      <c r="W61" s="7" t="s">
        <v>407</v>
      </c>
      <c r="X61" s="7" t="s">
        <v>408</v>
      </c>
      <c r="Y61" s="9" t="s">
        <v>409</v>
      </c>
      <c r="Z61" s="9" t="s">
        <v>410</v>
      </c>
      <c r="AA61" s="9" t="s">
        <v>410</v>
      </c>
      <c r="AB61" s="9" t="s">
        <v>410</v>
      </c>
      <c r="AC61" s="9" t="s">
        <v>410</v>
      </c>
      <c r="AD61" s="9" t="s">
        <v>411</v>
      </c>
      <c r="AE61" s="9">
        <v>0</v>
      </c>
      <c r="AF61" s="9" t="s">
        <v>409</v>
      </c>
      <c r="AG61" s="9" t="s">
        <v>410</v>
      </c>
      <c r="AH61" s="9" t="s">
        <v>410</v>
      </c>
      <c r="AI61" s="9" t="s">
        <v>410</v>
      </c>
      <c r="AJ61" s="9" t="s">
        <v>410</v>
      </c>
      <c r="AK61" s="9" t="s">
        <v>411</v>
      </c>
      <c r="AL61" s="9">
        <v>0</v>
      </c>
    </row>
    <row r="62" spans="1:38">
      <c r="A62" s="7" t="s">
        <v>508</v>
      </c>
      <c r="B62" s="7" t="s">
        <v>168</v>
      </c>
      <c r="C62" s="7" t="s">
        <v>438</v>
      </c>
      <c r="D62" s="7" t="s">
        <v>498</v>
      </c>
      <c r="E62" s="7" t="s">
        <v>428</v>
      </c>
      <c r="F62" s="7" t="s">
        <v>413</v>
      </c>
      <c r="G62" s="7" t="s">
        <v>415</v>
      </c>
      <c r="H62" s="7" t="s">
        <v>403</v>
      </c>
      <c r="I62" s="7">
        <v>5</v>
      </c>
      <c r="J62" s="7">
        <v>10</v>
      </c>
      <c r="K62" s="7">
        <v>250</v>
      </c>
      <c r="L62" s="8">
        <v>5.0000000000000001E-3</v>
      </c>
      <c r="M62" s="7">
        <v>6</v>
      </c>
      <c r="N62" s="7">
        <v>100000</v>
      </c>
      <c r="O62" s="7">
        <v>0</v>
      </c>
      <c r="P62" s="7">
        <v>0</v>
      </c>
      <c r="Q62" s="7">
        <v>50000</v>
      </c>
      <c r="R62" s="7" t="s">
        <v>404</v>
      </c>
      <c r="S62" s="7" t="s">
        <v>405</v>
      </c>
      <c r="T62" s="7" t="s">
        <v>406</v>
      </c>
      <c r="U62" s="7">
        <v>-3.2629999999999999</v>
      </c>
      <c r="V62" s="7">
        <v>-1.022</v>
      </c>
      <c r="W62" s="7" t="s">
        <v>407</v>
      </c>
      <c r="X62" s="7" t="s">
        <v>408</v>
      </c>
      <c r="Y62" s="9" t="s">
        <v>409</v>
      </c>
      <c r="Z62" s="9" t="s">
        <v>410</v>
      </c>
      <c r="AA62" s="9" t="s">
        <v>410</v>
      </c>
      <c r="AB62" s="9" t="s">
        <v>410</v>
      </c>
      <c r="AC62" s="9" t="s">
        <v>410</v>
      </c>
      <c r="AD62" s="9" t="s">
        <v>411</v>
      </c>
      <c r="AE62" s="9">
        <v>0</v>
      </c>
      <c r="AF62" s="9" t="s">
        <v>409</v>
      </c>
      <c r="AG62" s="9" t="s">
        <v>410</v>
      </c>
      <c r="AH62" s="9" t="s">
        <v>410</v>
      </c>
      <c r="AI62" s="9" t="s">
        <v>410</v>
      </c>
      <c r="AJ62" s="9" t="s">
        <v>410</v>
      </c>
      <c r="AK62" s="9" t="s">
        <v>411</v>
      </c>
      <c r="AL62" s="9">
        <v>0</v>
      </c>
    </row>
    <row r="63" spans="1:38">
      <c r="A63" s="7" t="s">
        <v>509</v>
      </c>
      <c r="B63" s="7" t="s">
        <v>169</v>
      </c>
      <c r="C63" s="7" t="s">
        <v>439</v>
      </c>
      <c r="D63" s="7" t="s">
        <v>498</v>
      </c>
      <c r="E63" s="7" t="s">
        <v>428</v>
      </c>
      <c r="F63" s="7" t="s">
        <v>413</v>
      </c>
      <c r="G63" s="7" t="s">
        <v>423</v>
      </c>
      <c r="H63" s="7" t="s">
        <v>403</v>
      </c>
      <c r="I63" s="7">
        <v>3</v>
      </c>
      <c r="J63" s="7">
        <v>10</v>
      </c>
      <c r="K63" s="7">
        <v>200</v>
      </c>
      <c r="L63" s="8">
        <v>5.0000000000000001E-3</v>
      </c>
      <c r="M63" s="7">
        <v>6</v>
      </c>
      <c r="N63" s="7">
        <v>100000</v>
      </c>
      <c r="O63" s="7">
        <v>0</v>
      </c>
      <c r="P63" s="7">
        <v>0</v>
      </c>
      <c r="Q63" s="7">
        <v>50000</v>
      </c>
      <c r="R63" s="7" t="s">
        <v>404</v>
      </c>
      <c r="S63" s="7" t="s">
        <v>405</v>
      </c>
      <c r="T63" s="7" t="s">
        <v>406</v>
      </c>
      <c r="U63" s="7">
        <v>-2.9849999999999999</v>
      </c>
      <c r="V63" s="7">
        <v>-0.77</v>
      </c>
      <c r="W63" s="7" t="s">
        <v>407</v>
      </c>
      <c r="X63" s="7" t="s">
        <v>408</v>
      </c>
      <c r="Y63" s="9" t="s">
        <v>409</v>
      </c>
      <c r="Z63" s="9" t="s">
        <v>410</v>
      </c>
      <c r="AA63" s="9" t="s">
        <v>410</v>
      </c>
      <c r="AB63" s="9" t="s">
        <v>410</v>
      </c>
      <c r="AC63" s="9" t="s">
        <v>410</v>
      </c>
      <c r="AD63" s="9" t="s">
        <v>411</v>
      </c>
      <c r="AE63" s="9">
        <v>0</v>
      </c>
      <c r="AF63" s="9" t="s">
        <v>409</v>
      </c>
      <c r="AG63" s="9" t="s">
        <v>410</v>
      </c>
      <c r="AH63" s="9" t="s">
        <v>410</v>
      </c>
      <c r="AI63" s="9" t="s">
        <v>410</v>
      </c>
      <c r="AJ63" s="9" t="s">
        <v>410</v>
      </c>
      <c r="AK63" s="9" t="s">
        <v>411</v>
      </c>
      <c r="AL63" s="9">
        <v>0</v>
      </c>
    </row>
    <row r="64" spans="1:38">
      <c r="A64" s="7" t="s">
        <v>510</v>
      </c>
      <c r="B64" s="7" t="s">
        <v>170</v>
      </c>
      <c r="C64" s="7" t="s">
        <v>440</v>
      </c>
      <c r="D64" s="7" t="s">
        <v>498</v>
      </c>
      <c r="E64" s="7" t="s">
        <v>428</v>
      </c>
      <c r="F64" s="7" t="s">
        <v>413</v>
      </c>
      <c r="G64" s="7" t="s">
        <v>417</v>
      </c>
      <c r="H64" s="7" t="s">
        <v>403</v>
      </c>
      <c r="I64" s="7">
        <v>5</v>
      </c>
      <c r="J64" s="7">
        <v>10</v>
      </c>
      <c r="K64" s="7">
        <v>350</v>
      </c>
      <c r="L64" s="8">
        <v>5.0000000000000001E-3</v>
      </c>
      <c r="M64" s="7">
        <v>6</v>
      </c>
      <c r="N64" s="7">
        <v>100000</v>
      </c>
      <c r="O64" s="7">
        <v>0</v>
      </c>
      <c r="P64" s="7">
        <v>0</v>
      </c>
      <c r="Q64" s="7">
        <v>50000</v>
      </c>
      <c r="R64" s="7" t="s">
        <v>404</v>
      </c>
      <c r="S64" s="7" t="s">
        <v>405</v>
      </c>
      <c r="T64" s="7" t="s">
        <v>406</v>
      </c>
      <c r="U64" s="7">
        <v>-5.24</v>
      </c>
      <c r="V64" s="7">
        <v>-0.378</v>
      </c>
      <c r="W64" s="7" t="s">
        <v>407</v>
      </c>
      <c r="X64" s="7" t="s">
        <v>408</v>
      </c>
      <c r="Y64" s="9" t="s">
        <v>409</v>
      </c>
      <c r="Z64" s="9" t="s">
        <v>410</v>
      </c>
      <c r="AA64" s="9" t="s">
        <v>410</v>
      </c>
      <c r="AB64" s="9" t="s">
        <v>410</v>
      </c>
      <c r="AC64" s="9" t="s">
        <v>410</v>
      </c>
      <c r="AD64" s="9" t="s">
        <v>411</v>
      </c>
      <c r="AE64" s="9">
        <v>0</v>
      </c>
      <c r="AF64" s="9" t="s">
        <v>409</v>
      </c>
      <c r="AG64" s="9" t="s">
        <v>410</v>
      </c>
      <c r="AH64" s="9" t="s">
        <v>410</v>
      </c>
      <c r="AI64" s="9" t="s">
        <v>410</v>
      </c>
      <c r="AJ64" s="9" t="s">
        <v>410</v>
      </c>
      <c r="AK64" s="9" t="s">
        <v>411</v>
      </c>
      <c r="AL64" s="9">
        <v>0</v>
      </c>
    </row>
    <row r="65" spans="1:38">
      <c r="A65" s="7" t="s">
        <v>511</v>
      </c>
      <c r="B65" s="7" t="s">
        <v>173</v>
      </c>
      <c r="C65" s="7" t="s">
        <v>441</v>
      </c>
      <c r="D65" s="7" t="s">
        <v>498</v>
      </c>
      <c r="E65" s="7" t="s">
        <v>428</v>
      </c>
      <c r="F65" s="7" t="s">
        <v>415</v>
      </c>
      <c r="G65" s="7" t="s">
        <v>401</v>
      </c>
      <c r="H65" s="7" t="s">
        <v>403</v>
      </c>
      <c r="I65" s="7">
        <v>5</v>
      </c>
      <c r="J65" s="7">
        <v>10</v>
      </c>
      <c r="K65" s="7">
        <v>450</v>
      </c>
      <c r="L65" s="8">
        <v>5.0000000000000001E-3</v>
      </c>
      <c r="M65" s="7">
        <v>6</v>
      </c>
      <c r="N65" s="7">
        <v>100000</v>
      </c>
      <c r="O65" s="7">
        <v>0</v>
      </c>
      <c r="P65" s="7">
        <v>0</v>
      </c>
      <c r="Q65" s="7">
        <v>50000</v>
      </c>
      <c r="R65" s="7" t="s">
        <v>404</v>
      </c>
      <c r="S65" s="7" t="s">
        <v>405</v>
      </c>
      <c r="T65" s="7" t="s">
        <v>406</v>
      </c>
      <c r="U65" s="7">
        <v>-4.16</v>
      </c>
      <c r="V65" s="7">
        <v>-5.008</v>
      </c>
      <c r="W65" s="7" t="s">
        <v>407</v>
      </c>
      <c r="X65" s="7" t="s">
        <v>408</v>
      </c>
      <c r="Y65" s="9" t="s">
        <v>409</v>
      </c>
      <c r="Z65" s="9" t="s">
        <v>410</v>
      </c>
      <c r="AA65" s="9" t="s">
        <v>410</v>
      </c>
      <c r="AB65" s="9" t="s">
        <v>410</v>
      </c>
      <c r="AC65" s="9" t="s">
        <v>410</v>
      </c>
      <c r="AD65" s="9" t="s">
        <v>411</v>
      </c>
      <c r="AE65" s="9">
        <v>0</v>
      </c>
      <c r="AF65" s="9" t="s">
        <v>409</v>
      </c>
      <c r="AG65" s="9" t="s">
        <v>410</v>
      </c>
      <c r="AH65" s="9" t="s">
        <v>410</v>
      </c>
      <c r="AI65" s="9" t="s">
        <v>410</v>
      </c>
      <c r="AJ65" s="9" t="s">
        <v>410</v>
      </c>
      <c r="AK65" s="9" t="s">
        <v>411</v>
      </c>
      <c r="AL65" s="9">
        <v>0</v>
      </c>
    </row>
    <row r="66" spans="1:38">
      <c r="A66" s="7" t="s">
        <v>512</v>
      </c>
      <c r="B66" s="7" t="s">
        <v>174</v>
      </c>
      <c r="C66" s="7" t="s">
        <v>442</v>
      </c>
      <c r="D66" s="7" t="s">
        <v>498</v>
      </c>
      <c r="E66" s="7" t="s">
        <v>428</v>
      </c>
      <c r="F66" s="7" t="s">
        <v>415</v>
      </c>
      <c r="G66" s="7" t="s">
        <v>419</v>
      </c>
      <c r="H66" s="7" t="s">
        <v>403</v>
      </c>
      <c r="I66" s="7">
        <v>5</v>
      </c>
      <c r="J66" s="7">
        <v>10</v>
      </c>
      <c r="K66" s="7">
        <v>450</v>
      </c>
      <c r="L66" s="8">
        <v>5.0000000000000001E-3</v>
      </c>
      <c r="M66" s="7">
        <v>6</v>
      </c>
      <c r="N66" s="7">
        <v>100000</v>
      </c>
      <c r="O66" s="7">
        <v>0</v>
      </c>
      <c r="P66" s="7">
        <v>0</v>
      </c>
      <c r="Q66" s="7">
        <v>50000</v>
      </c>
      <c r="R66" s="7" t="s">
        <v>404</v>
      </c>
      <c r="S66" s="7" t="s">
        <v>405</v>
      </c>
      <c r="T66" s="7" t="s">
        <v>406</v>
      </c>
      <c r="U66" s="7">
        <v>-4.8159999999999998</v>
      </c>
      <c r="V66" s="7">
        <v>-3.6</v>
      </c>
      <c r="W66" s="7" t="s">
        <v>407</v>
      </c>
      <c r="X66" s="7" t="s">
        <v>408</v>
      </c>
      <c r="Y66" s="9" t="s">
        <v>409</v>
      </c>
      <c r="Z66" s="9" t="s">
        <v>410</v>
      </c>
      <c r="AA66" s="9" t="s">
        <v>410</v>
      </c>
      <c r="AB66" s="9" t="s">
        <v>410</v>
      </c>
      <c r="AC66" s="9" t="s">
        <v>410</v>
      </c>
      <c r="AD66" s="9" t="s">
        <v>411</v>
      </c>
      <c r="AE66" s="9">
        <v>0</v>
      </c>
      <c r="AF66" s="9" t="s">
        <v>409</v>
      </c>
      <c r="AG66" s="9" t="s">
        <v>410</v>
      </c>
      <c r="AH66" s="9" t="s">
        <v>410</v>
      </c>
      <c r="AI66" s="9" t="s">
        <v>410</v>
      </c>
      <c r="AJ66" s="9" t="s">
        <v>410</v>
      </c>
      <c r="AK66" s="9" t="s">
        <v>411</v>
      </c>
      <c r="AL66" s="9">
        <v>0</v>
      </c>
    </row>
    <row r="67" spans="1:38">
      <c r="A67" s="7" t="s">
        <v>513</v>
      </c>
      <c r="B67" s="7" t="s">
        <v>175</v>
      </c>
      <c r="C67" s="7" t="s">
        <v>443</v>
      </c>
      <c r="D67" s="7" t="s">
        <v>498</v>
      </c>
      <c r="E67" s="7" t="s">
        <v>428</v>
      </c>
      <c r="F67" s="7" t="s">
        <v>415</v>
      </c>
      <c r="G67" s="7" t="s">
        <v>421</v>
      </c>
      <c r="H67" s="7" t="s">
        <v>403</v>
      </c>
      <c r="I67" s="7">
        <v>5</v>
      </c>
      <c r="J67" s="7">
        <v>10</v>
      </c>
      <c r="K67" s="7">
        <v>450</v>
      </c>
      <c r="L67" s="8">
        <v>5.0000000000000001E-3</v>
      </c>
      <c r="M67" s="7">
        <v>6</v>
      </c>
      <c r="N67" s="7">
        <v>100000</v>
      </c>
      <c r="O67" s="7">
        <v>0</v>
      </c>
      <c r="P67" s="7">
        <v>0</v>
      </c>
      <c r="Q67" s="7">
        <v>50000</v>
      </c>
      <c r="R67" s="7" t="s">
        <v>404</v>
      </c>
      <c r="S67" s="7" t="s">
        <v>405</v>
      </c>
      <c r="T67" s="7" t="s">
        <v>406</v>
      </c>
      <c r="U67" s="7">
        <v>-0.94499999999999995</v>
      </c>
      <c r="V67" s="7">
        <v>-5.5359999999999996</v>
      </c>
      <c r="W67" s="7" t="s">
        <v>407</v>
      </c>
      <c r="X67" s="7" t="s">
        <v>408</v>
      </c>
      <c r="Y67" s="9" t="s">
        <v>409</v>
      </c>
      <c r="Z67" s="9" t="s">
        <v>410</v>
      </c>
      <c r="AA67" s="9" t="s">
        <v>410</v>
      </c>
      <c r="AB67" s="9" t="s">
        <v>410</v>
      </c>
      <c r="AC67" s="9" t="s">
        <v>410</v>
      </c>
      <c r="AD67" s="9" t="s">
        <v>411</v>
      </c>
      <c r="AE67" s="9">
        <v>0</v>
      </c>
      <c r="AF67" s="9" t="s">
        <v>409</v>
      </c>
      <c r="AG67" s="9" t="s">
        <v>410</v>
      </c>
      <c r="AH67" s="9" t="s">
        <v>410</v>
      </c>
      <c r="AI67" s="9" t="s">
        <v>410</v>
      </c>
      <c r="AJ67" s="9" t="s">
        <v>410</v>
      </c>
      <c r="AK67" s="9" t="s">
        <v>411</v>
      </c>
      <c r="AL67" s="9">
        <v>0</v>
      </c>
    </row>
    <row r="68" spans="1:38">
      <c r="A68" s="7" t="s">
        <v>514</v>
      </c>
      <c r="B68" s="7" t="s">
        <v>177</v>
      </c>
      <c r="C68" s="7" t="s">
        <v>440</v>
      </c>
      <c r="D68" s="7" t="s">
        <v>498</v>
      </c>
      <c r="E68" s="7" t="s">
        <v>428</v>
      </c>
      <c r="F68" s="7" t="s">
        <v>415</v>
      </c>
      <c r="G68" s="7" t="s">
        <v>417</v>
      </c>
      <c r="H68" s="7" t="s">
        <v>403</v>
      </c>
      <c r="I68" s="7">
        <v>5</v>
      </c>
      <c r="J68" s="7">
        <v>10</v>
      </c>
      <c r="K68" s="7">
        <v>500</v>
      </c>
      <c r="L68" s="8">
        <v>5.0000000000000001E-3</v>
      </c>
      <c r="M68" s="7">
        <v>6</v>
      </c>
      <c r="N68" s="7">
        <v>100000</v>
      </c>
      <c r="O68" s="7">
        <v>0</v>
      </c>
      <c r="P68" s="7">
        <v>0</v>
      </c>
      <c r="Q68" s="7">
        <v>50000</v>
      </c>
      <c r="R68" s="7" t="s">
        <v>404</v>
      </c>
      <c r="S68" s="7" t="s">
        <v>405</v>
      </c>
      <c r="T68" s="7" t="s">
        <v>406</v>
      </c>
      <c r="U68" s="7">
        <v>-5.3520000000000003</v>
      </c>
      <c r="V68" s="7">
        <v>-4.952</v>
      </c>
      <c r="W68" s="7" t="s">
        <v>407</v>
      </c>
      <c r="X68" s="7" t="s">
        <v>408</v>
      </c>
      <c r="Y68" s="9" t="s">
        <v>409</v>
      </c>
      <c r="Z68" s="9" t="s">
        <v>410</v>
      </c>
      <c r="AA68" s="9" t="s">
        <v>410</v>
      </c>
      <c r="AB68" s="9" t="s">
        <v>410</v>
      </c>
      <c r="AC68" s="9" t="s">
        <v>410</v>
      </c>
      <c r="AD68" s="9" t="s">
        <v>411</v>
      </c>
      <c r="AE68" s="9">
        <v>0</v>
      </c>
      <c r="AF68" s="9" t="s">
        <v>409</v>
      </c>
      <c r="AG68" s="9" t="s">
        <v>410</v>
      </c>
      <c r="AH68" s="9" t="s">
        <v>410</v>
      </c>
      <c r="AI68" s="9" t="s">
        <v>410</v>
      </c>
      <c r="AJ68" s="9" t="s">
        <v>410</v>
      </c>
      <c r="AK68" s="9" t="s">
        <v>411</v>
      </c>
      <c r="AL68" s="9">
        <v>0</v>
      </c>
    </row>
    <row r="69" spans="1:38">
      <c r="A69" s="7" t="s">
        <v>515</v>
      </c>
      <c r="B69" s="7" t="s">
        <v>183</v>
      </c>
      <c r="C69" s="7" t="s">
        <v>444</v>
      </c>
      <c r="D69" s="7" t="s">
        <v>498</v>
      </c>
      <c r="E69" s="7" t="s">
        <v>428</v>
      </c>
      <c r="F69" s="7" t="s">
        <v>417</v>
      </c>
      <c r="G69" s="7" t="s">
        <v>419</v>
      </c>
      <c r="H69" s="7" t="s">
        <v>403</v>
      </c>
      <c r="I69" s="7">
        <v>5</v>
      </c>
      <c r="J69" s="7">
        <v>10</v>
      </c>
      <c r="K69" s="7">
        <v>300</v>
      </c>
      <c r="L69" s="8">
        <v>5.0000000000000001E-3</v>
      </c>
      <c r="M69" s="7">
        <v>6</v>
      </c>
      <c r="N69" s="7">
        <v>100000</v>
      </c>
      <c r="O69" s="7">
        <v>0</v>
      </c>
      <c r="P69" s="7">
        <v>0</v>
      </c>
      <c r="Q69" s="7">
        <v>50000</v>
      </c>
      <c r="R69" s="7" t="s">
        <v>404</v>
      </c>
      <c r="S69" s="7" t="s">
        <v>405</v>
      </c>
      <c r="T69" s="7" t="s">
        <v>406</v>
      </c>
      <c r="U69" s="7">
        <v>-1.379</v>
      </c>
      <c r="V69" s="7">
        <v>-1.0640000000000001</v>
      </c>
      <c r="W69" s="7" t="s">
        <v>407</v>
      </c>
      <c r="X69" s="7" t="s">
        <v>408</v>
      </c>
      <c r="Y69" s="9" t="s">
        <v>409</v>
      </c>
      <c r="Z69" s="9" t="s">
        <v>410</v>
      </c>
      <c r="AA69" s="9" t="s">
        <v>410</v>
      </c>
      <c r="AB69" s="9" t="s">
        <v>410</v>
      </c>
      <c r="AC69" s="9" t="s">
        <v>410</v>
      </c>
      <c r="AD69" s="9" t="s">
        <v>411</v>
      </c>
      <c r="AE69" s="9">
        <v>0</v>
      </c>
      <c r="AF69" s="9" t="s">
        <v>409</v>
      </c>
      <c r="AG69" s="9" t="s">
        <v>410</v>
      </c>
      <c r="AH69" s="9" t="s">
        <v>410</v>
      </c>
      <c r="AI69" s="9" t="s">
        <v>410</v>
      </c>
      <c r="AJ69" s="9" t="s">
        <v>410</v>
      </c>
      <c r="AK69" s="9" t="s">
        <v>411</v>
      </c>
      <c r="AL69" s="9">
        <v>0</v>
      </c>
    </row>
    <row r="70" spans="1:38">
      <c r="A70" s="7" t="s">
        <v>516</v>
      </c>
      <c r="B70" s="7" t="s">
        <v>184</v>
      </c>
      <c r="C70" s="7" t="s">
        <v>445</v>
      </c>
      <c r="D70" s="7" t="s">
        <v>498</v>
      </c>
      <c r="E70" s="7" t="s">
        <v>428</v>
      </c>
      <c r="F70" s="7" t="s">
        <v>417</v>
      </c>
      <c r="G70" s="7" t="s">
        <v>421</v>
      </c>
      <c r="H70" s="7" t="s">
        <v>403</v>
      </c>
      <c r="I70" s="7">
        <v>5</v>
      </c>
      <c r="J70" s="7">
        <v>10</v>
      </c>
      <c r="K70" s="7">
        <v>300</v>
      </c>
      <c r="L70" s="8">
        <v>5.0000000000000001E-3</v>
      </c>
      <c r="M70" s="7">
        <v>6</v>
      </c>
      <c r="N70" s="7">
        <v>100000</v>
      </c>
      <c r="O70" s="7">
        <v>0</v>
      </c>
      <c r="P70" s="7">
        <v>0</v>
      </c>
      <c r="Q70" s="7">
        <v>50000</v>
      </c>
      <c r="R70" s="7" t="s">
        <v>404</v>
      </c>
      <c r="S70" s="7" t="s">
        <v>405</v>
      </c>
      <c r="T70" s="7" t="s">
        <v>406</v>
      </c>
      <c r="U70" s="7">
        <v>6.3E-2</v>
      </c>
      <c r="V70" s="7">
        <v>-2.1829999999999998</v>
      </c>
      <c r="W70" s="7" t="s">
        <v>407</v>
      </c>
      <c r="X70" s="7" t="s">
        <v>408</v>
      </c>
      <c r="Y70" s="9" t="s">
        <v>409</v>
      </c>
      <c r="Z70" s="9" t="s">
        <v>410</v>
      </c>
      <c r="AA70" s="9" t="s">
        <v>410</v>
      </c>
      <c r="AB70" s="9" t="s">
        <v>410</v>
      </c>
      <c r="AC70" s="9" t="s">
        <v>410</v>
      </c>
      <c r="AD70" s="9" t="s">
        <v>411</v>
      </c>
      <c r="AE70" s="9">
        <v>0</v>
      </c>
      <c r="AF70" s="9" t="s">
        <v>409</v>
      </c>
      <c r="AG70" s="9" t="s">
        <v>410</v>
      </c>
      <c r="AH70" s="9" t="s">
        <v>410</v>
      </c>
      <c r="AI70" s="9" t="s">
        <v>410</v>
      </c>
      <c r="AJ70" s="9" t="s">
        <v>410</v>
      </c>
      <c r="AK70" s="9" t="s">
        <v>411</v>
      </c>
      <c r="AL70" s="9">
        <v>0</v>
      </c>
    </row>
    <row r="71" spans="1:38">
      <c r="A71" s="7" t="s">
        <v>517</v>
      </c>
      <c r="B71" s="7" t="s">
        <v>185</v>
      </c>
      <c r="C71" s="7" t="s">
        <v>446</v>
      </c>
      <c r="D71" s="7" t="s">
        <v>498</v>
      </c>
      <c r="E71" s="7" t="s">
        <v>428</v>
      </c>
      <c r="F71" s="7" t="s">
        <v>417</v>
      </c>
      <c r="G71" s="7" t="s">
        <v>423</v>
      </c>
      <c r="H71" s="7" t="s">
        <v>403</v>
      </c>
      <c r="I71" s="7">
        <v>3</v>
      </c>
      <c r="J71" s="7">
        <v>10</v>
      </c>
      <c r="K71" s="7">
        <v>200</v>
      </c>
      <c r="L71" s="8">
        <v>5.0000000000000001E-3</v>
      </c>
      <c r="M71" s="7">
        <v>6</v>
      </c>
      <c r="N71" s="7">
        <v>100000</v>
      </c>
      <c r="O71" s="7">
        <v>0</v>
      </c>
      <c r="P71" s="7">
        <v>0</v>
      </c>
      <c r="Q71" s="7">
        <v>50000</v>
      </c>
      <c r="R71" s="7" t="s">
        <v>404</v>
      </c>
      <c r="S71" s="7" t="s">
        <v>405</v>
      </c>
      <c r="T71" s="7" t="s">
        <v>406</v>
      </c>
      <c r="U71" s="7">
        <v>-0.67200000000000004</v>
      </c>
      <c r="V71" s="7">
        <v>-1.5449999999999999</v>
      </c>
      <c r="W71" s="7" t="s">
        <v>407</v>
      </c>
      <c r="X71" s="7" t="s">
        <v>408</v>
      </c>
      <c r="Y71" s="9" t="s">
        <v>409</v>
      </c>
      <c r="Z71" s="9" t="s">
        <v>410</v>
      </c>
      <c r="AA71" s="9" t="s">
        <v>410</v>
      </c>
      <c r="AB71" s="9" t="s">
        <v>410</v>
      </c>
      <c r="AC71" s="9" t="s">
        <v>410</v>
      </c>
      <c r="AD71" s="9" t="s">
        <v>411</v>
      </c>
      <c r="AE71" s="9">
        <v>0</v>
      </c>
      <c r="AF71" s="9" t="s">
        <v>409</v>
      </c>
      <c r="AG71" s="9" t="s">
        <v>410</v>
      </c>
      <c r="AH71" s="9" t="s">
        <v>410</v>
      </c>
      <c r="AI71" s="9" t="s">
        <v>410</v>
      </c>
      <c r="AJ71" s="9" t="s">
        <v>410</v>
      </c>
      <c r="AK71" s="9" t="s">
        <v>411</v>
      </c>
      <c r="AL71" s="9">
        <v>0</v>
      </c>
    </row>
    <row r="72" spans="1:38">
      <c r="A72" s="7" t="s">
        <v>518</v>
      </c>
      <c r="B72" s="7" t="s">
        <v>193</v>
      </c>
      <c r="C72" s="7" t="s">
        <v>447</v>
      </c>
      <c r="D72" s="7" t="s">
        <v>498</v>
      </c>
      <c r="E72" s="7" t="s">
        <v>428</v>
      </c>
      <c r="F72" s="7" t="s">
        <v>402</v>
      </c>
      <c r="G72" s="7" t="s">
        <v>448</v>
      </c>
      <c r="H72" s="7" t="s">
        <v>403</v>
      </c>
      <c r="I72" s="7">
        <v>5</v>
      </c>
      <c r="J72" s="7">
        <v>10</v>
      </c>
      <c r="K72" s="7">
        <v>1200</v>
      </c>
      <c r="L72" s="8">
        <v>5.0000000000000001E-3</v>
      </c>
      <c r="M72" s="7">
        <v>5</v>
      </c>
      <c r="N72" s="7">
        <v>100000</v>
      </c>
      <c r="O72" s="7">
        <v>0</v>
      </c>
      <c r="P72" s="7">
        <v>0</v>
      </c>
      <c r="Q72" s="7">
        <v>50000</v>
      </c>
      <c r="R72" s="7" t="s">
        <v>404</v>
      </c>
      <c r="S72" s="7" t="s">
        <v>405</v>
      </c>
      <c r="T72" s="7" t="s">
        <v>406</v>
      </c>
      <c r="U72" s="7">
        <v>-49.941000000000003</v>
      </c>
      <c r="V72" s="7">
        <v>24.309000000000001</v>
      </c>
      <c r="W72" s="7" t="s">
        <v>407</v>
      </c>
      <c r="X72" s="7" t="s">
        <v>408</v>
      </c>
      <c r="Y72" s="9" t="s">
        <v>409</v>
      </c>
      <c r="Z72" s="9" t="s">
        <v>410</v>
      </c>
      <c r="AA72" s="9" t="s">
        <v>410</v>
      </c>
      <c r="AB72" s="9" t="s">
        <v>410</v>
      </c>
      <c r="AC72" s="9" t="s">
        <v>410</v>
      </c>
      <c r="AD72" s="9" t="s">
        <v>411</v>
      </c>
      <c r="AE72" s="9">
        <v>0</v>
      </c>
      <c r="AF72" s="9" t="s">
        <v>409</v>
      </c>
      <c r="AG72" s="9" t="s">
        <v>410</v>
      </c>
      <c r="AH72" s="9" t="s">
        <v>410</v>
      </c>
      <c r="AI72" s="9" t="s">
        <v>410</v>
      </c>
      <c r="AJ72" s="9" t="s">
        <v>410</v>
      </c>
      <c r="AK72" s="9" t="s">
        <v>411</v>
      </c>
      <c r="AL72" s="9">
        <v>0</v>
      </c>
    </row>
    <row r="73" spans="1:38">
      <c r="A73" s="7" t="s">
        <v>519</v>
      </c>
      <c r="B73" s="7" t="s">
        <v>201</v>
      </c>
      <c r="C73" s="7" t="s">
        <v>449</v>
      </c>
      <c r="D73" s="7" t="s">
        <v>498</v>
      </c>
      <c r="E73" s="7" t="s">
        <v>428</v>
      </c>
      <c r="F73" s="7" t="s">
        <v>402</v>
      </c>
      <c r="G73" s="7" t="s">
        <v>450</v>
      </c>
      <c r="H73" s="7" t="s">
        <v>403</v>
      </c>
      <c r="I73" s="7">
        <v>5</v>
      </c>
      <c r="J73" s="7">
        <v>10</v>
      </c>
      <c r="K73" s="7">
        <v>15000</v>
      </c>
      <c r="L73" s="8">
        <v>0.01</v>
      </c>
      <c r="M73" s="7">
        <v>5</v>
      </c>
      <c r="N73" s="7">
        <v>100000</v>
      </c>
      <c r="O73" s="7">
        <v>0</v>
      </c>
      <c r="P73" s="7">
        <v>0</v>
      </c>
      <c r="Q73" s="7">
        <v>50000</v>
      </c>
      <c r="R73" s="7" t="s">
        <v>404</v>
      </c>
      <c r="S73" s="7" t="s">
        <v>405</v>
      </c>
      <c r="T73" s="7" t="s">
        <v>406</v>
      </c>
      <c r="U73" s="7">
        <v>-245.04300000000001</v>
      </c>
      <c r="V73" s="7">
        <v>122.157</v>
      </c>
      <c r="W73" s="7" t="s">
        <v>407</v>
      </c>
      <c r="X73" s="7" t="s">
        <v>408</v>
      </c>
      <c r="Y73" s="9" t="s">
        <v>409</v>
      </c>
      <c r="Z73" s="9" t="s">
        <v>410</v>
      </c>
      <c r="AA73" s="9" t="s">
        <v>410</v>
      </c>
      <c r="AB73" s="9" t="s">
        <v>410</v>
      </c>
      <c r="AC73" s="9" t="s">
        <v>410</v>
      </c>
      <c r="AD73" s="9" t="s">
        <v>411</v>
      </c>
      <c r="AE73" s="9">
        <v>0</v>
      </c>
      <c r="AF73" s="9" t="s">
        <v>409</v>
      </c>
      <c r="AG73" s="9" t="s">
        <v>410</v>
      </c>
      <c r="AH73" s="9" t="s">
        <v>410</v>
      </c>
      <c r="AI73" s="9" t="s">
        <v>410</v>
      </c>
      <c r="AJ73" s="9" t="s">
        <v>410</v>
      </c>
      <c r="AK73" s="9" t="s">
        <v>411</v>
      </c>
      <c r="AL73" s="9">
        <v>0</v>
      </c>
    </row>
    <row r="74" spans="1:38">
      <c r="A74" s="7" t="s">
        <v>520</v>
      </c>
      <c r="B74" s="7" t="s">
        <v>200</v>
      </c>
      <c r="C74" s="7" t="s">
        <v>521</v>
      </c>
      <c r="D74" s="7" t="s">
        <v>498</v>
      </c>
      <c r="E74" s="7" t="s">
        <v>428</v>
      </c>
      <c r="F74" s="7" t="s">
        <v>402</v>
      </c>
      <c r="G74" s="7" t="s">
        <v>452</v>
      </c>
      <c r="H74" s="7" t="s">
        <v>453</v>
      </c>
      <c r="I74" s="7">
        <v>5</v>
      </c>
      <c r="J74" s="7">
        <v>10</v>
      </c>
      <c r="K74" s="7">
        <v>10000</v>
      </c>
      <c r="L74" s="8">
        <v>0.03</v>
      </c>
      <c r="M74" s="7">
        <v>5</v>
      </c>
      <c r="N74" s="7">
        <v>100000</v>
      </c>
      <c r="O74" s="7">
        <v>2000</v>
      </c>
      <c r="P74" s="7">
        <v>2000</v>
      </c>
      <c r="Q74" s="7">
        <v>50000</v>
      </c>
      <c r="R74" s="7" t="s">
        <v>404</v>
      </c>
      <c r="S74" s="7" t="s">
        <v>454</v>
      </c>
      <c r="T74" s="7" t="s">
        <v>406</v>
      </c>
      <c r="U74" s="7">
        <v>-379.32299999999998</v>
      </c>
      <c r="V74" s="7">
        <v>324.47699999999998</v>
      </c>
      <c r="W74" s="7" t="s">
        <v>407</v>
      </c>
      <c r="X74" s="7" t="s">
        <v>408</v>
      </c>
      <c r="Y74" s="9" t="s">
        <v>409</v>
      </c>
      <c r="Z74" s="9" t="s">
        <v>410</v>
      </c>
      <c r="AA74" s="9" t="s">
        <v>410</v>
      </c>
      <c r="AB74" s="9" t="s">
        <v>410</v>
      </c>
      <c r="AC74" s="9" t="s">
        <v>410</v>
      </c>
      <c r="AD74" s="9" t="s">
        <v>411</v>
      </c>
      <c r="AE74" s="9">
        <v>0</v>
      </c>
      <c r="AF74" s="9" t="s">
        <v>409</v>
      </c>
      <c r="AG74" s="9" t="s">
        <v>410</v>
      </c>
      <c r="AH74" s="9" t="s">
        <v>410</v>
      </c>
      <c r="AI74" s="9" t="s">
        <v>410</v>
      </c>
      <c r="AJ74" s="9" t="s">
        <v>410</v>
      </c>
      <c r="AK74" s="9" t="s">
        <v>411</v>
      </c>
      <c r="AL74" s="9">
        <v>0</v>
      </c>
    </row>
    <row r="75" spans="1:38">
      <c r="A75" s="7" t="s">
        <v>522</v>
      </c>
      <c r="B75" s="7" t="s">
        <v>196</v>
      </c>
      <c r="C75" s="7" t="s">
        <v>523</v>
      </c>
      <c r="D75" s="7" t="s">
        <v>498</v>
      </c>
      <c r="E75" s="7" t="s">
        <v>428</v>
      </c>
      <c r="F75" s="7" t="s">
        <v>402</v>
      </c>
      <c r="G75" s="7" t="s">
        <v>456</v>
      </c>
      <c r="H75" s="7" t="s">
        <v>403</v>
      </c>
      <c r="I75" s="7">
        <v>5</v>
      </c>
      <c r="J75" s="7">
        <v>10</v>
      </c>
      <c r="K75" s="7">
        <v>15000</v>
      </c>
      <c r="L75" s="8">
        <v>0.03</v>
      </c>
      <c r="M75" s="7">
        <v>5</v>
      </c>
      <c r="N75" s="7">
        <v>100000</v>
      </c>
      <c r="O75" s="7">
        <v>100000</v>
      </c>
      <c r="P75" s="7">
        <v>100000</v>
      </c>
      <c r="Q75" s="7">
        <v>50000</v>
      </c>
      <c r="R75" s="7" t="s">
        <v>457</v>
      </c>
      <c r="S75" s="7" t="s">
        <v>454</v>
      </c>
      <c r="T75" s="7" t="s">
        <v>406</v>
      </c>
      <c r="U75" s="7">
        <v>-11.39</v>
      </c>
      <c r="V75" s="7">
        <v>-18.234000000000002</v>
      </c>
      <c r="W75" s="7" t="s">
        <v>407</v>
      </c>
      <c r="X75" s="7" t="s">
        <v>408</v>
      </c>
      <c r="Y75" s="9" t="s">
        <v>409</v>
      </c>
      <c r="Z75" s="9" t="s">
        <v>410</v>
      </c>
      <c r="AA75" s="9" t="s">
        <v>410</v>
      </c>
      <c r="AB75" s="9" t="s">
        <v>410</v>
      </c>
      <c r="AC75" s="9" t="s">
        <v>410</v>
      </c>
      <c r="AD75" s="9" t="s">
        <v>411</v>
      </c>
      <c r="AE75" s="9">
        <v>0</v>
      </c>
      <c r="AF75" s="9" t="s">
        <v>409</v>
      </c>
      <c r="AG75" s="9" t="s">
        <v>410</v>
      </c>
      <c r="AH75" s="9" t="s">
        <v>410</v>
      </c>
      <c r="AI75" s="9" t="s">
        <v>410</v>
      </c>
      <c r="AJ75" s="9" t="s">
        <v>410</v>
      </c>
      <c r="AK75" s="9" t="s">
        <v>411</v>
      </c>
      <c r="AL75" s="9">
        <v>0</v>
      </c>
    </row>
    <row r="76" spans="1:38">
      <c r="A76" s="7" t="s">
        <v>524</v>
      </c>
      <c r="B76" s="7" t="s">
        <v>197</v>
      </c>
      <c r="C76" s="7" t="s">
        <v>525</v>
      </c>
      <c r="D76" s="7" t="s">
        <v>498</v>
      </c>
      <c r="E76" s="7" t="s">
        <v>428</v>
      </c>
      <c r="F76" s="7" t="s">
        <v>402</v>
      </c>
      <c r="G76" s="7" t="s">
        <v>459</v>
      </c>
      <c r="H76" s="7" t="s">
        <v>403</v>
      </c>
      <c r="I76" s="7">
        <v>5</v>
      </c>
      <c r="J76" s="7">
        <v>10</v>
      </c>
      <c r="K76" s="7">
        <v>4000</v>
      </c>
      <c r="L76" s="8">
        <v>0.03</v>
      </c>
      <c r="M76" s="7">
        <v>5</v>
      </c>
      <c r="N76" s="7">
        <v>100000</v>
      </c>
      <c r="O76" s="7">
        <v>100000</v>
      </c>
      <c r="P76" s="7">
        <v>100000</v>
      </c>
      <c r="Q76" s="7">
        <v>50000</v>
      </c>
      <c r="R76" s="7" t="s">
        <v>457</v>
      </c>
      <c r="S76" s="7" t="s">
        <v>454</v>
      </c>
      <c r="T76" s="7" t="s">
        <v>406</v>
      </c>
      <c r="U76" s="7">
        <v>-5.7439999999999998</v>
      </c>
      <c r="V76" s="7">
        <v>-6.4640000000000004</v>
      </c>
      <c r="W76" s="7" t="s">
        <v>407</v>
      </c>
      <c r="X76" s="7" t="s">
        <v>408</v>
      </c>
      <c r="Y76" s="9" t="s">
        <v>409</v>
      </c>
      <c r="Z76" s="9" t="s">
        <v>410</v>
      </c>
      <c r="AA76" s="9" t="s">
        <v>410</v>
      </c>
      <c r="AB76" s="9" t="s">
        <v>410</v>
      </c>
      <c r="AC76" s="9" t="s">
        <v>410</v>
      </c>
      <c r="AD76" s="9" t="s">
        <v>411</v>
      </c>
      <c r="AE76" s="9">
        <v>0</v>
      </c>
      <c r="AF76" s="9" t="s">
        <v>409</v>
      </c>
      <c r="AG76" s="9" t="s">
        <v>410</v>
      </c>
      <c r="AH76" s="9" t="s">
        <v>410</v>
      </c>
      <c r="AI76" s="9" t="s">
        <v>410</v>
      </c>
      <c r="AJ76" s="9" t="s">
        <v>410</v>
      </c>
      <c r="AK76" s="9" t="s">
        <v>411</v>
      </c>
      <c r="AL76" s="9">
        <v>0</v>
      </c>
    </row>
    <row r="77" spans="1:38">
      <c r="A77" s="7" t="s">
        <v>526</v>
      </c>
      <c r="B77" s="7" t="s">
        <v>198</v>
      </c>
      <c r="C77" s="7" t="s">
        <v>527</v>
      </c>
      <c r="D77" s="7" t="s">
        <v>498</v>
      </c>
      <c r="E77" s="7" t="s">
        <v>428</v>
      </c>
      <c r="F77" s="7" t="s">
        <v>402</v>
      </c>
      <c r="G77" s="7" t="s">
        <v>461</v>
      </c>
      <c r="H77" s="7" t="s">
        <v>403</v>
      </c>
      <c r="I77" s="7">
        <v>5</v>
      </c>
      <c r="J77" s="7">
        <v>10</v>
      </c>
      <c r="K77" s="7">
        <v>15000</v>
      </c>
      <c r="L77" s="8">
        <v>0.03</v>
      </c>
      <c r="M77" s="7">
        <v>5</v>
      </c>
      <c r="N77" s="7">
        <v>100000</v>
      </c>
      <c r="O77" s="7">
        <v>100000</v>
      </c>
      <c r="P77" s="7">
        <v>100000</v>
      </c>
      <c r="Q77" s="7">
        <v>50000</v>
      </c>
      <c r="R77" s="7" t="s">
        <v>457</v>
      </c>
      <c r="S77" s="7" t="s">
        <v>454</v>
      </c>
      <c r="T77" s="7" t="s">
        <v>406</v>
      </c>
      <c r="U77" s="7">
        <v>-10.115</v>
      </c>
      <c r="V77" s="7">
        <v>-22.239000000000001</v>
      </c>
      <c r="W77" s="7" t="s">
        <v>407</v>
      </c>
      <c r="X77" s="7" t="s">
        <v>408</v>
      </c>
      <c r="Y77" s="9" t="s">
        <v>409</v>
      </c>
      <c r="Z77" s="9" t="s">
        <v>410</v>
      </c>
      <c r="AA77" s="9" t="s">
        <v>410</v>
      </c>
      <c r="AB77" s="9" t="s">
        <v>410</v>
      </c>
      <c r="AC77" s="9" t="s">
        <v>410</v>
      </c>
      <c r="AD77" s="9" t="s">
        <v>411</v>
      </c>
      <c r="AE77" s="9">
        <v>0</v>
      </c>
      <c r="AF77" s="9" t="s">
        <v>409</v>
      </c>
      <c r="AG77" s="9" t="s">
        <v>410</v>
      </c>
      <c r="AH77" s="9" t="s">
        <v>410</v>
      </c>
      <c r="AI77" s="9" t="s">
        <v>410</v>
      </c>
      <c r="AJ77" s="9" t="s">
        <v>410</v>
      </c>
      <c r="AK77" s="9" t="s">
        <v>411</v>
      </c>
      <c r="AL77" s="9">
        <v>0</v>
      </c>
    </row>
    <row r="78" spans="1:38">
      <c r="A78" s="7" t="s">
        <v>528</v>
      </c>
      <c r="B78" s="7" t="s">
        <v>199</v>
      </c>
      <c r="C78" s="7" t="s">
        <v>529</v>
      </c>
      <c r="D78" s="7" t="s">
        <v>498</v>
      </c>
      <c r="E78" s="7" t="s">
        <v>428</v>
      </c>
      <c r="F78" s="7" t="s">
        <v>402</v>
      </c>
      <c r="G78" s="7" t="s">
        <v>463</v>
      </c>
      <c r="H78" s="7" t="s">
        <v>403</v>
      </c>
      <c r="I78" s="7">
        <v>5</v>
      </c>
      <c r="J78" s="7">
        <v>10</v>
      </c>
      <c r="K78" s="7">
        <v>500</v>
      </c>
      <c r="L78" s="8">
        <v>5.0000000000000001E-3</v>
      </c>
      <c r="M78" s="7">
        <v>5</v>
      </c>
      <c r="N78" s="7">
        <v>100000</v>
      </c>
      <c r="O78" s="7">
        <v>100000</v>
      </c>
      <c r="P78" s="7">
        <v>100000</v>
      </c>
      <c r="Q78" s="7">
        <v>50000</v>
      </c>
      <c r="R78" s="7" t="s">
        <v>457</v>
      </c>
      <c r="S78" s="7" t="s">
        <v>454</v>
      </c>
      <c r="T78" s="7" t="s">
        <v>406</v>
      </c>
      <c r="U78" s="7">
        <v>-3.5329999999999999</v>
      </c>
      <c r="V78" s="7">
        <v>-2.798</v>
      </c>
      <c r="W78" s="7" t="s">
        <v>407</v>
      </c>
      <c r="X78" s="7" t="s">
        <v>408</v>
      </c>
      <c r="Y78" s="9" t="s">
        <v>409</v>
      </c>
      <c r="Z78" s="9" t="s">
        <v>410</v>
      </c>
      <c r="AA78" s="9" t="s">
        <v>410</v>
      </c>
      <c r="AB78" s="9" t="s">
        <v>410</v>
      </c>
      <c r="AC78" s="9" t="s">
        <v>410</v>
      </c>
      <c r="AD78" s="9" t="s">
        <v>411</v>
      </c>
      <c r="AE78" s="9">
        <v>0</v>
      </c>
      <c r="AF78" s="9" t="s">
        <v>409</v>
      </c>
      <c r="AG78" s="9" t="s">
        <v>410</v>
      </c>
      <c r="AH78" s="9" t="s">
        <v>410</v>
      </c>
      <c r="AI78" s="9" t="s">
        <v>410</v>
      </c>
      <c r="AJ78" s="9" t="s">
        <v>410</v>
      </c>
      <c r="AK78" s="9" t="s">
        <v>411</v>
      </c>
      <c r="AL78" s="9">
        <v>0</v>
      </c>
    </row>
    <row r="79" spans="1:38">
      <c r="A79" s="7" t="s">
        <v>530</v>
      </c>
      <c r="B79" s="7" t="s">
        <v>203</v>
      </c>
      <c r="C79" s="7" t="s">
        <v>473</v>
      </c>
      <c r="D79" s="7" t="s">
        <v>531</v>
      </c>
      <c r="E79" s="7" t="s">
        <v>466</v>
      </c>
      <c r="F79" s="7" t="s">
        <v>402</v>
      </c>
      <c r="G79" s="7" t="s">
        <v>402</v>
      </c>
      <c r="H79" s="7" t="s">
        <v>403</v>
      </c>
      <c r="I79" s="7">
        <v>2</v>
      </c>
      <c r="J79" s="7">
        <v>20</v>
      </c>
      <c r="K79" s="7">
        <v>800</v>
      </c>
      <c r="L79" s="8">
        <v>5.0000000000000001E-3</v>
      </c>
      <c r="M79" s="7">
        <v>6</v>
      </c>
      <c r="N79" s="7">
        <v>100</v>
      </c>
      <c r="O79" s="7">
        <v>0</v>
      </c>
      <c r="P79" s="7">
        <v>0</v>
      </c>
      <c r="Q79" s="7">
        <v>50</v>
      </c>
      <c r="R79" s="7" t="s">
        <v>475</v>
      </c>
      <c r="S79" s="7" t="s">
        <v>468</v>
      </c>
      <c r="T79" s="7" t="s">
        <v>469</v>
      </c>
      <c r="U79" s="7">
        <v>0</v>
      </c>
      <c r="V79" s="7">
        <v>0</v>
      </c>
      <c r="W79" s="7" t="s">
        <v>407</v>
      </c>
      <c r="X79" s="7" t="s">
        <v>408</v>
      </c>
      <c r="Y79" s="9" t="s">
        <v>470</v>
      </c>
      <c r="Z79" s="9" t="s">
        <v>471</v>
      </c>
      <c r="AA79" s="9" t="s">
        <v>471</v>
      </c>
      <c r="AB79" s="9" t="s">
        <v>471</v>
      </c>
      <c r="AC79" s="9" t="s">
        <v>471</v>
      </c>
      <c r="AD79" s="9" t="s">
        <v>472</v>
      </c>
      <c r="AE79" s="9">
        <v>0</v>
      </c>
      <c r="AF79" s="9" t="s">
        <v>470</v>
      </c>
      <c r="AG79" s="9" t="s">
        <v>471</v>
      </c>
      <c r="AH79" s="9" t="s">
        <v>471</v>
      </c>
      <c r="AI79" s="9" t="s">
        <v>471</v>
      </c>
      <c r="AJ79" s="9" t="s">
        <v>471</v>
      </c>
      <c r="AK79" s="9" t="s">
        <v>411</v>
      </c>
      <c r="AL79" s="9">
        <v>0</v>
      </c>
    </row>
    <row r="80" spans="1:38">
      <c r="A80" s="7" t="s">
        <v>532</v>
      </c>
      <c r="B80" s="7" t="s">
        <v>202</v>
      </c>
      <c r="C80" s="7" t="s">
        <v>464</v>
      </c>
      <c r="D80" s="7" t="s">
        <v>533</v>
      </c>
      <c r="E80" s="7" t="s">
        <v>466</v>
      </c>
      <c r="F80" s="7" t="s">
        <v>402</v>
      </c>
      <c r="G80" s="7" t="s">
        <v>402</v>
      </c>
      <c r="H80" s="7" t="s">
        <v>403</v>
      </c>
      <c r="I80" s="7">
        <v>3</v>
      </c>
      <c r="J80" s="7">
        <v>20</v>
      </c>
      <c r="K80" s="7">
        <v>500</v>
      </c>
      <c r="L80" s="8">
        <v>0.03</v>
      </c>
      <c r="M80" s="7">
        <v>6</v>
      </c>
      <c r="N80" s="7">
        <v>5000</v>
      </c>
      <c r="O80" s="7">
        <v>0</v>
      </c>
      <c r="P80" s="7">
        <v>0</v>
      </c>
      <c r="Q80" s="7">
        <v>2500</v>
      </c>
      <c r="R80" s="7" t="s">
        <v>467</v>
      </c>
      <c r="S80" s="7" t="s">
        <v>468</v>
      </c>
      <c r="T80" s="7" t="s">
        <v>469</v>
      </c>
      <c r="U80" s="7">
        <v>0</v>
      </c>
      <c r="V80" s="7">
        <v>0</v>
      </c>
      <c r="W80" s="7" t="s">
        <v>407</v>
      </c>
      <c r="X80" s="7" t="s">
        <v>408</v>
      </c>
      <c r="Y80" s="9" t="s">
        <v>470</v>
      </c>
      <c r="Z80" s="9" t="s">
        <v>471</v>
      </c>
      <c r="AA80" s="9" t="s">
        <v>471</v>
      </c>
      <c r="AB80" s="9" t="s">
        <v>471</v>
      </c>
      <c r="AC80" s="9" t="s">
        <v>471</v>
      </c>
      <c r="AD80" s="9" t="s">
        <v>472</v>
      </c>
      <c r="AE80" s="9">
        <v>0</v>
      </c>
      <c r="AF80" s="9" t="s">
        <v>470</v>
      </c>
      <c r="AG80" s="9" t="s">
        <v>471</v>
      </c>
      <c r="AH80" s="9" t="s">
        <v>471</v>
      </c>
      <c r="AI80" s="9" t="s">
        <v>471</v>
      </c>
      <c r="AJ80" s="9" t="s">
        <v>471</v>
      </c>
      <c r="AK80" s="9" t="s">
        <v>411</v>
      </c>
      <c r="AL80" s="9">
        <v>0</v>
      </c>
    </row>
    <row r="81" spans="1:38">
      <c r="A81" s="7" t="s">
        <v>534</v>
      </c>
      <c r="B81" s="7" t="s">
        <v>476</v>
      </c>
      <c r="C81" s="7" t="s">
        <v>477</v>
      </c>
      <c r="D81" s="7" t="s">
        <v>535</v>
      </c>
      <c r="E81" s="7" t="s">
        <v>478</v>
      </c>
      <c r="F81" s="7" t="s">
        <v>402</v>
      </c>
      <c r="G81" s="7" t="s">
        <v>402</v>
      </c>
      <c r="H81" s="7" t="s">
        <v>403</v>
      </c>
      <c r="I81" s="7">
        <v>3</v>
      </c>
      <c r="J81" s="7">
        <v>10</v>
      </c>
      <c r="K81" s="7">
        <v>500</v>
      </c>
      <c r="L81" s="8">
        <v>0.01</v>
      </c>
      <c r="M81" s="7">
        <v>6</v>
      </c>
      <c r="N81" s="7">
        <v>1000</v>
      </c>
      <c r="O81" s="7">
        <v>0</v>
      </c>
      <c r="P81" s="7">
        <v>0</v>
      </c>
      <c r="Q81" s="7">
        <v>500</v>
      </c>
      <c r="R81" s="7" t="s">
        <v>467</v>
      </c>
      <c r="S81" s="7" t="s">
        <v>468</v>
      </c>
      <c r="T81" s="7" t="s">
        <v>469</v>
      </c>
      <c r="U81" s="7">
        <v>6.93</v>
      </c>
      <c r="V81" s="7">
        <v>-22.29</v>
      </c>
      <c r="W81" s="7" t="s">
        <v>407</v>
      </c>
      <c r="X81" s="7" t="s">
        <v>408</v>
      </c>
      <c r="Y81" s="9" t="s">
        <v>479</v>
      </c>
      <c r="Z81" s="9" t="s">
        <v>480</v>
      </c>
      <c r="AA81" s="9" t="s">
        <v>480</v>
      </c>
      <c r="AB81" s="9" t="s">
        <v>480</v>
      </c>
      <c r="AC81" s="9" t="s">
        <v>480</v>
      </c>
      <c r="AD81" s="9" t="s">
        <v>472</v>
      </c>
      <c r="AE81" s="9">
        <v>0</v>
      </c>
      <c r="AF81" s="9" t="s">
        <v>479</v>
      </c>
      <c r="AG81" s="9" t="s">
        <v>480</v>
      </c>
      <c r="AH81" s="9" t="s">
        <v>480</v>
      </c>
      <c r="AI81" s="9" t="s">
        <v>480</v>
      </c>
      <c r="AJ81" s="9" t="s">
        <v>480</v>
      </c>
      <c r="AK81" s="9" t="s">
        <v>411</v>
      </c>
      <c r="AL81" s="9">
        <v>0</v>
      </c>
    </row>
    <row r="82" spans="1:38">
      <c r="A82" s="7" t="s">
        <v>536</v>
      </c>
      <c r="B82" s="7" t="s">
        <v>481</v>
      </c>
      <c r="C82" s="7" t="s">
        <v>482</v>
      </c>
      <c r="D82" s="7" t="s">
        <v>535</v>
      </c>
      <c r="E82" s="7" t="s">
        <v>478</v>
      </c>
      <c r="F82" s="7" t="s">
        <v>402</v>
      </c>
      <c r="G82" s="7" t="s">
        <v>402</v>
      </c>
      <c r="H82" s="7" t="s">
        <v>403</v>
      </c>
      <c r="I82" s="7">
        <v>3</v>
      </c>
      <c r="J82" s="7">
        <v>10</v>
      </c>
      <c r="K82" s="7">
        <v>500</v>
      </c>
      <c r="L82" s="8">
        <v>0.01</v>
      </c>
      <c r="M82" s="7">
        <v>6</v>
      </c>
      <c r="N82" s="7">
        <v>1000</v>
      </c>
      <c r="O82" s="7">
        <v>0</v>
      </c>
      <c r="P82" s="7">
        <v>0</v>
      </c>
      <c r="Q82" s="7">
        <v>500</v>
      </c>
      <c r="R82" s="7" t="s">
        <v>467</v>
      </c>
      <c r="S82" s="7" t="s">
        <v>468</v>
      </c>
      <c r="T82" s="7" t="s">
        <v>469</v>
      </c>
      <c r="U82" s="7">
        <v>7.26</v>
      </c>
      <c r="V82" s="7">
        <v>-23.49</v>
      </c>
      <c r="W82" s="7" t="s">
        <v>407</v>
      </c>
      <c r="X82" s="7" t="s">
        <v>408</v>
      </c>
      <c r="Y82" s="9">
        <v>0</v>
      </c>
      <c r="Z82" s="9" t="s">
        <v>483</v>
      </c>
      <c r="AA82" s="9" t="s">
        <v>483</v>
      </c>
      <c r="AB82" s="9" t="s">
        <v>483</v>
      </c>
      <c r="AC82" s="9" t="s">
        <v>483</v>
      </c>
      <c r="AD82" s="9" t="s">
        <v>483</v>
      </c>
      <c r="AE82" s="9">
        <v>0</v>
      </c>
      <c r="AF82" s="9">
        <v>0</v>
      </c>
      <c r="AG82" s="9" t="s">
        <v>484</v>
      </c>
      <c r="AH82" s="9" t="s">
        <v>484</v>
      </c>
      <c r="AI82" s="9" t="s">
        <v>484</v>
      </c>
      <c r="AJ82" s="9" t="s">
        <v>484</v>
      </c>
      <c r="AK82" s="9" t="s">
        <v>485</v>
      </c>
      <c r="AL82" s="9">
        <v>0</v>
      </c>
    </row>
    <row r="83" spans="1:38">
      <c r="A83" s="7" t="s">
        <v>537</v>
      </c>
      <c r="B83" s="7" t="s">
        <v>205</v>
      </c>
      <c r="C83" s="7" t="s">
        <v>486</v>
      </c>
      <c r="D83" s="7" t="s">
        <v>535</v>
      </c>
      <c r="E83" s="7" t="s">
        <v>478</v>
      </c>
      <c r="F83" s="7" t="s">
        <v>402</v>
      </c>
      <c r="G83" s="7" t="s">
        <v>402</v>
      </c>
      <c r="H83" s="7" t="s">
        <v>403</v>
      </c>
      <c r="I83" s="7">
        <v>4</v>
      </c>
      <c r="J83" s="7">
        <v>10</v>
      </c>
      <c r="K83" s="7">
        <v>300</v>
      </c>
      <c r="L83" s="8">
        <v>0.03</v>
      </c>
      <c r="M83" s="7">
        <v>6</v>
      </c>
      <c r="N83" s="7">
        <v>10000</v>
      </c>
      <c r="O83" s="7">
        <v>0</v>
      </c>
      <c r="P83" s="7">
        <v>0</v>
      </c>
      <c r="Q83" s="7">
        <v>5000</v>
      </c>
      <c r="R83" s="7" t="s">
        <v>467</v>
      </c>
      <c r="S83" s="7" t="s">
        <v>468</v>
      </c>
      <c r="T83" s="7" t="s">
        <v>469</v>
      </c>
      <c r="U83" s="7">
        <v>-7.57</v>
      </c>
      <c r="V83" s="7">
        <v>2.25</v>
      </c>
      <c r="W83" s="7" t="s">
        <v>407</v>
      </c>
      <c r="X83" s="7" t="s">
        <v>408</v>
      </c>
      <c r="Y83" s="9" t="s">
        <v>479</v>
      </c>
      <c r="Z83" s="9" t="s">
        <v>480</v>
      </c>
      <c r="AA83" s="9" t="s">
        <v>480</v>
      </c>
      <c r="AB83" s="9" t="s">
        <v>480</v>
      </c>
      <c r="AC83" s="9" t="s">
        <v>480</v>
      </c>
      <c r="AD83" s="9" t="s">
        <v>472</v>
      </c>
      <c r="AE83" s="9">
        <v>0</v>
      </c>
      <c r="AF83" s="9" t="s">
        <v>479</v>
      </c>
      <c r="AG83" s="9" t="s">
        <v>480</v>
      </c>
      <c r="AH83" s="9" t="s">
        <v>480</v>
      </c>
      <c r="AI83" s="9" t="s">
        <v>480</v>
      </c>
      <c r="AJ83" s="9" t="s">
        <v>480</v>
      </c>
      <c r="AK83" s="9" t="s">
        <v>411</v>
      </c>
      <c r="AL83" s="9">
        <v>0</v>
      </c>
    </row>
    <row r="84" spans="1:38">
      <c r="A84" s="7" t="s">
        <v>538</v>
      </c>
      <c r="B84" s="7" t="s">
        <v>158</v>
      </c>
      <c r="C84" s="7" t="s">
        <v>399</v>
      </c>
      <c r="D84" s="7" t="s">
        <v>539</v>
      </c>
      <c r="E84" s="7" t="s">
        <v>400</v>
      </c>
      <c r="F84" s="7" t="s">
        <v>401</v>
      </c>
      <c r="G84" s="7" t="s">
        <v>402</v>
      </c>
      <c r="H84" s="7" t="s">
        <v>403</v>
      </c>
      <c r="I84" s="7">
        <v>5</v>
      </c>
      <c r="J84" s="7">
        <v>10</v>
      </c>
      <c r="K84" s="7">
        <v>200</v>
      </c>
      <c r="L84" s="8">
        <v>5.0000000000000001E-3</v>
      </c>
      <c r="M84" s="7">
        <v>6</v>
      </c>
      <c r="N84" s="7">
        <v>100000</v>
      </c>
      <c r="O84" s="7">
        <v>0</v>
      </c>
      <c r="P84" s="7">
        <v>0</v>
      </c>
      <c r="Q84" s="7">
        <v>50000</v>
      </c>
      <c r="R84" s="7" t="s">
        <v>404</v>
      </c>
      <c r="S84" s="7" t="s">
        <v>405</v>
      </c>
      <c r="T84" s="7" t="s">
        <v>406</v>
      </c>
      <c r="U84" s="7">
        <v>-2.4079999999999999</v>
      </c>
      <c r="V84" s="7">
        <v>-1.9430000000000001</v>
      </c>
      <c r="W84" s="7" t="s">
        <v>407</v>
      </c>
      <c r="X84" s="7" t="s">
        <v>408</v>
      </c>
      <c r="Y84" s="9" t="s">
        <v>409</v>
      </c>
      <c r="Z84" s="9" t="s">
        <v>410</v>
      </c>
      <c r="AA84" s="9" t="s">
        <v>410</v>
      </c>
      <c r="AB84" s="9" t="s">
        <v>410</v>
      </c>
      <c r="AC84" s="9" t="s">
        <v>410</v>
      </c>
      <c r="AD84" s="9" t="s">
        <v>411</v>
      </c>
      <c r="AE84" s="9">
        <v>0</v>
      </c>
      <c r="AF84" s="9" t="s">
        <v>409</v>
      </c>
      <c r="AG84" s="9" t="s">
        <v>410</v>
      </c>
      <c r="AH84" s="9" t="s">
        <v>410</v>
      </c>
      <c r="AI84" s="9" t="s">
        <v>410</v>
      </c>
      <c r="AJ84" s="9" t="s">
        <v>410</v>
      </c>
      <c r="AK84" s="9" t="s">
        <v>411</v>
      </c>
      <c r="AL84" s="9">
        <v>0</v>
      </c>
    </row>
    <row r="85" spans="1:38">
      <c r="A85" s="7" t="s">
        <v>540</v>
      </c>
      <c r="B85" s="7" t="s">
        <v>171</v>
      </c>
      <c r="C85" s="7" t="s">
        <v>412</v>
      </c>
      <c r="D85" s="7" t="s">
        <v>539</v>
      </c>
      <c r="E85" s="7" t="s">
        <v>400</v>
      </c>
      <c r="F85" s="7" t="s">
        <v>413</v>
      </c>
      <c r="G85" s="7" t="s">
        <v>402</v>
      </c>
      <c r="H85" s="7" t="s">
        <v>403</v>
      </c>
      <c r="I85" s="7">
        <v>5</v>
      </c>
      <c r="J85" s="7">
        <v>10</v>
      </c>
      <c r="K85" s="7">
        <v>200</v>
      </c>
      <c r="L85" s="8">
        <v>5.0000000000000001E-3</v>
      </c>
      <c r="M85" s="7">
        <v>6</v>
      </c>
      <c r="N85" s="7">
        <v>100000</v>
      </c>
      <c r="O85" s="7">
        <v>0</v>
      </c>
      <c r="P85" s="7">
        <v>0</v>
      </c>
      <c r="Q85" s="7">
        <v>50000</v>
      </c>
      <c r="R85" s="7" t="s">
        <v>404</v>
      </c>
      <c r="S85" s="7" t="s">
        <v>405</v>
      </c>
      <c r="T85" s="7" t="s">
        <v>406</v>
      </c>
      <c r="U85" s="7">
        <v>-3.3149999999999999</v>
      </c>
      <c r="V85" s="7">
        <v>-8.4000000000000005E-2</v>
      </c>
      <c r="W85" s="7" t="s">
        <v>407</v>
      </c>
      <c r="X85" s="7" t="s">
        <v>408</v>
      </c>
      <c r="Y85" s="9" t="s">
        <v>409</v>
      </c>
      <c r="Z85" s="9" t="s">
        <v>410</v>
      </c>
      <c r="AA85" s="9" t="s">
        <v>410</v>
      </c>
      <c r="AB85" s="9" t="s">
        <v>410</v>
      </c>
      <c r="AC85" s="9" t="s">
        <v>410</v>
      </c>
      <c r="AD85" s="9" t="s">
        <v>411</v>
      </c>
      <c r="AE85" s="9">
        <v>0</v>
      </c>
      <c r="AF85" s="9" t="s">
        <v>409</v>
      </c>
      <c r="AG85" s="9" t="s">
        <v>410</v>
      </c>
      <c r="AH85" s="9" t="s">
        <v>410</v>
      </c>
      <c r="AI85" s="9" t="s">
        <v>410</v>
      </c>
      <c r="AJ85" s="9" t="s">
        <v>410</v>
      </c>
      <c r="AK85" s="9" t="s">
        <v>411</v>
      </c>
      <c r="AL85" s="9">
        <v>0</v>
      </c>
    </row>
    <row r="86" spans="1:38">
      <c r="A86" s="7" t="s">
        <v>541</v>
      </c>
      <c r="B86" s="7" t="s">
        <v>178</v>
      </c>
      <c r="C86" s="7" t="s">
        <v>414</v>
      </c>
      <c r="D86" s="7" t="s">
        <v>539</v>
      </c>
      <c r="E86" s="7" t="s">
        <v>400</v>
      </c>
      <c r="F86" s="7" t="s">
        <v>415</v>
      </c>
      <c r="G86" s="7" t="s">
        <v>402</v>
      </c>
      <c r="H86" s="7" t="s">
        <v>403</v>
      </c>
      <c r="I86" s="7">
        <v>5</v>
      </c>
      <c r="J86" s="7">
        <v>10</v>
      </c>
      <c r="K86" s="7">
        <v>350</v>
      </c>
      <c r="L86" s="8">
        <v>5.0000000000000001E-3</v>
      </c>
      <c r="M86" s="7">
        <v>6</v>
      </c>
      <c r="N86" s="7">
        <v>100000</v>
      </c>
      <c r="O86" s="7">
        <v>0</v>
      </c>
      <c r="P86" s="7">
        <v>0</v>
      </c>
      <c r="Q86" s="7">
        <v>50000</v>
      </c>
      <c r="R86" s="7" t="s">
        <v>404</v>
      </c>
      <c r="S86" s="7" t="s">
        <v>405</v>
      </c>
      <c r="T86" s="7" t="s">
        <v>406</v>
      </c>
      <c r="U86" s="7">
        <v>-3.2549999999999999</v>
      </c>
      <c r="V86" s="7">
        <v>-2.948</v>
      </c>
      <c r="W86" s="7" t="s">
        <v>407</v>
      </c>
      <c r="X86" s="7" t="s">
        <v>408</v>
      </c>
      <c r="Y86" s="9" t="s">
        <v>409</v>
      </c>
      <c r="Z86" s="9" t="s">
        <v>410</v>
      </c>
      <c r="AA86" s="9" t="s">
        <v>410</v>
      </c>
      <c r="AB86" s="9" t="s">
        <v>410</v>
      </c>
      <c r="AC86" s="9" t="s">
        <v>410</v>
      </c>
      <c r="AD86" s="9" t="s">
        <v>411</v>
      </c>
      <c r="AE86" s="9">
        <v>0</v>
      </c>
      <c r="AF86" s="9" t="s">
        <v>409</v>
      </c>
      <c r="AG86" s="9" t="s">
        <v>410</v>
      </c>
      <c r="AH86" s="9" t="s">
        <v>410</v>
      </c>
      <c r="AI86" s="9" t="s">
        <v>410</v>
      </c>
      <c r="AJ86" s="9" t="s">
        <v>410</v>
      </c>
      <c r="AK86" s="9" t="s">
        <v>411</v>
      </c>
      <c r="AL86" s="9">
        <v>0</v>
      </c>
    </row>
    <row r="87" spans="1:38">
      <c r="A87" s="7" t="s">
        <v>542</v>
      </c>
      <c r="B87" s="7" t="s">
        <v>186</v>
      </c>
      <c r="C87" s="7" t="s">
        <v>416</v>
      </c>
      <c r="D87" s="7" t="s">
        <v>539</v>
      </c>
      <c r="E87" s="7" t="s">
        <v>400</v>
      </c>
      <c r="F87" s="7" t="s">
        <v>417</v>
      </c>
      <c r="G87" s="7" t="s">
        <v>402</v>
      </c>
      <c r="H87" s="7" t="s">
        <v>403</v>
      </c>
      <c r="I87" s="7">
        <v>5</v>
      </c>
      <c r="J87" s="7">
        <v>10</v>
      </c>
      <c r="K87" s="7">
        <v>200</v>
      </c>
      <c r="L87" s="8">
        <v>5.0000000000000001E-3</v>
      </c>
      <c r="M87" s="7">
        <v>6</v>
      </c>
      <c r="N87" s="7">
        <v>100000</v>
      </c>
      <c r="O87" s="7">
        <v>0</v>
      </c>
      <c r="P87" s="7">
        <v>0</v>
      </c>
      <c r="Q87" s="7">
        <v>50000</v>
      </c>
      <c r="R87" s="7" t="s">
        <v>404</v>
      </c>
      <c r="S87" s="7" t="s">
        <v>405</v>
      </c>
      <c r="T87" s="7" t="s">
        <v>406</v>
      </c>
      <c r="U87" s="7">
        <v>-1.393</v>
      </c>
      <c r="V87" s="7">
        <v>-1.3859999999999999</v>
      </c>
      <c r="W87" s="7" t="s">
        <v>407</v>
      </c>
      <c r="X87" s="7" t="s">
        <v>408</v>
      </c>
      <c r="Y87" s="9" t="s">
        <v>409</v>
      </c>
      <c r="Z87" s="9" t="s">
        <v>410</v>
      </c>
      <c r="AA87" s="9" t="s">
        <v>410</v>
      </c>
      <c r="AB87" s="9" t="s">
        <v>410</v>
      </c>
      <c r="AC87" s="9" t="s">
        <v>410</v>
      </c>
      <c r="AD87" s="9" t="s">
        <v>411</v>
      </c>
      <c r="AE87" s="9">
        <v>0</v>
      </c>
      <c r="AF87" s="9" t="s">
        <v>409</v>
      </c>
      <c r="AG87" s="9" t="s">
        <v>410</v>
      </c>
      <c r="AH87" s="9" t="s">
        <v>410</v>
      </c>
      <c r="AI87" s="9" t="s">
        <v>410</v>
      </c>
      <c r="AJ87" s="9" t="s">
        <v>410</v>
      </c>
      <c r="AK87" s="9" t="s">
        <v>411</v>
      </c>
      <c r="AL87" s="9">
        <v>0</v>
      </c>
    </row>
    <row r="88" spans="1:38">
      <c r="A88" s="7" t="s">
        <v>543</v>
      </c>
      <c r="B88" s="7" t="s">
        <v>192</v>
      </c>
      <c r="C88" s="7" t="s">
        <v>420</v>
      </c>
      <c r="D88" s="7" t="s">
        <v>539</v>
      </c>
      <c r="E88" s="7" t="s">
        <v>400</v>
      </c>
      <c r="F88" s="7" t="s">
        <v>402</v>
      </c>
      <c r="G88" s="7" t="s">
        <v>421</v>
      </c>
      <c r="H88" s="7" t="s">
        <v>403</v>
      </c>
      <c r="I88" s="7">
        <v>5</v>
      </c>
      <c r="J88" s="7">
        <v>10</v>
      </c>
      <c r="K88" s="7">
        <v>400</v>
      </c>
      <c r="L88" s="8">
        <v>5.0000000000000001E-3</v>
      </c>
      <c r="M88" s="7">
        <v>6</v>
      </c>
      <c r="N88" s="7">
        <v>100000</v>
      </c>
      <c r="O88" s="7">
        <v>0</v>
      </c>
      <c r="P88" s="7">
        <v>0</v>
      </c>
      <c r="Q88" s="7">
        <v>50000</v>
      </c>
      <c r="R88" s="7" t="s">
        <v>404</v>
      </c>
      <c r="S88" s="7" t="s">
        <v>405</v>
      </c>
      <c r="T88" s="7" t="s">
        <v>406</v>
      </c>
      <c r="U88" s="7">
        <v>0.105</v>
      </c>
      <c r="V88" s="7">
        <v>-3.12</v>
      </c>
      <c r="W88" s="7" t="s">
        <v>407</v>
      </c>
      <c r="X88" s="7" t="s">
        <v>408</v>
      </c>
      <c r="Y88" s="9" t="s">
        <v>409</v>
      </c>
      <c r="Z88" s="9" t="s">
        <v>410</v>
      </c>
      <c r="AA88" s="9" t="s">
        <v>410</v>
      </c>
      <c r="AB88" s="9" t="s">
        <v>410</v>
      </c>
      <c r="AC88" s="9" t="s">
        <v>410</v>
      </c>
      <c r="AD88" s="9" t="s">
        <v>411</v>
      </c>
      <c r="AE88" s="9">
        <v>0</v>
      </c>
      <c r="AF88" s="9" t="s">
        <v>409</v>
      </c>
      <c r="AG88" s="9" t="s">
        <v>410</v>
      </c>
      <c r="AH88" s="9" t="s">
        <v>410</v>
      </c>
      <c r="AI88" s="9" t="s">
        <v>410</v>
      </c>
      <c r="AJ88" s="9" t="s">
        <v>410</v>
      </c>
      <c r="AK88" s="9" t="s">
        <v>411</v>
      </c>
      <c r="AL88" s="9">
        <v>0</v>
      </c>
    </row>
    <row r="89" spans="1:38">
      <c r="A89" s="7" t="s">
        <v>544</v>
      </c>
      <c r="B89" s="7" t="s">
        <v>190</v>
      </c>
      <c r="C89" s="7" t="s">
        <v>418</v>
      </c>
      <c r="D89" s="7" t="s">
        <v>539</v>
      </c>
      <c r="E89" s="7" t="s">
        <v>400</v>
      </c>
      <c r="F89" s="7" t="s">
        <v>402</v>
      </c>
      <c r="G89" s="7" t="s">
        <v>419</v>
      </c>
      <c r="H89" s="7" t="s">
        <v>403</v>
      </c>
      <c r="I89" s="7">
        <v>5</v>
      </c>
      <c r="J89" s="7">
        <v>10</v>
      </c>
      <c r="K89" s="7">
        <v>300</v>
      </c>
      <c r="L89" s="8">
        <v>5.0000000000000001E-3</v>
      </c>
      <c r="M89" s="7">
        <v>6</v>
      </c>
      <c r="N89" s="7">
        <v>100000</v>
      </c>
      <c r="O89" s="7">
        <v>0</v>
      </c>
      <c r="P89" s="7">
        <v>0</v>
      </c>
      <c r="Q89" s="7">
        <v>50000</v>
      </c>
      <c r="R89" s="7" t="s">
        <v>404</v>
      </c>
      <c r="S89" s="7" t="s">
        <v>405</v>
      </c>
      <c r="T89" s="7" t="s">
        <v>406</v>
      </c>
      <c r="U89" s="7">
        <v>-2.4300000000000002</v>
      </c>
      <c r="V89" s="7">
        <v>-1.98</v>
      </c>
      <c r="W89" s="7" t="s">
        <v>407</v>
      </c>
      <c r="X89" s="7" t="s">
        <v>408</v>
      </c>
      <c r="Y89" s="9" t="s">
        <v>409</v>
      </c>
      <c r="Z89" s="9" t="s">
        <v>410</v>
      </c>
      <c r="AA89" s="9" t="s">
        <v>410</v>
      </c>
      <c r="AB89" s="9" t="s">
        <v>410</v>
      </c>
      <c r="AC89" s="9" t="s">
        <v>410</v>
      </c>
      <c r="AD89" s="9" t="s">
        <v>411</v>
      </c>
      <c r="AE89" s="9">
        <v>0</v>
      </c>
      <c r="AF89" s="9" t="s">
        <v>409</v>
      </c>
      <c r="AG89" s="9" t="s">
        <v>410</v>
      </c>
      <c r="AH89" s="9" t="s">
        <v>410</v>
      </c>
      <c r="AI89" s="9" t="s">
        <v>410</v>
      </c>
      <c r="AJ89" s="9" t="s">
        <v>410</v>
      </c>
      <c r="AK89" s="9" t="s">
        <v>411</v>
      </c>
      <c r="AL89" s="9">
        <v>0</v>
      </c>
    </row>
    <row r="90" spans="1:38">
      <c r="A90" s="7" t="s">
        <v>545</v>
      </c>
      <c r="B90" s="7" t="s">
        <v>195</v>
      </c>
      <c r="C90" s="7" t="s">
        <v>422</v>
      </c>
      <c r="D90" s="7" t="s">
        <v>539</v>
      </c>
      <c r="E90" s="7" t="s">
        <v>400</v>
      </c>
      <c r="F90" s="7" t="s">
        <v>402</v>
      </c>
      <c r="G90" s="7" t="s">
        <v>423</v>
      </c>
      <c r="H90" s="7" t="s">
        <v>403</v>
      </c>
      <c r="I90" s="7">
        <v>3</v>
      </c>
      <c r="J90" s="7">
        <v>10</v>
      </c>
      <c r="K90" s="7">
        <v>200</v>
      </c>
      <c r="L90" s="8">
        <v>5.0000000000000001E-3</v>
      </c>
      <c r="M90" s="7">
        <v>6</v>
      </c>
      <c r="N90" s="7">
        <v>100000</v>
      </c>
      <c r="O90" s="7">
        <v>0</v>
      </c>
      <c r="P90" s="7">
        <v>0</v>
      </c>
      <c r="Q90" s="7">
        <v>50000</v>
      </c>
      <c r="R90" s="7" t="s">
        <v>404</v>
      </c>
      <c r="S90" s="7" t="s">
        <v>405</v>
      </c>
      <c r="T90" s="7" t="s">
        <v>406</v>
      </c>
      <c r="U90" s="7">
        <v>-1.71</v>
      </c>
      <c r="V90" s="7">
        <v>-2.8879999999999999</v>
      </c>
      <c r="W90" s="7" t="s">
        <v>407</v>
      </c>
      <c r="X90" s="7" t="s">
        <v>408</v>
      </c>
      <c r="Y90" s="9" t="s">
        <v>409</v>
      </c>
      <c r="Z90" s="9" t="s">
        <v>410</v>
      </c>
      <c r="AA90" s="9" t="s">
        <v>410</v>
      </c>
      <c r="AB90" s="9" t="s">
        <v>410</v>
      </c>
      <c r="AC90" s="9" t="s">
        <v>410</v>
      </c>
      <c r="AD90" s="9" t="s">
        <v>411</v>
      </c>
      <c r="AE90" s="9">
        <v>0</v>
      </c>
      <c r="AF90" s="9" t="s">
        <v>409</v>
      </c>
      <c r="AG90" s="9" t="s">
        <v>410</v>
      </c>
      <c r="AH90" s="9" t="s">
        <v>410</v>
      </c>
      <c r="AI90" s="9" t="s">
        <v>410</v>
      </c>
      <c r="AJ90" s="9" t="s">
        <v>410</v>
      </c>
      <c r="AK90" s="9" t="s">
        <v>411</v>
      </c>
      <c r="AL90" s="9">
        <v>0</v>
      </c>
    </row>
    <row r="91" spans="1:38">
      <c r="A91" s="7" t="s">
        <v>546</v>
      </c>
      <c r="B91" s="7" t="s">
        <v>194</v>
      </c>
      <c r="C91" s="7" t="s">
        <v>424</v>
      </c>
      <c r="D91" s="7" t="s">
        <v>539</v>
      </c>
      <c r="E91" s="7" t="s">
        <v>400</v>
      </c>
      <c r="F91" s="7" t="s">
        <v>402</v>
      </c>
      <c r="G91" s="7" t="s">
        <v>425</v>
      </c>
      <c r="H91" s="7" t="s">
        <v>403</v>
      </c>
      <c r="I91" s="7">
        <v>5</v>
      </c>
      <c r="J91" s="7">
        <v>10</v>
      </c>
      <c r="K91" s="7">
        <v>800</v>
      </c>
      <c r="L91" s="8">
        <v>1E-3</v>
      </c>
      <c r="M91" s="7">
        <v>5</v>
      </c>
      <c r="N91" s="7">
        <v>100000</v>
      </c>
      <c r="O91" s="7">
        <v>0</v>
      </c>
      <c r="P91" s="7">
        <v>0</v>
      </c>
      <c r="Q91" s="7">
        <v>50000</v>
      </c>
      <c r="R91" s="7" t="s">
        <v>404</v>
      </c>
      <c r="S91" s="7" t="s">
        <v>405</v>
      </c>
      <c r="T91" s="7" t="s">
        <v>406</v>
      </c>
      <c r="U91" s="7">
        <v>-11.407</v>
      </c>
      <c r="V91" s="7">
        <v>-15.555</v>
      </c>
      <c r="W91" s="7" t="s">
        <v>407</v>
      </c>
      <c r="X91" s="7" t="s">
        <v>408</v>
      </c>
      <c r="Y91" s="9" t="s">
        <v>409</v>
      </c>
      <c r="Z91" s="9" t="s">
        <v>410</v>
      </c>
      <c r="AA91" s="9" t="s">
        <v>410</v>
      </c>
      <c r="AB91" s="9" t="s">
        <v>410</v>
      </c>
      <c r="AC91" s="9" t="s">
        <v>410</v>
      </c>
      <c r="AD91" s="9" t="s">
        <v>411</v>
      </c>
      <c r="AE91" s="9">
        <v>0</v>
      </c>
      <c r="AF91" s="9" t="s">
        <v>409</v>
      </c>
      <c r="AG91" s="9" t="s">
        <v>410</v>
      </c>
      <c r="AH91" s="9" t="s">
        <v>410</v>
      </c>
      <c r="AI91" s="9" t="s">
        <v>410</v>
      </c>
      <c r="AJ91" s="9" t="s">
        <v>410</v>
      </c>
      <c r="AK91" s="9" t="s">
        <v>411</v>
      </c>
      <c r="AL91" s="9">
        <v>0</v>
      </c>
    </row>
    <row r="92" spans="1:38">
      <c r="A92" s="7" t="s">
        <v>547</v>
      </c>
      <c r="B92" s="7" t="s">
        <v>176</v>
      </c>
      <c r="C92" s="7" t="s">
        <v>426</v>
      </c>
      <c r="D92" s="7" t="s">
        <v>539</v>
      </c>
      <c r="E92" s="7" t="s">
        <v>400</v>
      </c>
      <c r="F92" s="7" t="s">
        <v>415</v>
      </c>
      <c r="G92" s="7" t="s">
        <v>423</v>
      </c>
      <c r="H92" s="7" t="s">
        <v>403</v>
      </c>
      <c r="I92" s="7">
        <v>3</v>
      </c>
      <c r="J92" s="7">
        <v>10</v>
      </c>
      <c r="K92" s="7">
        <v>350</v>
      </c>
      <c r="L92" s="8">
        <v>5.0000000000000001E-3</v>
      </c>
      <c r="M92" s="7">
        <v>6</v>
      </c>
      <c r="N92" s="7">
        <v>100000</v>
      </c>
      <c r="O92" s="7">
        <v>0</v>
      </c>
      <c r="P92" s="7">
        <v>0</v>
      </c>
      <c r="Q92" s="7">
        <v>50000</v>
      </c>
      <c r="R92" s="7" t="s">
        <v>404</v>
      </c>
      <c r="S92" s="7" t="s">
        <v>405</v>
      </c>
      <c r="T92" s="7" t="s">
        <v>406</v>
      </c>
      <c r="U92" s="7">
        <v>-2.79</v>
      </c>
      <c r="V92" s="7">
        <v>-4.3840000000000003</v>
      </c>
      <c r="W92" s="7" t="s">
        <v>407</v>
      </c>
      <c r="X92" s="7" t="s">
        <v>408</v>
      </c>
      <c r="Y92" s="9" t="s">
        <v>409</v>
      </c>
      <c r="Z92" s="9" t="s">
        <v>410</v>
      </c>
      <c r="AA92" s="9" t="s">
        <v>410</v>
      </c>
      <c r="AB92" s="9" t="s">
        <v>410</v>
      </c>
      <c r="AC92" s="9" t="s">
        <v>410</v>
      </c>
      <c r="AD92" s="9" t="s">
        <v>411</v>
      </c>
      <c r="AE92" s="9">
        <v>0</v>
      </c>
      <c r="AF92" s="9" t="s">
        <v>409</v>
      </c>
      <c r="AG92" s="9" t="s">
        <v>410</v>
      </c>
      <c r="AH92" s="9" t="s">
        <v>410</v>
      </c>
      <c r="AI92" s="9" t="s">
        <v>410</v>
      </c>
      <c r="AJ92" s="9" t="s">
        <v>410</v>
      </c>
      <c r="AK92" s="9" t="s">
        <v>411</v>
      </c>
      <c r="AL92" s="9">
        <v>0</v>
      </c>
    </row>
    <row r="93" spans="1:38">
      <c r="A93" s="7" t="s">
        <v>548</v>
      </c>
      <c r="B93" s="7" t="s">
        <v>151</v>
      </c>
      <c r="C93" s="7" t="s">
        <v>427</v>
      </c>
      <c r="D93" s="7" t="s">
        <v>549</v>
      </c>
      <c r="E93" s="7" t="s">
        <v>428</v>
      </c>
      <c r="F93" s="7" t="s">
        <v>401</v>
      </c>
      <c r="G93" s="7" t="s">
        <v>419</v>
      </c>
      <c r="H93" s="7" t="s">
        <v>403</v>
      </c>
      <c r="I93" s="7">
        <v>5</v>
      </c>
      <c r="J93" s="7">
        <v>10</v>
      </c>
      <c r="K93" s="7">
        <v>300</v>
      </c>
      <c r="L93" s="8">
        <v>5.0000000000000001E-3</v>
      </c>
      <c r="M93" s="7">
        <v>6</v>
      </c>
      <c r="N93" s="7">
        <v>100000</v>
      </c>
      <c r="O93" s="7">
        <v>0</v>
      </c>
      <c r="P93" s="7">
        <v>0</v>
      </c>
      <c r="Q93" s="7">
        <v>50000</v>
      </c>
      <c r="R93" s="7" t="s">
        <v>404</v>
      </c>
      <c r="S93" s="7" t="s">
        <v>405</v>
      </c>
      <c r="T93" s="7" t="s">
        <v>406</v>
      </c>
      <c r="U93" s="7">
        <v>-1.883</v>
      </c>
      <c r="V93" s="7">
        <v>-0.90300000000000002</v>
      </c>
      <c r="W93" s="7" t="s">
        <v>407</v>
      </c>
      <c r="X93" s="7" t="s">
        <v>408</v>
      </c>
      <c r="Y93" s="9" t="s">
        <v>409</v>
      </c>
      <c r="Z93" s="9" t="s">
        <v>410</v>
      </c>
      <c r="AA93" s="9" t="s">
        <v>410</v>
      </c>
      <c r="AB93" s="9" t="s">
        <v>410</v>
      </c>
      <c r="AC93" s="9" t="s">
        <v>410</v>
      </c>
      <c r="AD93" s="9" t="s">
        <v>411</v>
      </c>
      <c r="AE93" s="9">
        <v>0</v>
      </c>
      <c r="AF93" s="9" t="s">
        <v>409</v>
      </c>
      <c r="AG93" s="9" t="s">
        <v>410</v>
      </c>
      <c r="AH93" s="9" t="s">
        <v>410</v>
      </c>
      <c r="AI93" s="9" t="s">
        <v>410</v>
      </c>
      <c r="AJ93" s="9" t="s">
        <v>410</v>
      </c>
      <c r="AK93" s="9" t="s">
        <v>411</v>
      </c>
      <c r="AL93" s="9">
        <v>0</v>
      </c>
    </row>
    <row r="94" spans="1:38">
      <c r="A94" s="7" t="s">
        <v>550</v>
      </c>
      <c r="B94" s="7" t="s">
        <v>155</v>
      </c>
      <c r="C94" s="7" t="s">
        <v>429</v>
      </c>
      <c r="D94" s="7" t="s">
        <v>549</v>
      </c>
      <c r="E94" s="7" t="s">
        <v>428</v>
      </c>
      <c r="F94" s="7" t="s">
        <v>401</v>
      </c>
      <c r="G94" s="7" t="s">
        <v>421</v>
      </c>
      <c r="H94" s="7" t="s">
        <v>403</v>
      </c>
      <c r="I94" s="7">
        <v>5</v>
      </c>
      <c r="J94" s="7">
        <v>10</v>
      </c>
      <c r="K94" s="7">
        <v>250</v>
      </c>
      <c r="L94" s="8">
        <v>5.0000000000000001E-3</v>
      </c>
      <c r="M94" s="7">
        <v>6</v>
      </c>
      <c r="N94" s="7">
        <v>100000</v>
      </c>
      <c r="O94" s="7">
        <v>0</v>
      </c>
      <c r="P94" s="7">
        <v>0</v>
      </c>
      <c r="Q94" s="7">
        <v>50000</v>
      </c>
      <c r="R94" s="7" t="s">
        <v>404</v>
      </c>
      <c r="S94" s="7" t="s">
        <v>405</v>
      </c>
      <c r="T94" s="7" t="s">
        <v>406</v>
      </c>
      <c r="U94" s="7">
        <v>-0.126</v>
      </c>
      <c r="V94" s="7">
        <v>-2.0550000000000002</v>
      </c>
      <c r="W94" s="7" t="s">
        <v>407</v>
      </c>
      <c r="X94" s="7" t="s">
        <v>408</v>
      </c>
      <c r="Y94" s="9" t="s">
        <v>409</v>
      </c>
      <c r="Z94" s="9" t="s">
        <v>410</v>
      </c>
      <c r="AA94" s="9" t="s">
        <v>410</v>
      </c>
      <c r="AB94" s="9" t="s">
        <v>410</v>
      </c>
      <c r="AC94" s="9" t="s">
        <v>410</v>
      </c>
      <c r="AD94" s="9" t="s">
        <v>411</v>
      </c>
      <c r="AE94" s="9">
        <v>0</v>
      </c>
      <c r="AF94" s="9" t="s">
        <v>409</v>
      </c>
      <c r="AG94" s="9" t="s">
        <v>410</v>
      </c>
      <c r="AH94" s="9" t="s">
        <v>410</v>
      </c>
      <c r="AI94" s="9" t="s">
        <v>410</v>
      </c>
      <c r="AJ94" s="9" t="s">
        <v>410</v>
      </c>
      <c r="AK94" s="9" t="s">
        <v>411</v>
      </c>
      <c r="AL94" s="9">
        <v>0</v>
      </c>
    </row>
    <row r="95" spans="1:38">
      <c r="A95" s="7" t="s">
        <v>551</v>
      </c>
      <c r="B95" s="7" t="s">
        <v>156</v>
      </c>
      <c r="C95" s="7" t="s">
        <v>430</v>
      </c>
      <c r="D95" s="7" t="s">
        <v>549</v>
      </c>
      <c r="E95" s="7" t="s">
        <v>428</v>
      </c>
      <c r="F95" s="7" t="s">
        <v>401</v>
      </c>
      <c r="G95" s="7" t="s">
        <v>423</v>
      </c>
      <c r="H95" s="7" t="s">
        <v>403</v>
      </c>
      <c r="I95" s="7">
        <v>3</v>
      </c>
      <c r="J95" s="7">
        <v>10</v>
      </c>
      <c r="K95" s="7">
        <v>200</v>
      </c>
      <c r="L95" s="8">
        <v>5.0000000000000001E-3</v>
      </c>
      <c r="M95" s="7">
        <v>6</v>
      </c>
      <c r="N95" s="7">
        <v>100000</v>
      </c>
      <c r="O95" s="7">
        <v>0</v>
      </c>
      <c r="P95" s="7">
        <v>0</v>
      </c>
      <c r="Q95" s="7">
        <v>50000</v>
      </c>
      <c r="R95" s="7" t="s">
        <v>404</v>
      </c>
      <c r="S95" s="7" t="s">
        <v>405</v>
      </c>
      <c r="T95" s="7" t="s">
        <v>406</v>
      </c>
      <c r="U95" s="7">
        <v>-0.98699999999999999</v>
      </c>
      <c r="V95" s="7">
        <v>-1.2669999999999999</v>
      </c>
      <c r="W95" s="7" t="s">
        <v>407</v>
      </c>
      <c r="X95" s="7" t="s">
        <v>408</v>
      </c>
      <c r="Y95" s="9" t="s">
        <v>409</v>
      </c>
      <c r="Z95" s="9" t="s">
        <v>410</v>
      </c>
      <c r="AA95" s="9" t="s">
        <v>410</v>
      </c>
      <c r="AB95" s="9" t="s">
        <v>410</v>
      </c>
      <c r="AC95" s="9" t="s">
        <v>410</v>
      </c>
      <c r="AD95" s="9" t="s">
        <v>411</v>
      </c>
      <c r="AE95" s="9">
        <v>0</v>
      </c>
      <c r="AF95" s="9" t="s">
        <v>409</v>
      </c>
      <c r="AG95" s="9" t="s">
        <v>410</v>
      </c>
      <c r="AH95" s="9" t="s">
        <v>410</v>
      </c>
      <c r="AI95" s="9" t="s">
        <v>410</v>
      </c>
      <c r="AJ95" s="9" t="s">
        <v>410</v>
      </c>
      <c r="AK95" s="9" t="s">
        <v>411</v>
      </c>
      <c r="AL95" s="9">
        <v>0</v>
      </c>
    </row>
    <row r="96" spans="1:38">
      <c r="A96" s="7" t="s">
        <v>552</v>
      </c>
      <c r="B96" s="7" t="s">
        <v>157</v>
      </c>
      <c r="C96" s="7" t="s">
        <v>431</v>
      </c>
      <c r="D96" s="7" t="s">
        <v>549</v>
      </c>
      <c r="E96" s="7" t="s">
        <v>428</v>
      </c>
      <c r="F96" s="7" t="s">
        <v>401</v>
      </c>
      <c r="G96" s="7" t="s">
        <v>417</v>
      </c>
      <c r="H96" s="7" t="s">
        <v>403</v>
      </c>
      <c r="I96" s="7">
        <v>5</v>
      </c>
      <c r="J96" s="7">
        <v>10</v>
      </c>
      <c r="K96" s="7">
        <v>250</v>
      </c>
      <c r="L96" s="8">
        <v>5.0000000000000001E-3</v>
      </c>
      <c r="M96" s="7">
        <v>6</v>
      </c>
      <c r="N96" s="7">
        <v>100000</v>
      </c>
      <c r="O96" s="7">
        <v>0</v>
      </c>
      <c r="P96" s="7">
        <v>0</v>
      </c>
      <c r="Q96" s="7">
        <v>50000</v>
      </c>
      <c r="R96" s="7" t="s">
        <v>404</v>
      </c>
      <c r="S96" s="7" t="s">
        <v>405</v>
      </c>
      <c r="T96" s="7" t="s">
        <v>406</v>
      </c>
      <c r="U96" s="7">
        <v>-1.9950000000000001</v>
      </c>
      <c r="V96" s="7">
        <v>-1.274</v>
      </c>
      <c r="W96" s="7" t="s">
        <v>407</v>
      </c>
      <c r="X96" s="7" t="s">
        <v>408</v>
      </c>
      <c r="Y96" s="9" t="s">
        <v>409</v>
      </c>
      <c r="Z96" s="9" t="s">
        <v>410</v>
      </c>
      <c r="AA96" s="9" t="s">
        <v>410</v>
      </c>
      <c r="AB96" s="9" t="s">
        <v>410</v>
      </c>
      <c r="AC96" s="9" t="s">
        <v>410</v>
      </c>
      <c r="AD96" s="9" t="s">
        <v>411</v>
      </c>
      <c r="AE96" s="9">
        <v>0</v>
      </c>
      <c r="AF96" s="9" t="s">
        <v>409</v>
      </c>
      <c r="AG96" s="9" t="s">
        <v>410</v>
      </c>
      <c r="AH96" s="9" t="s">
        <v>410</v>
      </c>
      <c r="AI96" s="9" t="s">
        <v>410</v>
      </c>
      <c r="AJ96" s="9" t="s">
        <v>410</v>
      </c>
      <c r="AK96" s="9" t="s">
        <v>411</v>
      </c>
      <c r="AL96" s="9">
        <v>0</v>
      </c>
    </row>
    <row r="97" spans="1:38">
      <c r="A97" s="7" t="s">
        <v>553</v>
      </c>
      <c r="B97" s="7" t="s">
        <v>161</v>
      </c>
      <c r="C97" s="7" t="s">
        <v>432</v>
      </c>
      <c r="D97" s="7" t="s">
        <v>549</v>
      </c>
      <c r="E97" s="7" t="s">
        <v>428</v>
      </c>
      <c r="F97" s="7" t="s">
        <v>419</v>
      </c>
      <c r="G97" s="7" t="s">
        <v>421</v>
      </c>
      <c r="H97" s="7" t="s">
        <v>403</v>
      </c>
      <c r="I97" s="7">
        <v>5</v>
      </c>
      <c r="J97" s="7">
        <v>10</v>
      </c>
      <c r="K97" s="7">
        <v>300</v>
      </c>
      <c r="L97" s="8">
        <v>5.0000000000000001E-3</v>
      </c>
      <c r="M97" s="7">
        <v>6</v>
      </c>
      <c r="N97" s="7">
        <v>100000</v>
      </c>
      <c r="O97" s="7">
        <v>0</v>
      </c>
      <c r="P97" s="7">
        <v>0</v>
      </c>
      <c r="Q97" s="7">
        <v>50000</v>
      </c>
      <c r="R97" s="7" t="s">
        <v>404</v>
      </c>
      <c r="S97" s="7" t="s">
        <v>405</v>
      </c>
      <c r="T97" s="7" t="s">
        <v>406</v>
      </c>
      <c r="U97" s="7">
        <v>0.224</v>
      </c>
      <c r="V97" s="7">
        <v>-2.5430000000000001</v>
      </c>
      <c r="W97" s="7" t="s">
        <v>407</v>
      </c>
      <c r="X97" s="7" t="s">
        <v>408</v>
      </c>
      <c r="Y97" s="9" t="s">
        <v>409</v>
      </c>
      <c r="Z97" s="9" t="s">
        <v>410</v>
      </c>
      <c r="AA97" s="9" t="s">
        <v>410</v>
      </c>
      <c r="AB97" s="9" t="s">
        <v>410</v>
      </c>
      <c r="AC97" s="9" t="s">
        <v>410</v>
      </c>
      <c r="AD97" s="9" t="s">
        <v>411</v>
      </c>
      <c r="AE97" s="9">
        <v>0</v>
      </c>
      <c r="AF97" s="9" t="s">
        <v>409</v>
      </c>
      <c r="AG97" s="9" t="s">
        <v>410</v>
      </c>
      <c r="AH97" s="9" t="s">
        <v>410</v>
      </c>
      <c r="AI97" s="9" t="s">
        <v>410</v>
      </c>
      <c r="AJ97" s="9" t="s">
        <v>410</v>
      </c>
      <c r="AK97" s="9" t="s">
        <v>411</v>
      </c>
      <c r="AL97" s="9">
        <v>0</v>
      </c>
    </row>
    <row r="98" spans="1:38">
      <c r="A98" s="7" t="s">
        <v>554</v>
      </c>
      <c r="B98" s="7" t="s">
        <v>162</v>
      </c>
      <c r="C98" s="7" t="s">
        <v>433</v>
      </c>
      <c r="D98" s="7" t="s">
        <v>549</v>
      </c>
      <c r="E98" s="7" t="s">
        <v>428</v>
      </c>
      <c r="F98" s="7" t="s">
        <v>419</v>
      </c>
      <c r="G98" s="7" t="s">
        <v>423</v>
      </c>
      <c r="H98" s="7" t="s">
        <v>403</v>
      </c>
      <c r="I98" s="7">
        <v>3</v>
      </c>
      <c r="J98" s="7">
        <v>10</v>
      </c>
      <c r="K98" s="7">
        <v>300</v>
      </c>
      <c r="L98" s="8">
        <v>5.0000000000000001E-3</v>
      </c>
      <c r="M98" s="7">
        <v>6</v>
      </c>
      <c r="N98" s="7">
        <v>100000</v>
      </c>
      <c r="O98" s="7">
        <v>0</v>
      </c>
      <c r="P98" s="7">
        <v>0</v>
      </c>
      <c r="Q98" s="7">
        <v>50000</v>
      </c>
      <c r="R98" s="7" t="s">
        <v>404</v>
      </c>
      <c r="S98" s="7" t="s">
        <v>405</v>
      </c>
      <c r="T98" s="7" t="s">
        <v>406</v>
      </c>
      <c r="U98" s="7">
        <v>-0.61599999999999999</v>
      </c>
      <c r="V98" s="7">
        <v>-1.89</v>
      </c>
      <c r="W98" s="7" t="s">
        <v>407</v>
      </c>
      <c r="X98" s="7" t="s">
        <v>408</v>
      </c>
      <c r="Y98" s="9" t="s">
        <v>409</v>
      </c>
      <c r="Z98" s="9" t="s">
        <v>410</v>
      </c>
      <c r="AA98" s="9" t="s">
        <v>410</v>
      </c>
      <c r="AB98" s="9" t="s">
        <v>410</v>
      </c>
      <c r="AC98" s="9" t="s">
        <v>410</v>
      </c>
      <c r="AD98" s="9" t="s">
        <v>411</v>
      </c>
      <c r="AE98" s="9">
        <v>0</v>
      </c>
      <c r="AF98" s="9" t="s">
        <v>409</v>
      </c>
      <c r="AG98" s="9" t="s">
        <v>410</v>
      </c>
      <c r="AH98" s="9" t="s">
        <v>410</v>
      </c>
      <c r="AI98" s="9" t="s">
        <v>410</v>
      </c>
      <c r="AJ98" s="9" t="s">
        <v>410</v>
      </c>
      <c r="AK98" s="9" t="s">
        <v>411</v>
      </c>
      <c r="AL98" s="9">
        <v>0</v>
      </c>
    </row>
    <row r="99" spans="1:38">
      <c r="A99" s="7" t="s">
        <v>555</v>
      </c>
      <c r="B99" s="7" t="s">
        <v>163</v>
      </c>
      <c r="C99" s="7" t="s">
        <v>434</v>
      </c>
      <c r="D99" s="7" t="s">
        <v>549</v>
      </c>
      <c r="E99" s="7" t="s">
        <v>428</v>
      </c>
      <c r="F99" s="7" t="s">
        <v>421</v>
      </c>
      <c r="G99" s="7" t="s">
        <v>423</v>
      </c>
      <c r="H99" s="7" t="s">
        <v>403</v>
      </c>
      <c r="I99" s="7">
        <v>3</v>
      </c>
      <c r="J99" s="7">
        <v>10</v>
      </c>
      <c r="K99" s="7">
        <v>600</v>
      </c>
      <c r="L99" s="8">
        <v>5.0000000000000001E-3</v>
      </c>
      <c r="M99" s="7">
        <v>6</v>
      </c>
      <c r="N99" s="7">
        <v>100000</v>
      </c>
      <c r="O99" s="7">
        <v>0</v>
      </c>
      <c r="P99" s="7">
        <v>0</v>
      </c>
      <c r="Q99" s="7">
        <v>50000</v>
      </c>
      <c r="R99" s="7" t="s">
        <v>404</v>
      </c>
      <c r="S99" s="7" t="s">
        <v>405</v>
      </c>
      <c r="T99" s="7" t="s">
        <v>406</v>
      </c>
      <c r="U99" s="7">
        <v>-3.165</v>
      </c>
      <c r="V99" s="7">
        <v>-0.217</v>
      </c>
      <c r="W99" s="7" t="s">
        <v>407</v>
      </c>
      <c r="X99" s="7" t="s">
        <v>408</v>
      </c>
      <c r="Y99" s="9" t="s">
        <v>409</v>
      </c>
      <c r="Z99" s="9" t="s">
        <v>410</v>
      </c>
      <c r="AA99" s="9" t="s">
        <v>410</v>
      </c>
      <c r="AB99" s="9" t="s">
        <v>410</v>
      </c>
      <c r="AC99" s="9" t="s">
        <v>410</v>
      </c>
      <c r="AD99" s="9" t="s">
        <v>411</v>
      </c>
      <c r="AE99" s="9">
        <v>0</v>
      </c>
      <c r="AF99" s="9" t="s">
        <v>409</v>
      </c>
      <c r="AG99" s="9" t="s">
        <v>410</v>
      </c>
      <c r="AH99" s="9" t="s">
        <v>410</v>
      </c>
      <c r="AI99" s="9" t="s">
        <v>410</v>
      </c>
      <c r="AJ99" s="9" t="s">
        <v>410</v>
      </c>
      <c r="AK99" s="9" t="s">
        <v>411</v>
      </c>
      <c r="AL99" s="9">
        <v>0</v>
      </c>
    </row>
    <row r="100" spans="1:38">
      <c r="A100" s="7" t="s">
        <v>556</v>
      </c>
      <c r="B100" s="7" t="s">
        <v>165</v>
      </c>
      <c r="C100" s="7" t="s">
        <v>435</v>
      </c>
      <c r="D100" s="7" t="s">
        <v>549</v>
      </c>
      <c r="E100" s="7" t="s">
        <v>428</v>
      </c>
      <c r="F100" s="7" t="s">
        <v>413</v>
      </c>
      <c r="G100" s="7" t="s">
        <v>401</v>
      </c>
      <c r="H100" s="7" t="s">
        <v>403</v>
      </c>
      <c r="I100" s="7">
        <v>5</v>
      </c>
      <c r="J100" s="7">
        <v>10</v>
      </c>
      <c r="K100" s="7">
        <v>450</v>
      </c>
      <c r="L100" s="8">
        <v>5.0000000000000001E-3</v>
      </c>
      <c r="M100" s="7">
        <v>6</v>
      </c>
      <c r="N100" s="7">
        <v>100000</v>
      </c>
      <c r="O100" s="7">
        <v>0</v>
      </c>
      <c r="P100" s="7">
        <v>0</v>
      </c>
      <c r="Q100" s="7">
        <v>50000</v>
      </c>
      <c r="R100" s="7" t="s">
        <v>404</v>
      </c>
      <c r="S100" s="7" t="s">
        <v>405</v>
      </c>
      <c r="T100" s="7" t="s">
        <v>406</v>
      </c>
      <c r="U100" s="7">
        <v>-4.3280000000000003</v>
      </c>
      <c r="V100" s="7">
        <v>-0.65100000000000002</v>
      </c>
      <c r="W100" s="7" t="s">
        <v>407</v>
      </c>
      <c r="X100" s="7" t="s">
        <v>408</v>
      </c>
      <c r="Y100" s="9" t="s">
        <v>409</v>
      </c>
      <c r="Z100" s="9" t="s">
        <v>410</v>
      </c>
      <c r="AA100" s="9" t="s">
        <v>410</v>
      </c>
      <c r="AB100" s="9" t="s">
        <v>410</v>
      </c>
      <c r="AC100" s="9" t="s">
        <v>410</v>
      </c>
      <c r="AD100" s="9" t="s">
        <v>411</v>
      </c>
      <c r="AE100" s="9">
        <v>0</v>
      </c>
      <c r="AF100" s="9" t="s">
        <v>409</v>
      </c>
      <c r="AG100" s="9" t="s">
        <v>410</v>
      </c>
      <c r="AH100" s="9" t="s">
        <v>410</v>
      </c>
      <c r="AI100" s="9" t="s">
        <v>410</v>
      </c>
      <c r="AJ100" s="9" t="s">
        <v>410</v>
      </c>
      <c r="AK100" s="9" t="s">
        <v>411</v>
      </c>
      <c r="AL100" s="9">
        <v>0</v>
      </c>
    </row>
    <row r="101" spans="1:38">
      <c r="A101" s="7" t="s">
        <v>557</v>
      </c>
      <c r="B101" s="7" t="s">
        <v>166</v>
      </c>
      <c r="C101" s="7" t="s">
        <v>436</v>
      </c>
      <c r="D101" s="7" t="s">
        <v>549</v>
      </c>
      <c r="E101" s="7" t="s">
        <v>428</v>
      </c>
      <c r="F101" s="7" t="s">
        <v>413</v>
      </c>
      <c r="G101" s="7" t="s">
        <v>419</v>
      </c>
      <c r="H101" s="7" t="s">
        <v>403</v>
      </c>
      <c r="I101" s="7">
        <v>5</v>
      </c>
      <c r="J101" s="7">
        <v>10</v>
      </c>
      <c r="K101" s="7">
        <v>300</v>
      </c>
      <c r="L101" s="8">
        <v>5.0000000000000001E-3</v>
      </c>
      <c r="M101" s="7">
        <v>6</v>
      </c>
      <c r="N101" s="7">
        <v>100000</v>
      </c>
      <c r="O101" s="7">
        <v>0</v>
      </c>
      <c r="P101" s="7">
        <v>0</v>
      </c>
      <c r="Q101" s="7">
        <v>50000</v>
      </c>
      <c r="R101" s="7" t="s">
        <v>404</v>
      </c>
      <c r="S101" s="7" t="s">
        <v>405</v>
      </c>
      <c r="T101" s="7" t="s">
        <v>406</v>
      </c>
      <c r="U101" s="7">
        <v>-4.7759999999999998</v>
      </c>
      <c r="V101" s="7">
        <v>2.1000000000000001E-2</v>
      </c>
      <c r="W101" s="7" t="s">
        <v>407</v>
      </c>
      <c r="X101" s="7" t="s">
        <v>408</v>
      </c>
      <c r="Y101" s="9" t="s">
        <v>409</v>
      </c>
      <c r="Z101" s="9" t="s">
        <v>410</v>
      </c>
      <c r="AA101" s="9" t="s">
        <v>410</v>
      </c>
      <c r="AB101" s="9" t="s">
        <v>410</v>
      </c>
      <c r="AC101" s="9" t="s">
        <v>410</v>
      </c>
      <c r="AD101" s="9" t="s">
        <v>411</v>
      </c>
      <c r="AE101" s="9">
        <v>0</v>
      </c>
      <c r="AF101" s="9" t="s">
        <v>409</v>
      </c>
      <c r="AG101" s="9" t="s">
        <v>410</v>
      </c>
      <c r="AH101" s="9" t="s">
        <v>410</v>
      </c>
      <c r="AI101" s="9" t="s">
        <v>410</v>
      </c>
      <c r="AJ101" s="9" t="s">
        <v>410</v>
      </c>
      <c r="AK101" s="9" t="s">
        <v>411</v>
      </c>
      <c r="AL101" s="9">
        <v>0</v>
      </c>
    </row>
    <row r="102" spans="1:38">
      <c r="A102" s="7" t="s">
        <v>558</v>
      </c>
      <c r="B102" s="7" t="s">
        <v>167</v>
      </c>
      <c r="C102" s="7" t="s">
        <v>437</v>
      </c>
      <c r="D102" s="7" t="s">
        <v>549</v>
      </c>
      <c r="E102" s="7" t="s">
        <v>428</v>
      </c>
      <c r="F102" s="7" t="s">
        <v>413</v>
      </c>
      <c r="G102" s="7" t="s">
        <v>421</v>
      </c>
      <c r="H102" s="7" t="s">
        <v>403</v>
      </c>
      <c r="I102" s="7">
        <v>5</v>
      </c>
      <c r="J102" s="7">
        <v>10</v>
      </c>
      <c r="K102" s="7">
        <v>450</v>
      </c>
      <c r="L102" s="8">
        <v>5.0000000000000001E-3</v>
      </c>
      <c r="M102" s="7">
        <v>6</v>
      </c>
      <c r="N102" s="7">
        <v>100000</v>
      </c>
      <c r="O102" s="7">
        <v>0</v>
      </c>
      <c r="P102" s="7">
        <v>0</v>
      </c>
      <c r="Q102" s="7">
        <v>50000</v>
      </c>
      <c r="R102" s="7" t="s">
        <v>404</v>
      </c>
      <c r="S102" s="7" t="s">
        <v>405</v>
      </c>
      <c r="T102" s="7" t="s">
        <v>406</v>
      </c>
      <c r="U102" s="7">
        <v>-1.1970000000000001</v>
      </c>
      <c r="V102" s="7">
        <v>-2.1379999999999999</v>
      </c>
      <c r="W102" s="7" t="s">
        <v>407</v>
      </c>
      <c r="X102" s="7" t="s">
        <v>408</v>
      </c>
      <c r="Y102" s="9" t="s">
        <v>409</v>
      </c>
      <c r="Z102" s="9" t="s">
        <v>410</v>
      </c>
      <c r="AA102" s="9" t="s">
        <v>410</v>
      </c>
      <c r="AB102" s="9" t="s">
        <v>410</v>
      </c>
      <c r="AC102" s="9" t="s">
        <v>410</v>
      </c>
      <c r="AD102" s="9" t="s">
        <v>411</v>
      </c>
      <c r="AE102" s="9">
        <v>0</v>
      </c>
      <c r="AF102" s="9" t="s">
        <v>409</v>
      </c>
      <c r="AG102" s="9" t="s">
        <v>410</v>
      </c>
      <c r="AH102" s="9" t="s">
        <v>410</v>
      </c>
      <c r="AI102" s="9" t="s">
        <v>410</v>
      </c>
      <c r="AJ102" s="9" t="s">
        <v>410</v>
      </c>
      <c r="AK102" s="9" t="s">
        <v>411</v>
      </c>
      <c r="AL102" s="9">
        <v>0</v>
      </c>
    </row>
    <row r="103" spans="1:38">
      <c r="A103" s="7" t="s">
        <v>559</v>
      </c>
      <c r="B103" s="7" t="s">
        <v>168</v>
      </c>
      <c r="C103" s="7" t="s">
        <v>438</v>
      </c>
      <c r="D103" s="7" t="s">
        <v>549</v>
      </c>
      <c r="E103" s="7" t="s">
        <v>428</v>
      </c>
      <c r="F103" s="7" t="s">
        <v>413</v>
      </c>
      <c r="G103" s="7" t="s">
        <v>415</v>
      </c>
      <c r="H103" s="7" t="s">
        <v>403</v>
      </c>
      <c r="I103" s="7">
        <v>5</v>
      </c>
      <c r="J103" s="7">
        <v>10</v>
      </c>
      <c r="K103" s="7">
        <v>250</v>
      </c>
      <c r="L103" s="8">
        <v>5.0000000000000001E-3</v>
      </c>
      <c r="M103" s="7">
        <v>6</v>
      </c>
      <c r="N103" s="7">
        <v>100000</v>
      </c>
      <c r="O103" s="7">
        <v>0</v>
      </c>
      <c r="P103" s="7">
        <v>0</v>
      </c>
      <c r="Q103" s="7">
        <v>50000</v>
      </c>
      <c r="R103" s="7" t="s">
        <v>404</v>
      </c>
      <c r="S103" s="7" t="s">
        <v>405</v>
      </c>
      <c r="T103" s="7" t="s">
        <v>406</v>
      </c>
      <c r="U103" s="7">
        <v>-3.2629999999999999</v>
      </c>
      <c r="V103" s="7">
        <v>-1.022</v>
      </c>
      <c r="W103" s="7" t="s">
        <v>407</v>
      </c>
      <c r="X103" s="7" t="s">
        <v>408</v>
      </c>
      <c r="Y103" s="9" t="s">
        <v>409</v>
      </c>
      <c r="Z103" s="9" t="s">
        <v>410</v>
      </c>
      <c r="AA103" s="9" t="s">
        <v>410</v>
      </c>
      <c r="AB103" s="9" t="s">
        <v>410</v>
      </c>
      <c r="AC103" s="9" t="s">
        <v>410</v>
      </c>
      <c r="AD103" s="9" t="s">
        <v>411</v>
      </c>
      <c r="AE103" s="9">
        <v>0</v>
      </c>
      <c r="AF103" s="9" t="s">
        <v>409</v>
      </c>
      <c r="AG103" s="9" t="s">
        <v>410</v>
      </c>
      <c r="AH103" s="9" t="s">
        <v>410</v>
      </c>
      <c r="AI103" s="9" t="s">
        <v>410</v>
      </c>
      <c r="AJ103" s="9" t="s">
        <v>410</v>
      </c>
      <c r="AK103" s="9" t="s">
        <v>411</v>
      </c>
      <c r="AL103" s="9">
        <v>0</v>
      </c>
    </row>
    <row r="104" spans="1:38">
      <c r="A104" s="7" t="s">
        <v>560</v>
      </c>
      <c r="B104" s="7" t="s">
        <v>169</v>
      </c>
      <c r="C104" s="7" t="s">
        <v>439</v>
      </c>
      <c r="D104" s="7" t="s">
        <v>549</v>
      </c>
      <c r="E104" s="7" t="s">
        <v>428</v>
      </c>
      <c r="F104" s="7" t="s">
        <v>413</v>
      </c>
      <c r="G104" s="7" t="s">
        <v>423</v>
      </c>
      <c r="H104" s="7" t="s">
        <v>403</v>
      </c>
      <c r="I104" s="7">
        <v>3</v>
      </c>
      <c r="J104" s="7">
        <v>10</v>
      </c>
      <c r="K104" s="7">
        <v>200</v>
      </c>
      <c r="L104" s="8">
        <v>5.0000000000000001E-3</v>
      </c>
      <c r="M104" s="7">
        <v>6</v>
      </c>
      <c r="N104" s="7">
        <v>100000</v>
      </c>
      <c r="O104" s="7">
        <v>0</v>
      </c>
      <c r="P104" s="7">
        <v>0</v>
      </c>
      <c r="Q104" s="7">
        <v>50000</v>
      </c>
      <c r="R104" s="7" t="s">
        <v>404</v>
      </c>
      <c r="S104" s="7" t="s">
        <v>405</v>
      </c>
      <c r="T104" s="7" t="s">
        <v>406</v>
      </c>
      <c r="U104" s="7">
        <v>-2.9849999999999999</v>
      </c>
      <c r="V104" s="7">
        <v>-0.77</v>
      </c>
      <c r="W104" s="7" t="s">
        <v>407</v>
      </c>
      <c r="X104" s="7" t="s">
        <v>408</v>
      </c>
      <c r="Y104" s="9" t="s">
        <v>409</v>
      </c>
      <c r="Z104" s="9" t="s">
        <v>410</v>
      </c>
      <c r="AA104" s="9" t="s">
        <v>410</v>
      </c>
      <c r="AB104" s="9" t="s">
        <v>410</v>
      </c>
      <c r="AC104" s="9" t="s">
        <v>410</v>
      </c>
      <c r="AD104" s="9" t="s">
        <v>411</v>
      </c>
      <c r="AE104" s="9">
        <v>0</v>
      </c>
      <c r="AF104" s="9" t="s">
        <v>409</v>
      </c>
      <c r="AG104" s="9" t="s">
        <v>410</v>
      </c>
      <c r="AH104" s="9" t="s">
        <v>410</v>
      </c>
      <c r="AI104" s="9" t="s">
        <v>410</v>
      </c>
      <c r="AJ104" s="9" t="s">
        <v>410</v>
      </c>
      <c r="AK104" s="9" t="s">
        <v>411</v>
      </c>
      <c r="AL104" s="9">
        <v>0</v>
      </c>
    </row>
    <row r="105" spans="1:38">
      <c r="A105" s="7" t="s">
        <v>561</v>
      </c>
      <c r="B105" s="7" t="s">
        <v>170</v>
      </c>
      <c r="C105" s="7" t="s">
        <v>440</v>
      </c>
      <c r="D105" s="7" t="s">
        <v>549</v>
      </c>
      <c r="E105" s="7" t="s">
        <v>428</v>
      </c>
      <c r="F105" s="7" t="s">
        <v>413</v>
      </c>
      <c r="G105" s="7" t="s">
        <v>417</v>
      </c>
      <c r="H105" s="7" t="s">
        <v>403</v>
      </c>
      <c r="I105" s="7">
        <v>5</v>
      </c>
      <c r="J105" s="7">
        <v>10</v>
      </c>
      <c r="K105" s="7">
        <v>350</v>
      </c>
      <c r="L105" s="8">
        <v>5.0000000000000001E-3</v>
      </c>
      <c r="M105" s="7">
        <v>6</v>
      </c>
      <c r="N105" s="7">
        <v>100000</v>
      </c>
      <c r="O105" s="7">
        <v>0</v>
      </c>
      <c r="P105" s="7">
        <v>0</v>
      </c>
      <c r="Q105" s="7">
        <v>50000</v>
      </c>
      <c r="R105" s="7" t="s">
        <v>404</v>
      </c>
      <c r="S105" s="7" t="s">
        <v>405</v>
      </c>
      <c r="T105" s="7" t="s">
        <v>406</v>
      </c>
      <c r="U105" s="7">
        <v>-5.24</v>
      </c>
      <c r="V105" s="7">
        <v>-0.378</v>
      </c>
      <c r="W105" s="7" t="s">
        <v>407</v>
      </c>
      <c r="X105" s="7" t="s">
        <v>408</v>
      </c>
      <c r="Y105" s="9" t="s">
        <v>409</v>
      </c>
      <c r="Z105" s="9" t="s">
        <v>410</v>
      </c>
      <c r="AA105" s="9" t="s">
        <v>410</v>
      </c>
      <c r="AB105" s="9" t="s">
        <v>410</v>
      </c>
      <c r="AC105" s="9" t="s">
        <v>410</v>
      </c>
      <c r="AD105" s="9" t="s">
        <v>411</v>
      </c>
      <c r="AE105" s="9">
        <v>0</v>
      </c>
      <c r="AF105" s="9" t="s">
        <v>409</v>
      </c>
      <c r="AG105" s="9" t="s">
        <v>410</v>
      </c>
      <c r="AH105" s="9" t="s">
        <v>410</v>
      </c>
      <c r="AI105" s="9" t="s">
        <v>410</v>
      </c>
      <c r="AJ105" s="9" t="s">
        <v>410</v>
      </c>
      <c r="AK105" s="9" t="s">
        <v>411</v>
      </c>
      <c r="AL105" s="9">
        <v>0</v>
      </c>
    </row>
    <row r="106" spans="1:38">
      <c r="A106" s="7" t="s">
        <v>562</v>
      </c>
      <c r="B106" s="7" t="s">
        <v>173</v>
      </c>
      <c r="C106" s="7" t="s">
        <v>441</v>
      </c>
      <c r="D106" s="7" t="s">
        <v>549</v>
      </c>
      <c r="E106" s="7" t="s">
        <v>428</v>
      </c>
      <c r="F106" s="7" t="s">
        <v>415</v>
      </c>
      <c r="G106" s="7" t="s">
        <v>401</v>
      </c>
      <c r="H106" s="7" t="s">
        <v>403</v>
      </c>
      <c r="I106" s="7">
        <v>5</v>
      </c>
      <c r="J106" s="7">
        <v>10</v>
      </c>
      <c r="K106" s="7">
        <v>450</v>
      </c>
      <c r="L106" s="8">
        <v>5.0000000000000001E-3</v>
      </c>
      <c r="M106" s="7">
        <v>6</v>
      </c>
      <c r="N106" s="7">
        <v>100000</v>
      </c>
      <c r="O106" s="7">
        <v>0</v>
      </c>
      <c r="P106" s="7">
        <v>0</v>
      </c>
      <c r="Q106" s="7">
        <v>50000</v>
      </c>
      <c r="R106" s="7" t="s">
        <v>404</v>
      </c>
      <c r="S106" s="7" t="s">
        <v>405</v>
      </c>
      <c r="T106" s="7" t="s">
        <v>406</v>
      </c>
      <c r="U106" s="7">
        <v>-4.16</v>
      </c>
      <c r="V106" s="7">
        <v>-5.008</v>
      </c>
      <c r="W106" s="7" t="s">
        <v>407</v>
      </c>
      <c r="X106" s="7" t="s">
        <v>408</v>
      </c>
      <c r="Y106" s="9" t="s">
        <v>409</v>
      </c>
      <c r="Z106" s="9" t="s">
        <v>410</v>
      </c>
      <c r="AA106" s="9" t="s">
        <v>410</v>
      </c>
      <c r="AB106" s="9" t="s">
        <v>410</v>
      </c>
      <c r="AC106" s="9" t="s">
        <v>410</v>
      </c>
      <c r="AD106" s="9" t="s">
        <v>411</v>
      </c>
      <c r="AE106" s="9">
        <v>0</v>
      </c>
      <c r="AF106" s="9" t="s">
        <v>409</v>
      </c>
      <c r="AG106" s="9" t="s">
        <v>410</v>
      </c>
      <c r="AH106" s="9" t="s">
        <v>410</v>
      </c>
      <c r="AI106" s="9" t="s">
        <v>410</v>
      </c>
      <c r="AJ106" s="9" t="s">
        <v>410</v>
      </c>
      <c r="AK106" s="9" t="s">
        <v>411</v>
      </c>
      <c r="AL106" s="9">
        <v>0</v>
      </c>
    </row>
    <row r="107" spans="1:38">
      <c r="A107" s="7" t="s">
        <v>563</v>
      </c>
      <c r="B107" s="7" t="s">
        <v>174</v>
      </c>
      <c r="C107" s="7" t="s">
        <v>442</v>
      </c>
      <c r="D107" s="7" t="s">
        <v>549</v>
      </c>
      <c r="E107" s="7" t="s">
        <v>428</v>
      </c>
      <c r="F107" s="7" t="s">
        <v>415</v>
      </c>
      <c r="G107" s="7" t="s">
        <v>419</v>
      </c>
      <c r="H107" s="7" t="s">
        <v>403</v>
      </c>
      <c r="I107" s="7">
        <v>5</v>
      </c>
      <c r="J107" s="7">
        <v>10</v>
      </c>
      <c r="K107" s="7">
        <v>450</v>
      </c>
      <c r="L107" s="8">
        <v>5.0000000000000001E-3</v>
      </c>
      <c r="M107" s="7">
        <v>6</v>
      </c>
      <c r="N107" s="7">
        <v>100000</v>
      </c>
      <c r="O107" s="7">
        <v>0</v>
      </c>
      <c r="P107" s="7">
        <v>0</v>
      </c>
      <c r="Q107" s="7">
        <v>50000</v>
      </c>
      <c r="R107" s="7" t="s">
        <v>404</v>
      </c>
      <c r="S107" s="7" t="s">
        <v>405</v>
      </c>
      <c r="T107" s="7" t="s">
        <v>406</v>
      </c>
      <c r="U107" s="7">
        <v>-4.8159999999999998</v>
      </c>
      <c r="V107" s="7">
        <v>-3.6</v>
      </c>
      <c r="W107" s="7" t="s">
        <v>407</v>
      </c>
      <c r="X107" s="7" t="s">
        <v>408</v>
      </c>
      <c r="Y107" s="9" t="s">
        <v>409</v>
      </c>
      <c r="Z107" s="9" t="s">
        <v>410</v>
      </c>
      <c r="AA107" s="9" t="s">
        <v>410</v>
      </c>
      <c r="AB107" s="9" t="s">
        <v>410</v>
      </c>
      <c r="AC107" s="9" t="s">
        <v>410</v>
      </c>
      <c r="AD107" s="9" t="s">
        <v>411</v>
      </c>
      <c r="AE107" s="9">
        <v>0</v>
      </c>
      <c r="AF107" s="9" t="s">
        <v>409</v>
      </c>
      <c r="AG107" s="9" t="s">
        <v>410</v>
      </c>
      <c r="AH107" s="9" t="s">
        <v>410</v>
      </c>
      <c r="AI107" s="9" t="s">
        <v>410</v>
      </c>
      <c r="AJ107" s="9" t="s">
        <v>410</v>
      </c>
      <c r="AK107" s="9" t="s">
        <v>411</v>
      </c>
      <c r="AL107" s="9">
        <v>0</v>
      </c>
    </row>
    <row r="108" spans="1:38">
      <c r="A108" s="7" t="s">
        <v>564</v>
      </c>
      <c r="B108" s="7" t="s">
        <v>175</v>
      </c>
      <c r="C108" s="7" t="s">
        <v>443</v>
      </c>
      <c r="D108" s="7" t="s">
        <v>549</v>
      </c>
      <c r="E108" s="7" t="s">
        <v>428</v>
      </c>
      <c r="F108" s="7" t="s">
        <v>415</v>
      </c>
      <c r="G108" s="7" t="s">
        <v>421</v>
      </c>
      <c r="H108" s="7" t="s">
        <v>403</v>
      </c>
      <c r="I108" s="7">
        <v>5</v>
      </c>
      <c r="J108" s="7">
        <v>10</v>
      </c>
      <c r="K108" s="7">
        <v>450</v>
      </c>
      <c r="L108" s="8">
        <v>5.0000000000000001E-3</v>
      </c>
      <c r="M108" s="7">
        <v>6</v>
      </c>
      <c r="N108" s="7">
        <v>100000</v>
      </c>
      <c r="O108" s="7">
        <v>0</v>
      </c>
      <c r="P108" s="7">
        <v>0</v>
      </c>
      <c r="Q108" s="7">
        <v>50000</v>
      </c>
      <c r="R108" s="7" t="s">
        <v>404</v>
      </c>
      <c r="S108" s="7" t="s">
        <v>405</v>
      </c>
      <c r="T108" s="7" t="s">
        <v>406</v>
      </c>
      <c r="U108" s="7">
        <v>-0.94499999999999995</v>
      </c>
      <c r="V108" s="7">
        <v>-5.5359999999999996</v>
      </c>
      <c r="W108" s="7" t="s">
        <v>407</v>
      </c>
      <c r="X108" s="7" t="s">
        <v>408</v>
      </c>
      <c r="Y108" s="9" t="s">
        <v>409</v>
      </c>
      <c r="Z108" s="9" t="s">
        <v>410</v>
      </c>
      <c r="AA108" s="9" t="s">
        <v>410</v>
      </c>
      <c r="AB108" s="9" t="s">
        <v>410</v>
      </c>
      <c r="AC108" s="9" t="s">
        <v>410</v>
      </c>
      <c r="AD108" s="9" t="s">
        <v>411</v>
      </c>
      <c r="AE108" s="9">
        <v>0</v>
      </c>
      <c r="AF108" s="9" t="s">
        <v>409</v>
      </c>
      <c r="AG108" s="9" t="s">
        <v>410</v>
      </c>
      <c r="AH108" s="9" t="s">
        <v>410</v>
      </c>
      <c r="AI108" s="9" t="s">
        <v>410</v>
      </c>
      <c r="AJ108" s="9" t="s">
        <v>410</v>
      </c>
      <c r="AK108" s="9" t="s">
        <v>411</v>
      </c>
      <c r="AL108" s="9">
        <v>0</v>
      </c>
    </row>
    <row r="109" spans="1:38">
      <c r="A109" s="7" t="s">
        <v>565</v>
      </c>
      <c r="B109" s="7" t="s">
        <v>177</v>
      </c>
      <c r="C109" s="7" t="s">
        <v>440</v>
      </c>
      <c r="D109" s="7" t="s">
        <v>549</v>
      </c>
      <c r="E109" s="7" t="s">
        <v>428</v>
      </c>
      <c r="F109" s="7" t="s">
        <v>415</v>
      </c>
      <c r="G109" s="7" t="s">
        <v>417</v>
      </c>
      <c r="H109" s="7" t="s">
        <v>403</v>
      </c>
      <c r="I109" s="7">
        <v>5</v>
      </c>
      <c r="J109" s="7">
        <v>10</v>
      </c>
      <c r="K109" s="7">
        <v>500</v>
      </c>
      <c r="L109" s="8">
        <v>5.0000000000000001E-3</v>
      </c>
      <c r="M109" s="7">
        <v>6</v>
      </c>
      <c r="N109" s="7">
        <v>100000</v>
      </c>
      <c r="O109" s="7">
        <v>0</v>
      </c>
      <c r="P109" s="7">
        <v>0</v>
      </c>
      <c r="Q109" s="7">
        <v>50000</v>
      </c>
      <c r="R109" s="7" t="s">
        <v>404</v>
      </c>
      <c r="S109" s="7" t="s">
        <v>405</v>
      </c>
      <c r="T109" s="7" t="s">
        <v>406</v>
      </c>
      <c r="U109" s="7">
        <v>-5.3520000000000003</v>
      </c>
      <c r="V109" s="7">
        <v>-4.952</v>
      </c>
      <c r="W109" s="7" t="s">
        <v>407</v>
      </c>
      <c r="X109" s="7" t="s">
        <v>408</v>
      </c>
      <c r="Y109" s="9" t="s">
        <v>409</v>
      </c>
      <c r="Z109" s="9" t="s">
        <v>410</v>
      </c>
      <c r="AA109" s="9" t="s">
        <v>410</v>
      </c>
      <c r="AB109" s="9" t="s">
        <v>410</v>
      </c>
      <c r="AC109" s="9" t="s">
        <v>410</v>
      </c>
      <c r="AD109" s="9" t="s">
        <v>411</v>
      </c>
      <c r="AE109" s="9">
        <v>0</v>
      </c>
      <c r="AF109" s="9" t="s">
        <v>409</v>
      </c>
      <c r="AG109" s="9" t="s">
        <v>410</v>
      </c>
      <c r="AH109" s="9" t="s">
        <v>410</v>
      </c>
      <c r="AI109" s="9" t="s">
        <v>410</v>
      </c>
      <c r="AJ109" s="9" t="s">
        <v>410</v>
      </c>
      <c r="AK109" s="9" t="s">
        <v>411</v>
      </c>
      <c r="AL109" s="9">
        <v>0</v>
      </c>
    </row>
    <row r="110" spans="1:38">
      <c r="A110" s="7" t="s">
        <v>566</v>
      </c>
      <c r="B110" s="7" t="s">
        <v>183</v>
      </c>
      <c r="C110" s="7" t="s">
        <v>444</v>
      </c>
      <c r="D110" s="7" t="s">
        <v>549</v>
      </c>
      <c r="E110" s="7" t="s">
        <v>428</v>
      </c>
      <c r="F110" s="7" t="s">
        <v>417</v>
      </c>
      <c r="G110" s="7" t="s">
        <v>419</v>
      </c>
      <c r="H110" s="7" t="s">
        <v>403</v>
      </c>
      <c r="I110" s="7">
        <v>5</v>
      </c>
      <c r="J110" s="7">
        <v>10</v>
      </c>
      <c r="K110" s="7">
        <v>300</v>
      </c>
      <c r="L110" s="8">
        <v>5.0000000000000001E-3</v>
      </c>
      <c r="M110" s="7">
        <v>6</v>
      </c>
      <c r="N110" s="7">
        <v>100000</v>
      </c>
      <c r="O110" s="7">
        <v>0</v>
      </c>
      <c r="P110" s="7">
        <v>0</v>
      </c>
      <c r="Q110" s="7">
        <v>50000</v>
      </c>
      <c r="R110" s="7" t="s">
        <v>404</v>
      </c>
      <c r="S110" s="7" t="s">
        <v>405</v>
      </c>
      <c r="T110" s="7" t="s">
        <v>406</v>
      </c>
      <c r="U110" s="7">
        <v>-1.379</v>
      </c>
      <c r="V110" s="7">
        <v>-1.0640000000000001</v>
      </c>
      <c r="W110" s="7" t="s">
        <v>407</v>
      </c>
      <c r="X110" s="7" t="s">
        <v>408</v>
      </c>
      <c r="Y110" s="9" t="s">
        <v>409</v>
      </c>
      <c r="Z110" s="9" t="s">
        <v>410</v>
      </c>
      <c r="AA110" s="9" t="s">
        <v>410</v>
      </c>
      <c r="AB110" s="9" t="s">
        <v>410</v>
      </c>
      <c r="AC110" s="9" t="s">
        <v>410</v>
      </c>
      <c r="AD110" s="9" t="s">
        <v>411</v>
      </c>
      <c r="AE110" s="9">
        <v>0</v>
      </c>
      <c r="AF110" s="9" t="s">
        <v>409</v>
      </c>
      <c r="AG110" s="9" t="s">
        <v>410</v>
      </c>
      <c r="AH110" s="9" t="s">
        <v>410</v>
      </c>
      <c r="AI110" s="9" t="s">
        <v>410</v>
      </c>
      <c r="AJ110" s="9" t="s">
        <v>410</v>
      </c>
      <c r="AK110" s="9" t="s">
        <v>411</v>
      </c>
      <c r="AL110" s="9">
        <v>0</v>
      </c>
    </row>
    <row r="111" spans="1:38">
      <c r="A111" s="7" t="s">
        <v>567</v>
      </c>
      <c r="B111" s="7" t="s">
        <v>184</v>
      </c>
      <c r="C111" s="7" t="s">
        <v>445</v>
      </c>
      <c r="D111" s="7" t="s">
        <v>549</v>
      </c>
      <c r="E111" s="7" t="s">
        <v>428</v>
      </c>
      <c r="F111" s="7" t="s">
        <v>417</v>
      </c>
      <c r="G111" s="7" t="s">
        <v>421</v>
      </c>
      <c r="H111" s="7" t="s">
        <v>403</v>
      </c>
      <c r="I111" s="7">
        <v>5</v>
      </c>
      <c r="J111" s="7">
        <v>10</v>
      </c>
      <c r="K111" s="7">
        <v>300</v>
      </c>
      <c r="L111" s="8">
        <v>5.0000000000000001E-3</v>
      </c>
      <c r="M111" s="7">
        <v>6</v>
      </c>
      <c r="N111" s="7">
        <v>100000</v>
      </c>
      <c r="O111" s="7">
        <v>0</v>
      </c>
      <c r="P111" s="7">
        <v>0</v>
      </c>
      <c r="Q111" s="7">
        <v>50000</v>
      </c>
      <c r="R111" s="7" t="s">
        <v>404</v>
      </c>
      <c r="S111" s="7" t="s">
        <v>405</v>
      </c>
      <c r="T111" s="7" t="s">
        <v>406</v>
      </c>
      <c r="U111" s="7">
        <v>6.3E-2</v>
      </c>
      <c r="V111" s="7">
        <v>-2.1829999999999998</v>
      </c>
      <c r="W111" s="7" t="s">
        <v>407</v>
      </c>
      <c r="X111" s="7" t="s">
        <v>408</v>
      </c>
      <c r="Y111" s="9" t="s">
        <v>409</v>
      </c>
      <c r="Z111" s="9" t="s">
        <v>410</v>
      </c>
      <c r="AA111" s="9" t="s">
        <v>410</v>
      </c>
      <c r="AB111" s="9" t="s">
        <v>410</v>
      </c>
      <c r="AC111" s="9" t="s">
        <v>410</v>
      </c>
      <c r="AD111" s="9" t="s">
        <v>411</v>
      </c>
      <c r="AE111" s="9">
        <v>0</v>
      </c>
      <c r="AF111" s="9" t="s">
        <v>409</v>
      </c>
      <c r="AG111" s="9" t="s">
        <v>410</v>
      </c>
      <c r="AH111" s="9" t="s">
        <v>410</v>
      </c>
      <c r="AI111" s="9" t="s">
        <v>410</v>
      </c>
      <c r="AJ111" s="9" t="s">
        <v>410</v>
      </c>
      <c r="AK111" s="9" t="s">
        <v>411</v>
      </c>
      <c r="AL111" s="9">
        <v>0</v>
      </c>
    </row>
    <row r="112" spans="1:38">
      <c r="A112" s="7" t="s">
        <v>568</v>
      </c>
      <c r="B112" s="7" t="s">
        <v>185</v>
      </c>
      <c r="C112" s="7" t="s">
        <v>446</v>
      </c>
      <c r="D112" s="7" t="s">
        <v>549</v>
      </c>
      <c r="E112" s="7" t="s">
        <v>428</v>
      </c>
      <c r="F112" s="7" t="s">
        <v>417</v>
      </c>
      <c r="G112" s="7" t="s">
        <v>423</v>
      </c>
      <c r="H112" s="7" t="s">
        <v>403</v>
      </c>
      <c r="I112" s="7">
        <v>3</v>
      </c>
      <c r="J112" s="7">
        <v>10</v>
      </c>
      <c r="K112" s="7">
        <v>200</v>
      </c>
      <c r="L112" s="8">
        <v>5.0000000000000001E-3</v>
      </c>
      <c r="M112" s="7">
        <v>6</v>
      </c>
      <c r="N112" s="7">
        <v>100000</v>
      </c>
      <c r="O112" s="7">
        <v>0</v>
      </c>
      <c r="P112" s="7">
        <v>0</v>
      </c>
      <c r="Q112" s="7">
        <v>50000</v>
      </c>
      <c r="R112" s="7" t="s">
        <v>404</v>
      </c>
      <c r="S112" s="7" t="s">
        <v>405</v>
      </c>
      <c r="T112" s="7" t="s">
        <v>406</v>
      </c>
      <c r="U112" s="7">
        <v>-0.67200000000000004</v>
      </c>
      <c r="V112" s="7">
        <v>-1.5449999999999999</v>
      </c>
      <c r="W112" s="7" t="s">
        <v>407</v>
      </c>
      <c r="X112" s="7" t="s">
        <v>408</v>
      </c>
      <c r="Y112" s="9" t="s">
        <v>409</v>
      </c>
      <c r="Z112" s="9" t="s">
        <v>410</v>
      </c>
      <c r="AA112" s="9" t="s">
        <v>410</v>
      </c>
      <c r="AB112" s="9" t="s">
        <v>410</v>
      </c>
      <c r="AC112" s="9" t="s">
        <v>410</v>
      </c>
      <c r="AD112" s="9" t="s">
        <v>411</v>
      </c>
      <c r="AE112" s="9">
        <v>0</v>
      </c>
      <c r="AF112" s="9" t="s">
        <v>409</v>
      </c>
      <c r="AG112" s="9" t="s">
        <v>410</v>
      </c>
      <c r="AH112" s="9" t="s">
        <v>410</v>
      </c>
      <c r="AI112" s="9" t="s">
        <v>410</v>
      </c>
      <c r="AJ112" s="9" t="s">
        <v>410</v>
      </c>
      <c r="AK112" s="9" t="s">
        <v>411</v>
      </c>
      <c r="AL112" s="9">
        <v>0</v>
      </c>
    </row>
    <row r="113" spans="1:38">
      <c r="A113" s="7" t="s">
        <v>569</v>
      </c>
      <c r="B113" s="7" t="s">
        <v>193</v>
      </c>
      <c r="C113" s="7" t="s">
        <v>447</v>
      </c>
      <c r="D113" s="7" t="s">
        <v>549</v>
      </c>
      <c r="E113" s="7" t="s">
        <v>428</v>
      </c>
      <c r="F113" s="7" t="s">
        <v>402</v>
      </c>
      <c r="G113" s="7" t="s">
        <v>448</v>
      </c>
      <c r="H113" s="7" t="s">
        <v>403</v>
      </c>
      <c r="I113" s="7">
        <v>5</v>
      </c>
      <c r="J113" s="7">
        <v>10</v>
      </c>
      <c r="K113" s="7">
        <v>1200</v>
      </c>
      <c r="L113" s="8">
        <v>5.0000000000000001E-3</v>
      </c>
      <c r="M113" s="7">
        <v>5</v>
      </c>
      <c r="N113" s="7">
        <v>100000</v>
      </c>
      <c r="O113" s="7">
        <v>0</v>
      </c>
      <c r="P113" s="7">
        <v>0</v>
      </c>
      <c r="Q113" s="7">
        <v>50000</v>
      </c>
      <c r="R113" s="7" t="s">
        <v>404</v>
      </c>
      <c r="S113" s="7" t="s">
        <v>405</v>
      </c>
      <c r="T113" s="7" t="s">
        <v>406</v>
      </c>
      <c r="U113" s="7">
        <v>-49.941000000000003</v>
      </c>
      <c r="V113" s="7">
        <v>24.309000000000001</v>
      </c>
      <c r="W113" s="7" t="s">
        <v>407</v>
      </c>
      <c r="X113" s="7" t="s">
        <v>408</v>
      </c>
      <c r="Y113" s="9" t="s">
        <v>409</v>
      </c>
      <c r="Z113" s="9" t="s">
        <v>410</v>
      </c>
      <c r="AA113" s="9" t="s">
        <v>410</v>
      </c>
      <c r="AB113" s="9" t="s">
        <v>410</v>
      </c>
      <c r="AC113" s="9" t="s">
        <v>410</v>
      </c>
      <c r="AD113" s="9" t="s">
        <v>411</v>
      </c>
      <c r="AE113" s="9">
        <v>0</v>
      </c>
      <c r="AF113" s="9" t="s">
        <v>409</v>
      </c>
      <c r="AG113" s="9" t="s">
        <v>410</v>
      </c>
      <c r="AH113" s="9" t="s">
        <v>410</v>
      </c>
      <c r="AI113" s="9" t="s">
        <v>410</v>
      </c>
      <c r="AJ113" s="9" t="s">
        <v>410</v>
      </c>
      <c r="AK113" s="9" t="s">
        <v>411</v>
      </c>
      <c r="AL113" s="9">
        <v>0</v>
      </c>
    </row>
    <row r="114" spans="1:38">
      <c r="A114" s="7" t="s">
        <v>570</v>
      </c>
      <c r="B114" s="7" t="s">
        <v>201</v>
      </c>
      <c r="C114" s="7" t="s">
        <v>449</v>
      </c>
      <c r="D114" s="7" t="s">
        <v>549</v>
      </c>
      <c r="E114" s="7" t="s">
        <v>428</v>
      </c>
      <c r="F114" s="7" t="s">
        <v>402</v>
      </c>
      <c r="G114" s="7" t="s">
        <v>450</v>
      </c>
      <c r="H114" s="7" t="s">
        <v>403</v>
      </c>
      <c r="I114" s="7">
        <v>5</v>
      </c>
      <c r="J114" s="7">
        <v>10</v>
      </c>
      <c r="K114" s="7">
        <v>15000</v>
      </c>
      <c r="L114" s="8">
        <v>0.01</v>
      </c>
      <c r="M114" s="7">
        <v>5</v>
      </c>
      <c r="N114" s="7">
        <v>100000</v>
      </c>
      <c r="O114" s="7">
        <v>0</v>
      </c>
      <c r="P114" s="7">
        <v>0</v>
      </c>
      <c r="Q114" s="7">
        <v>50000</v>
      </c>
      <c r="R114" s="7" t="s">
        <v>404</v>
      </c>
      <c r="S114" s="7" t="s">
        <v>405</v>
      </c>
      <c r="T114" s="7" t="s">
        <v>406</v>
      </c>
      <c r="U114" s="7">
        <v>-245.04300000000001</v>
      </c>
      <c r="V114" s="7">
        <v>122.157</v>
      </c>
      <c r="W114" s="7" t="s">
        <v>407</v>
      </c>
      <c r="X114" s="7" t="s">
        <v>408</v>
      </c>
      <c r="Y114" s="9" t="s">
        <v>409</v>
      </c>
      <c r="Z114" s="9" t="s">
        <v>410</v>
      </c>
      <c r="AA114" s="9" t="s">
        <v>410</v>
      </c>
      <c r="AB114" s="9" t="s">
        <v>410</v>
      </c>
      <c r="AC114" s="9" t="s">
        <v>410</v>
      </c>
      <c r="AD114" s="9" t="s">
        <v>411</v>
      </c>
      <c r="AE114" s="9">
        <v>0</v>
      </c>
      <c r="AF114" s="9" t="s">
        <v>409</v>
      </c>
      <c r="AG114" s="9" t="s">
        <v>410</v>
      </c>
      <c r="AH114" s="9" t="s">
        <v>410</v>
      </c>
      <c r="AI114" s="9" t="s">
        <v>410</v>
      </c>
      <c r="AJ114" s="9" t="s">
        <v>410</v>
      </c>
      <c r="AK114" s="9" t="s">
        <v>411</v>
      </c>
      <c r="AL114" s="9">
        <v>0</v>
      </c>
    </row>
    <row r="115" spans="1:38">
      <c r="A115" s="7" t="s">
        <v>571</v>
      </c>
      <c r="B115" s="7" t="s">
        <v>200</v>
      </c>
      <c r="C115" s="7" t="s">
        <v>521</v>
      </c>
      <c r="D115" s="7" t="s">
        <v>549</v>
      </c>
      <c r="E115" s="7" t="s">
        <v>428</v>
      </c>
      <c r="F115" s="7" t="s">
        <v>402</v>
      </c>
      <c r="G115" s="7" t="s">
        <v>452</v>
      </c>
      <c r="H115" s="7" t="s">
        <v>453</v>
      </c>
      <c r="I115" s="7">
        <v>5</v>
      </c>
      <c r="J115" s="7">
        <v>10</v>
      </c>
      <c r="K115" s="7">
        <v>10000</v>
      </c>
      <c r="L115" s="8">
        <v>0.03</v>
      </c>
      <c r="M115" s="7">
        <v>5</v>
      </c>
      <c r="N115" s="7">
        <v>100000</v>
      </c>
      <c r="O115" s="7">
        <v>2000</v>
      </c>
      <c r="P115" s="7">
        <v>2000</v>
      </c>
      <c r="Q115" s="7">
        <v>50000</v>
      </c>
      <c r="R115" s="7" t="s">
        <v>404</v>
      </c>
      <c r="S115" s="7" t="s">
        <v>454</v>
      </c>
      <c r="T115" s="7" t="s">
        <v>406</v>
      </c>
      <c r="U115" s="7">
        <v>-379.32299999999998</v>
      </c>
      <c r="V115" s="7">
        <v>324.47699999999998</v>
      </c>
      <c r="W115" s="7" t="s">
        <v>407</v>
      </c>
      <c r="X115" s="7" t="s">
        <v>408</v>
      </c>
      <c r="Y115" s="9" t="s">
        <v>409</v>
      </c>
      <c r="Z115" s="9" t="s">
        <v>410</v>
      </c>
      <c r="AA115" s="9" t="s">
        <v>410</v>
      </c>
      <c r="AB115" s="9" t="s">
        <v>410</v>
      </c>
      <c r="AC115" s="9" t="s">
        <v>410</v>
      </c>
      <c r="AD115" s="9" t="s">
        <v>411</v>
      </c>
      <c r="AE115" s="9">
        <v>0</v>
      </c>
      <c r="AF115" s="9" t="s">
        <v>409</v>
      </c>
      <c r="AG115" s="9" t="s">
        <v>410</v>
      </c>
      <c r="AH115" s="9" t="s">
        <v>410</v>
      </c>
      <c r="AI115" s="9" t="s">
        <v>410</v>
      </c>
      <c r="AJ115" s="9" t="s">
        <v>410</v>
      </c>
      <c r="AK115" s="9" t="s">
        <v>411</v>
      </c>
      <c r="AL115" s="9">
        <v>0</v>
      </c>
    </row>
    <row r="116" spans="1:38">
      <c r="A116" s="7" t="s">
        <v>572</v>
      </c>
      <c r="B116" s="7" t="s">
        <v>196</v>
      </c>
      <c r="C116" s="7" t="s">
        <v>523</v>
      </c>
      <c r="D116" s="7" t="s">
        <v>549</v>
      </c>
      <c r="E116" s="7" t="s">
        <v>428</v>
      </c>
      <c r="F116" s="7" t="s">
        <v>402</v>
      </c>
      <c r="G116" s="7" t="s">
        <v>456</v>
      </c>
      <c r="H116" s="7" t="s">
        <v>403</v>
      </c>
      <c r="I116" s="7">
        <v>5</v>
      </c>
      <c r="J116" s="7">
        <v>10</v>
      </c>
      <c r="K116" s="7">
        <v>15000</v>
      </c>
      <c r="L116" s="8">
        <v>0.03</v>
      </c>
      <c r="M116" s="7">
        <v>5</v>
      </c>
      <c r="N116" s="7">
        <v>100000</v>
      </c>
      <c r="O116" s="7">
        <v>100000</v>
      </c>
      <c r="P116" s="7">
        <v>100000</v>
      </c>
      <c r="Q116" s="7">
        <v>50000</v>
      </c>
      <c r="R116" s="7" t="s">
        <v>457</v>
      </c>
      <c r="S116" s="7" t="s">
        <v>454</v>
      </c>
      <c r="T116" s="7" t="s">
        <v>406</v>
      </c>
      <c r="U116" s="7">
        <v>-11.39</v>
      </c>
      <c r="V116" s="7">
        <v>-18.234000000000002</v>
      </c>
      <c r="W116" s="7" t="s">
        <v>407</v>
      </c>
      <c r="X116" s="7" t="s">
        <v>408</v>
      </c>
      <c r="Y116" s="9" t="s">
        <v>409</v>
      </c>
      <c r="Z116" s="9" t="s">
        <v>410</v>
      </c>
      <c r="AA116" s="9" t="s">
        <v>410</v>
      </c>
      <c r="AB116" s="9" t="s">
        <v>410</v>
      </c>
      <c r="AC116" s="9" t="s">
        <v>410</v>
      </c>
      <c r="AD116" s="9" t="s">
        <v>411</v>
      </c>
      <c r="AE116" s="9">
        <v>0</v>
      </c>
      <c r="AF116" s="9" t="s">
        <v>409</v>
      </c>
      <c r="AG116" s="9" t="s">
        <v>410</v>
      </c>
      <c r="AH116" s="9" t="s">
        <v>410</v>
      </c>
      <c r="AI116" s="9" t="s">
        <v>410</v>
      </c>
      <c r="AJ116" s="9" t="s">
        <v>410</v>
      </c>
      <c r="AK116" s="9" t="s">
        <v>411</v>
      </c>
      <c r="AL116" s="9">
        <v>0</v>
      </c>
    </row>
    <row r="117" spans="1:38">
      <c r="A117" s="7" t="s">
        <v>573</v>
      </c>
      <c r="B117" s="7" t="s">
        <v>197</v>
      </c>
      <c r="C117" s="7" t="s">
        <v>525</v>
      </c>
      <c r="D117" s="7" t="s">
        <v>549</v>
      </c>
      <c r="E117" s="7" t="s">
        <v>428</v>
      </c>
      <c r="F117" s="7" t="s">
        <v>402</v>
      </c>
      <c r="G117" s="7" t="s">
        <v>459</v>
      </c>
      <c r="H117" s="7" t="s">
        <v>403</v>
      </c>
      <c r="I117" s="7">
        <v>5</v>
      </c>
      <c r="J117" s="7">
        <v>10</v>
      </c>
      <c r="K117" s="7">
        <v>4000</v>
      </c>
      <c r="L117" s="8">
        <v>0.03</v>
      </c>
      <c r="M117" s="7">
        <v>5</v>
      </c>
      <c r="N117" s="7">
        <v>100000</v>
      </c>
      <c r="O117" s="7">
        <v>100000</v>
      </c>
      <c r="P117" s="7">
        <v>100000</v>
      </c>
      <c r="Q117" s="7">
        <v>50000</v>
      </c>
      <c r="R117" s="7" t="s">
        <v>457</v>
      </c>
      <c r="S117" s="7" t="s">
        <v>454</v>
      </c>
      <c r="T117" s="7" t="s">
        <v>406</v>
      </c>
      <c r="U117" s="7">
        <v>-5.7439999999999998</v>
      </c>
      <c r="V117" s="7">
        <v>-6.4640000000000004</v>
      </c>
      <c r="W117" s="7" t="s">
        <v>407</v>
      </c>
      <c r="X117" s="7" t="s">
        <v>408</v>
      </c>
      <c r="Y117" s="9" t="s">
        <v>409</v>
      </c>
      <c r="Z117" s="9" t="s">
        <v>410</v>
      </c>
      <c r="AA117" s="9" t="s">
        <v>410</v>
      </c>
      <c r="AB117" s="9" t="s">
        <v>410</v>
      </c>
      <c r="AC117" s="9" t="s">
        <v>410</v>
      </c>
      <c r="AD117" s="9" t="s">
        <v>411</v>
      </c>
      <c r="AE117" s="9">
        <v>0</v>
      </c>
      <c r="AF117" s="9" t="s">
        <v>409</v>
      </c>
      <c r="AG117" s="9" t="s">
        <v>410</v>
      </c>
      <c r="AH117" s="9" t="s">
        <v>410</v>
      </c>
      <c r="AI117" s="9" t="s">
        <v>410</v>
      </c>
      <c r="AJ117" s="9" t="s">
        <v>410</v>
      </c>
      <c r="AK117" s="9" t="s">
        <v>411</v>
      </c>
      <c r="AL117" s="9">
        <v>0</v>
      </c>
    </row>
    <row r="118" spans="1:38">
      <c r="A118" s="7" t="s">
        <v>574</v>
      </c>
      <c r="B118" s="7" t="s">
        <v>198</v>
      </c>
      <c r="C118" s="7" t="s">
        <v>527</v>
      </c>
      <c r="D118" s="7" t="s">
        <v>549</v>
      </c>
      <c r="E118" s="7" t="s">
        <v>428</v>
      </c>
      <c r="F118" s="7" t="s">
        <v>402</v>
      </c>
      <c r="G118" s="7" t="s">
        <v>461</v>
      </c>
      <c r="H118" s="7" t="s">
        <v>403</v>
      </c>
      <c r="I118" s="7">
        <v>5</v>
      </c>
      <c r="J118" s="7">
        <v>10</v>
      </c>
      <c r="K118" s="7">
        <v>15000</v>
      </c>
      <c r="L118" s="8">
        <v>0.03</v>
      </c>
      <c r="M118" s="7">
        <v>5</v>
      </c>
      <c r="N118" s="7">
        <v>100000</v>
      </c>
      <c r="O118" s="7">
        <v>100000</v>
      </c>
      <c r="P118" s="7">
        <v>100000</v>
      </c>
      <c r="Q118" s="7">
        <v>50000</v>
      </c>
      <c r="R118" s="7" t="s">
        <v>457</v>
      </c>
      <c r="S118" s="7" t="s">
        <v>454</v>
      </c>
      <c r="T118" s="7" t="s">
        <v>406</v>
      </c>
      <c r="U118" s="7">
        <v>-10.115</v>
      </c>
      <c r="V118" s="7">
        <v>-22.239000000000001</v>
      </c>
      <c r="W118" s="7" t="s">
        <v>407</v>
      </c>
      <c r="X118" s="7" t="s">
        <v>408</v>
      </c>
      <c r="Y118" s="9" t="s">
        <v>409</v>
      </c>
      <c r="Z118" s="9" t="s">
        <v>410</v>
      </c>
      <c r="AA118" s="9" t="s">
        <v>410</v>
      </c>
      <c r="AB118" s="9" t="s">
        <v>410</v>
      </c>
      <c r="AC118" s="9" t="s">
        <v>410</v>
      </c>
      <c r="AD118" s="9" t="s">
        <v>411</v>
      </c>
      <c r="AE118" s="9">
        <v>0</v>
      </c>
      <c r="AF118" s="9" t="s">
        <v>409</v>
      </c>
      <c r="AG118" s="9" t="s">
        <v>410</v>
      </c>
      <c r="AH118" s="9" t="s">
        <v>410</v>
      </c>
      <c r="AI118" s="9" t="s">
        <v>410</v>
      </c>
      <c r="AJ118" s="9" t="s">
        <v>410</v>
      </c>
      <c r="AK118" s="9" t="s">
        <v>411</v>
      </c>
      <c r="AL118" s="9">
        <v>0</v>
      </c>
    </row>
    <row r="119" spans="1:38">
      <c r="A119" s="7" t="s">
        <v>575</v>
      </c>
      <c r="B119" s="7" t="s">
        <v>199</v>
      </c>
      <c r="C119" s="7" t="s">
        <v>529</v>
      </c>
      <c r="D119" s="7" t="s">
        <v>549</v>
      </c>
      <c r="E119" s="7" t="s">
        <v>428</v>
      </c>
      <c r="F119" s="7" t="s">
        <v>402</v>
      </c>
      <c r="G119" s="7" t="s">
        <v>463</v>
      </c>
      <c r="H119" s="7" t="s">
        <v>403</v>
      </c>
      <c r="I119" s="7">
        <v>5</v>
      </c>
      <c r="J119" s="7">
        <v>10</v>
      </c>
      <c r="K119" s="7">
        <v>500</v>
      </c>
      <c r="L119" s="8">
        <v>5.0000000000000001E-3</v>
      </c>
      <c r="M119" s="7">
        <v>5</v>
      </c>
      <c r="N119" s="7">
        <v>100000</v>
      </c>
      <c r="O119" s="7">
        <v>100000</v>
      </c>
      <c r="P119" s="7">
        <v>100000</v>
      </c>
      <c r="Q119" s="7">
        <v>50000</v>
      </c>
      <c r="R119" s="7" t="s">
        <v>457</v>
      </c>
      <c r="S119" s="7" t="s">
        <v>454</v>
      </c>
      <c r="T119" s="7" t="s">
        <v>406</v>
      </c>
      <c r="U119" s="7">
        <v>-3.5329999999999999</v>
      </c>
      <c r="V119" s="7">
        <v>-2.798</v>
      </c>
      <c r="W119" s="7" t="s">
        <v>407</v>
      </c>
      <c r="X119" s="7" t="s">
        <v>408</v>
      </c>
      <c r="Y119" s="9" t="s">
        <v>409</v>
      </c>
      <c r="Z119" s="9" t="s">
        <v>410</v>
      </c>
      <c r="AA119" s="9" t="s">
        <v>410</v>
      </c>
      <c r="AB119" s="9" t="s">
        <v>410</v>
      </c>
      <c r="AC119" s="9" t="s">
        <v>410</v>
      </c>
      <c r="AD119" s="9" t="s">
        <v>411</v>
      </c>
      <c r="AE119" s="9">
        <v>0</v>
      </c>
      <c r="AF119" s="9" t="s">
        <v>409</v>
      </c>
      <c r="AG119" s="9" t="s">
        <v>410</v>
      </c>
      <c r="AH119" s="9" t="s">
        <v>410</v>
      </c>
      <c r="AI119" s="9" t="s">
        <v>410</v>
      </c>
      <c r="AJ119" s="9" t="s">
        <v>410</v>
      </c>
      <c r="AK119" s="9" t="s">
        <v>411</v>
      </c>
      <c r="AL119" s="9">
        <v>0</v>
      </c>
    </row>
    <row r="120" spans="1:38">
      <c r="A120" s="7" t="s">
        <v>576</v>
      </c>
      <c r="B120" s="7" t="s">
        <v>203</v>
      </c>
      <c r="C120" s="7" t="s">
        <v>473</v>
      </c>
      <c r="D120" s="7" t="s">
        <v>577</v>
      </c>
      <c r="E120" s="7" t="s">
        <v>466</v>
      </c>
      <c r="F120" s="7" t="s">
        <v>402</v>
      </c>
      <c r="G120" s="7" t="s">
        <v>402</v>
      </c>
      <c r="H120" s="7" t="s">
        <v>403</v>
      </c>
      <c r="I120" s="7">
        <v>2</v>
      </c>
      <c r="J120" s="7">
        <v>20</v>
      </c>
      <c r="K120" s="7">
        <v>800</v>
      </c>
      <c r="L120" s="8">
        <v>5.0000000000000001E-3</v>
      </c>
      <c r="M120" s="7">
        <v>6</v>
      </c>
      <c r="N120" s="7">
        <v>100</v>
      </c>
      <c r="O120" s="7">
        <v>0</v>
      </c>
      <c r="P120" s="7">
        <v>0</v>
      </c>
      <c r="Q120" s="7">
        <v>50</v>
      </c>
      <c r="R120" s="7" t="s">
        <v>475</v>
      </c>
      <c r="S120" s="7" t="s">
        <v>468</v>
      </c>
      <c r="T120" s="7" t="s">
        <v>469</v>
      </c>
      <c r="U120" s="7">
        <v>0</v>
      </c>
      <c r="V120" s="7">
        <v>0</v>
      </c>
      <c r="W120" s="7" t="s">
        <v>407</v>
      </c>
      <c r="X120" s="7" t="s">
        <v>408</v>
      </c>
      <c r="Y120" s="9" t="s">
        <v>470</v>
      </c>
      <c r="Z120" s="9" t="s">
        <v>471</v>
      </c>
      <c r="AA120" s="9" t="s">
        <v>471</v>
      </c>
      <c r="AB120" s="9" t="s">
        <v>471</v>
      </c>
      <c r="AC120" s="9" t="s">
        <v>471</v>
      </c>
      <c r="AD120" s="9" t="s">
        <v>472</v>
      </c>
      <c r="AE120" s="9">
        <v>0</v>
      </c>
      <c r="AF120" s="9" t="s">
        <v>470</v>
      </c>
      <c r="AG120" s="9" t="s">
        <v>471</v>
      </c>
      <c r="AH120" s="9" t="s">
        <v>471</v>
      </c>
      <c r="AI120" s="9" t="s">
        <v>471</v>
      </c>
      <c r="AJ120" s="9" t="s">
        <v>471</v>
      </c>
      <c r="AK120" s="9" t="s">
        <v>411</v>
      </c>
      <c r="AL120" s="9">
        <v>0</v>
      </c>
    </row>
    <row r="121" spans="1:38">
      <c r="A121" s="7" t="s">
        <v>578</v>
      </c>
      <c r="B121" s="7" t="s">
        <v>202</v>
      </c>
      <c r="C121" s="7" t="s">
        <v>464</v>
      </c>
      <c r="D121" s="7" t="s">
        <v>579</v>
      </c>
      <c r="E121" s="7" t="s">
        <v>466</v>
      </c>
      <c r="F121" s="7" t="s">
        <v>402</v>
      </c>
      <c r="G121" s="7" t="s">
        <v>402</v>
      </c>
      <c r="H121" s="7" t="s">
        <v>403</v>
      </c>
      <c r="I121" s="7">
        <v>3</v>
      </c>
      <c r="J121" s="7">
        <v>20</v>
      </c>
      <c r="K121" s="7">
        <v>500</v>
      </c>
      <c r="L121" s="8">
        <v>0.03</v>
      </c>
      <c r="M121" s="7">
        <v>6</v>
      </c>
      <c r="N121" s="7">
        <v>5000</v>
      </c>
      <c r="O121" s="7">
        <v>0</v>
      </c>
      <c r="P121" s="7">
        <v>0</v>
      </c>
      <c r="Q121" s="7">
        <v>2500</v>
      </c>
      <c r="R121" s="7" t="s">
        <v>467</v>
      </c>
      <c r="S121" s="7" t="s">
        <v>468</v>
      </c>
      <c r="T121" s="7" t="s">
        <v>469</v>
      </c>
      <c r="U121" s="7">
        <v>0</v>
      </c>
      <c r="V121" s="7">
        <v>0</v>
      </c>
      <c r="W121" s="7" t="s">
        <v>407</v>
      </c>
      <c r="X121" s="7" t="s">
        <v>408</v>
      </c>
      <c r="Y121" s="9" t="s">
        <v>470</v>
      </c>
      <c r="Z121" s="9" t="s">
        <v>471</v>
      </c>
      <c r="AA121" s="9" t="s">
        <v>471</v>
      </c>
      <c r="AB121" s="9" t="s">
        <v>471</v>
      </c>
      <c r="AC121" s="9" t="s">
        <v>471</v>
      </c>
      <c r="AD121" s="9" t="s">
        <v>472</v>
      </c>
      <c r="AE121" s="9">
        <v>0</v>
      </c>
      <c r="AF121" s="9" t="s">
        <v>470</v>
      </c>
      <c r="AG121" s="9" t="s">
        <v>471</v>
      </c>
      <c r="AH121" s="9" t="s">
        <v>471</v>
      </c>
      <c r="AI121" s="9" t="s">
        <v>471</v>
      </c>
      <c r="AJ121" s="9" t="s">
        <v>471</v>
      </c>
      <c r="AK121" s="9" t="s">
        <v>411</v>
      </c>
      <c r="AL121" s="9">
        <v>0</v>
      </c>
    </row>
    <row r="122" spans="1:38">
      <c r="A122" s="7" t="s">
        <v>580</v>
      </c>
      <c r="B122" s="7" t="s">
        <v>476</v>
      </c>
      <c r="C122" s="7" t="s">
        <v>477</v>
      </c>
      <c r="D122" s="7" t="s">
        <v>581</v>
      </c>
      <c r="E122" s="7" t="s">
        <v>478</v>
      </c>
      <c r="F122" s="7" t="s">
        <v>402</v>
      </c>
      <c r="G122" s="7" t="s">
        <v>402</v>
      </c>
      <c r="H122" s="7" t="s">
        <v>403</v>
      </c>
      <c r="I122" s="7">
        <v>3</v>
      </c>
      <c r="J122" s="7">
        <v>10</v>
      </c>
      <c r="K122" s="7">
        <v>500</v>
      </c>
      <c r="L122" s="8">
        <v>0.01</v>
      </c>
      <c r="M122" s="7">
        <v>6</v>
      </c>
      <c r="N122" s="7">
        <v>1000</v>
      </c>
      <c r="O122" s="7">
        <v>0</v>
      </c>
      <c r="P122" s="7">
        <v>0</v>
      </c>
      <c r="Q122" s="7">
        <v>500</v>
      </c>
      <c r="R122" s="7" t="s">
        <v>467</v>
      </c>
      <c r="S122" s="7" t="s">
        <v>468</v>
      </c>
      <c r="T122" s="7" t="s">
        <v>469</v>
      </c>
      <c r="U122" s="7">
        <v>6.93</v>
      </c>
      <c r="V122" s="7">
        <v>-22.29</v>
      </c>
      <c r="W122" s="7" t="s">
        <v>407</v>
      </c>
      <c r="X122" s="7" t="s">
        <v>408</v>
      </c>
      <c r="Y122" s="9" t="s">
        <v>479</v>
      </c>
      <c r="Z122" s="9" t="s">
        <v>480</v>
      </c>
      <c r="AA122" s="9" t="s">
        <v>480</v>
      </c>
      <c r="AB122" s="9" t="s">
        <v>480</v>
      </c>
      <c r="AC122" s="9" t="s">
        <v>480</v>
      </c>
      <c r="AD122" s="9" t="s">
        <v>472</v>
      </c>
      <c r="AE122" s="9">
        <v>0</v>
      </c>
      <c r="AF122" s="9" t="s">
        <v>479</v>
      </c>
      <c r="AG122" s="9" t="s">
        <v>480</v>
      </c>
      <c r="AH122" s="9" t="s">
        <v>480</v>
      </c>
      <c r="AI122" s="9" t="s">
        <v>480</v>
      </c>
      <c r="AJ122" s="9" t="s">
        <v>480</v>
      </c>
      <c r="AK122" s="9" t="s">
        <v>411</v>
      </c>
      <c r="AL122" s="9">
        <v>0</v>
      </c>
    </row>
    <row r="123" spans="1:38">
      <c r="A123" s="7" t="s">
        <v>582</v>
      </c>
      <c r="B123" s="7" t="s">
        <v>481</v>
      </c>
      <c r="C123" s="7" t="s">
        <v>482</v>
      </c>
      <c r="D123" s="7" t="s">
        <v>581</v>
      </c>
      <c r="E123" s="7" t="s">
        <v>478</v>
      </c>
      <c r="F123" s="7" t="s">
        <v>402</v>
      </c>
      <c r="G123" s="7" t="s">
        <v>402</v>
      </c>
      <c r="H123" s="7" t="s">
        <v>403</v>
      </c>
      <c r="I123" s="7">
        <v>3</v>
      </c>
      <c r="J123" s="7">
        <v>10</v>
      </c>
      <c r="K123" s="7">
        <v>500</v>
      </c>
      <c r="L123" s="8">
        <v>0.01</v>
      </c>
      <c r="M123" s="7">
        <v>6</v>
      </c>
      <c r="N123" s="7">
        <v>1000</v>
      </c>
      <c r="O123" s="7">
        <v>0</v>
      </c>
      <c r="P123" s="7">
        <v>0</v>
      </c>
      <c r="Q123" s="7">
        <v>500</v>
      </c>
      <c r="R123" s="7" t="s">
        <v>467</v>
      </c>
      <c r="S123" s="7" t="s">
        <v>468</v>
      </c>
      <c r="T123" s="7" t="s">
        <v>469</v>
      </c>
      <c r="U123" s="7">
        <v>7.26</v>
      </c>
      <c r="V123" s="7">
        <v>-23.49</v>
      </c>
      <c r="W123" s="7" t="s">
        <v>407</v>
      </c>
      <c r="X123" s="7" t="s">
        <v>408</v>
      </c>
      <c r="Y123" s="9">
        <v>0</v>
      </c>
      <c r="Z123" s="9" t="s">
        <v>483</v>
      </c>
      <c r="AA123" s="9" t="s">
        <v>483</v>
      </c>
      <c r="AB123" s="9" t="s">
        <v>483</v>
      </c>
      <c r="AC123" s="9" t="s">
        <v>483</v>
      </c>
      <c r="AD123" s="9" t="s">
        <v>483</v>
      </c>
      <c r="AE123" s="9">
        <v>0</v>
      </c>
      <c r="AF123" s="9">
        <v>0</v>
      </c>
      <c r="AG123" s="9" t="s">
        <v>484</v>
      </c>
      <c r="AH123" s="9" t="s">
        <v>484</v>
      </c>
      <c r="AI123" s="9" t="s">
        <v>484</v>
      </c>
      <c r="AJ123" s="9" t="s">
        <v>484</v>
      </c>
      <c r="AK123" s="9" t="s">
        <v>485</v>
      </c>
      <c r="AL123" s="9">
        <v>0</v>
      </c>
    </row>
    <row r="124" spans="1:38">
      <c r="A124" s="7" t="s">
        <v>583</v>
      </c>
      <c r="B124" s="7" t="s">
        <v>205</v>
      </c>
      <c r="C124" s="7" t="s">
        <v>486</v>
      </c>
      <c r="D124" s="7" t="s">
        <v>581</v>
      </c>
      <c r="E124" s="7" t="s">
        <v>478</v>
      </c>
      <c r="F124" s="7" t="s">
        <v>402</v>
      </c>
      <c r="G124" s="7" t="s">
        <v>402</v>
      </c>
      <c r="H124" s="7" t="s">
        <v>403</v>
      </c>
      <c r="I124" s="7">
        <v>4</v>
      </c>
      <c r="J124" s="7">
        <v>10</v>
      </c>
      <c r="K124" s="7">
        <v>300</v>
      </c>
      <c r="L124" s="8">
        <v>0.03</v>
      </c>
      <c r="M124" s="7">
        <v>6</v>
      </c>
      <c r="N124" s="7">
        <v>10000</v>
      </c>
      <c r="O124" s="7">
        <v>0</v>
      </c>
      <c r="P124" s="7">
        <v>0</v>
      </c>
      <c r="Q124" s="7">
        <v>5000</v>
      </c>
      <c r="R124" s="7" t="s">
        <v>467</v>
      </c>
      <c r="S124" s="7" t="s">
        <v>468</v>
      </c>
      <c r="T124" s="7" t="s">
        <v>469</v>
      </c>
      <c r="U124" s="7">
        <v>-7.57</v>
      </c>
      <c r="V124" s="7">
        <v>2.25</v>
      </c>
      <c r="W124" s="7" t="s">
        <v>407</v>
      </c>
      <c r="X124" s="7" t="s">
        <v>408</v>
      </c>
      <c r="Y124" s="9" t="s">
        <v>479</v>
      </c>
      <c r="Z124" s="9" t="s">
        <v>480</v>
      </c>
      <c r="AA124" s="9" t="s">
        <v>480</v>
      </c>
      <c r="AB124" s="9" t="s">
        <v>480</v>
      </c>
      <c r="AC124" s="9" t="s">
        <v>480</v>
      </c>
      <c r="AD124" s="9" t="s">
        <v>472</v>
      </c>
      <c r="AE124" s="9">
        <v>0</v>
      </c>
      <c r="AF124" s="9" t="s">
        <v>479</v>
      </c>
      <c r="AG124" s="9" t="s">
        <v>480</v>
      </c>
      <c r="AH124" s="9" t="s">
        <v>480</v>
      </c>
      <c r="AI124" s="9" t="s">
        <v>480</v>
      </c>
      <c r="AJ124" s="9" t="s">
        <v>480</v>
      </c>
      <c r="AK124" s="9" t="s">
        <v>411</v>
      </c>
      <c r="AL124" s="9">
        <v>0</v>
      </c>
    </row>
    <row r="125" spans="1:38">
      <c r="A125" s="7" t="s">
        <v>584</v>
      </c>
      <c r="B125" s="7" t="s">
        <v>584</v>
      </c>
      <c r="C125" s="7" t="s">
        <v>585</v>
      </c>
      <c r="D125" s="7" t="s">
        <v>586</v>
      </c>
      <c r="E125" s="7" t="s">
        <v>587</v>
      </c>
      <c r="F125" s="7" t="s">
        <v>401</v>
      </c>
      <c r="G125" s="7" t="s">
        <v>401</v>
      </c>
      <c r="H125" s="7" t="s">
        <v>403</v>
      </c>
      <c r="I125" s="7">
        <v>2</v>
      </c>
      <c r="J125" s="7">
        <v>50</v>
      </c>
      <c r="K125" s="7">
        <v>1500</v>
      </c>
      <c r="L125" s="8">
        <v>5.0000000000000001E-3</v>
      </c>
      <c r="M125" s="7">
        <v>5</v>
      </c>
      <c r="N125" s="7">
        <v>5</v>
      </c>
      <c r="O125" s="7">
        <v>0</v>
      </c>
      <c r="P125" s="7">
        <v>0</v>
      </c>
      <c r="Q125" s="7">
        <v>2</v>
      </c>
      <c r="R125" s="7" t="s">
        <v>457</v>
      </c>
      <c r="S125" s="7" t="s">
        <v>468</v>
      </c>
      <c r="T125" s="7" t="s">
        <v>469</v>
      </c>
      <c r="U125" s="7">
        <v>-2.7450000000000001</v>
      </c>
      <c r="V125" s="7">
        <v>-2.7309999999999999</v>
      </c>
      <c r="W125" s="7" t="s">
        <v>588</v>
      </c>
      <c r="X125" s="7" t="s">
        <v>408</v>
      </c>
      <c r="Y125" s="9">
        <v>0</v>
      </c>
      <c r="Z125" s="9" t="s">
        <v>589</v>
      </c>
      <c r="AA125" s="9" t="s">
        <v>589</v>
      </c>
      <c r="AB125" s="9" t="s">
        <v>589</v>
      </c>
      <c r="AC125" s="9" t="s">
        <v>589</v>
      </c>
      <c r="AD125" s="9" t="s">
        <v>589</v>
      </c>
      <c r="AE125" s="9">
        <v>0</v>
      </c>
      <c r="AF125" s="9">
        <v>0</v>
      </c>
      <c r="AG125" s="9" t="s">
        <v>589</v>
      </c>
      <c r="AH125" s="9" t="s">
        <v>589</v>
      </c>
      <c r="AI125" s="9" t="s">
        <v>589</v>
      </c>
      <c r="AJ125" s="9" t="s">
        <v>589</v>
      </c>
      <c r="AK125" s="9" t="s">
        <v>589</v>
      </c>
      <c r="AL125" s="9">
        <v>0</v>
      </c>
    </row>
    <row r="126" spans="1:38">
      <c r="A126" s="7" t="s">
        <v>590</v>
      </c>
      <c r="B126" s="7" t="s">
        <v>590</v>
      </c>
      <c r="C126" s="7" t="s">
        <v>591</v>
      </c>
      <c r="D126" s="7" t="s">
        <v>586</v>
      </c>
      <c r="E126" s="7" t="s">
        <v>587</v>
      </c>
      <c r="F126" s="7" t="s">
        <v>415</v>
      </c>
      <c r="G126" s="7" t="s">
        <v>415</v>
      </c>
      <c r="H126" s="7" t="s">
        <v>403</v>
      </c>
      <c r="I126" s="7">
        <v>2</v>
      </c>
      <c r="J126" s="7">
        <v>50</v>
      </c>
      <c r="K126" s="7">
        <v>1200</v>
      </c>
      <c r="L126" s="8">
        <v>5.0000000000000001E-3</v>
      </c>
      <c r="M126" s="7">
        <v>5</v>
      </c>
      <c r="N126" s="7">
        <v>5</v>
      </c>
      <c r="O126" s="7">
        <v>0</v>
      </c>
      <c r="P126" s="7">
        <v>0</v>
      </c>
      <c r="Q126" s="7">
        <v>2</v>
      </c>
      <c r="R126" s="7" t="s">
        <v>457</v>
      </c>
      <c r="S126" s="7" t="s">
        <v>468</v>
      </c>
      <c r="T126" s="7" t="s">
        <v>469</v>
      </c>
      <c r="U126" s="7">
        <v>-2.6179999999999999</v>
      </c>
      <c r="V126" s="7">
        <v>-2.5089999999999999</v>
      </c>
      <c r="W126" s="7" t="s">
        <v>588</v>
      </c>
      <c r="X126" s="7" t="s">
        <v>408</v>
      </c>
      <c r="Y126" s="9" t="s">
        <v>470</v>
      </c>
      <c r="Z126" s="9" t="s">
        <v>592</v>
      </c>
      <c r="AA126" s="9" t="s">
        <v>592</v>
      </c>
      <c r="AB126" s="9" t="s">
        <v>592</v>
      </c>
      <c r="AC126" s="9" t="s">
        <v>592</v>
      </c>
      <c r="AD126" s="9" t="s">
        <v>593</v>
      </c>
      <c r="AE126" s="9">
        <v>0</v>
      </c>
      <c r="AF126" s="9" t="s">
        <v>470</v>
      </c>
      <c r="AG126" s="9" t="s">
        <v>592</v>
      </c>
      <c r="AH126" s="9" t="s">
        <v>592</v>
      </c>
      <c r="AI126" s="9" t="s">
        <v>592</v>
      </c>
      <c r="AJ126" s="9" t="s">
        <v>592</v>
      </c>
      <c r="AK126" s="9" t="s">
        <v>593</v>
      </c>
      <c r="AL126" s="9">
        <v>0</v>
      </c>
    </row>
    <row r="127" spans="1:38">
      <c r="A127" s="7" t="s">
        <v>594</v>
      </c>
      <c r="B127" s="7" t="s">
        <v>594</v>
      </c>
      <c r="C127" s="7" t="s">
        <v>595</v>
      </c>
      <c r="D127" s="7" t="s">
        <v>586</v>
      </c>
      <c r="E127" s="7" t="s">
        <v>587</v>
      </c>
      <c r="F127" s="7" t="s">
        <v>423</v>
      </c>
      <c r="G127" s="7" t="s">
        <v>423</v>
      </c>
      <c r="H127" s="7" t="s">
        <v>403</v>
      </c>
      <c r="I127" s="7">
        <v>2</v>
      </c>
      <c r="J127" s="7">
        <v>50</v>
      </c>
      <c r="K127" s="7">
        <v>3500</v>
      </c>
      <c r="L127" s="8">
        <v>5.0000000000000001E-3</v>
      </c>
      <c r="M127" s="7">
        <v>5</v>
      </c>
      <c r="N127" s="7">
        <v>100</v>
      </c>
      <c r="O127" s="7">
        <v>0</v>
      </c>
      <c r="P127" s="7">
        <v>0</v>
      </c>
      <c r="Q127" s="7">
        <v>50</v>
      </c>
      <c r="R127" s="7" t="s">
        <v>457</v>
      </c>
      <c r="S127" s="7" t="s">
        <v>468</v>
      </c>
      <c r="T127" s="7" t="s">
        <v>469</v>
      </c>
      <c r="U127" s="7">
        <v>-199.21</v>
      </c>
      <c r="V127" s="7">
        <v>-210.57400000000001</v>
      </c>
      <c r="W127" s="7" t="s">
        <v>588</v>
      </c>
      <c r="X127" s="7" t="s">
        <v>408</v>
      </c>
      <c r="Y127" s="9" t="s">
        <v>596</v>
      </c>
      <c r="Z127" s="9" t="s">
        <v>597</v>
      </c>
      <c r="AA127" s="9" t="s">
        <v>597</v>
      </c>
      <c r="AB127" s="9" t="s">
        <v>597</v>
      </c>
      <c r="AC127" s="9" t="s">
        <v>597</v>
      </c>
      <c r="AD127" s="9" t="s">
        <v>598</v>
      </c>
      <c r="AE127" s="9">
        <v>0</v>
      </c>
      <c r="AF127" s="9" t="s">
        <v>596</v>
      </c>
      <c r="AG127" s="9" t="s">
        <v>597</v>
      </c>
      <c r="AH127" s="9" t="s">
        <v>597</v>
      </c>
      <c r="AI127" s="9" t="s">
        <v>597</v>
      </c>
      <c r="AJ127" s="9" t="s">
        <v>597</v>
      </c>
      <c r="AK127" s="9" t="s">
        <v>598</v>
      </c>
      <c r="AL127" s="9">
        <v>0</v>
      </c>
    </row>
    <row r="128" spans="1:38">
      <c r="A128" s="7" t="s">
        <v>599</v>
      </c>
      <c r="B128" s="7" t="s">
        <v>599</v>
      </c>
      <c r="C128" s="7" t="s">
        <v>600</v>
      </c>
      <c r="D128" s="7" t="s">
        <v>586</v>
      </c>
      <c r="E128" s="7" t="s">
        <v>587</v>
      </c>
      <c r="F128" s="7" t="s">
        <v>413</v>
      </c>
      <c r="G128" s="7" t="s">
        <v>413</v>
      </c>
      <c r="H128" s="7" t="s">
        <v>403</v>
      </c>
      <c r="I128" s="7">
        <v>2</v>
      </c>
      <c r="J128" s="7">
        <v>50</v>
      </c>
      <c r="K128" s="7">
        <v>1200</v>
      </c>
      <c r="L128" s="8">
        <v>5.0000000000000001E-3</v>
      </c>
      <c r="M128" s="7">
        <v>5</v>
      </c>
      <c r="N128" s="7">
        <v>5</v>
      </c>
      <c r="O128" s="7">
        <v>0</v>
      </c>
      <c r="P128" s="7">
        <v>0</v>
      </c>
      <c r="Q128" s="7">
        <v>2</v>
      </c>
      <c r="R128" s="7" t="s">
        <v>457</v>
      </c>
      <c r="S128" s="7" t="s">
        <v>468</v>
      </c>
      <c r="T128" s="7" t="s">
        <v>469</v>
      </c>
      <c r="U128" s="7">
        <v>-2.4649999999999999</v>
      </c>
      <c r="V128" s="7">
        <v>-2.9580000000000002</v>
      </c>
      <c r="W128" s="7" t="s">
        <v>588</v>
      </c>
      <c r="X128" s="7" t="s">
        <v>408</v>
      </c>
      <c r="Y128" s="9">
        <v>0</v>
      </c>
      <c r="Z128" s="9" t="s">
        <v>601</v>
      </c>
      <c r="AA128" s="9" t="s">
        <v>601</v>
      </c>
      <c r="AB128" s="9" t="s">
        <v>601</v>
      </c>
      <c r="AC128" s="9" t="s">
        <v>601</v>
      </c>
      <c r="AD128" s="9" t="s">
        <v>601</v>
      </c>
      <c r="AE128" s="9">
        <v>0</v>
      </c>
      <c r="AF128" s="9">
        <v>0</v>
      </c>
      <c r="AG128" s="9" t="s">
        <v>601</v>
      </c>
      <c r="AH128" s="9" t="s">
        <v>601</v>
      </c>
      <c r="AI128" s="9" t="s">
        <v>601</v>
      </c>
      <c r="AJ128" s="9" t="s">
        <v>601</v>
      </c>
      <c r="AK128" s="9" t="s">
        <v>601</v>
      </c>
      <c r="AL128" s="9">
        <v>0</v>
      </c>
    </row>
    <row r="129" spans="1:38">
      <c r="A129" s="7" t="s">
        <v>602</v>
      </c>
      <c r="B129" s="7" t="s">
        <v>602</v>
      </c>
      <c r="C129" s="7" t="s">
        <v>603</v>
      </c>
      <c r="D129" s="7" t="s">
        <v>586</v>
      </c>
      <c r="E129" s="7" t="s">
        <v>587</v>
      </c>
      <c r="F129" s="7" t="s">
        <v>425</v>
      </c>
      <c r="G129" s="7" t="s">
        <v>425</v>
      </c>
      <c r="H129" s="7" t="s">
        <v>403</v>
      </c>
      <c r="I129" s="7">
        <v>2</v>
      </c>
      <c r="J129" s="7">
        <v>50</v>
      </c>
      <c r="K129" s="7">
        <v>5500</v>
      </c>
      <c r="L129" s="8">
        <v>5.0000000000000001E-3</v>
      </c>
      <c r="M129" s="7">
        <v>5</v>
      </c>
      <c r="N129" s="7">
        <v>10</v>
      </c>
      <c r="O129" s="7">
        <v>0</v>
      </c>
      <c r="P129" s="7">
        <v>0</v>
      </c>
      <c r="Q129" s="7">
        <v>5</v>
      </c>
      <c r="R129" s="7" t="s">
        <v>457</v>
      </c>
      <c r="S129" s="7" t="s">
        <v>468</v>
      </c>
      <c r="T129" s="7" t="s">
        <v>469</v>
      </c>
      <c r="U129" s="7">
        <v>-19.045000000000002</v>
      </c>
      <c r="V129" s="7">
        <v>-18.062000000000001</v>
      </c>
      <c r="W129" s="7" t="s">
        <v>588</v>
      </c>
      <c r="X129" s="7" t="s">
        <v>408</v>
      </c>
      <c r="Y129" s="9">
        <v>0</v>
      </c>
      <c r="Z129" s="9" t="s">
        <v>604</v>
      </c>
      <c r="AA129" s="9" t="s">
        <v>604</v>
      </c>
      <c r="AB129" s="9" t="s">
        <v>604</v>
      </c>
      <c r="AC129" s="9" t="s">
        <v>604</v>
      </c>
      <c r="AD129" s="9" t="s">
        <v>604</v>
      </c>
      <c r="AE129" s="9">
        <v>0</v>
      </c>
      <c r="AF129" s="9">
        <v>0</v>
      </c>
      <c r="AG129" s="9" t="s">
        <v>604</v>
      </c>
      <c r="AH129" s="9" t="s">
        <v>604</v>
      </c>
      <c r="AI129" s="9" t="s">
        <v>604</v>
      </c>
      <c r="AJ129" s="9" t="s">
        <v>604</v>
      </c>
      <c r="AK129" s="9" t="s">
        <v>604</v>
      </c>
      <c r="AL129" s="9">
        <v>0</v>
      </c>
    </row>
    <row r="130" spans="1:38">
      <c r="A130" s="7" t="s">
        <v>605</v>
      </c>
      <c r="B130" s="7" t="s">
        <v>605</v>
      </c>
      <c r="C130" s="7" t="s">
        <v>606</v>
      </c>
      <c r="D130" s="7" t="s">
        <v>586</v>
      </c>
      <c r="E130" s="7" t="s">
        <v>587</v>
      </c>
      <c r="F130" s="7" t="s">
        <v>402</v>
      </c>
      <c r="G130" s="7" t="s">
        <v>402</v>
      </c>
      <c r="H130" s="7" t="s">
        <v>403</v>
      </c>
      <c r="I130" s="7">
        <v>2</v>
      </c>
      <c r="J130" s="7">
        <v>50</v>
      </c>
      <c r="K130" s="7">
        <v>3000</v>
      </c>
      <c r="L130" s="8">
        <v>5.0000000000000001E-3</v>
      </c>
      <c r="M130" s="7">
        <v>5</v>
      </c>
      <c r="N130" s="7">
        <v>5</v>
      </c>
      <c r="O130" s="7">
        <v>0</v>
      </c>
      <c r="P130" s="7">
        <v>0</v>
      </c>
      <c r="Q130" s="7">
        <v>2</v>
      </c>
      <c r="R130" s="7" t="s">
        <v>457</v>
      </c>
      <c r="S130" s="7" t="s">
        <v>468</v>
      </c>
      <c r="T130" s="7" t="s">
        <v>469</v>
      </c>
      <c r="U130" s="7">
        <v>-5.8869999999999996</v>
      </c>
      <c r="V130" s="7">
        <v>-5.4950000000000001</v>
      </c>
      <c r="W130" s="7" t="s">
        <v>588</v>
      </c>
      <c r="X130" s="7" t="s">
        <v>408</v>
      </c>
      <c r="Y130" s="9" t="s">
        <v>596</v>
      </c>
      <c r="Z130" s="9" t="s">
        <v>607</v>
      </c>
      <c r="AA130" s="9" t="s">
        <v>607</v>
      </c>
      <c r="AB130" s="9" t="s">
        <v>607</v>
      </c>
      <c r="AC130" s="9" t="s">
        <v>607</v>
      </c>
      <c r="AD130" s="9" t="s">
        <v>608</v>
      </c>
      <c r="AE130" s="9">
        <v>0</v>
      </c>
      <c r="AF130" s="9" t="s">
        <v>596</v>
      </c>
      <c r="AG130" s="9" t="s">
        <v>607</v>
      </c>
      <c r="AH130" s="9" t="s">
        <v>607</v>
      </c>
      <c r="AI130" s="9" t="s">
        <v>607</v>
      </c>
      <c r="AJ130" s="9" t="s">
        <v>607</v>
      </c>
      <c r="AK130" s="9" t="s">
        <v>608</v>
      </c>
      <c r="AL130" s="9">
        <v>0</v>
      </c>
    </row>
    <row r="131" spans="1:38">
      <c r="A131" s="7" t="s">
        <v>609</v>
      </c>
      <c r="B131" s="7" t="s">
        <v>609</v>
      </c>
      <c r="C131" s="7" t="s">
        <v>610</v>
      </c>
      <c r="D131" s="7" t="s">
        <v>586</v>
      </c>
      <c r="E131" s="7" t="s">
        <v>587</v>
      </c>
      <c r="F131" s="7" t="s">
        <v>402</v>
      </c>
      <c r="G131" s="7" t="s">
        <v>402</v>
      </c>
      <c r="H131" s="7" t="s">
        <v>403</v>
      </c>
      <c r="I131" s="7">
        <v>2</v>
      </c>
      <c r="J131" s="7">
        <v>50</v>
      </c>
      <c r="K131" s="7">
        <v>1200</v>
      </c>
      <c r="L131" s="8">
        <v>5.0000000000000001E-3</v>
      </c>
      <c r="M131" s="7">
        <v>5</v>
      </c>
      <c r="N131" s="7">
        <v>10</v>
      </c>
      <c r="O131" s="7">
        <v>0</v>
      </c>
      <c r="P131" s="7">
        <v>0</v>
      </c>
      <c r="Q131" s="7">
        <v>5</v>
      </c>
      <c r="R131" s="7" t="s">
        <v>457</v>
      </c>
      <c r="S131" s="7" t="s">
        <v>468</v>
      </c>
      <c r="T131" s="7" t="s">
        <v>469</v>
      </c>
      <c r="U131" s="7">
        <v>-3.4180000000000001</v>
      </c>
      <c r="V131" s="7">
        <v>-3.1909999999999998</v>
      </c>
      <c r="W131" s="7" t="s">
        <v>588</v>
      </c>
      <c r="X131" s="7" t="s">
        <v>408</v>
      </c>
      <c r="Y131" s="9" t="s">
        <v>596</v>
      </c>
      <c r="Z131" s="9" t="s">
        <v>607</v>
      </c>
      <c r="AA131" s="9" t="s">
        <v>607</v>
      </c>
      <c r="AB131" s="9" t="s">
        <v>607</v>
      </c>
      <c r="AC131" s="9" t="s">
        <v>607</v>
      </c>
      <c r="AD131" s="9" t="s">
        <v>608</v>
      </c>
      <c r="AE131" s="9">
        <v>0</v>
      </c>
      <c r="AF131" s="9" t="s">
        <v>596</v>
      </c>
      <c r="AG131" s="9" t="s">
        <v>607</v>
      </c>
      <c r="AH131" s="9" t="s">
        <v>607</v>
      </c>
      <c r="AI131" s="9" t="s">
        <v>607</v>
      </c>
      <c r="AJ131" s="9" t="s">
        <v>607</v>
      </c>
      <c r="AK131" s="9" t="s">
        <v>608</v>
      </c>
      <c r="AL131" s="9">
        <v>0</v>
      </c>
    </row>
    <row r="132" spans="1:38">
      <c r="A132" s="7" t="s">
        <v>611</v>
      </c>
      <c r="B132" s="7" t="s">
        <v>611</v>
      </c>
      <c r="C132" s="7" t="s">
        <v>612</v>
      </c>
      <c r="D132" s="7" t="s">
        <v>613</v>
      </c>
      <c r="E132" s="7" t="s">
        <v>587</v>
      </c>
      <c r="F132" s="7" t="s">
        <v>413</v>
      </c>
      <c r="G132" s="7" t="s">
        <v>413</v>
      </c>
      <c r="H132" s="7" t="s">
        <v>403</v>
      </c>
      <c r="I132" s="7">
        <v>2</v>
      </c>
      <c r="J132" s="7">
        <v>50</v>
      </c>
      <c r="K132" s="7">
        <v>3500</v>
      </c>
      <c r="L132" s="8">
        <v>5.0000000000000001E-3</v>
      </c>
      <c r="M132" s="7">
        <v>5</v>
      </c>
      <c r="N132" s="7">
        <v>1</v>
      </c>
      <c r="O132" s="7">
        <v>0</v>
      </c>
      <c r="P132" s="7">
        <v>0</v>
      </c>
      <c r="Q132" s="7">
        <v>0</v>
      </c>
      <c r="R132" s="7" t="s">
        <v>457</v>
      </c>
      <c r="S132" s="7" t="s">
        <v>468</v>
      </c>
      <c r="T132" s="7" t="s">
        <v>469</v>
      </c>
      <c r="U132" s="7">
        <v>-0.65600000000000003</v>
      </c>
      <c r="V132" s="7">
        <v>-1.208</v>
      </c>
      <c r="W132" s="7" t="s">
        <v>588</v>
      </c>
      <c r="X132" s="7" t="s">
        <v>408</v>
      </c>
      <c r="Y132" s="9" t="s">
        <v>470</v>
      </c>
      <c r="Z132" s="9" t="s">
        <v>592</v>
      </c>
      <c r="AA132" s="9" t="s">
        <v>592</v>
      </c>
      <c r="AB132" s="9" t="s">
        <v>592</v>
      </c>
      <c r="AC132" s="9" t="s">
        <v>592</v>
      </c>
      <c r="AD132" s="9" t="s">
        <v>593</v>
      </c>
      <c r="AE132" s="9">
        <v>0</v>
      </c>
      <c r="AF132" s="9" t="s">
        <v>470</v>
      </c>
      <c r="AG132" s="9" t="s">
        <v>592</v>
      </c>
      <c r="AH132" s="9" t="s">
        <v>592</v>
      </c>
      <c r="AI132" s="9" t="s">
        <v>592</v>
      </c>
      <c r="AJ132" s="9" t="s">
        <v>592</v>
      </c>
      <c r="AK132" s="9" t="s">
        <v>593</v>
      </c>
      <c r="AL132" s="9">
        <v>0</v>
      </c>
    </row>
    <row r="133" spans="1:38">
      <c r="A133" s="7" t="s">
        <v>614</v>
      </c>
      <c r="B133" s="7" t="s">
        <v>614</v>
      </c>
      <c r="C133" s="7" t="s">
        <v>615</v>
      </c>
      <c r="D133" s="7" t="s">
        <v>613</v>
      </c>
      <c r="E133" s="7" t="s">
        <v>587</v>
      </c>
      <c r="F133" s="7" t="s">
        <v>402</v>
      </c>
      <c r="G133" s="7" t="s">
        <v>402</v>
      </c>
      <c r="H133" s="7" t="s">
        <v>403</v>
      </c>
      <c r="I133" s="7">
        <v>2</v>
      </c>
      <c r="J133" s="7">
        <v>50</v>
      </c>
      <c r="K133" s="7">
        <v>6000</v>
      </c>
      <c r="L133" s="8">
        <v>5.0000000000000001E-3</v>
      </c>
      <c r="M133" s="7">
        <v>5</v>
      </c>
      <c r="N133" s="7">
        <v>1</v>
      </c>
      <c r="O133" s="7">
        <v>0</v>
      </c>
      <c r="P133" s="7">
        <v>0</v>
      </c>
      <c r="Q133" s="7">
        <v>0</v>
      </c>
      <c r="R133" s="7" t="s">
        <v>457</v>
      </c>
      <c r="S133" s="7" t="s">
        <v>468</v>
      </c>
      <c r="T133" s="7" t="s">
        <v>469</v>
      </c>
      <c r="U133" s="7">
        <v>-2.6720000000000002</v>
      </c>
      <c r="V133" s="7">
        <v>-3.67</v>
      </c>
      <c r="W133" s="7" t="s">
        <v>588</v>
      </c>
      <c r="X133" s="7" t="s">
        <v>408</v>
      </c>
      <c r="Y133" s="9" t="s">
        <v>596</v>
      </c>
      <c r="Z133" s="9" t="s">
        <v>607</v>
      </c>
      <c r="AA133" s="9" t="s">
        <v>607</v>
      </c>
      <c r="AB133" s="9" t="s">
        <v>607</v>
      </c>
      <c r="AC133" s="9" t="s">
        <v>607</v>
      </c>
      <c r="AD133" s="9" t="s">
        <v>608</v>
      </c>
      <c r="AE133" s="9">
        <v>0</v>
      </c>
      <c r="AF133" s="9" t="s">
        <v>596</v>
      </c>
      <c r="AG133" s="9" t="s">
        <v>607</v>
      </c>
      <c r="AH133" s="9" t="s">
        <v>607</v>
      </c>
      <c r="AI133" s="9" t="s">
        <v>607</v>
      </c>
      <c r="AJ133" s="9" t="s">
        <v>607</v>
      </c>
      <c r="AK133" s="9" t="s">
        <v>608</v>
      </c>
      <c r="AL133" s="9">
        <v>0</v>
      </c>
    </row>
    <row r="134" spans="1:38">
      <c r="A134" s="7" t="s">
        <v>616</v>
      </c>
      <c r="B134" s="7" t="s">
        <v>616</v>
      </c>
      <c r="C134" s="7" t="s">
        <v>617</v>
      </c>
      <c r="D134" s="7" t="s">
        <v>613</v>
      </c>
      <c r="E134" s="7" t="s">
        <v>587</v>
      </c>
      <c r="F134" s="7" t="s">
        <v>402</v>
      </c>
      <c r="G134" s="7" t="s">
        <v>402</v>
      </c>
      <c r="H134" s="7" t="s">
        <v>618</v>
      </c>
      <c r="I134" s="7">
        <v>3</v>
      </c>
      <c r="J134" s="7">
        <v>50</v>
      </c>
      <c r="K134" s="7">
        <v>200</v>
      </c>
      <c r="L134" s="8">
        <v>5.0000000000000001E-3</v>
      </c>
      <c r="M134" s="7">
        <v>6</v>
      </c>
      <c r="N134" s="7">
        <v>1</v>
      </c>
      <c r="O134" s="7">
        <v>0</v>
      </c>
      <c r="P134" s="7">
        <v>0</v>
      </c>
      <c r="Q134" s="7">
        <v>0</v>
      </c>
      <c r="R134" s="7" t="s">
        <v>467</v>
      </c>
      <c r="S134" s="7" t="s">
        <v>468</v>
      </c>
      <c r="T134" s="7" t="s">
        <v>469</v>
      </c>
      <c r="U134" s="7">
        <v>-6.72</v>
      </c>
      <c r="V134" s="7">
        <v>-2.2799999999999998</v>
      </c>
      <c r="W134" s="7" t="s">
        <v>407</v>
      </c>
      <c r="X134" s="7" t="s">
        <v>408</v>
      </c>
      <c r="Y134" s="9">
        <v>0</v>
      </c>
      <c r="Z134" s="9" t="s">
        <v>619</v>
      </c>
      <c r="AA134" s="9" t="s">
        <v>619</v>
      </c>
      <c r="AB134" s="9" t="s">
        <v>619</v>
      </c>
      <c r="AC134" s="9" t="s">
        <v>619</v>
      </c>
      <c r="AD134" s="9" t="s">
        <v>619</v>
      </c>
      <c r="AE134" s="9">
        <v>0</v>
      </c>
      <c r="AF134" s="9">
        <v>0</v>
      </c>
      <c r="AG134" s="9" t="s">
        <v>619</v>
      </c>
      <c r="AH134" s="9" t="s">
        <v>619</v>
      </c>
      <c r="AI134" s="9" t="s">
        <v>619</v>
      </c>
      <c r="AJ134" s="9" t="s">
        <v>619</v>
      </c>
      <c r="AK134" s="9" t="s">
        <v>619</v>
      </c>
      <c r="AL134" s="9">
        <v>0</v>
      </c>
    </row>
    <row r="135" spans="1:38">
      <c r="A135" s="7" t="s">
        <v>620</v>
      </c>
      <c r="B135" s="7" t="s">
        <v>620</v>
      </c>
      <c r="C135" s="7" t="s">
        <v>426</v>
      </c>
      <c r="D135" s="7" t="s">
        <v>621</v>
      </c>
      <c r="E135" s="7" t="s">
        <v>621</v>
      </c>
      <c r="F135" s="7" t="s">
        <v>402</v>
      </c>
      <c r="G135" s="7" t="s">
        <v>402</v>
      </c>
      <c r="H135" s="7" t="s">
        <v>618</v>
      </c>
      <c r="I135" s="7">
        <v>2</v>
      </c>
      <c r="J135" s="7">
        <v>10</v>
      </c>
      <c r="K135" s="7">
        <v>40000</v>
      </c>
      <c r="L135" s="8">
        <v>0.03</v>
      </c>
      <c r="M135" s="7">
        <v>6</v>
      </c>
      <c r="N135" s="7">
        <v>1</v>
      </c>
      <c r="O135" s="7">
        <v>0</v>
      </c>
      <c r="P135" s="7">
        <v>0</v>
      </c>
      <c r="Q135" s="7">
        <v>0</v>
      </c>
      <c r="R135" s="7" t="s">
        <v>622</v>
      </c>
      <c r="S135" s="7" t="s">
        <v>468</v>
      </c>
      <c r="T135" s="7" t="s">
        <v>469</v>
      </c>
      <c r="U135" s="7">
        <v>-0.56000000000000005</v>
      </c>
      <c r="V135" s="7">
        <v>-5.3760000000000003</v>
      </c>
      <c r="W135" s="7" t="s">
        <v>407</v>
      </c>
      <c r="X135" s="7" t="s">
        <v>408</v>
      </c>
      <c r="Y135" s="9" t="s">
        <v>410</v>
      </c>
      <c r="Z135" s="9" t="s">
        <v>410</v>
      </c>
      <c r="AA135" s="9" t="s">
        <v>410</v>
      </c>
      <c r="AB135" s="9" t="s">
        <v>410</v>
      </c>
      <c r="AC135" s="9" t="s">
        <v>411</v>
      </c>
      <c r="AD135" s="9" t="s">
        <v>623</v>
      </c>
      <c r="AE135" s="9" t="s">
        <v>624</v>
      </c>
      <c r="AF135" s="9" t="s">
        <v>410</v>
      </c>
      <c r="AG135" s="9" t="s">
        <v>410</v>
      </c>
      <c r="AH135" s="9" t="s">
        <v>410</v>
      </c>
      <c r="AI135" s="9" t="s">
        <v>410</v>
      </c>
      <c r="AJ135" s="9" t="s">
        <v>411</v>
      </c>
      <c r="AK135" s="9" t="s">
        <v>623</v>
      </c>
      <c r="AL135" s="9">
        <v>0</v>
      </c>
    </row>
    <row r="136" spans="1:38">
      <c r="A136" s="7" t="s">
        <v>209</v>
      </c>
      <c r="B136" s="7" t="s">
        <v>209</v>
      </c>
      <c r="C136" s="7" t="s">
        <v>625</v>
      </c>
      <c r="D136" s="7" t="s">
        <v>621</v>
      </c>
      <c r="E136" s="7" t="s">
        <v>621</v>
      </c>
      <c r="F136" s="7" t="s">
        <v>402</v>
      </c>
      <c r="G136" s="7" t="s">
        <v>402</v>
      </c>
      <c r="H136" s="7" t="s">
        <v>618</v>
      </c>
      <c r="I136" s="7">
        <v>2</v>
      </c>
      <c r="J136" s="7">
        <v>500</v>
      </c>
      <c r="K136" s="7">
        <v>20</v>
      </c>
      <c r="L136" s="8">
        <v>0.1</v>
      </c>
      <c r="M136" s="7">
        <v>4</v>
      </c>
      <c r="N136" s="7">
        <v>1000</v>
      </c>
      <c r="O136" s="7">
        <v>0</v>
      </c>
      <c r="P136" s="7">
        <v>0</v>
      </c>
      <c r="Q136" s="7">
        <v>500</v>
      </c>
      <c r="R136" s="7" t="s">
        <v>626</v>
      </c>
      <c r="S136" s="7" t="s">
        <v>468</v>
      </c>
      <c r="T136" s="7" t="s">
        <v>469</v>
      </c>
      <c r="U136" s="7">
        <v>-30</v>
      </c>
      <c r="V136" s="7">
        <v>10</v>
      </c>
      <c r="W136" s="7" t="s">
        <v>407</v>
      </c>
      <c r="X136" s="7" t="s">
        <v>627</v>
      </c>
      <c r="Y136" s="9" t="s">
        <v>628</v>
      </c>
      <c r="Z136" s="9" t="s">
        <v>628</v>
      </c>
      <c r="AA136" s="9" t="s">
        <v>628</v>
      </c>
      <c r="AB136" s="9" t="s">
        <v>628</v>
      </c>
      <c r="AC136" s="9" t="s">
        <v>628</v>
      </c>
      <c r="AD136" s="9" t="s">
        <v>628</v>
      </c>
      <c r="AE136" s="9" t="s">
        <v>629</v>
      </c>
      <c r="AF136" s="9" t="s">
        <v>628</v>
      </c>
      <c r="AG136" s="9" t="s">
        <v>628</v>
      </c>
      <c r="AH136" s="9" t="s">
        <v>628</v>
      </c>
      <c r="AI136" s="9" t="s">
        <v>628</v>
      </c>
      <c r="AJ136" s="9" t="s">
        <v>628</v>
      </c>
      <c r="AK136" s="9" t="s">
        <v>628</v>
      </c>
      <c r="AL136" s="9" t="s">
        <v>629</v>
      </c>
    </row>
    <row r="137" spans="1:38">
      <c r="A137" s="7" t="s">
        <v>630</v>
      </c>
      <c r="B137" s="7" t="s">
        <v>630</v>
      </c>
      <c r="C137" s="7" t="s">
        <v>631</v>
      </c>
      <c r="D137" s="7" t="s">
        <v>621</v>
      </c>
      <c r="E137" s="7" t="s">
        <v>621</v>
      </c>
      <c r="F137" s="7" t="s">
        <v>402</v>
      </c>
      <c r="G137" s="7" t="s">
        <v>402</v>
      </c>
      <c r="H137" s="7" t="s">
        <v>618</v>
      </c>
      <c r="I137" s="7">
        <v>2</v>
      </c>
      <c r="J137" s="7">
        <v>50</v>
      </c>
      <c r="K137" s="7">
        <v>400</v>
      </c>
      <c r="L137" s="8">
        <v>0.05</v>
      </c>
      <c r="M137" s="7">
        <v>5</v>
      </c>
      <c r="N137" s="7">
        <v>100</v>
      </c>
      <c r="O137" s="7">
        <v>0</v>
      </c>
      <c r="P137" s="7">
        <v>0</v>
      </c>
      <c r="Q137" s="7">
        <v>50</v>
      </c>
      <c r="R137" s="7" t="s">
        <v>632</v>
      </c>
      <c r="S137" s="7" t="s">
        <v>468</v>
      </c>
      <c r="T137" s="7" t="s">
        <v>469</v>
      </c>
      <c r="U137" s="7">
        <v>-4.5270000000000001</v>
      </c>
      <c r="V137" s="7">
        <v>-4.5270000000000001</v>
      </c>
      <c r="W137" s="7" t="s">
        <v>407</v>
      </c>
      <c r="X137" s="7" t="s">
        <v>627</v>
      </c>
      <c r="Y137" s="9" t="s">
        <v>628</v>
      </c>
      <c r="Z137" s="9" t="s">
        <v>628</v>
      </c>
      <c r="AA137" s="9" t="s">
        <v>628</v>
      </c>
      <c r="AB137" s="9" t="s">
        <v>628</v>
      </c>
      <c r="AC137" s="9" t="s">
        <v>628</v>
      </c>
      <c r="AD137" s="9" t="s">
        <v>628</v>
      </c>
      <c r="AE137" s="9" t="s">
        <v>629</v>
      </c>
      <c r="AF137" s="9" t="s">
        <v>628</v>
      </c>
      <c r="AG137" s="9" t="s">
        <v>628</v>
      </c>
      <c r="AH137" s="9" t="s">
        <v>628</v>
      </c>
      <c r="AI137" s="9" t="s">
        <v>628</v>
      </c>
      <c r="AJ137" s="9" t="s">
        <v>628</v>
      </c>
      <c r="AK137" s="9" t="s">
        <v>628</v>
      </c>
      <c r="AL137" s="9" t="s">
        <v>629</v>
      </c>
    </row>
    <row r="138" spans="1:38">
      <c r="A138" s="7" t="s">
        <v>211</v>
      </c>
      <c r="B138" s="7" t="s">
        <v>211</v>
      </c>
      <c r="C138" s="7" t="s">
        <v>633</v>
      </c>
      <c r="D138" s="7" t="s">
        <v>621</v>
      </c>
      <c r="E138" s="7" t="s">
        <v>621</v>
      </c>
      <c r="F138" s="7" t="s">
        <v>402</v>
      </c>
      <c r="G138" s="7" t="s">
        <v>402</v>
      </c>
      <c r="H138" s="7" t="s">
        <v>618</v>
      </c>
      <c r="I138" s="7">
        <v>4</v>
      </c>
      <c r="J138" s="7">
        <v>500</v>
      </c>
      <c r="K138" s="7">
        <v>300</v>
      </c>
      <c r="L138" s="8">
        <v>0.15</v>
      </c>
      <c r="M138" s="7">
        <v>4</v>
      </c>
      <c r="N138" s="7">
        <v>10000</v>
      </c>
      <c r="O138" s="7">
        <v>0</v>
      </c>
      <c r="P138" s="7">
        <v>0</v>
      </c>
      <c r="Q138" s="7">
        <v>5000</v>
      </c>
      <c r="R138" s="7" t="s">
        <v>626</v>
      </c>
      <c r="S138" s="7" t="s">
        <v>468</v>
      </c>
      <c r="T138" s="7" t="s">
        <v>469</v>
      </c>
      <c r="U138" s="7">
        <v>-30</v>
      </c>
      <c r="V138" s="7">
        <v>10</v>
      </c>
      <c r="W138" s="7" t="s">
        <v>407</v>
      </c>
      <c r="X138" s="7" t="s">
        <v>627</v>
      </c>
      <c r="Y138" s="9" t="s">
        <v>628</v>
      </c>
      <c r="Z138" s="9" t="s">
        <v>628</v>
      </c>
      <c r="AA138" s="9" t="s">
        <v>628</v>
      </c>
      <c r="AB138" s="9" t="s">
        <v>628</v>
      </c>
      <c r="AC138" s="9" t="s">
        <v>628</v>
      </c>
      <c r="AD138" s="9" t="s">
        <v>628</v>
      </c>
      <c r="AE138" s="9" t="s">
        <v>629</v>
      </c>
      <c r="AF138" s="9" t="s">
        <v>628</v>
      </c>
      <c r="AG138" s="9" t="s">
        <v>628</v>
      </c>
      <c r="AH138" s="9" t="s">
        <v>628</v>
      </c>
      <c r="AI138" s="9" t="s">
        <v>628</v>
      </c>
      <c r="AJ138" s="9" t="s">
        <v>628</v>
      </c>
      <c r="AK138" s="9" t="s">
        <v>628</v>
      </c>
      <c r="AL138" s="9" t="s">
        <v>629</v>
      </c>
    </row>
    <row r="139" spans="1:38">
      <c r="A139" s="7" t="s">
        <v>208</v>
      </c>
      <c r="B139" s="7" t="s">
        <v>208</v>
      </c>
      <c r="C139" s="7" t="s">
        <v>634</v>
      </c>
      <c r="D139" s="7" t="s">
        <v>635</v>
      </c>
      <c r="E139" s="7" t="s">
        <v>635</v>
      </c>
      <c r="F139" s="7" t="s">
        <v>402</v>
      </c>
      <c r="G139" s="7" t="s">
        <v>402</v>
      </c>
      <c r="H139" s="7" t="s">
        <v>403</v>
      </c>
      <c r="I139" s="7">
        <v>2</v>
      </c>
      <c r="J139" s="7">
        <v>50</v>
      </c>
      <c r="K139" s="7">
        <v>700</v>
      </c>
      <c r="L139" s="8">
        <v>0.03</v>
      </c>
      <c r="M139" s="7">
        <v>6</v>
      </c>
      <c r="N139" s="7">
        <v>10</v>
      </c>
      <c r="O139" s="7">
        <v>0</v>
      </c>
      <c r="P139" s="7">
        <v>0</v>
      </c>
      <c r="Q139" s="7">
        <v>5</v>
      </c>
      <c r="R139" s="7" t="s">
        <v>632</v>
      </c>
      <c r="S139" s="7" t="s">
        <v>468</v>
      </c>
      <c r="T139" s="7" t="s">
        <v>469</v>
      </c>
      <c r="U139" s="7">
        <v>-28.32</v>
      </c>
      <c r="V139" s="7">
        <v>-28.32</v>
      </c>
      <c r="W139" s="7" t="s">
        <v>407</v>
      </c>
      <c r="X139" s="7" t="s">
        <v>627</v>
      </c>
      <c r="Y139" s="9" t="s">
        <v>628</v>
      </c>
      <c r="Z139" s="9" t="s">
        <v>628</v>
      </c>
      <c r="AA139" s="9" t="s">
        <v>628</v>
      </c>
      <c r="AB139" s="9" t="s">
        <v>628</v>
      </c>
      <c r="AC139" s="9" t="s">
        <v>628</v>
      </c>
      <c r="AD139" s="9" t="s">
        <v>628</v>
      </c>
      <c r="AE139" s="9" t="s">
        <v>629</v>
      </c>
      <c r="AF139" s="9" t="s">
        <v>628</v>
      </c>
      <c r="AG139" s="9" t="s">
        <v>628</v>
      </c>
      <c r="AH139" s="9" t="s">
        <v>628</v>
      </c>
      <c r="AI139" s="9" t="s">
        <v>628</v>
      </c>
      <c r="AJ139" s="9" t="s">
        <v>628</v>
      </c>
      <c r="AK139" s="9" t="s">
        <v>628</v>
      </c>
      <c r="AL139" s="9" t="s">
        <v>629</v>
      </c>
    </row>
    <row r="140" spans="1:38">
      <c r="A140" s="7" t="s">
        <v>207</v>
      </c>
      <c r="B140" s="7" t="s">
        <v>207</v>
      </c>
      <c r="C140" s="7" t="s">
        <v>636</v>
      </c>
      <c r="D140" s="7" t="s">
        <v>635</v>
      </c>
      <c r="E140" s="7" t="s">
        <v>635</v>
      </c>
      <c r="F140" s="7" t="s">
        <v>402</v>
      </c>
      <c r="G140" s="7" t="s">
        <v>402</v>
      </c>
      <c r="H140" s="7" t="s">
        <v>403</v>
      </c>
      <c r="I140" s="7">
        <v>2</v>
      </c>
      <c r="J140" s="7">
        <v>50</v>
      </c>
      <c r="K140" s="7">
        <v>100000</v>
      </c>
      <c r="L140" s="8">
        <v>0.03</v>
      </c>
      <c r="M140" s="7">
        <v>6</v>
      </c>
      <c r="N140" s="7">
        <v>1</v>
      </c>
      <c r="O140" s="7">
        <v>0</v>
      </c>
      <c r="P140" s="7">
        <v>0</v>
      </c>
      <c r="Q140" s="7">
        <v>0</v>
      </c>
      <c r="R140" s="7" t="s">
        <v>632</v>
      </c>
      <c r="S140" s="7" t="s">
        <v>468</v>
      </c>
      <c r="T140" s="7" t="s">
        <v>469</v>
      </c>
      <c r="U140" s="7">
        <v>-1335.43</v>
      </c>
      <c r="V140" s="7">
        <v>-1335.43</v>
      </c>
      <c r="W140" s="7" t="s">
        <v>407</v>
      </c>
      <c r="X140" s="7" t="s">
        <v>627</v>
      </c>
      <c r="Y140" s="9" t="s">
        <v>628</v>
      </c>
      <c r="Z140" s="9" t="s">
        <v>628</v>
      </c>
      <c r="AA140" s="9" t="s">
        <v>628</v>
      </c>
      <c r="AB140" s="9" t="s">
        <v>628</v>
      </c>
      <c r="AC140" s="9" t="s">
        <v>628</v>
      </c>
      <c r="AD140" s="9" t="s">
        <v>628</v>
      </c>
      <c r="AE140" s="9" t="s">
        <v>629</v>
      </c>
      <c r="AF140" s="9" t="s">
        <v>628</v>
      </c>
      <c r="AG140" s="9" t="s">
        <v>628</v>
      </c>
      <c r="AH140" s="9" t="s">
        <v>628</v>
      </c>
      <c r="AI140" s="9" t="s">
        <v>628</v>
      </c>
      <c r="AJ140" s="9" t="s">
        <v>628</v>
      </c>
      <c r="AK140" s="9" t="s">
        <v>628</v>
      </c>
      <c r="AL140" s="9" t="s">
        <v>629</v>
      </c>
    </row>
    <row r="141" spans="1:38">
      <c r="A141" s="7" t="s">
        <v>210</v>
      </c>
      <c r="B141" s="7" t="s">
        <v>210</v>
      </c>
      <c r="C141" s="7" t="s">
        <v>637</v>
      </c>
      <c r="D141" s="7" t="s">
        <v>635</v>
      </c>
      <c r="E141" s="7" t="s">
        <v>635</v>
      </c>
      <c r="F141" s="7" t="s">
        <v>402</v>
      </c>
      <c r="G141" s="7" t="s">
        <v>402</v>
      </c>
      <c r="H141" s="7" t="s">
        <v>403</v>
      </c>
      <c r="I141" s="7">
        <v>2</v>
      </c>
      <c r="J141" s="7">
        <v>50</v>
      </c>
      <c r="K141" s="7">
        <v>2000</v>
      </c>
      <c r="L141" s="8">
        <v>0.03</v>
      </c>
      <c r="M141" s="7">
        <v>5</v>
      </c>
      <c r="N141" s="7">
        <v>10</v>
      </c>
      <c r="O141" s="7">
        <v>0</v>
      </c>
      <c r="P141" s="7">
        <v>0</v>
      </c>
      <c r="Q141" s="7">
        <v>5</v>
      </c>
      <c r="R141" s="7" t="s">
        <v>632</v>
      </c>
      <c r="S141" s="7" t="s">
        <v>468</v>
      </c>
      <c r="T141" s="7" t="s">
        <v>469</v>
      </c>
      <c r="U141" s="7">
        <v>-92.7</v>
      </c>
      <c r="V141" s="7">
        <v>-92.7</v>
      </c>
      <c r="W141" s="7" t="s">
        <v>407</v>
      </c>
      <c r="X141" s="7" t="s">
        <v>627</v>
      </c>
      <c r="Y141" s="9" t="s">
        <v>628</v>
      </c>
      <c r="Z141" s="9" t="s">
        <v>628</v>
      </c>
      <c r="AA141" s="9" t="s">
        <v>628</v>
      </c>
      <c r="AB141" s="9" t="s">
        <v>628</v>
      </c>
      <c r="AC141" s="9" t="s">
        <v>628</v>
      </c>
      <c r="AD141" s="9" t="s">
        <v>628</v>
      </c>
      <c r="AE141" s="9" t="s">
        <v>629</v>
      </c>
      <c r="AF141" s="9" t="s">
        <v>628</v>
      </c>
      <c r="AG141" s="9" t="s">
        <v>628</v>
      </c>
      <c r="AH141" s="9" t="s">
        <v>628</v>
      </c>
      <c r="AI141" s="9" t="s">
        <v>628</v>
      </c>
      <c r="AJ141" s="9" t="s">
        <v>628</v>
      </c>
      <c r="AK141" s="9" t="s">
        <v>628</v>
      </c>
      <c r="AL141" s="9" t="s">
        <v>629</v>
      </c>
    </row>
    <row r="142" spans="1:38">
      <c r="A142" s="7" t="s">
        <v>638</v>
      </c>
      <c r="B142" s="7" t="s">
        <v>638</v>
      </c>
      <c r="C142" s="7" t="s">
        <v>639</v>
      </c>
      <c r="D142" s="7" t="s">
        <v>635</v>
      </c>
      <c r="E142" s="7" t="s">
        <v>635</v>
      </c>
      <c r="F142" s="7" t="s">
        <v>402</v>
      </c>
      <c r="G142" s="7" t="s">
        <v>402</v>
      </c>
      <c r="H142" s="7" t="s">
        <v>618</v>
      </c>
      <c r="I142" s="7">
        <v>4</v>
      </c>
      <c r="J142" s="7">
        <v>500</v>
      </c>
      <c r="K142" s="7">
        <v>100</v>
      </c>
      <c r="L142" s="8">
        <v>0.01</v>
      </c>
      <c r="M142" s="7">
        <v>4</v>
      </c>
      <c r="N142" s="7">
        <v>1000</v>
      </c>
      <c r="O142" s="7">
        <v>0</v>
      </c>
      <c r="P142" s="7">
        <v>0</v>
      </c>
      <c r="Q142" s="7">
        <v>500</v>
      </c>
      <c r="R142" s="7" t="s">
        <v>626</v>
      </c>
      <c r="S142" s="7" t="s">
        <v>468</v>
      </c>
      <c r="T142" s="7" t="s">
        <v>469</v>
      </c>
      <c r="U142" s="7">
        <v>0</v>
      </c>
      <c r="V142" s="7">
        <v>0</v>
      </c>
      <c r="W142" s="7" t="s">
        <v>407</v>
      </c>
      <c r="X142" s="7" t="s">
        <v>627</v>
      </c>
      <c r="Y142" s="9" t="s">
        <v>628</v>
      </c>
      <c r="Z142" s="9" t="s">
        <v>628</v>
      </c>
      <c r="AA142" s="9" t="s">
        <v>628</v>
      </c>
      <c r="AB142" s="9" t="s">
        <v>628</v>
      </c>
      <c r="AC142" s="9" t="s">
        <v>628</v>
      </c>
      <c r="AD142" s="9" t="s">
        <v>628</v>
      </c>
      <c r="AE142" s="9" t="s">
        <v>629</v>
      </c>
      <c r="AF142" s="9" t="s">
        <v>628</v>
      </c>
      <c r="AG142" s="9" t="s">
        <v>628</v>
      </c>
      <c r="AH142" s="9" t="s">
        <v>628</v>
      </c>
      <c r="AI142" s="9" t="s">
        <v>628</v>
      </c>
      <c r="AJ142" s="9" t="s">
        <v>628</v>
      </c>
      <c r="AK142" s="9" t="s">
        <v>628</v>
      </c>
      <c r="AL142" s="9" t="s">
        <v>629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8"/>
  <sheetViews>
    <sheetView workbookViewId="0">
      <selection activeCell="H26" sqref="H26"/>
    </sheetView>
  </sheetViews>
  <sheetFormatPr defaultRowHeight="15"/>
  <cols>
    <col min="1" max="1" width="22.7109375" style="4" bestFit="1" customWidth="1"/>
    <col min="2" max="2" width="13.28515625" style="4" bestFit="1" customWidth="1"/>
    <col min="3" max="3" width="14.28515625" style="4" bestFit="1" customWidth="1"/>
  </cols>
  <sheetData>
    <row r="1" spans="1:3" ht="21">
      <c r="A1" s="1" t="s">
        <v>0</v>
      </c>
      <c r="B1" s="1" t="s">
        <v>135</v>
      </c>
      <c r="C1" s="1" t="s">
        <v>136</v>
      </c>
    </row>
    <row r="2" spans="1:3">
      <c r="A2" s="2" t="s">
        <v>1</v>
      </c>
      <c r="B2" s="2">
        <v>150</v>
      </c>
      <c r="C2" s="2">
        <v>150</v>
      </c>
    </row>
    <row r="3" spans="1:3">
      <c r="A3" s="2" t="s">
        <v>2</v>
      </c>
      <c r="B3" s="2">
        <v>360</v>
      </c>
      <c r="C3" s="2">
        <v>360</v>
      </c>
    </row>
    <row r="4" spans="1:3">
      <c r="A4" s="2" t="s">
        <v>3</v>
      </c>
      <c r="B4" s="2">
        <v>1000</v>
      </c>
      <c r="C4" s="2">
        <v>1000</v>
      </c>
    </row>
    <row r="5" spans="1:3">
      <c r="A5" s="3" t="s">
        <v>4</v>
      </c>
      <c r="B5" s="3">
        <v>21</v>
      </c>
      <c r="C5" s="3">
        <v>25</v>
      </c>
    </row>
    <row r="6" spans="1:3">
      <c r="A6" s="3" t="s">
        <v>5</v>
      </c>
      <c r="B6" s="3">
        <v>4</v>
      </c>
      <c r="C6" s="3">
        <v>8</v>
      </c>
    </row>
    <row r="7" spans="1:3">
      <c r="A7" s="3" t="s">
        <v>6</v>
      </c>
      <c r="B7" s="3">
        <v>13</v>
      </c>
      <c r="C7" s="3">
        <v>17</v>
      </c>
    </row>
    <row r="8" spans="1:3">
      <c r="A8" s="3" t="s">
        <v>7</v>
      </c>
      <c r="B8" s="3">
        <v>19</v>
      </c>
      <c r="C8" s="3">
        <v>23</v>
      </c>
    </row>
    <row r="9" spans="1:3">
      <c r="A9" s="3" t="s">
        <v>8</v>
      </c>
      <c r="B9" s="3">
        <v>2</v>
      </c>
      <c r="C9" s="3">
        <v>6</v>
      </c>
    </row>
    <row r="10" spans="1:3">
      <c r="A10" s="3" t="s">
        <v>9</v>
      </c>
      <c r="B10" s="3">
        <v>11</v>
      </c>
      <c r="C10" s="3">
        <v>15</v>
      </c>
    </row>
    <row r="11" spans="1:3">
      <c r="A11" s="3" t="s">
        <v>10</v>
      </c>
      <c r="B11" s="3">
        <v>20</v>
      </c>
      <c r="C11" s="3">
        <v>24</v>
      </c>
    </row>
    <row r="12" spans="1:3">
      <c r="A12" s="3" t="s">
        <v>11</v>
      </c>
      <c r="B12" s="3">
        <v>3</v>
      </c>
      <c r="C12" s="3">
        <v>7</v>
      </c>
    </row>
    <row r="13" spans="1:3">
      <c r="A13" s="3" t="s">
        <v>12</v>
      </c>
      <c r="B13" s="3">
        <v>12</v>
      </c>
      <c r="C13" s="3">
        <v>16</v>
      </c>
    </row>
    <row r="14" spans="1:3">
      <c r="A14" s="3" t="s">
        <v>13</v>
      </c>
      <c r="B14" s="3">
        <v>21</v>
      </c>
      <c r="C14" s="3">
        <v>25</v>
      </c>
    </row>
    <row r="15" spans="1:3">
      <c r="A15" s="3" t="s">
        <v>14</v>
      </c>
      <c r="B15" s="3">
        <v>4</v>
      </c>
      <c r="C15" s="3">
        <v>8</v>
      </c>
    </row>
    <row r="16" spans="1:3">
      <c r="A16" s="3" t="s">
        <v>15</v>
      </c>
      <c r="B16" s="3">
        <v>13</v>
      </c>
      <c r="C16" s="3">
        <v>17</v>
      </c>
    </row>
    <row r="17" spans="1:3">
      <c r="A17" s="3" t="s">
        <v>16</v>
      </c>
      <c r="B17" s="3">
        <v>19</v>
      </c>
      <c r="C17" s="3">
        <v>21</v>
      </c>
    </row>
    <row r="18" spans="1:3">
      <c r="A18" s="3" t="s">
        <v>17</v>
      </c>
      <c r="B18" s="3">
        <v>2</v>
      </c>
      <c r="C18" s="3">
        <v>4</v>
      </c>
    </row>
    <row r="19" spans="1:3">
      <c r="A19" s="3" t="s">
        <v>18</v>
      </c>
      <c r="B19" s="3">
        <v>11</v>
      </c>
      <c r="C19" s="3">
        <v>13</v>
      </c>
    </row>
    <row r="20" spans="1:3">
      <c r="A20" s="4" t="s">
        <v>19</v>
      </c>
      <c r="B20" s="4">
        <v>19</v>
      </c>
      <c r="C20" s="4">
        <v>23</v>
      </c>
    </row>
    <row r="21" spans="1:3">
      <c r="A21" s="4" t="s">
        <v>20</v>
      </c>
      <c r="B21" s="4">
        <v>2</v>
      </c>
      <c r="C21" s="4">
        <v>6</v>
      </c>
    </row>
    <row r="22" spans="1:3">
      <c r="A22" s="4" t="s">
        <v>21</v>
      </c>
      <c r="B22" s="4">
        <v>11</v>
      </c>
      <c r="C22" s="4">
        <v>15</v>
      </c>
    </row>
    <row r="23" spans="1:3">
      <c r="A23" s="3" t="s">
        <v>22</v>
      </c>
      <c r="B23" s="3">
        <v>20</v>
      </c>
      <c r="C23" s="3">
        <v>24</v>
      </c>
    </row>
    <row r="24" spans="1:3">
      <c r="A24" s="3" t="s">
        <v>23</v>
      </c>
      <c r="B24" s="3">
        <v>3</v>
      </c>
      <c r="C24" s="3">
        <v>7</v>
      </c>
    </row>
    <row r="25" spans="1:3">
      <c r="A25" s="3" t="s">
        <v>24</v>
      </c>
      <c r="B25" s="3">
        <v>12</v>
      </c>
      <c r="C25" s="3">
        <v>16</v>
      </c>
    </row>
    <row r="26" spans="1:3">
      <c r="A26" s="4" t="s">
        <v>25</v>
      </c>
      <c r="B26" s="4">
        <v>20</v>
      </c>
      <c r="C26" s="4">
        <v>24</v>
      </c>
    </row>
    <row r="27" spans="1:3">
      <c r="A27" s="4" t="s">
        <v>26</v>
      </c>
      <c r="B27" s="4">
        <v>3</v>
      </c>
      <c r="C27" s="4">
        <v>7</v>
      </c>
    </row>
    <row r="28" spans="1:3">
      <c r="A28" s="4" t="s">
        <v>27</v>
      </c>
      <c r="B28" s="4">
        <v>12</v>
      </c>
      <c r="C28" s="4">
        <v>16</v>
      </c>
    </row>
    <row r="29" spans="1:3">
      <c r="A29" s="2" t="s">
        <v>28</v>
      </c>
      <c r="B29" s="2">
        <v>480</v>
      </c>
      <c r="C29" s="2">
        <v>480</v>
      </c>
    </row>
    <row r="30" spans="1:3">
      <c r="A30" s="2" t="s">
        <v>29</v>
      </c>
      <c r="B30" s="2">
        <v>0</v>
      </c>
      <c r="C30" s="2">
        <v>0</v>
      </c>
    </row>
    <row r="31" spans="1:3">
      <c r="A31" s="3" t="s">
        <v>30</v>
      </c>
      <c r="B31" s="3">
        <v>21</v>
      </c>
      <c r="C31" s="3">
        <v>25</v>
      </c>
    </row>
    <row r="32" spans="1:3">
      <c r="A32" s="3" t="s">
        <v>31</v>
      </c>
      <c r="B32" s="3">
        <v>4</v>
      </c>
      <c r="C32" s="3">
        <v>8</v>
      </c>
    </row>
    <row r="33" spans="1:3">
      <c r="A33" s="3" t="s">
        <v>32</v>
      </c>
      <c r="B33" s="3">
        <v>13</v>
      </c>
      <c r="C33" s="3">
        <v>17</v>
      </c>
    </row>
    <row r="34" spans="1:3">
      <c r="A34" s="4" t="s">
        <v>33</v>
      </c>
      <c r="B34" s="4">
        <v>21</v>
      </c>
      <c r="C34" s="4">
        <v>25</v>
      </c>
    </row>
    <row r="35" spans="1:3">
      <c r="A35" s="4" t="s">
        <v>34</v>
      </c>
      <c r="B35" s="4">
        <v>4</v>
      </c>
      <c r="C35" s="4">
        <v>8</v>
      </c>
    </row>
    <row r="36" spans="1:3">
      <c r="A36" s="4" t="s">
        <v>35</v>
      </c>
      <c r="B36" s="4">
        <v>13</v>
      </c>
      <c r="C36" s="4">
        <v>17</v>
      </c>
    </row>
    <row r="37" spans="1:3">
      <c r="A37" s="3" t="s">
        <v>36</v>
      </c>
      <c r="B37" s="3">
        <v>19</v>
      </c>
      <c r="C37" s="3">
        <v>23</v>
      </c>
    </row>
    <row r="38" spans="1:3">
      <c r="A38" s="3" t="s">
        <v>37</v>
      </c>
      <c r="B38" s="3">
        <v>2</v>
      </c>
      <c r="C38" s="3">
        <v>6</v>
      </c>
    </row>
    <row r="39" spans="1:3">
      <c r="A39" s="3" t="s">
        <v>38</v>
      </c>
      <c r="B39" s="3">
        <v>11</v>
      </c>
      <c r="C39" s="3">
        <v>15</v>
      </c>
    </row>
    <row r="40" spans="1:3">
      <c r="A40" s="4" t="s">
        <v>39</v>
      </c>
      <c r="B40" s="4">
        <v>18</v>
      </c>
      <c r="C40" s="4">
        <v>22</v>
      </c>
    </row>
    <row r="41" spans="1:3">
      <c r="A41" s="4" t="s">
        <v>40</v>
      </c>
      <c r="B41" s="4">
        <v>1</v>
      </c>
      <c r="C41" s="4">
        <v>5</v>
      </c>
    </row>
    <row r="42" spans="1:3">
      <c r="A42" s="4" t="s">
        <v>41</v>
      </c>
      <c r="B42" s="4">
        <v>10</v>
      </c>
      <c r="C42" s="4">
        <v>14</v>
      </c>
    </row>
    <row r="43" spans="1:3">
      <c r="A43" s="3" t="s">
        <v>42</v>
      </c>
      <c r="B43" s="3">
        <v>20</v>
      </c>
      <c r="C43" s="3">
        <v>24</v>
      </c>
    </row>
    <row r="44" spans="1:3">
      <c r="A44" s="3" t="s">
        <v>43</v>
      </c>
      <c r="B44" s="3">
        <v>3</v>
      </c>
      <c r="C44" s="3">
        <v>7</v>
      </c>
    </row>
    <row r="45" spans="1:3">
      <c r="A45" s="3" t="s">
        <v>44</v>
      </c>
      <c r="B45" s="3">
        <v>12</v>
      </c>
      <c r="C45" s="3">
        <v>16</v>
      </c>
    </row>
    <row r="46" spans="1:3">
      <c r="A46" s="4" t="s">
        <v>45</v>
      </c>
      <c r="B46" s="4">
        <v>21</v>
      </c>
      <c r="C46" s="4">
        <v>25</v>
      </c>
    </row>
    <row r="47" spans="1:3">
      <c r="A47" s="4" t="s">
        <v>46</v>
      </c>
      <c r="B47" s="4">
        <v>4</v>
      </c>
      <c r="C47" s="4">
        <v>8</v>
      </c>
    </row>
    <row r="48" spans="1:3">
      <c r="A48" s="4" t="s">
        <v>47</v>
      </c>
      <c r="B48" s="4">
        <v>13</v>
      </c>
      <c r="C48" s="4">
        <v>17</v>
      </c>
    </row>
    <row r="49" spans="1:3">
      <c r="A49" s="3" t="s">
        <v>48</v>
      </c>
      <c r="B49" s="3">
        <v>17</v>
      </c>
      <c r="C49" s="3">
        <v>19</v>
      </c>
    </row>
    <row r="50" spans="1:3">
      <c r="A50" s="3" t="s">
        <v>49</v>
      </c>
      <c r="B50" s="3">
        <v>0</v>
      </c>
      <c r="C50" s="3">
        <v>2</v>
      </c>
    </row>
    <row r="51" spans="1:3">
      <c r="A51" s="3" t="s">
        <v>50</v>
      </c>
      <c r="B51" s="3">
        <v>9</v>
      </c>
      <c r="C51" s="3">
        <v>11</v>
      </c>
    </row>
    <row r="52" spans="1:3">
      <c r="A52" s="2" t="s">
        <v>51</v>
      </c>
      <c r="B52" s="2">
        <v>120</v>
      </c>
      <c r="C52" s="2">
        <v>120</v>
      </c>
    </row>
    <row r="53" spans="1:3">
      <c r="A53" s="3" t="s">
        <v>52</v>
      </c>
      <c r="B53" s="4">
        <v>21</v>
      </c>
      <c r="C53" s="3">
        <v>25</v>
      </c>
    </row>
    <row r="54" spans="1:3">
      <c r="A54" s="4" t="s">
        <v>53</v>
      </c>
      <c r="B54" s="4">
        <v>4</v>
      </c>
      <c r="C54" s="4">
        <v>8</v>
      </c>
    </row>
    <row r="55" spans="1:3">
      <c r="A55" s="4" t="s">
        <v>54</v>
      </c>
      <c r="B55" s="4">
        <v>13</v>
      </c>
      <c r="C55" s="4">
        <v>17</v>
      </c>
    </row>
    <row r="56" spans="1:3">
      <c r="A56" s="3" t="s">
        <v>55</v>
      </c>
      <c r="B56" s="3">
        <v>21</v>
      </c>
      <c r="C56" s="3">
        <v>25</v>
      </c>
    </row>
    <row r="57" spans="1:3">
      <c r="A57" s="3" t="s">
        <v>56</v>
      </c>
      <c r="B57" s="3">
        <v>4</v>
      </c>
      <c r="C57" s="3">
        <v>8</v>
      </c>
    </row>
    <row r="58" spans="1:3">
      <c r="A58" s="3" t="s">
        <v>57</v>
      </c>
      <c r="B58" s="3">
        <v>13</v>
      </c>
      <c r="C58" s="3">
        <v>17</v>
      </c>
    </row>
    <row r="59" spans="1:3">
      <c r="A59" s="4" t="s">
        <v>58</v>
      </c>
      <c r="B59" s="4">
        <v>19</v>
      </c>
      <c r="C59" s="4">
        <v>23</v>
      </c>
    </row>
    <row r="60" spans="1:3">
      <c r="A60" s="4" t="s">
        <v>59</v>
      </c>
      <c r="B60" s="4">
        <v>2</v>
      </c>
      <c r="C60" s="4">
        <v>6</v>
      </c>
    </row>
    <row r="61" spans="1:3">
      <c r="A61" s="4" t="s">
        <v>60</v>
      </c>
      <c r="B61" s="4">
        <v>11</v>
      </c>
      <c r="C61" s="4">
        <v>15</v>
      </c>
    </row>
    <row r="62" spans="1:3">
      <c r="A62" s="3" t="s">
        <v>61</v>
      </c>
      <c r="B62" s="3">
        <v>21</v>
      </c>
      <c r="C62" s="3">
        <v>25</v>
      </c>
    </row>
    <row r="63" spans="1:3">
      <c r="A63" s="3" t="s">
        <v>62</v>
      </c>
      <c r="B63" s="3">
        <v>4</v>
      </c>
      <c r="C63" s="3">
        <v>8</v>
      </c>
    </row>
    <row r="64" spans="1:3">
      <c r="A64" s="3" t="s">
        <v>63</v>
      </c>
      <c r="B64" s="3">
        <v>13</v>
      </c>
      <c r="C64" s="3">
        <v>17</v>
      </c>
    </row>
    <row r="65" spans="1:3">
      <c r="A65" s="4" t="s">
        <v>64</v>
      </c>
      <c r="B65" s="4">
        <v>21</v>
      </c>
      <c r="C65" s="4">
        <v>25</v>
      </c>
    </row>
    <row r="66" spans="1:3">
      <c r="A66" s="4" t="s">
        <v>65</v>
      </c>
      <c r="B66" s="4">
        <v>4</v>
      </c>
      <c r="C66" s="4">
        <v>8</v>
      </c>
    </row>
    <row r="67" spans="1:3">
      <c r="A67" s="4" t="s">
        <v>66</v>
      </c>
      <c r="B67" s="4">
        <v>13</v>
      </c>
      <c r="C67" s="4">
        <v>17</v>
      </c>
    </row>
    <row r="68" spans="1:3">
      <c r="A68" s="3" t="s">
        <v>67</v>
      </c>
      <c r="B68" s="3">
        <v>18</v>
      </c>
      <c r="C68" s="3">
        <v>20</v>
      </c>
    </row>
    <row r="69" spans="1:3">
      <c r="A69" s="3" t="s">
        <v>68</v>
      </c>
      <c r="B69" s="3">
        <v>1</v>
      </c>
      <c r="C69" s="3">
        <v>3</v>
      </c>
    </row>
    <row r="70" spans="1:3">
      <c r="A70" s="3" t="s">
        <v>69</v>
      </c>
      <c r="B70" s="3">
        <v>10</v>
      </c>
      <c r="C70" s="3">
        <v>12</v>
      </c>
    </row>
    <row r="71" spans="1:3">
      <c r="A71" s="2" t="s">
        <v>70</v>
      </c>
      <c r="B71" s="2">
        <v>960</v>
      </c>
      <c r="C71" s="2">
        <v>960</v>
      </c>
    </row>
    <row r="72" spans="1:3">
      <c r="A72" s="2" t="s">
        <v>71</v>
      </c>
      <c r="B72" s="2">
        <v>140</v>
      </c>
      <c r="C72" s="2">
        <v>140</v>
      </c>
    </row>
    <row r="73" spans="1:3">
      <c r="A73" s="4" t="s">
        <v>72</v>
      </c>
      <c r="B73" s="4">
        <v>21</v>
      </c>
      <c r="C73" s="4">
        <v>25</v>
      </c>
    </row>
    <row r="74" spans="1:3">
      <c r="A74" s="4" t="s">
        <v>73</v>
      </c>
      <c r="B74" s="4">
        <v>4</v>
      </c>
      <c r="C74" s="4">
        <v>8</v>
      </c>
    </row>
    <row r="75" spans="1:3">
      <c r="A75" s="4" t="s">
        <v>74</v>
      </c>
      <c r="B75" s="4">
        <v>13</v>
      </c>
      <c r="C75" s="4">
        <v>17</v>
      </c>
    </row>
    <row r="76" spans="1:3">
      <c r="A76" s="3" t="s">
        <v>75</v>
      </c>
      <c r="B76" s="3">
        <v>19</v>
      </c>
      <c r="C76" s="3">
        <v>23</v>
      </c>
    </row>
    <row r="77" spans="1:3">
      <c r="A77" s="3" t="s">
        <v>76</v>
      </c>
      <c r="B77" s="3">
        <v>2</v>
      </c>
      <c r="C77" s="3">
        <v>6</v>
      </c>
    </row>
    <row r="78" spans="1:3">
      <c r="A78" s="3" t="s">
        <v>77</v>
      </c>
      <c r="B78" s="3">
        <v>11</v>
      </c>
      <c r="C78" s="3">
        <v>15</v>
      </c>
    </row>
    <row r="79" spans="1:3">
      <c r="A79" s="4" t="s">
        <v>78</v>
      </c>
      <c r="B79" s="4">
        <v>20</v>
      </c>
      <c r="C79" s="4">
        <v>24</v>
      </c>
    </row>
    <row r="80" spans="1:3">
      <c r="A80" s="4" t="s">
        <v>79</v>
      </c>
      <c r="B80" s="4">
        <v>3</v>
      </c>
      <c r="C80" s="4">
        <v>7</v>
      </c>
    </row>
    <row r="81" spans="1:3">
      <c r="A81" s="4" t="s">
        <v>80</v>
      </c>
      <c r="B81" s="4">
        <v>12</v>
      </c>
      <c r="C81" s="4">
        <v>16</v>
      </c>
    </row>
    <row r="82" spans="1:3">
      <c r="A82" s="3" t="s">
        <v>81</v>
      </c>
      <c r="B82" s="3">
        <v>19</v>
      </c>
      <c r="C82" s="3">
        <v>21</v>
      </c>
    </row>
    <row r="83" spans="1:3">
      <c r="A83" s="3" t="s">
        <v>82</v>
      </c>
      <c r="B83" s="3">
        <v>2</v>
      </c>
      <c r="C83" s="3">
        <v>4</v>
      </c>
    </row>
    <row r="84" spans="1:3">
      <c r="A84" s="3" t="s">
        <v>83</v>
      </c>
      <c r="B84" s="3">
        <v>11</v>
      </c>
      <c r="C84" s="3">
        <v>13</v>
      </c>
    </row>
    <row r="85" spans="1:3">
      <c r="A85" s="2" t="s">
        <v>84</v>
      </c>
      <c r="B85" s="2">
        <v>70</v>
      </c>
      <c r="C85" s="2">
        <v>70</v>
      </c>
    </row>
    <row r="86" spans="1:3">
      <c r="A86" s="2" t="s">
        <v>85</v>
      </c>
      <c r="B86" s="2">
        <v>600</v>
      </c>
      <c r="C86" s="2">
        <v>600</v>
      </c>
    </row>
    <row r="87" spans="1:3">
      <c r="A87" s="2" t="s">
        <v>86</v>
      </c>
      <c r="B87" s="2">
        <v>0</v>
      </c>
      <c r="C87" s="2">
        <v>0</v>
      </c>
    </row>
    <row r="88" spans="1:3">
      <c r="A88" s="3" t="s">
        <v>87</v>
      </c>
      <c r="B88" s="3">
        <v>21</v>
      </c>
      <c r="C88" s="3">
        <v>23</v>
      </c>
    </row>
    <row r="89" spans="1:3">
      <c r="A89" s="3" t="s">
        <v>88</v>
      </c>
      <c r="B89" s="3">
        <v>4</v>
      </c>
      <c r="C89" s="3">
        <v>6</v>
      </c>
    </row>
    <row r="90" spans="1:3">
      <c r="A90" s="3" t="s">
        <v>89</v>
      </c>
      <c r="B90" s="3">
        <v>13</v>
      </c>
      <c r="C90" s="3">
        <v>15</v>
      </c>
    </row>
    <row r="91" spans="1:3">
      <c r="A91" s="4" t="s">
        <v>90</v>
      </c>
      <c r="B91" s="4">
        <v>19</v>
      </c>
      <c r="C91" s="4">
        <v>21</v>
      </c>
    </row>
    <row r="92" spans="1:3">
      <c r="A92" s="4" t="s">
        <v>91</v>
      </c>
      <c r="B92" s="4">
        <v>2</v>
      </c>
      <c r="C92" s="4">
        <v>4</v>
      </c>
    </row>
    <row r="93" spans="1:3">
      <c r="A93" s="4" t="s">
        <v>92</v>
      </c>
      <c r="B93" s="4">
        <v>11</v>
      </c>
      <c r="C93" s="4">
        <v>13</v>
      </c>
    </row>
    <row r="94" spans="1:3">
      <c r="A94" s="2" t="s">
        <v>93</v>
      </c>
      <c r="B94" s="2">
        <v>85</v>
      </c>
      <c r="C94" s="2">
        <v>85</v>
      </c>
    </row>
    <row r="95" spans="1:3">
      <c r="A95" s="2" t="s">
        <v>94</v>
      </c>
      <c r="B95" s="2">
        <v>40</v>
      </c>
      <c r="C95" s="2">
        <v>40</v>
      </c>
    </row>
    <row r="96" spans="1:3">
      <c r="A96" s="2" t="s">
        <v>95</v>
      </c>
      <c r="B96" s="2">
        <v>60</v>
      </c>
      <c r="C96" s="2">
        <v>60</v>
      </c>
    </row>
    <row r="97" spans="1:3">
      <c r="A97" s="2" t="s">
        <v>96</v>
      </c>
      <c r="B97" s="2">
        <v>100</v>
      </c>
      <c r="C97" s="2">
        <v>100</v>
      </c>
    </row>
    <row r="98" spans="1:3">
      <c r="A98" s="2" t="s">
        <v>97</v>
      </c>
      <c r="B98" s="2">
        <v>50</v>
      </c>
      <c r="C98" s="2">
        <v>50</v>
      </c>
    </row>
    <row r="99" spans="1:3">
      <c r="A99" s="2" t="s">
        <v>98</v>
      </c>
      <c r="B99" s="2">
        <v>75</v>
      </c>
      <c r="C99" s="2">
        <v>75</v>
      </c>
    </row>
    <row r="100" spans="1:3">
      <c r="A100" s="3" t="s">
        <v>99</v>
      </c>
      <c r="B100" s="3">
        <v>19</v>
      </c>
      <c r="C100" s="3">
        <v>21</v>
      </c>
    </row>
    <row r="101" spans="1:3">
      <c r="A101" s="3" t="s">
        <v>100</v>
      </c>
      <c r="B101" s="3">
        <v>2</v>
      </c>
      <c r="C101" s="3">
        <v>4</v>
      </c>
    </row>
    <row r="102" spans="1:3">
      <c r="A102" s="3" t="s">
        <v>101</v>
      </c>
      <c r="B102" s="3">
        <v>11</v>
      </c>
      <c r="C102" s="3">
        <v>13</v>
      </c>
    </row>
    <row r="103" spans="1:3">
      <c r="A103" s="2" t="s">
        <v>102</v>
      </c>
      <c r="B103" s="2">
        <v>190</v>
      </c>
      <c r="C103" s="2">
        <v>190</v>
      </c>
    </row>
    <row r="104" spans="1:3">
      <c r="A104" s="2" t="s">
        <v>103</v>
      </c>
      <c r="B104" s="2">
        <v>105</v>
      </c>
      <c r="C104" s="2">
        <v>105</v>
      </c>
    </row>
    <row r="105" spans="1:3">
      <c r="A105" s="2" t="s">
        <v>104</v>
      </c>
      <c r="B105" s="2">
        <v>155</v>
      </c>
      <c r="C105" s="2">
        <v>155</v>
      </c>
    </row>
    <row r="106" spans="1:3">
      <c r="A106" s="2" t="s">
        <v>105</v>
      </c>
      <c r="B106" s="2">
        <v>90</v>
      </c>
      <c r="C106" s="2">
        <v>90</v>
      </c>
    </row>
    <row r="107" spans="1:3">
      <c r="A107" s="2" t="s">
        <v>106</v>
      </c>
      <c r="B107" s="2">
        <v>45</v>
      </c>
      <c r="C107" s="2">
        <v>45</v>
      </c>
    </row>
    <row r="108" spans="1:3">
      <c r="A108" s="2" t="s">
        <v>107</v>
      </c>
      <c r="B108" s="2">
        <v>68</v>
      </c>
      <c r="C108" s="2">
        <v>68</v>
      </c>
    </row>
    <row r="109" spans="1:3">
      <c r="A109" s="2" t="s">
        <v>108</v>
      </c>
      <c r="B109" s="2">
        <v>210</v>
      </c>
      <c r="C109" s="2">
        <v>210</v>
      </c>
    </row>
    <row r="110" spans="1:3">
      <c r="A110" s="2" t="s">
        <v>109</v>
      </c>
      <c r="B110" s="2">
        <v>115</v>
      </c>
      <c r="C110" s="2">
        <v>115</v>
      </c>
    </row>
    <row r="111" spans="1:3">
      <c r="A111" s="2" t="s">
        <v>110</v>
      </c>
      <c r="B111" s="2">
        <v>170</v>
      </c>
      <c r="C111" s="2">
        <v>170</v>
      </c>
    </row>
    <row r="112" spans="1:3">
      <c r="A112" s="2" t="s">
        <v>111</v>
      </c>
      <c r="B112" s="2">
        <v>40</v>
      </c>
      <c r="C112" s="2">
        <v>40</v>
      </c>
    </row>
    <row r="113" spans="1:3">
      <c r="A113" s="2" t="s">
        <v>112</v>
      </c>
      <c r="B113" s="2">
        <v>17</v>
      </c>
      <c r="C113" s="2">
        <v>17</v>
      </c>
    </row>
    <row r="114" spans="1:3">
      <c r="A114" s="2" t="s">
        <v>113</v>
      </c>
      <c r="B114" s="2">
        <v>25</v>
      </c>
      <c r="C114" s="2">
        <v>25</v>
      </c>
    </row>
    <row r="115" spans="1:3">
      <c r="A115" s="2" t="s">
        <v>114</v>
      </c>
      <c r="B115" s="2">
        <v>95</v>
      </c>
      <c r="C115" s="2">
        <v>95</v>
      </c>
    </row>
    <row r="116" spans="1:3">
      <c r="A116" s="2" t="s">
        <v>115</v>
      </c>
      <c r="B116" s="2">
        <v>60</v>
      </c>
      <c r="C116" s="2">
        <v>60</v>
      </c>
    </row>
    <row r="117" spans="1:3">
      <c r="A117" s="2" t="s">
        <v>116</v>
      </c>
      <c r="B117" s="2">
        <v>80</v>
      </c>
      <c r="C117" s="2">
        <v>80</v>
      </c>
    </row>
    <row r="118" spans="1:3">
      <c r="A118" s="2" t="s">
        <v>117</v>
      </c>
      <c r="B118" s="2">
        <v>170</v>
      </c>
      <c r="C118" s="2">
        <v>170</v>
      </c>
    </row>
    <row r="119" spans="1:3">
      <c r="A119" s="2" t="s">
        <v>118</v>
      </c>
      <c r="B119" s="2">
        <v>90</v>
      </c>
      <c r="C119" s="2">
        <v>90</v>
      </c>
    </row>
    <row r="120" spans="1:3">
      <c r="A120" s="2" t="s">
        <v>119</v>
      </c>
      <c r="B120" s="2">
        <v>120</v>
      </c>
      <c r="C120" s="2">
        <v>120</v>
      </c>
    </row>
    <row r="121" spans="1:3">
      <c r="A121" s="3" t="s">
        <v>120</v>
      </c>
      <c r="B121" s="3">
        <v>24</v>
      </c>
      <c r="C121" s="3">
        <v>26</v>
      </c>
    </row>
    <row r="122" spans="1:3">
      <c r="A122" s="3" t="s">
        <v>121</v>
      </c>
      <c r="B122" s="3">
        <v>9</v>
      </c>
      <c r="C122" s="3">
        <v>11</v>
      </c>
    </row>
    <row r="123" spans="1:3">
      <c r="A123" s="3" t="s">
        <v>122</v>
      </c>
      <c r="B123" s="3">
        <v>12</v>
      </c>
      <c r="C123" s="3">
        <v>14</v>
      </c>
    </row>
    <row r="124" spans="1:3">
      <c r="A124" s="4" t="s">
        <v>123</v>
      </c>
      <c r="B124" s="4">
        <v>31</v>
      </c>
      <c r="C124" s="4">
        <v>34</v>
      </c>
    </row>
    <row r="125" spans="1:3">
      <c r="A125" s="4" t="s">
        <v>124</v>
      </c>
      <c r="B125" s="4">
        <v>4</v>
      </c>
      <c r="C125" s="4">
        <v>7</v>
      </c>
    </row>
    <row r="126" spans="1:3">
      <c r="A126" s="4" t="s">
        <v>125</v>
      </c>
      <c r="B126" s="4">
        <v>13</v>
      </c>
      <c r="C126" s="4">
        <v>16</v>
      </c>
    </row>
    <row r="127" spans="1:3">
      <c r="A127" s="4" t="s">
        <v>126</v>
      </c>
      <c r="B127" s="4">
        <v>21</v>
      </c>
      <c r="C127" s="4">
        <v>24</v>
      </c>
    </row>
    <row r="128" spans="1:3">
      <c r="A128" s="4" t="s">
        <v>127</v>
      </c>
      <c r="B128" s="4">
        <v>4</v>
      </c>
      <c r="C128" s="4">
        <v>7</v>
      </c>
    </row>
    <row r="129" spans="1:3">
      <c r="A129" s="4" t="s">
        <v>128</v>
      </c>
      <c r="B129" s="4">
        <v>13</v>
      </c>
      <c r="C129" s="4">
        <v>16</v>
      </c>
    </row>
    <row r="130" spans="1:3">
      <c r="A130" s="4" t="s">
        <v>129</v>
      </c>
      <c r="B130" s="4">
        <v>21</v>
      </c>
      <c r="C130" s="4">
        <v>24</v>
      </c>
    </row>
    <row r="131" spans="1:3">
      <c r="A131" s="4" t="s">
        <v>130</v>
      </c>
      <c r="B131" s="4">
        <v>4</v>
      </c>
      <c r="C131" s="4">
        <v>7</v>
      </c>
    </row>
    <row r="132" spans="1:3">
      <c r="A132" s="4" t="s">
        <v>131</v>
      </c>
      <c r="B132" s="4">
        <v>13</v>
      </c>
      <c r="C132" s="4">
        <v>16</v>
      </c>
    </row>
    <row r="133" spans="1:3">
      <c r="A133" s="4" t="s">
        <v>132</v>
      </c>
      <c r="B133" s="4">
        <v>21</v>
      </c>
      <c r="C133" s="4">
        <v>24</v>
      </c>
    </row>
    <row r="134" spans="1:3">
      <c r="A134" s="4" t="s">
        <v>133</v>
      </c>
      <c r="B134" s="4">
        <v>4</v>
      </c>
      <c r="C134" s="4">
        <v>7</v>
      </c>
    </row>
    <row r="135" spans="1:3">
      <c r="A135" s="4" t="s">
        <v>134</v>
      </c>
      <c r="B135" s="4">
        <v>13</v>
      </c>
      <c r="C135" s="4">
        <v>16</v>
      </c>
    </row>
    <row r="136" spans="1:3">
      <c r="A136" s="2" t="s">
        <v>137</v>
      </c>
      <c r="B136" s="2">
        <v>100</v>
      </c>
      <c r="C136" s="2">
        <v>100</v>
      </c>
    </row>
    <row r="137" spans="1:3">
      <c r="A137" s="2" t="s">
        <v>138</v>
      </c>
      <c r="B137" s="2">
        <v>4200</v>
      </c>
      <c r="C137" s="2">
        <v>4200</v>
      </c>
    </row>
    <row r="138" spans="1:3">
      <c r="A138" s="2" t="s">
        <v>139</v>
      </c>
      <c r="B138" s="2">
        <v>220</v>
      </c>
      <c r="C138" s="2">
        <v>220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E0F75-4676-48A8-8527-580334309253}">
  <dimension ref="A1:G75"/>
  <sheetViews>
    <sheetView topLeftCell="A40" workbookViewId="0">
      <selection activeCell="A47" sqref="A47"/>
    </sheetView>
  </sheetViews>
  <sheetFormatPr defaultRowHeight="15"/>
  <cols>
    <col min="7" max="7" width="16.28515625" bestFit="1" customWidth="1"/>
  </cols>
  <sheetData>
    <row r="1" spans="1:7">
      <c r="A1" s="11" t="s">
        <v>641</v>
      </c>
      <c r="B1" s="12" t="s">
        <v>642</v>
      </c>
      <c r="C1" s="12" t="s">
        <v>643</v>
      </c>
      <c r="D1" s="12" t="s">
        <v>644</v>
      </c>
      <c r="E1" s="12" t="s">
        <v>645</v>
      </c>
    </row>
    <row r="2" spans="1:7">
      <c r="A2" t="str">
        <f>B2</f>
        <v>AUDCAD</v>
      </c>
      <c r="B2" t="s">
        <v>151</v>
      </c>
      <c r="C2">
        <v>-1.8380000000000001</v>
      </c>
      <c r="D2">
        <v>-0.77700000000000002</v>
      </c>
      <c r="E2" t="s">
        <v>152</v>
      </c>
      <c r="F2" t="s">
        <v>153</v>
      </c>
      <c r="G2" t="s">
        <v>154</v>
      </c>
    </row>
    <row r="3" spans="1:7">
      <c r="A3" t="str">
        <f t="shared" ref="A3:A66" si="0">B3</f>
        <v>AUDCHF</v>
      </c>
      <c r="B3" t="s">
        <v>155</v>
      </c>
      <c r="C3">
        <v>0.45600000000000002</v>
      </c>
      <c r="D3">
        <v>-2.4470000000000001</v>
      </c>
      <c r="E3" t="s">
        <v>152</v>
      </c>
      <c r="F3" t="s">
        <v>153</v>
      </c>
      <c r="G3" t="s">
        <v>154</v>
      </c>
    </row>
    <row r="4" spans="1:7">
      <c r="A4" t="str">
        <f t="shared" si="0"/>
        <v>AUDJPY</v>
      </c>
      <c r="B4" t="s">
        <v>156</v>
      </c>
      <c r="C4">
        <v>-0.81899999999999995</v>
      </c>
      <c r="D4">
        <v>-1.3859999999999999</v>
      </c>
      <c r="E4" t="s">
        <v>152</v>
      </c>
      <c r="F4" t="s">
        <v>153</v>
      </c>
      <c r="G4" t="s">
        <v>154</v>
      </c>
    </row>
    <row r="5" spans="1:7">
      <c r="A5" t="str">
        <f t="shared" si="0"/>
        <v>AUDNZD</v>
      </c>
      <c r="B5" t="s">
        <v>157</v>
      </c>
      <c r="C5">
        <v>-2.331</v>
      </c>
      <c r="D5">
        <v>-1.407</v>
      </c>
      <c r="E5" t="s">
        <v>152</v>
      </c>
      <c r="F5" t="s">
        <v>153</v>
      </c>
      <c r="G5" t="s">
        <v>154</v>
      </c>
    </row>
    <row r="6" spans="1:7">
      <c r="A6" t="str">
        <f t="shared" si="0"/>
        <v>AUDUSD</v>
      </c>
      <c r="B6" t="s">
        <v>158</v>
      </c>
      <c r="C6">
        <v>-1.103</v>
      </c>
      <c r="D6">
        <v>-0.60899999999999999</v>
      </c>
      <c r="E6" t="s">
        <v>152</v>
      </c>
      <c r="F6" t="s">
        <v>153</v>
      </c>
      <c r="G6" t="s">
        <v>154</v>
      </c>
    </row>
    <row r="7" spans="1:7">
      <c r="A7" t="s">
        <v>584</v>
      </c>
      <c r="B7" t="s">
        <v>159</v>
      </c>
      <c r="C7">
        <v>-55.414000000000001</v>
      </c>
      <c r="D7">
        <v>-68.201999999999998</v>
      </c>
      <c r="E7" t="s">
        <v>152</v>
      </c>
      <c r="F7" t="s">
        <v>153</v>
      </c>
      <c r="G7" t="s">
        <v>160</v>
      </c>
    </row>
    <row r="8" spans="1:7">
      <c r="A8" t="str">
        <f t="shared" si="0"/>
        <v>CADCHF</v>
      </c>
      <c r="B8" t="s">
        <v>161</v>
      </c>
      <c r="C8">
        <v>0.82699999999999996</v>
      </c>
      <c r="D8">
        <v>-3.15</v>
      </c>
      <c r="E8" t="s">
        <v>152</v>
      </c>
      <c r="F8" t="s">
        <v>153</v>
      </c>
      <c r="G8" t="s">
        <v>154</v>
      </c>
    </row>
    <row r="9" spans="1:7">
      <c r="A9" t="str">
        <f t="shared" si="0"/>
        <v>CADJPY</v>
      </c>
      <c r="B9" t="s">
        <v>162</v>
      </c>
      <c r="C9">
        <v>-0.49399999999999999</v>
      </c>
      <c r="D9">
        <v>-2.0369999999999999</v>
      </c>
      <c r="E9" t="s">
        <v>152</v>
      </c>
      <c r="F9" t="s">
        <v>153</v>
      </c>
      <c r="G9" t="s">
        <v>154</v>
      </c>
    </row>
    <row r="10" spans="1:7">
      <c r="A10" t="str">
        <f t="shared" si="0"/>
        <v>CHFJPY</v>
      </c>
      <c r="B10" t="s">
        <v>163</v>
      </c>
      <c r="C10">
        <v>-3.8220000000000001</v>
      </c>
      <c r="D10">
        <v>0.57999999999999996</v>
      </c>
      <c r="E10" t="s">
        <v>152</v>
      </c>
      <c r="F10" t="s">
        <v>153</v>
      </c>
      <c r="G10" t="s">
        <v>154</v>
      </c>
    </row>
    <row r="11" spans="1:7">
      <c r="A11" t="str">
        <f t="shared" si="0"/>
        <v>EU50</v>
      </c>
      <c r="B11" t="s">
        <v>164</v>
      </c>
      <c r="C11">
        <v>-29.387</v>
      </c>
      <c r="D11">
        <v>-35.264000000000003</v>
      </c>
      <c r="E11" t="s">
        <v>152</v>
      </c>
      <c r="F11" t="s">
        <v>153</v>
      </c>
      <c r="G11" t="s">
        <v>160</v>
      </c>
    </row>
    <row r="12" spans="1:7">
      <c r="A12" t="str">
        <f t="shared" si="0"/>
        <v>EURAUD</v>
      </c>
      <c r="B12" t="s">
        <v>165</v>
      </c>
      <c r="C12">
        <v>-4.8090000000000002</v>
      </c>
      <c r="D12">
        <v>0.41799999999999998</v>
      </c>
      <c r="E12" t="s">
        <v>152</v>
      </c>
      <c r="F12" t="s">
        <v>153</v>
      </c>
      <c r="G12" t="s">
        <v>154</v>
      </c>
    </row>
    <row r="13" spans="1:7">
      <c r="A13" t="str">
        <f t="shared" si="0"/>
        <v>EURCAD</v>
      </c>
      <c r="B13" t="s">
        <v>166</v>
      </c>
      <c r="C13">
        <v>-5.2610000000000001</v>
      </c>
      <c r="D13">
        <v>0.96899999999999997</v>
      </c>
      <c r="E13" t="s">
        <v>152</v>
      </c>
      <c r="F13" t="s">
        <v>153</v>
      </c>
      <c r="G13" t="s">
        <v>154</v>
      </c>
    </row>
    <row r="14" spans="1:7">
      <c r="A14" t="str">
        <f t="shared" si="0"/>
        <v>EURCHF</v>
      </c>
      <c r="B14" t="s">
        <v>167</v>
      </c>
      <c r="C14">
        <v>-0.78800000000000003</v>
      </c>
      <c r="D14">
        <v>-2.069</v>
      </c>
      <c r="E14" t="s">
        <v>152</v>
      </c>
      <c r="F14" t="s">
        <v>153</v>
      </c>
      <c r="G14" t="s">
        <v>154</v>
      </c>
    </row>
    <row r="15" spans="1:7">
      <c r="A15" t="str">
        <f t="shared" si="0"/>
        <v>EURGBP</v>
      </c>
      <c r="B15" t="s">
        <v>168</v>
      </c>
      <c r="C15">
        <v>-2.6150000000000002</v>
      </c>
      <c r="D15">
        <v>0.47499999999999998</v>
      </c>
      <c r="E15" t="s">
        <v>152</v>
      </c>
      <c r="F15" t="s">
        <v>153</v>
      </c>
      <c r="G15" t="s">
        <v>154</v>
      </c>
    </row>
    <row r="16" spans="1:7">
      <c r="A16" t="str">
        <f t="shared" si="0"/>
        <v>EURJPY</v>
      </c>
      <c r="B16" t="s">
        <v>169</v>
      </c>
      <c r="C16">
        <v>-3.2450000000000001</v>
      </c>
      <c r="D16">
        <v>4.8000000000000001E-2</v>
      </c>
      <c r="E16" t="s">
        <v>152</v>
      </c>
      <c r="F16" t="s">
        <v>153</v>
      </c>
      <c r="G16" t="s">
        <v>154</v>
      </c>
    </row>
    <row r="17" spans="1:7">
      <c r="A17" t="str">
        <f t="shared" si="0"/>
        <v>EURNZD</v>
      </c>
      <c r="B17" t="s">
        <v>170</v>
      </c>
      <c r="C17">
        <v>-7.109</v>
      </c>
      <c r="D17">
        <v>1.0169999999999999</v>
      </c>
      <c r="E17" t="s">
        <v>152</v>
      </c>
      <c r="F17" t="s">
        <v>153</v>
      </c>
      <c r="G17" t="s">
        <v>154</v>
      </c>
    </row>
    <row r="18" spans="1:7">
      <c r="A18" t="str">
        <f t="shared" si="0"/>
        <v>EURUSD</v>
      </c>
      <c r="B18" t="s">
        <v>171</v>
      </c>
      <c r="C18">
        <v>-3.4860000000000002</v>
      </c>
      <c r="D18">
        <v>0.94099999999999995</v>
      </c>
      <c r="E18" t="s">
        <v>152</v>
      </c>
      <c r="F18" t="s">
        <v>153</v>
      </c>
      <c r="G18" t="s">
        <v>154</v>
      </c>
    </row>
    <row r="19" spans="1:7">
      <c r="A19" t="s">
        <v>599</v>
      </c>
      <c r="B19" t="s">
        <v>172</v>
      </c>
      <c r="C19">
        <v>-47.494999999999997</v>
      </c>
      <c r="D19">
        <v>-56.994</v>
      </c>
      <c r="E19" t="s">
        <v>152</v>
      </c>
      <c r="F19" t="s">
        <v>153</v>
      </c>
      <c r="G19" t="s">
        <v>160</v>
      </c>
    </row>
    <row r="20" spans="1:7">
      <c r="A20" t="str">
        <f t="shared" si="0"/>
        <v>GBPAUD</v>
      </c>
      <c r="B20" t="s">
        <v>173</v>
      </c>
      <c r="C20">
        <v>-2.09</v>
      </c>
      <c r="D20">
        <v>-2.919</v>
      </c>
      <c r="E20" t="s">
        <v>152</v>
      </c>
      <c r="F20" t="s">
        <v>153</v>
      </c>
      <c r="G20" t="s">
        <v>154</v>
      </c>
    </row>
    <row r="21" spans="1:7">
      <c r="A21" t="str">
        <f t="shared" si="0"/>
        <v>GBPCAD</v>
      </c>
      <c r="B21" t="s">
        <v>174</v>
      </c>
      <c r="C21">
        <v>-2.9929999999999999</v>
      </c>
      <c r="D21">
        <v>-1.89</v>
      </c>
      <c r="E21" t="s">
        <v>152</v>
      </c>
      <c r="F21" t="s">
        <v>153</v>
      </c>
      <c r="G21" t="s">
        <v>154</v>
      </c>
    </row>
    <row r="22" spans="1:7">
      <c r="A22" t="str">
        <f t="shared" si="0"/>
        <v>GBPCHF</v>
      </c>
      <c r="B22" t="s">
        <v>175</v>
      </c>
      <c r="C22">
        <v>1.2729999999999999</v>
      </c>
      <c r="D22">
        <v>-4.7359999999999998</v>
      </c>
      <c r="E22" t="s">
        <v>152</v>
      </c>
      <c r="F22" t="s">
        <v>153</v>
      </c>
      <c r="G22" t="s">
        <v>154</v>
      </c>
    </row>
    <row r="23" spans="1:7">
      <c r="A23" t="str">
        <f t="shared" si="0"/>
        <v>GBPJPY</v>
      </c>
      <c r="B23" t="s">
        <v>176</v>
      </c>
      <c r="C23">
        <v>-1.0189999999999999</v>
      </c>
      <c r="D23">
        <v>-2.6989999999999998</v>
      </c>
      <c r="E23" t="s">
        <v>152</v>
      </c>
      <c r="F23" t="s">
        <v>153</v>
      </c>
      <c r="G23" t="s">
        <v>154</v>
      </c>
    </row>
    <row r="24" spans="1:7">
      <c r="A24" t="str">
        <f t="shared" si="0"/>
        <v>GBPNZD</v>
      </c>
      <c r="B24" t="s">
        <v>177</v>
      </c>
      <c r="C24">
        <v>-4.7149999999999999</v>
      </c>
      <c r="D24">
        <v>-2.2679999999999998</v>
      </c>
      <c r="E24" t="s">
        <v>152</v>
      </c>
      <c r="F24" t="s">
        <v>153</v>
      </c>
      <c r="G24" t="s">
        <v>154</v>
      </c>
    </row>
    <row r="25" spans="1:7">
      <c r="A25" t="str">
        <f t="shared" si="0"/>
        <v>GBPUSD</v>
      </c>
      <c r="B25" t="s">
        <v>178</v>
      </c>
      <c r="C25">
        <v>-1.5860000000000001</v>
      </c>
      <c r="D25">
        <v>-1.2809999999999999</v>
      </c>
      <c r="E25" t="s">
        <v>152</v>
      </c>
      <c r="F25" t="s">
        <v>153</v>
      </c>
      <c r="G25" t="s">
        <v>154</v>
      </c>
    </row>
    <row r="26" spans="1:7">
      <c r="A26" t="s">
        <v>611</v>
      </c>
      <c r="B26" t="s">
        <v>179</v>
      </c>
      <c r="C26">
        <v>-62.567999999999998</v>
      </c>
      <c r="D26">
        <v>-113.349</v>
      </c>
      <c r="E26" t="s">
        <v>152</v>
      </c>
      <c r="F26" t="s">
        <v>153</v>
      </c>
      <c r="G26" t="s">
        <v>160</v>
      </c>
    </row>
    <row r="27" spans="1:7">
      <c r="A27" t="s">
        <v>602</v>
      </c>
      <c r="B27" t="s">
        <v>180</v>
      </c>
      <c r="C27">
        <v>-147.167</v>
      </c>
      <c r="D27">
        <v>-138.99100000000001</v>
      </c>
      <c r="E27" t="s">
        <v>152</v>
      </c>
      <c r="F27" t="s">
        <v>153</v>
      </c>
      <c r="G27" t="s">
        <v>160</v>
      </c>
    </row>
    <row r="28" spans="1:7">
      <c r="A28" t="s">
        <v>594</v>
      </c>
      <c r="B28" t="s">
        <v>181</v>
      </c>
      <c r="C28">
        <v>-162.18799999999999</v>
      </c>
      <c r="D28">
        <v>-178.36600000000001</v>
      </c>
      <c r="E28" t="s">
        <v>152</v>
      </c>
      <c r="F28" t="s">
        <v>153</v>
      </c>
      <c r="G28" t="s">
        <v>160</v>
      </c>
    </row>
    <row r="29" spans="1:7">
      <c r="A29" t="s">
        <v>605</v>
      </c>
      <c r="B29" t="s">
        <v>182</v>
      </c>
      <c r="C29">
        <v>-88.2</v>
      </c>
      <c r="D29">
        <v>-81.900000000000006</v>
      </c>
      <c r="E29" t="s">
        <v>152</v>
      </c>
      <c r="F29" t="s">
        <v>153</v>
      </c>
      <c r="G29" t="s">
        <v>160</v>
      </c>
    </row>
    <row r="30" spans="1:7">
      <c r="A30" t="str">
        <f t="shared" si="0"/>
        <v>NZDCAD</v>
      </c>
      <c r="B30" t="s">
        <v>183</v>
      </c>
      <c r="C30">
        <v>-1.4810000000000001</v>
      </c>
      <c r="D30">
        <v>-2.016</v>
      </c>
      <c r="E30" t="s">
        <v>152</v>
      </c>
      <c r="F30" t="s">
        <v>153</v>
      </c>
      <c r="G30" t="s">
        <v>154</v>
      </c>
    </row>
    <row r="31" spans="1:7">
      <c r="A31" t="str">
        <f t="shared" si="0"/>
        <v>NZDCHF</v>
      </c>
      <c r="B31" t="s">
        <v>184</v>
      </c>
      <c r="C31">
        <v>0.69399999999999995</v>
      </c>
      <c r="D31">
        <v>-3.2029999999999998</v>
      </c>
      <c r="E31" t="s">
        <v>152</v>
      </c>
      <c r="F31" t="s">
        <v>153</v>
      </c>
      <c r="G31" t="s">
        <v>154</v>
      </c>
    </row>
    <row r="32" spans="1:7">
      <c r="A32" t="str">
        <f t="shared" si="0"/>
        <v>NZDJPY</v>
      </c>
      <c r="B32" t="s">
        <v>185</v>
      </c>
      <c r="C32">
        <v>-0.47299999999999998</v>
      </c>
      <c r="D32">
        <v>-2.2999999999999998</v>
      </c>
      <c r="E32" t="s">
        <v>152</v>
      </c>
      <c r="F32" t="s">
        <v>153</v>
      </c>
      <c r="G32" t="s">
        <v>154</v>
      </c>
    </row>
    <row r="33" spans="1:7">
      <c r="A33" t="str">
        <f t="shared" si="0"/>
        <v>NZDUSD</v>
      </c>
      <c r="B33" t="s">
        <v>186</v>
      </c>
      <c r="C33">
        <v>-0.76700000000000002</v>
      </c>
      <c r="D33">
        <v>-1.4810000000000001</v>
      </c>
      <c r="E33" t="s">
        <v>152</v>
      </c>
      <c r="F33" t="s">
        <v>153</v>
      </c>
      <c r="G33" t="s">
        <v>154</v>
      </c>
    </row>
    <row r="34" spans="1:7">
      <c r="A34" t="s">
        <v>609</v>
      </c>
      <c r="B34" t="s">
        <v>187</v>
      </c>
      <c r="C34">
        <v>-31.878</v>
      </c>
      <c r="D34">
        <v>-39.276000000000003</v>
      </c>
      <c r="E34" t="s">
        <v>152</v>
      </c>
      <c r="F34" t="s">
        <v>153</v>
      </c>
      <c r="G34" t="s">
        <v>160</v>
      </c>
    </row>
    <row r="35" spans="1:7">
      <c r="A35" t="s">
        <v>590</v>
      </c>
      <c r="B35" t="s">
        <v>188</v>
      </c>
      <c r="C35">
        <v>-51.622999999999998</v>
      </c>
      <c r="D35">
        <v>-62.929000000000002</v>
      </c>
      <c r="E35" t="s">
        <v>152</v>
      </c>
      <c r="F35" t="s">
        <v>153</v>
      </c>
      <c r="G35" t="s">
        <v>160</v>
      </c>
    </row>
    <row r="36" spans="1:7">
      <c r="A36" t="s">
        <v>614</v>
      </c>
      <c r="B36" t="s">
        <v>189</v>
      </c>
      <c r="C36">
        <v>-158.15799999999999</v>
      </c>
      <c r="D36">
        <v>-143.048</v>
      </c>
      <c r="E36" t="s">
        <v>152</v>
      </c>
      <c r="F36" t="s">
        <v>153</v>
      </c>
      <c r="G36" t="s">
        <v>160</v>
      </c>
    </row>
    <row r="37" spans="1:7">
      <c r="A37" t="str">
        <f t="shared" si="0"/>
        <v>USDCAD</v>
      </c>
      <c r="B37" t="s">
        <v>190</v>
      </c>
      <c r="C37">
        <v>-1.859</v>
      </c>
      <c r="D37">
        <v>-1.3340000000000001</v>
      </c>
      <c r="E37" t="s">
        <v>152</v>
      </c>
      <c r="F37" t="s">
        <v>153</v>
      </c>
      <c r="G37" t="s">
        <v>191</v>
      </c>
    </row>
    <row r="38" spans="1:7">
      <c r="A38" t="str">
        <f t="shared" si="0"/>
        <v>USDCHF</v>
      </c>
      <c r="B38" t="s">
        <v>192</v>
      </c>
      <c r="C38">
        <v>1.1779999999999999</v>
      </c>
      <c r="D38">
        <v>-3.444</v>
      </c>
      <c r="E38" t="s">
        <v>152</v>
      </c>
      <c r="F38" t="s">
        <v>153</v>
      </c>
      <c r="G38" t="s">
        <v>154</v>
      </c>
    </row>
    <row r="39" spans="1:7">
      <c r="A39" t="str">
        <f t="shared" si="0"/>
        <v>USDCNH</v>
      </c>
      <c r="B39" t="s">
        <v>193</v>
      </c>
      <c r="C39">
        <v>-58.631999999999998</v>
      </c>
      <c r="D39">
        <v>27.759</v>
      </c>
      <c r="E39" t="s">
        <v>152</v>
      </c>
      <c r="F39" t="s">
        <v>153</v>
      </c>
      <c r="G39" t="s">
        <v>154</v>
      </c>
    </row>
    <row r="40" spans="1:7">
      <c r="A40" t="str">
        <f t="shared" si="0"/>
        <v>USDHKD</v>
      </c>
      <c r="B40" t="s">
        <v>194</v>
      </c>
      <c r="C40">
        <v>-15.75</v>
      </c>
      <c r="D40">
        <v>-21.378</v>
      </c>
      <c r="E40" t="s">
        <v>152</v>
      </c>
      <c r="F40" t="s">
        <v>153</v>
      </c>
      <c r="G40" t="s">
        <v>154</v>
      </c>
    </row>
    <row r="41" spans="1:7">
      <c r="A41" t="str">
        <f t="shared" si="0"/>
        <v>USDJPY</v>
      </c>
      <c r="B41" t="s">
        <v>195</v>
      </c>
      <c r="C41">
        <v>-0.441</v>
      </c>
      <c r="D41">
        <v>-1.9319999999999999</v>
      </c>
      <c r="E41" t="s">
        <v>152</v>
      </c>
      <c r="F41" t="s">
        <v>153</v>
      </c>
      <c r="G41" t="s">
        <v>154</v>
      </c>
    </row>
    <row r="42" spans="1:7">
      <c r="A42" t="str">
        <f t="shared" si="0"/>
        <v>USDNOK</v>
      </c>
      <c r="B42" t="s">
        <v>196</v>
      </c>
      <c r="C42">
        <v>-27.594000000000001</v>
      </c>
      <c r="D42">
        <v>-9.4290000000000003</v>
      </c>
      <c r="E42" t="s">
        <v>152</v>
      </c>
      <c r="F42" t="s">
        <v>153</v>
      </c>
      <c r="G42" t="s">
        <v>154</v>
      </c>
    </row>
    <row r="43" spans="1:7">
      <c r="A43" t="str">
        <f t="shared" si="0"/>
        <v>USDPLN</v>
      </c>
      <c r="B43" t="s">
        <v>197</v>
      </c>
      <c r="C43">
        <v>-7.2240000000000002</v>
      </c>
      <c r="D43">
        <v>-5.66</v>
      </c>
      <c r="E43" t="s">
        <v>152</v>
      </c>
      <c r="F43" t="s">
        <v>153</v>
      </c>
      <c r="G43" t="s">
        <v>154</v>
      </c>
    </row>
    <row r="44" spans="1:7">
      <c r="A44" t="str">
        <f t="shared" si="0"/>
        <v>USDSEK</v>
      </c>
      <c r="B44" t="s">
        <v>198</v>
      </c>
      <c r="C44">
        <v>-10.605</v>
      </c>
      <c r="D44">
        <v>-24.391999999999999</v>
      </c>
      <c r="E44" t="s">
        <v>152</v>
      </c>
      <c r="F44" t="s">
        <v>153</v>
      </c>
      <c r="G44" t="s">
        <v>154</v>
      </c>
    </row>
    <row r="45" spans="1:7">
      <c r="A45" t="str">
        <f t="shared" si="0"/>
        <v>USDSGD</v>
      </c>
      <c r="B45" t="s">
        <v>199</v>
      </c>
      <c r="C45">
        <v>-3.2759999999999998</v>
      </c>
      <c r="D45">
        <v>-2.9929999999999999</v>
      </c>
      <c r="E45" t="s">
        <v>152</v>
      </c>
      <c r="F45" t="s">
        <v>153</v>
      </c>
      <c r="G45" t="s">
        <v>154</v>
      </c>
    </row>
    <row r="46" spans="1:7">
      <c r="A46" t="str">
        <f t="shared" si="0"/>
        <v>USDTRY</v>
      </c>
      <c r="B46" t="s">
        <v>200</v>
      </c>
      <c r="C46">
        <v>-540.39300000000003</v>
      </c>
      <c r="D46">
        <v>363.38499999999999</v>
      </c>
      <c r="E46" t="s">
        <v>152</v>
      </c>
      <c r="F46" t="s">
        <v>153</v>
      </c>
      <c r="G46" t="s">
        <v>191</v>
      </c>
    </row>
    <row r="47" spans="1:7">
      <c r="A47" t="str">
        <f t="shared" si="0"/>
        <v>USDZAR</v>
      </c>
      <c r="B47" t="s">
        <v>201</v>
      </c>
      <c r="C47">
        <v>-242.63399999999999</v>
      </c>
      <c r="D47">
        <v>145.607</v>
      </c>
      <c r="E47" t="s">
        <v>152</v>
      </c>
      <c r="F47" t="s">
        <v>153</v>
      </c>
      <c r="G47" t="s">
        <v>154</v>
      </c>
    </row>
    <row r="48" spans="1:7">
      <c r="A48" t="str">
        <f t="shared" si="0"/>
        <v>XAGUSD</v>
      </c>
      <c r="B48" t="s">
        <v>202</v>
      </c>
      <c r="C48">
        <v>-0.52700000000000002</v>
      </c>
      <c r="D48">
        <v>-0.224</v>
      </c>
      <c r="E48" t="s">
        <v>152</v>
      </c>
      <c r="F48" t="s">
        <v>153</v>
      </c>
      <c r="G48" t="s">
        <v>154</v>
      </c>
    </row>
    <row r="49" spans="1:7">
      <c r="A49" t="str">
        <f t="shared" si="0"/>
        <v>XAUUSD</v>
      </c>
      <c r="B49" t="s">
        <v>203</v>
      </c>
      <c r="C49">
        <v>-3.1709999999999998</v>
      </c>
      <c r="D49">
        <v>-1.7849999999999999</v>
      </c>
      <c r="E49" t="s">
        <v>152</v>
      </c>
      <c r="F49" t="s">
        <v>153</v>
      </c>
      <c r="G49" t="s">
        <v>154</v>
      </c>
    </row>
    <row r="50" spans="1:7">
      <c r="A50" t="s">
        <v>481</v>
      </c>
      <c r="B50" t="s">
        <v>204</v>
      </c>
      <c r="C50">
        <v>31.891999999999999</v>
      </c>
      <c r="D50">
        <v>-39.764000000000003</v>
      </c>
      <c r="E50" t="s">
        <v>152</v>
      </c>
      <c r="F50" t="s">
        <v>153</v>
      </c>
      <c r="G50" t="s">
        <v>154</v>
      </c>
    </row>
    <row r="51" spans="1:7">
      <c r="A51" t="str">
        <f t="shared" si="0"/>
        <v>XNGUSD</v>
      </c>
      <c r="B51" t="s">
        <v>205</v>
      </c>
      <c r="C51">
        <v>-72.850999999999999</v>
      </c>
      <c r="D51">
        <v>64.173000000000002</v>
      </c>
      <c r="E51" t="s">
        <v>152</v>
      </c>
      <c r="F51" t="s">
        <v>153</v>
      </c>
      <c r="G51" t="s">
        <v>154</v>
      </c>
    </row>
    <row r="52" spans="1:7">
      <c r="A52" t="s">
        <v>476</v>
      </c>
      <c r="B52" t="s">
        <v>206</v>
      </c>
      <c r="C52">
        <v>11.571</v>
      </c>
      <c r="D52">
        <v>-17.251999999999999</v>
      </c>
      <c r="E52" t="s">
        <v>152</v>
      </c>
      <c r="F52" t="s">
        <v>153</v>
      </c>
      <c r="G52" t="s">
        <v>154</v>
      </c>
    </row>
    <row r="53" spans="1:7">
      <c r="A53" t="str">
        <f t="shared" si="0"/>
        <v>BTCUST</v>
      </c>
      <c r="B53" t="s">
        <v>207</v>
      </c>
      <c r="C53">
        <v>-1073.317</v>
      </c>
      <c r="D53">
        <v>-1073.317</v>
      </c>
      <c r="E53" t="s">
        <v>152</v>
      </c>
      <c r="F53" t="s">
        <v>153</v>
      </c>
      <c r="G53" t="s">
        <v>160</v>
      </c>
    </row>
    <row r="54" spans="1:7">
      <c r="A54" t="str">
        <f t="shared" si="0"/>
        <v>BCHUST</v>
      </c>
      <c r="B54" t="s">
        <v>208</v>
      </c>
      <c r="C54">
        <v>-12.714</v>
      </c>
      <c r="D54">
        <v>-12.714</v>
      </c>
      <c r="E54" t="s">
        <v>152</v>
      </c>
      <c r="F54" t="s">
        <v>153</v>
      </c>
      <c r="G54" t="s">
        <v>160</v>
      </c>
    </row>
    <row r="55" spans="1:7">
      <c r="A55" t="str">
        <f t="shared" si="0"/>
        <v>EOSUST</v>
      </c>
      <c r="B55" t="s">
        <v>209</v>
      </c>
      <c r="C55">
        <v>-0.104</v>
      </c>
      <c r="D55">
        <v>-0.104</v>
      </c>
      <c r="E55" t="s">
        <v>152</v>
      </c>
      <c r="F55" t="s">
        <v>153</v>
      </c>
      <c r="G55" t="s">
        <v>160</v>
      </c>
    </row>
    <row r="56" spans="1:7">
      <c r="A56" t="str">
        <f t="shared" si="0"/>
        <v>ETHUST</v>
      </c>
      <c r="B56" t="s">
        <v>210</v>
      </c>
      <c r="C56">
        <v>-76.251999999999995</v>
      </c>
      <c r="D56">
        <v>-76.251999999999995</v>
      </c>
      <c r="E56" t="s">
        <v>152</v>
      </c>
      <c r="F56" t="s">
        <v>153</v>
      </c>
      <c r="G56" t="s">
        <v>160</v>
      </c>
    </row>
    <row r="57" spans="1:7">
      <c r="A57" t="str">
        <f t="shared" si="0"/>
        <v>XRPUST</v>
      </c>
      <c r="B57" t="s">
        <v>211</v>
      </c>
      <c r="C57">
        <v>-2.3719999999999999</v>
      </c>
      <c r="D57">
        <v>-2.3719999999999999</v>
      </c>
      <c r="E57" t="s">
        <v>152</v>
      </c>
      <c r="F57" t="s">
        <v>153</v>
      </c>
      <c r="G57" t="s">
        <v>160</v>
      </c>
    </row>
    <row r="58" spans="1:7">
      <c r="A58" t="str">
        <f t="shared" si="0"/>
        <v>ADAUST</v>
      </c>
      <c r="B58" t="s">
        <v>212</v>
      </c>
      <c r="C58">
        <v>-4.9909999999999997</v>
      </c>
      <c r="D58">
        <v>-4.9909999999999997</v>
      </c>
      <c r="E58" t="s">
        <v>152</v>
      </c>
      <c r="F58" t="s">
        <v>153</v>
      </c>
      <c r="G58" t="s">
        <v>160</v>
      </c>
    </row>
    <row r="59" spans="1:7">
      <c r="A59" t="str">
        <f t="shared" si="0"/>
        <v>ATOMUST</v>
      </c>
      <c r="B59" t="s">
        <v>213</v>
      </c>
      <c r="C59">
        <v>-8.5660000000000007</v>
      </c>
      <c r="D59">
        <v>-8.5660000000000007</v>
      </c>
      <c r="E59" t="s">
        <v>152</v>
      </c>
      <c r="F59" t="s">
        <v>153</v>
      </c>
      <c r="G59" t="s">
        <v>160</v>
      </c>
    </row>
    <row r="60" spans="1:7">
      <c r="A60" t="str">
        <f t="shared" si="0"/>
        <v>DASHUST</v>
      </c>
      <c r="B60" t="s">
        <v>214</v>
      </c>
      <c r="C60">
        <v>-3.9039999999999999</v>
      </c>
      <c r="D60">
        <v>-3.9039999999999999</v>
      </c>
      <c r="E60" t="s">
        <v>152</v>
      </c>
      <c r="F60" t="s">
        <v>153</v>
      </c>
      <c r="G60" t="s">
        <v>160</v>
      </c>
    </row>
    <row r="61" spans="1:7">
      <c r="A61" t="str">
        <f t="shared" si="0"/>
        <v>DOGEUST</v>
      </c>
      <c r="B61" t="s">
        <v>215</v>
      </c>
      <c r="C61">
        <v>-4.8250000000000002</v>
      </c>
      <c r="D61">
        <v>-4.8250000000000002</v>
      </c>
      <c r="E61" t="s">
        <v>152</v>
      </c>
      <c r="F61" t="s">
        <v>153</v>
      </c>
      <c r="G61" t="s">
        <v>160</v>
      </c>
    </row>
    <row r="62" spans="1:7">
      <c r="A62" t="str">
        <f t="shared" si="0"/>
        <v>DOTUST</v>
      </c>
      <c r="B62" t="s">
        <v>216</v>
      </c>
      <c r="C62">
        <v>-6.9720000000000004</v>
      </c>
      <c r="D62">
        <v>-6.9720000000000004</v>
      </c>
      <c r="E62" t="s">
        <v>152</v>
      </c>
      <c r="F62" t="s">
        <v>153</v>
      </c>
      <c r="G62" t="s">
        <v>160</v>
      </c>
    </row>
    <row r="63" spans="1:7">
      <c r="A63" t="str">
        <f t="shared" si="0"/>
        <v>ETCUST</v>
      </c>
      <c r="B63" t="s">
        <v>217</v>
      </c>
      <c r="C63">
        <v>-11.662000000000001</v>
      </c>
      <c r="D63">
        <v>-11.662000000000001</v>
      </c>
      <c r="E63" t="s">
        <v>152</v>
      </c>
      <c r="F63" t="s">
        <v>153</v>
      </c>
      <c r="G63" t="s">
        <v>160</v>
      </c>
    </row>
    <row r="64" spans="1:7">
      <c r="A64" t="str">
        <f t="shared" si="0"/>
        <v>FILUST</v>
      </c>
      <c r="B64" t="s">
        <v>218</v>
      </c>
      <c r="C64">
        <v>-14.401</v>
      </c>
      <c r="D64">
        <v>-14.401</v>
      </c>
      <c r="E64" t="s">
        <v>152</v>
      </c>
      <c r="F64" t="s">
        <v>153</v>
      </c>
      <c r="G64" t="s">
        <v>160</v>
      </c>
    </row>
    <row r="65" spans="1:7">
      <c r="A65" t="str">
        <f t="shared" si="0"/>
        <v>LINKUST</v>
      </c>
      <c r="B65" t="s">
        <v>219</v>
      </c>
      <c r="C65">
        <v>-5.8140000000000001</v>
      </c>
      <c r="D65">
        <v>-5.8140000000000001</v>
      </c>
      <c r="E65" t="s">
        <v>152</v>
      </c>
      <c r="F65" t="s">
        <v>153</v>
      </c>
      <c r="G65" t="s">
        <v>160</v>
      </c>
    </row>
    <row r="66" spans="1:7">
      <c r="A66" t="str">
        <f t="shared" si="0"/>
        <v>NEOUST</v>
      </c>
      <c r="B66" t="s">
        <v>220</v>
      </c>
      <c r="C66">
        <v>-9.3759999999999994</v>
      </c>
      <c r="D66">
        <v>-9.3759999999999994</v>
      </c>
      <c r="E66" t="s">
        <v>152</v>
      </c>
      <c r="F66" t="s">
        <v>153</v>
      </c>
      <c r="G66" t="s">
        <v>160</v>
      </c>
    </row>
    <row r="67" spans="1:7">
      <c r="A67" t="str">
        <f t="shared" ref="A67:A75" si="1">B67</f>
        <v>SOLUST</v>
      </c>
      <c r="B67" t="s">
        <v>221</v>
      </c>
      <c r="C67">
        <v>-34.695</v>
      </c>
      <c r="D67">
        <v>-34.695</v>
      </c>
      <c r="E67" t="s">
        <v>152</v>
      </c>
      <c r="F67" t="s">
        <v>153</v>
      </c>
      <c r="G67" t="s">
        <v>160</v>
      </c>
    </row>
    <row r="68" spans="1:7">
      <c r="A68" t="str">
        <f t="shared" si="1"/>
        <v>TRXUST</v>
      </c>
      <c r="B68" t="s">
        <v>222</v>
      </c>
      <c r="C68">
        <v>-2.0939999999999999</v>
      </c>
      <c r="D68">
        <v>-2.0939999999999999</v>
      </c>
      <c r="E68" t="s">
        <v>152</v>
      </c>
      <c r="F68" t="s">
        <v>153</v>
      </c>
      <c r="G68" t="s">
        <v>160</v>
      </c>
    </row>
    <row r="69" spans="1:7">
      <c r="A69" t="str">
        <f t="shared" si="1"/>
        <v>VETUST</v>
      </c>
      <c r="B69" t="s">
        <v>223</v>
      </c>
      <c r="C69">
        <v>-2.4740000000000002</v>
      </c>
      <c r="D69">
        <v>-2.4740000000000002</v>
      </c>
      <c r="E69" t="s">
        <v>152</v>
      </c>
      <c r="F69" t="s">
        <v>153</v>
      </c>
      <c r="G69" t="s">
        <v>160</v>
      </c>
    </row>
    <row r="70" spans="1:7">
      <c r="A70" t="str">
        <f t="shared" si="1"/>
        <v>XLMUST</v>
      </c>
      <c r="B70" t="s">
        <v>224</v>
      </c>
      <c r="C70">
        <v>-6.6070000000000002</v>
      </c>
      <c r="D70">
        <v>-6.6070000000000002</v>
      </c>
      <c r="E70" t="s">
        <v>152</v>
      </c>
      <c r="F70" t="s">
        <v>153</v>
      </c>
      <c r="G70" t="s">
        <v>160</v>
      </c>
    </row>
    <row r="71" spans="1:7">
      <c r="A71" t="str">
        <f t="shared" si="1"/>
        <v>XMRUST</v>
      </c>
      <c r="B71" t="s">
        <v>225</v>
      </c>
      <c r="C71">
        <v>-5.7720000000000002</v>
      </c>
      <c r="D71">
        <v>-5.7720000000000002</v>
      </c>
      <c r="E71" t="s">
        <v>152</v>
      </c>
      <c r="F71" t="s">
        <v>153</v>
      </c>
      <c r="G71" t="s">
        <v>160</v>
      </c>
    </row>
    <row r="72" spans="1:7">
      <c r="A72" t="str">
        <f t="shared" si="1"/>
        <v>XTZUST</v>
      </c>
      <c r="B72" t="s">
        <v>226</v>
      </c>
      <c r="C72">
        <v>-1.524</v>
      </c>
      <c r="D72">
        <v>-1.524</v>
      </c>
      <c r="E72" t="s">
        <v>152</v>
      </c>
      <c r="F72" t="s">
        <v>153</v>
      </c>
      <c r="G72" t="s">
        <v>160</v>
      </c>
    </row>
    <row r="73" spans="1:7">
      <c r="A73" t="str">
        <f t="shared" si="1"/>
        <v>HKGHKD</v>
      </c>
      <c r="B73" t="s">
        <v>227</v>
      </c>
      <c r="C73">
        <v>-0.29399999999999998</v>
      </c>
      <c r="D73">
        <v>-0.16500000000000001</v>
      </c>
      <c r="E73" t="s">
        <v>152</v>
      </c>
      <c r="F73" t="s">
        <v>153</v>
      </c>
      <c r="G73" t="s">
        <v>160</v>
      </c>
    </row>
    <row r="74" spans="1:7">
      <c r="A74" t="str">
        <f t="shared" si="1"/>
        <v>RKGCNH</v>
      </c>
      <c r="B74" t="s">
        <v>228</v>
      </c>
      <c r="C74">
        <v>-0.69499999999999995</v>
      </c>
      <c r="D74">
        <v>-0.39100000000000001</v>
      </c>
      <c r="E74" t="s">
        <v>152</v>
      </c>
      <c r="F74" t="s">
        <v>153</v>
      </c>
      <c r="G74" t="s">
        <v>160</v>
      </c>
    </row>
    <row r="75" spans="1:7">
      <c r="A75" t="str">
        <f t="shared" si="1"/>
        <v>SKGCNH</v>
      </c>
      <c r="B75" t="s">
        <v>229</v>
      </c>
      <c r="C75">
        <v>-0.11600000000000001</v>
      </c>
      <c r="D75">
        <v>-4.9000000000000002E-2</v>
      </c>
      <c r="E75" t="s">
        <v>152</v>
      </c>
      <c r="F75" t="s">
        <v>153</v>
      </c>
      <c r="G75" t="s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E4E9F-E5BB-493B-8421-D40BA16D9119}">
  <dimension ref="A1:I126"/>
  <sheetViews>
    <sheetView workbookViewId="0">
      <pane ySplit="1" topLeftCell="A53" activePane="bottomLeft" state="frozen"/>
      <selection pane="bottomLeft" activeCell="G56" sqref="G56"/>
    </sheetView>
  </sheetViews>
  <sheetFormatPr defaultRowHeight="15"/>
  <cols>
    <col min="6" max="6" width="11.7109375" bestFit="1" customWidth="1"/>
    <col min="7" max="7" width="12.5703125" customWidth="1"/>
    <col min="8" max="8" width="10" bestFit="1" customWidth="1"/>
    <col min="9" max="9" width="10.7109375" bestFit="1" customWidth="1"/>
  </cols>
  <sheetData>
    <row r="1" spans="1:9">
      <c r="A1" s="13" t="s">
        <v>641</v>
      </c>
      <c r="B1" s="14" t="s">
        <v>230</v>
      </c>
      <c r="C1" s="14" t="s">
        <v>231</v>
      </c>
      <c r="D1" s="14" t="s">
        <v>232</v>
      </c>
      <c r="E1" s="14" t="s">
        <v>233</v>
      </c>
      <c r="F1" s="14" t="s">
        <v>234</v>
      </c>
      <c r="G1" s="14" t="s">
        <v>235</v>
      </c>
      <c r="H1" s="16" t="s">
        <v>652</v>
      </c>
      <c r="I1" s="16" t="s">
        <v>653</v>
      </c>
    </row>
    <row r="2" spans="1:9">
      <c r="A2" s="9" t="str">
        <f>SUBSTITUTE(B2,"/","")</f>
        <v>AUDCAD</v>
      </c>
      <c r="B2" s="9" t="s">
        <v>236</v>
      </c>
      <c r="C2" s="9">
        <v>44470</v>
      </c>
      <c r="D2" s="9">
        <v>44474</v>
      </c>
      <c r="E2" s="9">
        <v>44475</v>
      </c>
      <c r="F2" s="9">
        <v>-1.19E-5</v>
      </c>
      <c r="G2" s="9">
        <v>2.5899999999999999E-5</v>
      </c>
      <c r="H2">
        <f>F2*-1</f>
        <v>1.19E-5</v>
      </c>
      <c r="I2">
        <f>G2*-1</f>
        <v>-2.5899999999999999E-5</v>
      </c>
    </row>
    <row r="3" spans="1:9">
      <c r="A3" s="9" t="str">
        <f t="shared" ref="A3:A66" si="0">SUBSTITUTE(B3,"/","")</f>
        <v>AUDCHF</v>
      </c>
      <c r="B3" s="9" t="s">
        <v>237</v>
      </c>
      <c r="C3" s="9">
        <v>44470</v>
      </c>
      <c r="D3" s="9">
        <v>44474</v>
      </c>
      <c r="E3" s="9">
        <v>44475</v>
      </c>
      <c r="F3" s="9">
        <v>-2.73E-5</v>
      </c>
      <c r="G3" s="9">
        <v>1.7999999999999999E-6</v>
      </c>
      <c r="H3">
        <f t="shared" ref="H3:H66" si="1">F3*-1</f>
        <v>2.73E-5</v>
      </c>
      <c r="I3">
        <f t="shared" ref="I3:I66" si="2">G3*-1</f>
        <v>-1.7999999999999999E-6</v>
      </c>
    </row>
    <row r="4" spans="1:9">
      <c r="A4" s="9" t="str">
        <f t="shared" si="0"/>
        <v>AUDCNH</v>
      </c>
      <c r="B4" s="9" t="s">
        <v>238</v>
      </c>
      <c r="C4" s="9">
        <v>44470</v>
      </c>
      <c r="D4" s="9">
        <v>44477</v>
      </c>
      <c r="E4" s="9">
        <v>44481</v>
      </c>
      <c r="F4" s="9">
        <v>1.2103999999999999E-3</v>
      </c>
      <c r="G4" s="9">
        <v>2.5376000000000001E-3</v>
      </c>
      <c r="H4">
        <f t="shared" si="1"/>
        <v>-1.2103999999999999E-3</v>
      </c>
      <c r="I4">
        <f t="shared" si="2"/>
        <v>-2.5376000000000001E-3</v>
      </c>
    </row>
    <row r="5" spans="1:9">
      <c r="A5" s="9" t="str">
        <f t="shared" si="0"/>
        <v>AUDDKK</v>
      </c>
      <c r="B5" s="9" t="s">
        <v>239</v>
      </c>
      <c r="C5" s="9">
        <v>44470</v>
      </c>
      <c r="D5" s="9">
        <v>44474</v>
      </c>
      <c r="E5" s="9">
        <v>44475</v>
      </c>
      <c r="F5" s="9">
        <v>-1.584E-4</v>
      </c>
      <c r="G5" s="9">
        <v>3.6100000000000003E-5</v>
      </c>
      <c r="H5">
        <f t="shared" si="1"/>
        <v>1.584E-4</v>
      </c>
      <c r="I5">
        <f t="shared" si="2"/>
        <v>-3.6100000000000003E-5</v>
      </c>
    </row>
    <row r="6" spans="1:9">
      <c r="A6" s="9" t="str">
        <f t="shared" si="0"/>
        <v>AUDHKD</v>
      </c>
      <c r="B6" s="9" t="s">
        <v>240</v>
      </c>
      <c r="C6" s="9">
        <v>44470</v>
      </c>
      <c r="D6" s="9">
        <v>44474</v>
      </c>
      <c r="E6" s="9">
        <v>44475</v>
      </c>
      <c r="F6" s="9">
        <v>-1.47E-4</v>
      </c>
      <c r="G6" s="9">
        <v>1.7699999999999999E-4</v>
      </c>
      <c r="H6">
        <f t="shared" si="1"/>
        <v>1.47E-4</v>
      </c>
      <c r="I6">
        <f t="shared" si="2"/>
        <v>-1.7699999999999999E-4</v>
      </c>
    </row>
    <row r="7" spans="1:9">
      <c r="A7" s="9" t="str">
        <f t="shared" si="0"/>
        <v>AUDHUF</v>
      </c>
      <c r="B7" s="9" t="s">
        <v>241</v>
      </c>
      <c r="C7" s="9">
        <v>44470</v>
      </c>
      <c r="D7" s="9">
        <v>44474</v>
      </c>
      <c r="E7" s="9">
        <v>44475</v>
      </c>
      <c r="F7" s="9">
        <v>3.3800000000000002E-3</v>
      </c>
      <c r="G7" s="9">
        <v>1.19516E-2</v>
      </c>
      <c r="H7">
        <f t="shared" si="1"/>
        <v>-3.3800000000000002E-3</v>
      </c>
      <c r="I7">
        <f t="shared" si="2"/>
        <v>-1.19516E-2</v>
      </c>
    </row>
    <row r="8" spans="1:9">
      <c r="A8" s="9" t="str">
        <f t="shared" si="0"/>
        <v>AUDJPY</v>
      </c>
      <c r="B8" s="9" t="s">
        <v>242</v>
      </c>
      <c r="C8" s="9">
        <v>44470</v>
      </c>
      <c r="D8" s="9">
        <v>44474</v>
      </c>
      <c r="E8" s="9">
        <v>44475</v>
      </c>
      <c r="F8" s="9">
        <v>-1.7700000000000001E-3</v>
      </c>
      <c r="G8" s="9">
        <v>1.49E-3</v>
      </c>
      <c r="H8">
        <f t="shared" si="1"/>
        <v>1.7700000000000001E-3</v>
      </c>
      <c r="I8">
        <f t="shared" si="2"/>
        <v>-1.49E-3</v>
      </c>
    </row>
    <row r="9" spans="1:9">
      <c r="A9" s="9" t="str">
        <f t="shared" si="0"/>
        <v>AUDNOK</v>
      </c>
      <c r="B9" s="9" t="s">
        <v>243</v>
      </c>
      <c r="C9" s="9">
        <v>44470</v>
      </c>
      <c r="D9" s="9">
        <v>44474</v>
      </c>
      <c r="E9" s="9">
        <v>44475</v>
      </c>
      <c r="F9" s="9">
        <v>-3.8699999999999999E-5</v>
      </c>
      <c r="G9" s="9">
        <v>2.0880000000000001E-4</v>
      </c>
      <c r="H9">
        <f t="shared" si="1"/>
        <v>3.8699999999999999E-5</v>
      </c>
      <c r="I9">
        <f t="shared" si="2"/>
        <v>-2.0880000000000001E-4</v>
      </c>
    </row>
    <row r="10" spans="1:9">
      <c r="A10" s="9" t="str">
        <f t="shared" si="0"/>
        <v>AUDNZD</v>
      </c>
      <c r="B10" s="9" t="s">
        <v>244</v>
      </c>
      <c r="C10" s="9">
        <v>44470</v>
      </c>
      <c r="D10" s="9">
        <v>44474</v>
      </c>
      <c r="E10" s="9">
        <v>44475</v>
      </c>
      <c r="F10" s="9">
        <v>-1.1E-5</v>
      </c>
      <c r="G10" s="9">
        <v>3.3899999999999997E-5</v>
      </c>
      <c r="H10">
        <f t="shared" si="1"/>
        <v>1.1E-5</v>
      </c>
      <c r="I10">
        <f t="shared" si="2"/>
        <v>-3.3899999999999997E-5</v>
      </c>
    </row>
    <row r="11" spans="1:9">
      <c r="A11" s="9" t="str">
        <f t="shared" si="0"/>
        <v>AUDSEK</v>
      </c>
      <c r="B11" s="9" t="s">
        <v>245</v>
      </c>
      <c r="C11" s="9">
        <v>44470</v>
      </c>
      <c r="D11" s="9">
        <v>44474</v>
      </c>
      <c r="E11" s="9">
        <v>44475</v>
      </c>
      <c r="F11" s="9">
        <v>-1.403E-4</v>
      </c>
      <c r="G11" s="9">
        <v>1.2640000000000001E-4</v>
      </c>
      <c r="H11">
        <f t="shared" si="1"/>
        <v>1.403E-4</v>
      </c>
      <c r="I11">
        <f t="shared" si="2"/>
        <v>-1.2640000000000001E-4</v>
      </c>
    </row>
    <row r="12" spans="1:9">
      <c r="A12" s="9" t="str">
        <f t="shared" si="0"/>
        <v>AUDSGD</v>
      </c>
      <c r="B12" s="9" t="s">
        <v>246</v>
      </c>
      <c r="C12" s="9">
        <v>44470</v>
      </c>
      <c r="D12" s="9">
        <v>44474</v>
      </c>
      <c r="E12" s="9">
        <v>44475</v>
      </c>
      <c r="F12" s="9">
        <v>-2.2900000000000001E-5</v>
      </c>
      <c r="G12" s="9">
        <v>3.6900000000000002E-5</v>
      </c>
      <c r="H12">
        <f t="shared" si="1"/>
        <v>2.2900000000000001E-5</v>
      </c>
      <c r="I12">
        <f t="shared" si="2"/>
        <v>-3.6900000000000002E-5</v>
      </c>
    </row>
    <row r="13" spans="1:9">
      <c r="A13" s="9" t="str">
        <f t="shared" si="0"/>
        <v>AUDUSD</v>
      </c>
      <c r="B13" s="9" t="s">
        <v>247</v>
      </c>
      <c r="C13" s="9">
        <v>44470</v>
      </c>
      <c r="D13" s="9">
        <v>44474</v>
      </c>
      <c r="E13" s="9">
        <v>44475</v>
      </c>
      <c r="F13" s="9">
        <v>-2.55E-5</v>
      </c>
      <c r="G13" s="9">
        <v>3.2700000000000002E-5</v>
      </c>
      <c r="H13">
        <f t="shared" si="1"/>
        <v>2.55E-5</v>
      </c>
      <c r="I13">
        <f t="shared" si="2"/>
        <v>-3.2700000000000002E-5</v>
      </c>
    </row>
    <row r="14" spans="1:9">
      <c r="A14" s="9" t="str">
        <f t="shared" si="0"/>
        <v>AUDZAR</v>
      </c>
      <c r="B14" s="9" t="s">
        <v>248</v>
      </c>
      <c r="C14" s="9">
        <v>44470</v>
      </c>
      <c r="D14" s="9">
        <v>44474</v>
      </c>
      <c r="E14" s="9">
        <v>44475</v>
      </c>
      <c r="F14" s="9">
        <v>9.1029999999999995E-4</v>
      </c>
      <c r="G14" s="9">
        <v>1.9027E-3</v>
      </c>
      <c r="H14">
        <f t="shared" si="1"/>
        <v>-9.1029999999999995E-4</v>
      </c>
      <c r="I14">
        <f t="shared" si="2"/>
        <v>-1.9027E-3</v>
      </c>
    </row>
    <row r="15" spans="1:9">
      <c r="A15" s="9" t="str">
        <f t="shared" si="0"/>
        <v>CADCHF</v>
      </c>
      <c r="B15" s="9" t="s">
        <v>249</v>
      </c>
      <c r="C15" s="9">
        <v>44470</v>
      </c>
      <c r="D15" s="9">
        <v>44473</v>
      </c>
      <c r="E15" s="9">
        <v>44474</v>
      </c>
      <c r="F15" s="9">
        <v>-3.4199999999999998E-5</v>
      </c>
      <c r="G15" s="9">
        <v>-3.8E-6</v>
      </c>
      <c r="H15">
        <f t="shared" si="1"/>
        <v>3.4199999999999998E-5</v>
      </c>
      <c r="I15">
        <f t="shared" si="2"/>
        <v>3.8E-6</v>
      </c>
    </row>
    <row r="16" spans="1:9">
      <c r="A16" s="9" t="str">
        <f t="shared" si="0"/>
        <v>CADCNH</v>
      </c>
      <c r="B16" s="9" t="s">
        <v>250</v>
      </c>
      <c r="C16" s="9">
        <v>44470</v>
      </c>
      <c r="D16" s="9">
        <v>44477</v>
      </c>
      <c r="E16" s="9">
        <v>44481</v>
      </c>
      <c r="F16" s="9">
        <v>1.1383999999999999E-3</v>
      </c>
      <c r="G16" s="9">
        <v>2.6795999999999999E-3</v>
      </c>
      <c r="H16">
        <f t="shared" si="1"/>
        <v>-1.1383999999999999E-3</v>
      </c>
      <c r="I16">
        <f t="shared" si="2"/>
        <v>-2.6795999999999999E-3</v>
      </c>
    </row>
    <row r="17" spans="1:9">
      <c r="A17" s="9" t="str">
        <f t="shared" si="0"/>
        <v>CADDKK</v>
      </c>
      <c r="B17" s="9" t="s">
        <v>251</v>
      </c>
      <c r="C17" s="9">
        <v>44470</v>
      </c>
      <c r="D17" s="9">
        <v>44473</v>
      </c>
      <c r="E17" s="9">
        <v>44474</v>
      </c>
      <c r="F17" s="9">
        <v>-2.062E-4</v>
      </c>
      <c r="G17" s="9">
        <v>-1.3999999999999999E-6</v>
      </c>
      <c r="H17">
        <f t="shared" si="1"/>
        <v>2.062E-4</v>
      </c>
      <c r="I17">
        <f t="shared" si="2"/>
        <v>1.3999999999999999E-6</v>
      </c>
    </row>
    <row r="18" spans="1:9">
      <c r="A18" s="9" t="str">
        <f t="shared" si="0"/>
        <v>CADHKD</v>
      </c>
      <c r="B18" s="9" t="s">
        <v>252</v>
      </c>
      <c r="C18" s="9">
        <v>44470</v>
      </c>
      <c r="D18" s="9">
        <v>44473</v>
      </c>
      <c r="E18" s="9">
        <v>44474</v>
      </c>
      <c r="F18" s="9">
        <v>-2.0100000000000001E-4</v>
      </c>
      <c r="G18" s="9">
        <v>1.27E-4</v>
      </c>
      <c r="H18">
        <f t="shared" si="1"/>
        <v>2.0100000000000001E-4</v>
      </c>
      <c r="I18">
        <f t="shared" si="2"/>
        <v>-1.27E-4</v>
      </c>
    </row>
    <row r="19" spans="1:9">
      <c r="A19" s="9" t="str">
        <f t="shared" si="0"/>
        <v>CADJPY</v>
      </c>
      <c r="B19" s="9" t="s">
        <v>253</v>
      </c>
      <c r="C19" s="9">
        <v>44470</v>
      </c>
      <c r="D19" s="9">
        <v>44473</v>
      </c>
      <c r="E19" s="9">
        <v>44474</v>
      </c>
      <c r="F19" s="9">
        <v>-2.5000000000000001E-3</v>
      </c>
      <c r="G19" s="9">
        <v>8.9999999999999998E-4</v>
      </c>
      <c r="H19">
        <f t="shared" si="1"/>
        <v>2.5000000000000001E-3</v>
      </c>
      <c r="I19">
        <f t="shared" si="2"/>
        <v>-8.9999999999999998E-4</v>
      </c>
    </row>
    <row r="20" spans="1:9">
      <c r="A20" s="9" t="str">
        <f t="shared" si="0"/>
        <v>CADMXN</v>
      </c>
      <c r="B20" s="9" t="s">
        <v>254</v>
      </c>
      <c r="C20" s="9">
        <v>44470</v>
      </c>
      <c r="D20" s="9">
        <v>44473</v>
      </c>
      <c r="E20" s="9">
        <v>44474</v>
      </c>
      <c r="F20" s="9">
        <v>2.1454E-3</v>
      </c>
      <c r="G20" s="9">
        <v>3.6286000000000001E-3</v>
      </c>
      <c r="H20">
        <f t="shared" si="1"/>
        <v>-2.1454E-3</v>
      </c>
      <c r="I20">
        <f t="shared" si="2"/>
        <v>-3.6286000000000001E-3</v>
      </c>
    </row>
    <row r="21" spans="1:9">
      <c r="A21" s="9" t="str">
        <f t="shared" si="0"/>
        <v>CADNOK</v>
      </c>
      <c r="B21" s="9" t="s">
        <v>255</v>
      </c>
      <c r="C21" s="9">
        <v>44470</v>
      </c>
      <c r="D21" s="9">
        <v>44473</v>
      </c>
      <c r="E21" s="9">
        <v>44474</v>
      </c>
      <c r="F21" s="9">
        <v>-8.03E-5</v>
      </c>
      <c r="G21" s="9">
        <v>1.7980000000000001E-4</v>
      </c>
      <c r="H21">
        <f t="shared" si="1"/>
        <v>8.03E-5</v>
      </c>
      <c r="I21">
        <f t="shared" si="2"/>
        <v>-1.7980000000000001E-4</v>
      </c>
    </row>
    <row r="22" spans="1:9">
      <c r="A22" s="9" t="str">
        <f t="shared" si="0"/>
        <v>CADSEK</v>
      </c>
      <c r="B22" s="9" t="s">
        <v>256</v>
      </c>
      <c r="C22" s="9">
        <v>44470</v>
      </c>
      <c r="D22" s="9">
        <v>44473</v>
      </c>
      <c r="E22" s="9">
        <v>44474</v>
      </c>
      <c r="F22" s="9">
        <v>-1.9450000000000001E-4</v>
      </c>
      <c r="G22" s="9">
        <v>8.9300000000000002E-5</v>
      </c>
      <c r="H22">
        <f t="shared" si="1"/>
        <v>1.9450000000000001E-4</v>
      </c>
      <c r="I22">
        <f t="shared" si="2"/>
        <v>-8.9300000000000002E-5</v>
      </c>
    </row>
    <row r="23" spans="1:9">
      <c r="A23" s="9" t="str">
        <f t="shared" si="0"/>
        <v>CADSGD</v>
      </c>
      <c r="B23" s="9" t="s">
        <v>257</v>
      </c>
      <c r="C23" s="9">
        <v>44470</v>
      </c>
      <c r="D23" s="9">
        <v>44473</v>
      </c>
      <c r="E23" s="9">
        <v>44474</v>
      </c>
      <c r="F23" s="9">
        <v>-3.3500000000000001E-5</v>
      </c>
      <c r="G23" s="9">
        <v>3.3800000000000002E-5</v>
      </c>
      <c r="H23">
        <f t="shared" si="1"/>
        <v>3.3500000000000001E-5</v>
      </c>
      <c r="I23">
        <f t="shared" si="2"/>
        <v>-3.3800000000000002E-5</v>
      </c>
    </row>
    <row r="24" spans="1:9">
      <c r="A24" s="9" t="str">
        <f t="shared" si="0"/>
        <v>CHFCNH</v>
      </c>
      <c r="B24" s="9" t="s">
        <v>258</v>
      </c>
      <c r="C24" s="9">
        <v>44470</v>
      </c>
      <c r="D24" s="9">
        <v>44477</v>
      </c>
      <c r="E24" s="9">
        <v>44481</v>
      </c>
      <c r="F24" s="9">
        <v>2.6313999999999999E-3</v>
      </c>
      <c r="G24" s="9">
        <v>4.0676000000000002E-3</v>
      </c>
      <c r="H24">
        <f t="shared" si="1"/>
        <v>-2.6313999999999999E-3</v>
      </c>
      <c r="I24">
        <f t="shared" si="2"/>
        <v>-4.0676000000000002E-3</v>
      </c>
    </row>
    <row r="25" spans="1:9">
      <c r="A25" s="9" t="str">
        <f t="shared" si="0"/>
        <v>CHFDKK</v>
      </c>
      <c r="B25" s="9" t="s">
        <v>259</v>
      </c>
      <c r="C25" s="9">
        <v>44470</v>
      </c>
      <c r="D25" s="9">
        <v>44473</v>
      </c>
      <c r="E25" s="9">
        <v>44474</v>
      </c>
      <c r="F25" s="9">
        <v>-9.7299999999999993E-5</v>
      </c>
      <c r="G25" s="9">
        <v>1.739E-4</v>
      </c>
      <c r="H25">
        <f t="shared" si="1"/>
        <v>9.7299999999999993E-5</v>
      </c>
      <c r="I25">
        <f t="shared" si="2"/>
        <v>-1.739E-4</v>
      </c>
    </row>
    <row r="26" spans="1:9">
      <c r="A26" s="9" t="str">
        <f t="shared" si="0"/>
        <v>CHFHKD</v>
      </c>
      <c r="B26" s="9" t="s">
        <v>260</v>
      </c>
      <c r="C26" s="9">
        <v>44470</v>
      </c>
      <c r="D26" s="9">
        <v>44473</v>
      </c>
      <c r="E26" s="9">
        <v>44474</v>
      </c>
      <c r="F26" s="9"/>
      <c r="G26" s="9">
        <v>3.3700000000000001E-4</v>
      </c>
      <c r="H26">
        <f t="shared" si="1"/>
        <v>0</v>
      </c>
      <c r="I26">
        <f t="shared" si="2"/>
        <v>-3.3700000000000001E-4</v>
      </c>
    </row>
    <row r="27" spans="1:9">
      <c r="A27" s="9" t="str">
        <f t="shared" si="0"/>
        <v>CHFHUF</v>
      </c>
      <c r="B27" s="9" t="s">
        <v>261</v>
      </c>
      <c r="C27" s="9">
        <v>44470</v>
      </c>
      <c r="D27" s="9">
        <v>44473</v>
      </c>
      <c r="E27" s="9">
        <v>44474</v>
      </c>
      <c r="F27" s="9">
        <v>1.027E-2</v>
      </c>
      <c r="G27" s="9">
        <v>2.359E-2</v>
      </c>
      <c r="H27">
        <f t="shared" si="1"/>
        <v>-1.027E-2</v>
      </c>
      <c r="I27">
        <f t="shared" si="2"/>
        <v>-2.359E-2</v>
      </c>
    </row>
    <row r="28" spans="1:9">
      <c r="A28" s="9" t="str">
        <f t="shared" si="0"/>
        <v>CHFJPY</v>
      </c>
      <c r="B28" s="9" t="s">
        <v>262</v>
      </c>
      <c r="C28" s="9">
        <v>44470</v>
      </c>
      <c r="D28" s="9">
        <v>44473</v>
      </c>
      <c r="E28" s="9">
        <v>44474</v>
      </c>
      <c r="F28" s="9">
        <v>-2.3000000000000001E-4</v>
      </c>
      <c r="G28" s="9">
        <v>4.3E-3</v>
      </c>
      <c r="H28">
        <f t="shared" si="1"/>
        <v>2.3000000000000001E-4</v>
      </c>
      <c r="I28">
        <f t="shared" si="2"/>
        <v>-4.3E-3</v>
      </c>
    </row>
    <row r="29" spans="1:9">
      <c r="A29" s="9" t="str">
        <f t="shared" si="0"/>
        <v>CHFNOK</v>
      </c>
      <c r="B29" s="9" t="s">
        <v>263</v>
      </c>
      <c r="C29" s="9">
        <v>44470</v>
      </c>
      <c r="D29" s="9">
        <v>44473</v>
      </c>
      <c r="E29" s="9">
        <v>44474</v>
      </c>
      <c r="F29" s="9">
        <v>1.4200000000000001E-4</v>
      </c>
      <c r="G29" s="9">
        <v>4.8430000000000001E-4</v>
      </c>
      <c r="H29">
        <f t="shared" si="1"/>
        <v>-1.4200000000000001E-4</v>
      </c>
      <c r="I29">
        <f t="shared" si="2"/>
        <v>-4.8430000000000001E-4</v>
      </c>
    </row>
    <row r="30" spans="1:9">
      <c r="A30" s="9" t="str">
        <f t="shared" si="0"/>
        <v>CHFPLN</v>
      </c>
      <c r="B30" s="9" t="s">
        <v>264</v>
      </c>
      <c r="C30" s="9">
        <v>44470</v>
      </c>
      <c r="D30" s="9">
        <v>44473</v>
      </c>
      <c r="E30" s="9">
        <v>44474</v>
      </c>
      <c r="F30" s="9">
        <v>3.43E-5</v>
      </c>
      <c r="G30" s="9">
        <v>1.9029999999999999E-4</v>
      </c>
      <c r="H30">
        <f t="shared" si="1"/>
        <v>-3.43E-5</v>
      </c>
      <c r="I30">
        <f t="shared" si="2"/>
        <v>-1.9029999999999999E-4</v>
      </c>
    </row>
    <row r="31" spans="1:9">
      <c r="A31" s="9" t="str">
        <f t="shared" si="0"/>
        <v>CHFSEK</v>
      </c>
      <c r="B31" s="9" t="s">
        <v>265</v>
      </c>
      <c r="C31" s="9">
        <v>44470</v>
      </c>
      <c r="D31" s="9">
        <v>44473</v>
      </c>
      <c r="E31" s="9">
        <v>44474</v>
      </c>
      <c r="F31" s="9">
        <v>-1.2999999999999999E-5</v>
      </c>
      <c r="G31" s="9">
        <v>3.5599999999999998E-4</v>
      </c>
      <c r="H31">
        <f t="shared" si="1"/>
        <v>1.2999999999999999E-5</v>
      </c>
      <c r="I31">
        <f t="shared" si="2"/>
        <v>-3.5599999999999998E-4</v>
      </c>
    </row>
    <row r="32" spans="1:9">
      <c r="A32" s="9" t="str">
        <f t="shared" si="0"/>
        <v>CHFSGD</v>
      </c>
      <c r="B32" s="9" t="s">
        <v>266</v>
      </c>
      <c r="C32" s="9">
        <v>44470</v>
      </c>
      <c r="D32" s="9">
        <v>44473</v>
      </c>
      <c r="E32" s="9">
        <v>44474</v>
      </c>
      <c r="F32" s="9">
        <v>-6.5799999999999997E-6</v>
      </c>
      <c r="G32" s="9">
        <v>8.1879999999999995E-5</v>
      </c>
      <c r="H32">
        <f t="shared" si="1"/>
        <v>6.5799999999999997E-6</v>
      </c>
      <c r="I32">
        <f t="shared" si="2"/>
        <v>-8.1879999999999995E-5</v>
      </c>
    </row>
    <row r="33" spans="1:9">
      <c r="A33" s="9" t="str">
        <f t="shared" si="0"/>
        <v>CHFZAR</v>
      </c>
      <c r="B33" s="9" t="s">
        <v>267</v>
      </c>
      <c r="C33" s="9">
        <v>44470</v>
      </c>
      <c r="D33" s="9">
        <v>44473</v>
      </c>
      <c r="E33" s="9">
        <v>44474</v>
      </c>
      <c r="F33" s="9">
        <v>1.7365E-3</v>
      </c>
      <c r="G33" s="9">
        <v>3.1137000000000001E-3</v>
      </c>
      <c r="H33">
        <f t="shared" si="1"/>
        <v>-1.7365E-3</v>
      </c>
      <c r="I33">
        <f t="shared" si="2"/>
        <v>-3.1137000000000001E-3</v>
      </c>
    </row>
    <row r="34" spans="1:9">
      <c r="A34" s="9" t="str">
        <f t="shared" si="0"/>
        <v>CNHJPY</v>
      </c>
      <c r="B34" s="9" t="s">
        <v>268</v>
      </c>
      <c r="C34" s="9">
        <v>44470</v>
      </c>
      <c r="D34" s="9">
        <v>44477</v>
      </c>
      <c r="E34" s="9">
        <v>44481</v>
      </c>
      <c r="F34" s="9">
        <v>-8.7910000000000002E-3</v>
      </c>
      <c r="G34" s="9">
        <v>-5.4400000000000004E-3</v>
      </c>
      <c r="H34">
        <f t="shared" si="1"/>
        <v>8.7910000000000002E-3</v>
      </c>
      <c r="I34">
        <f t="shared" si="2"/>
        <v>5.4400000000000004E-3</v>
      </c>
    </row>
    <row r="35" spans="1:9">
      <c r="A35" s="9" t="str">
        <f t="shared" si="0"/>
        <v>DKKNOK</v>
      </c>
      <c r="B35" s="9" t="s">
        <v>269</v>
      </c>
      <c r="C35" s="9">
        <v>44470</v>
      </c>
      <c r="D35" s="9">
        <v>44473</v>
      </c>
      <c r="E35" s="9">
        <v>44474</v>
      </c>
      <c r="F35" s="9">
        <v>1.34E-5</v>
      </c>
      <c r="G35" s="9">
        <v>6.4599999999999998E-5</v>
      </c>
      <c r="H35">
        <f t="shared" si="1"/>
        <v>-1.34E-5</v>
      </c>
      <c r="I35">
        <f t="shared" si="2"/>
        <v>-6.4599999999999998E-5</v>
      </c>
    </row>
    <row r="36" spans="1:9">
      <c r="A36" s="9" t="str">
        <f t="shared" si="0"/>
        <v>DKKSEK</v>
      </c>
      <c r="B36" s="9" t="s">
        <v>270</v>
      </c>
      <c r="C36" s="9">
        <v>44470</v>
      </c>
      <c r="D36" s="9">
        <v>44473</v>
      </c>
      <c r="E36" s="9">
        <v>44474</v>
      </c>
      <c r="F36" s="9">
        <v>-7.0999999999999998E-6</v>
      </c>
      <c r="G36" s="9">
        <v>4.9799999999999998E-5</v>
      </c>
      <c r="H36">
        <f t="shared" si="1"/>
        <v>7.0999999999999998E-6</v>
      </c>
      <c r="I36">
        <f t="shared" si="2"/>
        <v>-4.9799999999999998E-5</v>
      </c>
    </row>
    <row r="37" spans="1:9">
      <c r="A37" s="9" t="str">
        <f t="shared" si="0"/>
        <v>EURAUD</v>
      </c>
      <c r="B37" s="9" t="s">
        <v>271</v>
      </c>
      <c r="C37" s="9">
        <v>44470</v>
      </c>
      <c r="D37" s="9">
        <v>44474</v>
      </c>
      <c r="E37" s="9">
        <v>44475</v>
      </c>
      <c r="F37" s="9">
        <v>-1.11E-5</v>
      </c>
      <c r="G37" s="9">
        <v>5.2200000000000002E-5</v>
      </c>
      <c r="H37">
        <f t="shared" si="1"/>
        <v>1.11E-5</v>
      </c>
      <c r="I37">
        <f t="shared" si="2"/>
        <v>-5.2200000000000002E-5</v>
      </c>
    </row>
    <row r="38" spans="1:9">
      <c r="A38" s="9" t="str">
        <f t="shared" si="0"/>
        <v>EURCAD</v>
      </c>
      <c r="B38" s="9" t="s">
        <v>272</v>
      </c>
      <c r="C38" s="9">
        <v>44470</v>
      </c>
      <c r="D38" s="9">
        <v>44473</v>
      </c>
      <c r="E38" s="9">
        <v>44474</v>
      </c>
      <c r="F38" s="9">
        <v>-5.9999999999999997E-7</v>
      </c>
      <c r="G38" s="9">
        <v>5.8600000000000001E-5</v>
      </c>
      <c r="H38">
        <f t="shared" si="1"/>
        <v>5.9999999999999997E-7</v>
      </c>
      <c r="I38">
        <f t="shared" si="2"/>
        <v>-5.8600000000000001E-5</v>
      </c>
    </row>
    <row r="39" spans="1:9">
      <c r="A39" s="9" t="str">
        <f t="shared" si="0"/>
        <v>EURCHF</v>
      </c>
      <c r="B39" s="9" t="s">
        <v>273</v>
      </c>
      <c r="C39" s="9">
        <v>44470</v>
      </c>
      <c r="D39" s="9">
        <v>44473</v>
      </c>
      <c r="E39" s="9">
        <v>44474</v>
      </c>
      <c r="F39" s="9">
        <v>-2.9600000000000001E-5</v>
      </c>
      <c r="G39" s="9">
        <v>1.5800000000000001E-5</v>
      </c>
      <c r="H39">
        <f t="shared" si="1"/>
        <v>2.9600000000000001E-5</v>
      </c>
      <c r="I39">
        <f t="shared" si="2"/>
        <v>-1.5800000000000001E-5</v>
      </c>
    </row>
    <row r="40" spans="1:9">
      <c r="A40" s="9" t="str">
        <f t="shared" si="0"/>
        <v>EURCNH</v>
      </c>
      <c r="B40" s="9" t="s">
        <v>274</v>
      </c>
      <c r="C40" s="9">
        <v>44470</v>
      </c>
      <c r="D40" s="9">
        <v>44477</v>
      </c>
      <c r="E40" s="9">
        <v>44481</v>
      </c>
      <c r="F40" s="9">
        <v>2.6283999999999999E-3</v>
      </c>
      <c r="G40" s="9">
        <v>4.2376000000000002E-3</v>
      </c>
      <c r="H40">
        <f t="shared" si="1"/>
        <v>-2.6283999999999999E-3</v>
      </c>
      <c r="I40">
        <f t="shared" si="2"/>
        <v>-4.2376000000000002E-3</v>
      </c>
    </row>
    <row r="41" spans="1:9">
      <c r="A41" s="9" t="str">
        <f t="shared" si="0"/>
        <v>EURCZK</v>
      </c>
      <c r="B41" s="9" t="s">
        <v>275</v>
      </c>
      <c r="C41" s="9">
        <v>44470</v>
      </c>
      <c r="D41" s="9">
        <v>44473</v>
      </c>
      <c r="E41" s="9">
        <v>44474</v>
      </c>
      <c r="F41" s="9">
        <v>4.55E-4</v>
      </c>
      <c r="G41" s="9">
        <v>2.1549999999999998E-3</v>
      </c>
      <c r="H41">
        <f t="shared" si="1"/>
        <v>-4.55E-4</v>
      </c>
      <c r="I41">
        <f t="shared" si="2"/>
        <v>-2.1549999999999998E-3</v>
      </c>
    </row>
    <row r="42" spans="1:9">
      <c r="A42" s="9" t="str">
        <f t="shared" si="0"/>
        <v>EURDKK</v>
      </c>
      <c r="B42" s="9" t="s">
        <v>276</v>
      </c>
      <c r="C42" s="9">
        <v>44470</v>
      </c>
      <c r="D42" s="9">
        <v>44473</v>
      </c>
      <c r="E42" s="9">
        <v>44474</v>
      </c>
      <c r="F42" s="9">
        <v>-1.5909999999999999E-4</v>
      </c>
      <c r="G42" s="9">
        <v>1.4410000000000001E-4</v>
      </c>
      <c r="H42">
        <f t="shared" si="1"/>
        <v>1.5909999999999999E-4</v>
      </c>
      <c r="I42">
        <f t="shared" si="2"/>
        <v>-1.4410000000000001E-4</v>
      </c>
    </row>
    <row r="43" spans="1:9">
      <c r="A43" s="9" t="str">
        <f t="shared" si="0"/>
        <v>EURGBP</v>
      </c>
      <c r="B43" s="9" t="s">
        <v>277</v>
      </c>
      <c r="C43" s="9">
        <v>44470</v>
      </c>
      <c r="D43" s="9">
        <v>44473</v>
      </c>
      <c r="E43" s="9">
        <v>44474</v>
      </c>
      <c r="F43" s="9">
        <v>-1.3900000000000001E-5</v>
      </c>
      <c r="G43" s="9">
        <v>4.4199999999999997E-5</v>
      </c>
      <c r="H43">
        <f t="shared" si="1"/>
        <v>1.3900000000000001E-5</v>
      </c>
      <c r="I43">
        <f t="shared" si="2"/>
        <v>-4.4199999999999997E-5</v>
      </c>
    </row>
    <row r="44" spans="1:9">
      <c r="A44" s="9" t="str">
        <f t="shared" si="0"/>
        <v>EURHKD</v>
      </c>
      <c r="B44" s="9" t="s">
        <v>278</v>
      </c>
      <c r="C44" s="9">
        <v>44470</v>
      </c>
      <c r="D44" s="9">
        <v>44473</v>
      </c>
      <c r="E44" s="9">
        <v>44474</v>
      </c>
      <c r="F44" s="9">
        <v>-6.6099999999999994E-5</v>
      </c>
      <c r="G44" s="9">
        <v>3.1110000000000003E-4</v>
      </c>
      <c r="H44">
        <f t="shared" si="1"/>
        <v>6.6099999999999994E-5</v>
      </c>
      <c r="I44">
        <f t="shared" si="2"/>
        <v>-3.1110000000000003E-4</v>
      </c>
    </row>
    <row r="45" spans="1:9">
      <c r="A45" s="9" t="str">
        <f t="shared" si="0"/>
        <v>EURHUF</v>
      </c>
      <c r="B45" s="9" t="s">
        <v>279</v>
      </c>
      <c r="C45" s="9">
        <v>44470</v>
      </c>
      <c r="D45" s="9">
        <v>44473</v>
      </c>
      <c r="E45" s="9">
        <v>44474</v>
      </c>
      <c r="F45" s="9">
        <v>8.7399999999999995E-3</v>
      </c>
      <c r="G45" s="9">
        <v>2.3279999999999999E-2</v>
      </c>
      <c r="H45">
        <f t="shared" si="1"/>
        <v>-8.7399999999999995E-3</v>
      </c>
      <c r="I45">
        <f t="shared" si="2"/>
        <v>-2.3279999999999999E-2</v>
      </c>
    </row>
    <row r="46" spans="1:9">
      <c r="A46" s="9" t="str">
        <f t="shared" si="0"/>
        <v>EURILS</v>
      </c>
      <c r="B46" s="9" t="s">
        <v>280</v>
      </c>
      <c r="C46" s="9">
        <v>44470</v>
      </c>
      <c r="D46" s="9">
        <v>44473</v>
      </c>
      <c r="E46" s="9">
        <v>44474</v>
      </c>
      <c r="F46" s="9">
        <v>-3.3099999999999998E-5</v>
      </c>
      <c r="G46" s="9">
        <v>1.3850000000000001E-4</v>
      </c>
      <c r="H46">
        <f t="shared" si="1"/>
        <v>3.3099999999999998E-5</v>
      </c>
      <c r="I46">
        <f t="shared" si="2"/>
        <v>-1.3850000000000001E-4</v>
      </c>
    </row>
    <row r="47" spans="1:9">
      <c r="A47" s="9" t="str">
        <f t="shared" si="0"/>
        <v>EURJPY</v>
      </c>
      <c r="B47" s="9" t="s">
        <v>281</v>
      </c>
      <c r="C47" s="9">
        <v>44470</v>
      </c>
      <c r="D47" s="9">
        <v>44473</v>
      </c>
      <c r="E47" s="9">
        <v>44474</v>
      </c>
      <c r="F47" s="9">
        <v>-1.1800000000000001E-3</v>
      </c>
      <c r="G47" s="9">
        <v>3.8899999999999998E-3</v>
      </c>
      <c r="H47">
        <f t="shared" si="1"/>
        <v>1.1800000000000001E-3</v>
      </c>
      <c r="I47">
        <f t="shared" si="2"/>
        <v>-3.8899999999999998E-3</v>
      </c>
    </row>
    <row r="48" spans="1:9">
      <c r="A48" s="9" t="str">
        <f t="shared" si="0"/>
        <v>EURMXN</v>
      </c>
      <c r="B48" s="9" t="s">
        <v>282</v>
      </c>
      <c r="C48" s="9">
        <v>44470</v>
      </c>
      <c r="D48" s="9">
        <v>44473</v>
      </c>
      <c r="E48" s="9">
        <v>44474</v>
      </c>
      <c r="F48" s="9">
        <v>3.6514999999999998E-3</v>
      </c>
      <c r="G48" s="9">
        <v>5.7875000000000001E-3</v>
      </c>
      <c r="H48">
        <f t="shared" si="1"/>
        <v>-3.6514999999999998E-3</v>
      </c>
      <c r="I48">
        <f t="shared" si="2"/>
        <v>-5.7875000000000001E-3</v>
      </c>
    </row>
    <row r="49" spans="1:9">
      <c r="A49" s="9" t="str">
        <f t="shared" si="0"/>
        <v>EURNOK</v>
      </c>
      <c r="B49" s="9" t="s">
        <v>283</v>
      </c>
      <c r="C49" s="9">
        <v>44470</v>
      </c>
      <c r="D49" s="9">
        <v>44473</v>
      </c>
      <c r="E49" s="9">
        <v>44474</v>
      </c>
      <c r="F49" s="9">
        <v>7.9300000000000003E-5</v>
      </c>
      <c r="G49" s="9">
        <v>4.6440000000000001E-4</v>
      </c>
      <c r="H49">
        <f t="shared" si="1"/>
        <v>-7.9300000000000003E-5</v>
      </c>
      <c r="I49">
        <f t="shared" si="2"/>
        <v>-4.6440000000000001E-4</v>
      </c>
    </row>
    <row r="50" spans="1:9">
      <c r="A50" s="9" t="str">
        <f t="shared" si="0"/>
        <v>EURNZD</v>
      </c>
      <c r="B50" s="9" t="s">
        <v>284</v>
      </c>
      <c r="C50" s="9">
        <v>44470</v>
      </c>
      <c r="D50" s="9">
        <v>44473</v>
      </c>
      <c r="E50" s="9">
        <v>44474</v>
      </c>
      <c r="F50" s="9">
        <v>8.8999999999999995E-6</v>
      </c>
      <c r="G50" s="9">
        <v>7.8999999999999996E-5</v>
      </c>
      <c r="H50">
        <f t="shared" si="1"/>
        <v>-8.8999999999999995E-6</v>
      </c>
      <c r="I50">
        <f t="shared" si="2"/>
        <v>-7.8999999999999996E-5</v>
      </c>
    </row>
    <row r="51" spans="1:9">
      <c r="A51" s="9" t="str">
        <f t="shared" si="0"/>
        <v>EURPLN</v>
      </c>
      <c r="B51" s="9" t="s">
        <v>285</v>
      </c>
      <c r="C51" s="9">
        <v>44470</v>
      </c>
      <c r="D51" s="9">
        <v>44473</v>
      </c>
      <c r="E51" s="9">
        <v>44474</v>
      </c>
      <c r="F51" s="9">
        <v>5.4999999999999999E-6</v>
      </c>
      <c r="G51" s="9">
        <v>1.7799999999999999E-4</v>
      </c>
      <c r="H51">
        <f t="shared" si="1"/>
        <v>-5.4999999999999999E-6</v>
      </c>
      <c r="I51">
        <f t="shared" si="2"/>
        <v>-1.7799999999999999E-4</v>
      </c>
    </row>
    <row r="52" spans="1:9">
      <c r="A52" s="9" t="str">
        <f t="shared" si="0"/>
        <v>EURRUB</v>
      </c>
      <c r="B52" s="9" t="s">
        <v>286</v>
      </c>
      <c r="C52" s="9">
        <v>44470</v>
      </c>
      <c r="D52" s="9">
        <v>44470</v>
      </c>
      <c r="E52" s="9">
        <v>44473</v>
      </c>
      <c r="F52" s="9">
        <v>4.0011499999999998E-2</v>
      </c>
      <c r="G52" s="9">
        <v>6.0986499999999999E-2</v>
      </c>
      <c r="H52">
        <f t="shared" si="1"/>
        <v>-4.0011499999999998E-2</v>
      </c>
      <c r="I52">
        <f t="shared" si="2"/>
        <v>-6.0986499999999999E-2</v>
      </c>
    </row>
    <row r="53" spans="1:9">
      <c r="A53" s="9" t="str">
        <f t="shared" si="0"/>
        <v>EURSEK</v>
      </c>
      <c r="B53" s="9" t="s">
        <v>287</v>
      </c>
      <c r="C53" s="9">
        <v>44470</v>
      </c>
      <c r="D53" s="9">
        <v>44473</v>
      </c>
      <c r="E53" s="9">
        <v>44474</v>
      </c>
      <c r="F53" s="9">
        <v>-8.8700000000000001E-5</v>
      </c>
      <c r="G53" s="9">
        <v>3.2880000000000002E-4</v>
      </c>
      <c r="H53">
        <f t="shared" si="1"/>
        <v>8.8700000000000001E-5</v>
      </c>
      <c r="I53">
        <f t="shared" si="2"/>
        <v>-3.2880000000000002E-4</v>
      </c>
    </row>
    <row r="54" spans="1:9">
      <c r="A54" s="9" t="str">
        <f t="shared" si="0"/>
        <v>EURSGD</v>
      </c>
      <c r="B54" s="9" t="s">
        <v>288</v>
      </c>
      <c r="C54" s="9">
        <v>44470</v>
      </c>
      <c r="D54" s="9">
        <v>44473</v>
      </c>
      <c r="E54" s="9">
        <v>44474</v>
      </c>
      <c r="F54" s="9">
        <v>-1.8600000000000001E-5</v>
      </c>
      <c r="G54" s="9">
        <v>7.9699999999999999E-5</v>
      </c>
      <c r="H54">
        <f t="shared" si="1"/>
        <v>1.8600000000000001E-5</v>
      </c>
      <c r="I54">
        <f t="shared" si="2"/>
        <v>-7.9699999999999999E-5</v>
      </c>
    </row>
    <row r="55" spans="1:9">
      <c r="A55" s="9" t="str">
        <f t="shared" si="0"/>
        <v>EURTRY</v>
      </c>
      <c r="B55" s="9" t="s">
        <v>289</v>
      </c>
      <c r="C55" s="9">
        <v>44470</v>
      </c>
      <c r="D55" s="9">
        <v>44473</v>
      </c>
      <c r="E55" s="9">
        <v>44474</v>
      </c>
      <c r="F55" s="9">
        <v>4.8636E-3</v>
      </c>
      <c r="G55" s="9">
        <v>5.6081000000000004E-3</v>
      </c>
      <c r="H55">
        <f t="shared" si="1"/>
        <v>-4.8636E-3</v>
      </c>
      <c r="I55">
        <f t="shared" si="2"/>
        <v>-5.6081000000000004E-3</v>
      </c>
    </row>
    <row r="56" spans="1:9">
      <c r="A56" s="9" t="str">
        <f t="shared" si="0"/>
        <v>EURUSD</v>
      </c>
      <c r="B56" s="9" t="s">
        <v>290</v>
      </c>
      <c r="C56" s="9">
        <v>44470</v>
      </c>
      <c r="D56" s="9">
        <v>44473</v>
      </c>
      <c r="E56" s="9">
        <v>44474</v>
      </c>
      <c r="F56" s="9">
        <v>-1.9E-6</v>
      </c>
      <c r="G56" s="9">
        <v>4.35E-5</v>
      </c>
      <c r="H56">
        <f t="shared" si="1"/>
        <v>1.9E-6</v>
      </c>
      <c r="I56">
        <f t="shared" si="2"/>
        <v>-4.35E-5</v>
      </c>
    </row>
    <row r="57" spans="1:9">
      <c r="A57" s="9" t="str">
        <f t="shared" si="0"/>
        <v>EURZAR</v>
      </c>
      <c r="B57" s="9" t="s">
        <v>291</v>
      </c>
      <c r="C57" s="9">
        <v>44470</v>
      </c>
      <c r="D57" s="9">
        <v>44473</v>
      </c>
      <c r="E57" s="9">
        <v>44474</v>
      </c>
      <c r="F57" s="9">
        <v>1.7335E-3</v>
      </c>
      <c r="G57" s="9">
        <v>3.2726999999999999E-3</v>
      </c>
      <c r="H57">
        <f t="shared" si="1"/>
        <v>-1.7335E-3</v>
      </c>
      <c r="I57">
        <f t="shared" si="2"/>
        <v>-3.2726999999999999E-3</v>
      </c>
    </row>
    <row r="58" spans="1:9">
      <c r="A58" s="9" t="str">
        <f t="shared" si="0"/>
        <v>GBPAUD</v>
      </c>
      <c r="B58" s="9" t="s">
        <v>292</v>
      </c>
      <c r="C58" s="9">
        <v>44470</v>
      </c>
      <c r="D58" s="9">
        <v>44474</v>
      </c>
      <c r="E58" s="9">
        <v>44475</v>
      </c>
      <c r="F58" s="9">
        <v>-6.6400000000000001E-5</v>
      </c>
      <c r="G58" s="9">
        <v>4.8099999999999997E-5</v>
      </c>
      <c r="H58">
        <f t="shared" si="1"/>
        <v>6.6400000000000001E-5</v>
      </c>
      <c r="I58">
        <f t="shared" si="2"/>
        <v>-4.8099999999999997E-5</v>
      </c>
    </row>
    <row r="59" spans="1:9">
      <c r="A59" s="9" t="str">
        <f t="shared" si="0"/>
        <v>GBPCAD</v>
      </c>
      <c r="B59" s="9" t="s">
        <v>293</v>
      </c>
      <c r="C59" s="9">
        <v>44470</v>
      </c>
      <c r="D59" s="9">
        <v>44473</v>
      </c>
      <c r="E59" s="9">
        <v>44474</v>
      </c>
      <c r="F59" s="9">
        <v>-5.13E-5</v>
      </c>
      <c r="G59" s="9">
        <v>5.7399999999999999E-5</v>
      </c>
      <c r="H59">
        <f t="shared" si="1"/>
        <v>5.13E-5</v>
      </c>
      <c r="I59">
        <f t="shared" si="2"/>
        <v>-5.7399999999999999E-5</v>
      </c>
    </row>
    <row r="60" spans="1:9">
      <c r="A60" s="9" t="str">
        <f t="shared" si="0"/>
        <v>GBPCHF</v>
      </c>
      <c r="B60" s="9" t="s">
        <v>294</v>
      </c>
      <c r="C60" s="9">
        <v>44470</v>
      </c>
      <c r="D60" s="9">
        <v>44473</v>
      </c>
      <c r="E60" s="9">
        <v>44474</v>
      </c>
      <c r="F60" s="9">
        <v>-7.1099999999999994E-5</v>
      </c>
      <c r="G60" s="9">
        <v>1.11E-5</v>
      </c>
      <c r="H60">
        <f t="shared" si="1"/>
        <v>7.1099999999999994E-5</v>
      </c>
      <c r="I60">
        <f t="shared" si="2"/>
        <v>-1.11E-5</v>
      </c>
    </row>
    <row r="61" spans="1:9">
      <c r="A61" s="9" t="str">
        <f t="shared" si="0"/>
        <v>GBPCNH</v>
      </c>
      <c r="B61" s="9" t="s">
        <v>295</v>
      </c>
      <c r="C61" s="9">
        <v>44470</v>
      </c>
      <c r="D61" s="9">
        <v>44477</v>
      </c>
      <c r="E61" s="9">
        <v>44481</v>
      </c>
      <c r="F61" s="9">
        <v>2.3744E-3</v>
      </c>
      <c r="G61" s="9">
        <v>4.3645999999999997E-3</v>
      </c>
      <c r="H61">
        <f t="shared" si="1"/>
        <v>-2.3744E-3</v>
      </c>
      <c r="I61">
        <f t="shared" si="2"/>
        <v>-4.3645999999999997E-3</v>
      </c>
    </row>
    <row r="62" spans="1:9">
      <c r="A62" s="9" t="str">
        <f t="shared" si="0"/>
        <v>GBPCZK</v>
      </c>
      <c r="B62" s="9" t="s">
        <v>296</v>
      </c>
      <c r="C62" s="9">
        <v>44470</v>
      </c>
      <c r="D62" s="9">
        <v>44473</v>
      </c>
      <c r="E62" s="9">
        <v>44474</v>
      </c>
      <c r="F62" s="9">
        <v>4.3000000000000002E-5</v>
      </c>
      <c r="G62" s="9">
        <v>1.9632E-3</v>
      </c>
      <c r="H62">
        <f t="shared" si="1"/>
        <v>-4.3000000000000002E-5</v>
      </c>
      <c r="I62">
        <f t="shared" si="2"/>
        <v>-1.9632E-3</v>
      </c>
    </row>
    <row r="63" spans="1:9">
      <c r="A63" s="9" t="str">
        <f t="shared" si="0"/>
        <v>GBPDKK</v>
      </c>
      <c r="B63" s="9" t="s">
        <v>297</v>
      </c>
      <c r="C63" s="9">
        <v>44470</v>
      </c>
      <c r="D63" s="9">
        <v>44473</v>
      </c>
      <c r="E63" s="9">
        <v>44474</v>
      </c>
      <c r="F63" s="9">
        <v>-4.3619999999999998E-4</v>
      </c>
      <c r="G63" s="9">
        <v>1.144E-4</v>
      </c>
      <c r="H63">
        <f t="shared" si="1"/>
        <v>4.3619999999999998E-4</v>
      </c>
      <c r="I63">
        <f t="shared" si="2"/>
        <v>-1.144E-4</v>
      </c>
    </row>
    <row r="64" spans="1:9">
      <c r="A64" s="9" t="str">
        <f t="shared" si="0"/>
        <v>GBPHKD</v>
      </c>
      <c r="B64" s="9" t="s">
        <v>298</v>
      </c>
      <c r="C64" s="9">
        <v>44470</v>
      </c>
      <c r="D64" s="9">
        <v>44473</v>
      </c>
      <c r="E64" s="9">
        <v>44474</v>
      </c>
      <c r="F64" s="9">
        <v>-3.7649999999999999E-4</v>
      </c>
      <c r="G64" s="9">
        <v>2.9750000000000002E-4</v>
      </c>
      <c r="H64">
        <f t="shared" si="1"/>
        <v>3.7649999999999999E-4</v>
      </c>
      <c r="I64">
        <f t="shared" si="2"/>
        <v>-2.9750000000000002E-4</v>
      </c>
    </row>
    <row r="65" spans="1:9">
      <c r="A65" s="9" t="str">
        <f t="shared" si="0"/>
        <v>GBPHUF</v>
      </c>
      <c r="B65" s="9" t="s">
        <v>299</v>
      </c>
      <c r="C65" s="9">
        <v>44470</v>
      </c>
      <c r="D65" s="9">
        <v>44473</v>
      </c>
      <c r="E65" s="9">
        <v>44474</v>
      </c>
      <c r="F65" s="9">
        <v>-1.47E-3</v>
      </c>
      <c r="G65" s="9">
        <v>2.3990000000000001E-2</v>
      </c>
      <c r="H65">
        <f t="shared" si="1"/>
        <v>1.47E-3</v>
      </c>
      <c r="I65">
        <f t="shared" si="2"/>
        <v>-2.3990000000000001E-2</v>
      </c>
    </row>
    <row r="66" spans="1:9">
      <c r="A66" s="9" t="str">
        <f t="shared" si="0"/>
        <v>GBPJPY</v>
      </c>
      <c r="B66" s="9" t="s">
        <v>300</v>
      </c>
      <c r="C66" s="9">
        <v>44470</v>
      </c>
      <c r="D66" s="9">
        <v>44473</v>
      </c>
      <c r="E66" s="9">
        <v>44474</v>
      </c>
      <c r="F66" s="9">
        <v>-5.6499999999999996E-3</v>
      </c>
      <c r="G66" s="9">
        <v>3.5400000000000002E-3</v>
      </c>
      <c r="H66">
        <f t="shared" si="1"/>
        <v>5.6499999999999996E-3</v>
      </c>
      <c r="I66">
        <f t="shared" si="2"/>
        <v>-3.5400000000000002E-3</v>
      </c>
    </row>
    <row r="67" spans="1:9">
      <c r="A67" s="9" t="str">
        <f t="shared" ref="A67:A126" si="3">SUBSTITUTE(B67,"/","")</f>
        <v>GBPMXN</v>
      </c>
      <c r="B67" s="9" t="s">
        <v>301</v>
      </c>
      <c r="C67" s="9">
        <v>44470</v>
      </c>
      <c r="D67" s="9">
        <v>44473</v>
      </c>
      <c r="E67" s="9">
        <v>44474</v>
      </c>
      <c r="F67" s="9">
        <v>3.7642000000000001E-3</v>
      </c>
      <c r="G67" s="9">
        <v>6.2348000000000004E-3</v>
      </c>
      <c r="H67">
        <f t="shared" ref="H67:H126" si="4">F67*-1</f>
        <v>-3.7642000000000001E-3</v>
      </c>
      <c r="I67">
        <f t="shared" ref="I67:I126" si="5">G67*-1</f>
        <v>-6.2348000000000004E-3</v>
      </c>
    </row>
    <row r="68" spans="1:9">
      <c r="A68" s="9" t="str">
        <f t="shared" si="3"/>
        <v>GBPNOK</v>
      </c>
      <c r="B68" s="9" t="s">
        <v>302</v>
      </c>
      <c r="C68" s="9">
        <v>44470</v>
      </c>
      <c r="D68" s="9">
        <v>44473</v>
      </c>
      <c r="E68" s="9">
        <v>44474</v>
      </c>
      <c r="F68" s="9">
        <v>-2.4230000000000001E-4</v>
      </c>
      <c r="G68" s="9">
        <v>4.573E-4</v>
      </c>
      <c r="H68">
        <f t="shared" si="4"/>
        <v>2.4230000000000001E-4</v>
      </c>
      <c r="I68">
        <f t="shared" si="5"/>
        <v>-4.573E-4</v>
      </c>
    </row>
    <row r="69" spans="1:9">
      <c r="A69" s="9" t="str">
        <f t="shared" si="3"/>
        <v>GBPNZD</v>
      </c>
      <c r="B69" s="9" t="s">
        <v>303</v>
      </c>
      <c r="C69" s="9">
        <v>44470</v>
      </c>
      <c r="D69" s="9">
        <v>44473</v>
      </c>
      <c r="E69" s="9">
        <v>44474</v>
      </c>
      <c r="F69" s="9">
        <v>-4.6900000000000002E-5</v>
      </c>
      <c r="G69" s="9">
        <v>8.0199999999999998E-5</v>
      </c>
      <c r="H69">
        <f t="shared" si="4"/>
        <v>4.6900000000000002E-5</v>
      </c>
      <c r="I69">
        <f t="shared" si="5"/>
        <v>-8.0199999999999998E-5</v>
      </c>
    </row>
    <row r="70" spans="1:9">
      <c r="A70" s="9" t="str">
        <f t="shared" si="3"/>
        <v>GBPPLN</v>
      </c>
      <c r="B70" s="9" t="s">
        <v>304</v>
      </c>
      <c r="C70" s="9">
        <v>44470</v>
      </c>
      <c r="D70" s="9">
        <v>44473</v>
      </c>
      <c r="E70" s="9">
        <v>44474</v>
      </c>
      <c r="F70" s="9">
        <v>-1.438E-4</v>
      </c>
      <c r="G70" s="9">
        <v>1.7349999999999999E-4</v>
      </c>
      <c r="H70">
        <f t="shared" si="4"/>
        <v>1.438E-4</v>
      </c>
      <c r="I70">
        <f t="shared" si="5"/>
        <v>-1.7349999999999999E-4</v>
      </c>
    </row>
    <row r="71" spans="1:9">
      <c r="A71" s="9" t="str">
        <f t="shared" si="3"/>
        <v>GBPSEK</v>
      </c>
      <c r="B71" s="9" t="s">
        <v>305</v>
      </c>
      <c r="C71" s="9">
        <v>44470</v>
      </c>
      <c r="D71" s="9">
        <v>44473</v>
      </c>
      <c r="E71" s="9">
        <v>44474</v>
      </c>
      <c r="F71" s="9">
        <v>-4.4900000000000002E-4</v>
      </c>
      <c r="G71" s="9">
        <v>3.1110000000000003E-4</v>
      </c>
      <c r="H71">
        <f t="shared" si="4"/>
        <v>4.4900000000000002E-4</v>
      </c>
      <c r="I71">
        <f t="shared" si="5"/>
        <v>-3.1110000000000003E-4</v>
      </c>
    </row>
    <row r="72" spans="1:9">
      <c r="A72" s="9" t="str">
        <f t="shared" si="3"/>
        <v>GBPSGD</v>
      </c>
      <c r="B72" s="9" t="s">
        <v>306</v>
      </c>
      <c r="C72" s="9">
        <v>44470</v>
      </c>
      <c r="D72" s="9">
        <v>44473</v>
      </c>
      <c r="E72" s="9">
        <v>44474</v>
      </c>
      <c r="F72" s="9">
        <v>-5.1700000000000003E-5</v>
      </c>
      <c r="G72" s="9">
        <v>5.8699999999999997E-5</v>
      </c>
      <c r="H72">
        <f t="shared" si="4"/>
        <v>5.1700000000000003E-5</v>
      </c>
      <c r="I72">
        <f t="shared" si="5"/>
        <v>-5.8699999999999997E-5</v>
      </c>
    </row>
    <row r="73" spans="1:9">
      <c r="A73" s="9" t="str">
        <f t="shared" si="3"/>
        <v>GBPTRY</v>
      </c>
      <c r="B73" s="9" t="s">
        <v>307</v>
      </c>
      <c r="C73" s="9">
        <v>44470</v>
      </c>
      <c r="D73" s="9">
        <v>44473</v>
      </c>
      <c r="E73" s="9">
        <v>44474</v>
      </c>
      <c r="F73" s="9">
        <v>5.4609999999999997E-3</v>
      </c>
      <c r="G73" s="9">
        <v>6.1780000000000003E-3</v>
      </c>
      <c r="H73">
        <f t="shared" si="4"/>
        <v>-5.4609999999999997E-3</v>
      </c>
      <c r="I73">
        <f t="shared" si="5"/>
        <v>-6.1780000000000003E-3</v>
      </c>
    </row>
    <row r="74" spans="1:9">
      <c r="A74" s="9" t="str">
        <f t="shared" si="3"/>
        <v>GBPUSD</v>
      </c>
      <c r="B74" s="9" t="s">
        <v>308</v>
      </c>
      <c r="C74" s="9">
        <v>44470</v>
      </c>
      <c r="D74" s="9">
        <v>44473</v>
      </c>
      <c r="E74" s="9">
        <v>44474</v>
      </c>
      <c r="F74" s="9">
        <v>-4.0899999999999998E-5</v>
      </c>
      <c r="G74" s="9">
        <v>4.1699999999999997E-5</v>
      </c>
      <c r="H74">
        <f t="shared" si="4"/>
        <v>4.0899999999999998E-5</v>
      </c>
      <c r="I74">
        <f t="shared" si="5"/>
        <v>-4.1699999999999997E-5</v>
      </c>
    </row>
    <row r="75" spans="1:9">
      <c r="A75" s="9" t="str">
        <f t="shared" si="3"/>
        <v>GBPZAR</v>
      </c>
      <c r="B75" s="9" t="s">
        <v>309</v>
      </c>
      <c r="C75" s="9">
        <v>44470</v>
      </c>
      <c r="D75" s="9">
        <v>44473</v>
      </c>
      <c r="E75" s="9">
        <v>44474</v>
      </c>
      <c r="F75" s="9">
        <v>1.6854999999999999E-3</v>
      </c>
      <c r="G75" s="9">
        <v>3.4131000000000001E-3</v>
      </c>
      <c r="H75">
        <f t="shared" si="4"/>
        <v>-1.6854999999999999E-3</v>
      </c>
      <c r="I75">
        <f t="shared" si="5"/>
        <v>-3.4131000000000001E-3</v>
      </c>
    </row>
    <row r="76" spans="1:9">
      <c r="A76" s="9" t="str">
        <f t="shared" si="3"/>
        <v>HKDJPY</v>
      </c>
      <c r="B76" s="9" t="s">
        <v>310</v>
      </c>
      <c r="C76" s="9">
        <v>44470</v>
      </c>
      <c r="D76" s="9">
        <v>44473</v>
      </c>
      <c r="E76" s="9">
        <v>44474</v>
      </c>
      <c r="F76" s="9">
        <v>-3.4519999999999999E-4</v>
      </c>
      <c r="G76" s="9">
        <v>2.542E-4</v>
      </c>
      <c r="H76">
        <f t="shared" si="4"/>
        <v>3.4519999999999999E-4</v>
      </c>
      <c r="I76">
        <f t="shared" si="5"/>
        <v>-2.542E-4</v>
      </c>
    </row>
    <row r="77" spans="1:9">
      <c r="A77" s="9" t="str">
        <f t="shared" si="3"/>
        <v>MXNJPY</v>
      </c>
      <c r="B77" s="9" t="s">
        <v>311</v>
      </c>
      <c r="C77" s="9">
        <v>44470</v>
      </c>
      <c r="D77" s="9">
        <v>44473</v>
      </c>
      <c r="E77" s="9">
        <v>44474</v>
      </c>
      <c r="F77" s="9">
        <v>-1.2394000000000001E-3</v>
      </c>
      <c r="G77" s="9">
        <v>-6.7750000000000004E-4</v>
      </c>
      <c r="H77">
        <f t="shared" si="4"/>
        <v>1.2394000000000001E-3</v>
      </c>
      <c r="I77">
        <f t="shared" si="5"/>
        <v>6.7750000000000004E-4</v>
      </c>
    </row>
    <row r="78" spans="1:9">
      <c r="A78" s="9" t="str">
        <f t="shared" si="3"/>
        <v>NOKJPY</v>
      </c>
      <c r="B78" s="9" t="s">
        <v>312</v>
      </c>
      <c r="C78" s="9">
        <v>44470</v>
      </c>
      <c r="D78" s="9">
        <v>44473</v>
      </c>
      <c r="E78" s="9">
        <v>44474</v>
      </c>
      <c r="F78" s="9">
        <v>-4.6410000000000001E-4</v>
      </c>
      <c r="G78" s="9">
        <v>6.41E-5</v>
      </c>
      <c r="H78">
        <f t="shared" si="4"/>
        <v>4.6410000000000001E-4</v>
      </c>
      <c r="I78">
        <f t="shared" si="5"/>
        <v>-6.41E-5</v>
      </c>
    </row>
    <row r="79" spans="1:9">
      <c r="A79" s="9" t="str">
        <f t="shared" si="3"/>
        <v>NOKSEK</v>
      </c>
      <c r="B79" s="9" t="s">
        <v>313</v>
      </c>
      <c r="C79" s="9">
        <v>44470</v>
      </c>
      <c r="D79" s="9">
        <v>44473</v>
      </c>
      <c r="E79" s="9">
        <v>44474</v>
      </c>
      <c r="F79" s="9">
        <v>-3.8699999999999999E-5</v>
      </c>
      <c r="G79" s="9">
        <v>7.7000000000000008E-6</v>
      </c>
      <c r="H79">
        <f t="shared" si="4"/>
        <v>3.8699999999999999E-5</v>
      </c>
      <c r="I79">
        <f t="shared" si="5"/>
        <v>-7.7000000000000008E-6</v>
      </c>
    </row>
    <row r="80" spans="1:9">
      <c r="A80" s="9" t="str">
        <f t="shared" si="3"/>
        <v>NZDCAD</v>
      </c>
      <c r="B80" s="9" t="s">
        <v>314</v>
      </c>
      <c r="C80" s="9">
        <v>44470</v>
      </c>
      <c r="D80" s="9">
        <v>44473</v>
      </c>
      <c r="E80" s="9">
        <v>44474</v>
      </c>
      <c r="F80" s="9">
        <v>-2.4199999999999999E-5</v>
      </c>
      <c r="G80" s="9">
        <v>1.22E-5</v>
      </c>
      <c r="H80">
        <f t="shared" si="4"/>
        <v>2.4199999999999999E-5</v>
      </c>
      <c r="I80">
        <f t="shared" si="5"/>
        <v>-1.22E-5</v>
      </c>
    </row>
    <row r="81" spans="1:9">
      <c r="A81" s="9" t="str">
        <f t="shared" si="3"/>
        <v>NZDCHF</v>
      </c>
      <c r="B81" s="9" t="s">
        <v>315</v>
      </c>
      <c r="C81" s="9">
        <v>44470</v>
      </c>
      <c r="D81" s="9">
        <v>44473</v>
      </c>
      <c r="E81" s="9">
        <v>44474</v>
      </c>
      <c r="F81" s="9">
        <v>-3.5099999999999999E-5</v>
      </c>
      <c r="G81" s="9">
        <v>-6.9E-6</v>
      </c>
      <c r="H81">
        <f t="shared" si="4"/>
        <v>3.5099999999999999E-5</v>
      </c>
      <c r="I81">
        <f t="shared" si="5"/>
        <v>6.9E-6</v>
      </c>
    </row>
    <row r="82" spans="1:9">
      <c r="A82" s="9" t="str">
        <f t="shared" si="3"/>
        <v>NZDCNH</v>
      </c>
      <c r="B82" s="9" t="s">
        <v>316</v>
      </c>
      <c r="C82" s="9">
        <v>44470</v>
      </c>
      <c r="D82" s="9">
        <v>44477</v>
      </c>
      <c r="E82" s="9">
        <v>44481</v>
      </c>
      <c r="F82" s="9">
        <v>7.6840000000000003E-4</v>
      </c>
      <c r="G82" s="9">
        <v>2.4315999999999999E-3</v>
      </c>
      <c r="H82">
        <f t="shared" si="4"/>
        <v>-7.6840000000000003E-4</v>
      </c>
      <c r="I82">
        <f t="shared" si="5"/>
        <v>-2.4315999999999999E-3</v>
      </c>
    </row>
    <row r="83" spans="1:9">
      <c r="A83" s="9" t="str">
        <f t="shared" si="3"/>
        <v>NZDDKK</v>
      </c>
      <c r="B83" s="9" t="s">
        <v>317</v>
      </c>
      <c r="C83" s="9">
        <v>44470</v>
      </c>
      <c r="D83" s="9">
        <v>44473</v>
      </c>
      <c r="E83" s="9">
        <v>44474</v>
      </c>
      <c r="F83" s="9">
        <v>-2.1440000000000001E-4</v>
      </c>
      <c r="G83" s="9">
        <v>-3.1600000000000002E-5</v>
      </c>
      <c r="H83">
        <f t="shared" si="4"/>
        <v>2.1440000000000001E-4</v>
      </c>
      <c r="I83">
        <f t="shared" si="5"/>
        <v>3.1600000000000002E-5</v>
      </c>
    </row>
    <row r="84" spans="1:9">
      <c r="A84" s="9" t="str">
        <f t="shared" si="3"/>
        <v>NZDHKD</v>
      </c>
      <c r="B84" s="9" t="s">
        <v>318</v>
      </c>
      <c r="C84" s="9">
        <v>44470</v>
      </c>
      <c r="D84" s="9">
        <v>44473</v>
      </c>
      <c r="E84" s="9">
        <v>44474</v>
      </c>
      <c r="F84" s="9">
        <v>-2.43E-4</v>
      </c>
      <c r="G84" s="9">
        <v>1.0399999999999999E-4</v>
      </c>
      <c r="H84">
        <f t="shared" si="4"/>
        <v>2.43E-4</v>
      </c>
      <c r="I84">
        <f t="shared" si="5"/>
        <v>-1.0399999999999999E-4</v>
      </c>
    </row>
    <row r="85" spans="1:9">
      <c r="A85" s="9" t="str">
        <f t="shared" si="3"/>
        <v>NZDHUF</v>
      </c>
      <c r="B85" s="9" t="s">
        <v>319</v>
      </c>
      <c r="C85" s="9">
        <v>44470</v>
      </c>
      <c r="D85" s="9">
        <v>44473</v>
      </c>
      <c r="E85" s="9">
        <v>44474</v>
      </c>
      <c r="F85" s="9">
        <v>-6.4000000000000005E-4</v>
      </c>
      <c r="G85" s="9">
        <v>8.6400000000000001E-3</v>
      </c>
      <c r="H85">
        <f t="shared" si="4"/>
        <v>6.4000000000000005E-4</v>
      </c>
      <c r="I85">
        <f t="shared" si="5"/>
        <v>-8.6400000000000001E-3</v>
      </c>
    </row>
    <row r="86" spans="1:9">
      <c r="A86" s="9" t="str">
        <f t="shared" si="3"/>
        <v>NZDJPY</v>
      </c>
      <c r="B86" s="9" t="s">
        <v>320</v>
      </c>
      <c r="C86" s="9">
        <v>44470</v>
      </c>
      <c r="D86" s="9">
        <v>44473</v>
      </c>
      <c r="E86" s="9">
        <v>44474</v>
      </c>
      <c r="F86" s="9">
        <v>-2.7599999999999999E-3</v>
      </c>
      <c r="G86" s="9">
        <v>3.6000000000000002E-4</v>
      </c>
      <c r="H86">
        <f t="shared" si="4"/>
        <v>2.7599999999999999E-3</v>
      </c>
      <c r="I86">
        <f t="shared" si="5"/>
        <v>-3.6000000000000002E-4</v>
      </c>
    </row>
    <row r="87" spans="1:9">
      <c r="A87" s="9" t="str">
        <f t="shared" si="3"/>
        <v>NZDNOK</v>
      </c>
      <c r="B87" s="9" t="s">
        <v>321</v>
      </c>
      <c r="C87" s="9">
        <v>44470</v>
      </c>
      <c r="D87" s="9">
        <v>44473</v>
      </c>
      <c r="E87" s="9">
        <v>44474</v>
      </c>
      <c r="F87" s="9">
        <v>-1.237E-4</v>
      </c>
      <c r="G87" s="9">
        <v>1.167E-4</v>
      </c>
      <c r="H87">
        <f t="shared" si="4"/>
        <v>1.237E-4</v>
      </c>
      <c r="I87">
        <f t="shared" si="5"/>
        <v>-1.167E-4</v>
      </c>
    </row>
    <row r="88" spans="1:9">
      <c r="A88" s="9" t="str">
        <f t="shared" si="3"/>
        <v>NZDSEK</v>
      </c>
      <c r="B88" s="9" t="s">
        <v>322</v>
      </c>
      <c r="C88" s="9">
        <v>44470</v>
      </c>
      <c r="D88" s="9">
        <v>44473</v>
      </c>
      <c r="E88" s="9">
        <v>44474</v>
      </c>
      <c r="F88" s="9">
        <v>-2.2330000000000001E-4</v>
      </c>
      <c r="G88" s="9">
        <v>4.9299999999999999E-5</v>
      </c>
      <c r="H88">
        <f t="shared" si="4"/>
        <v>2.2330000000000001E-4</v>
      </c>
      <c r="I88">
        <f t="shared" si="5"/>
        <v>-4.9299999999999999E-5</v>
      </c>
    </row>
    <row r="89" spans="1:9">
      <c r="A89" s="9" t="str">
        <f t="shared" si="3"/>
        <v>NZDSGD</v>
      </c>
      <c r="B89" s="9" t="s">
        <v>323</v>
      </c>
      <c r="C89" s="9">
        <v>44470</v>
      </c>
      <c r="D89" s="9">
        <v>44473</v>
      </c>
      <c r="E89" s="9">
        <v>44474</v>
      </c>
      <c r="F89" s="9">
        <v>-3.7499999999999997E-5</v>
      </c>
      <c r="G89" s="9">
        <v>2.4199999999999999E-5</v>
      </c>
      <c r="H89">
        <f t="shared" si="4"/>
        <v>3.7499999999999997E-5</v>
      </c>
      <c r="I89">
        <f t="shared" si="5"/>
        <v>-2.4199999999999999E-5</v>
      </c>
    </row>
    <row r="90" spans="1:9">
      <c r="A90" s="9" t="str">
        <f t="shared" si="3"/>
        <v>NZDUSD</v>
      </c>
      <c r="B90" s="9" t="s">
        <v>324</v>
      </c>
      <c r="C90" s="9">
        <v>44470</v>
      </c>
      <c r="D90" s="9">
        <v>44473</v>
      </c>
      <c r="E90" s="9">
        <v>44474</v>
      </c>
      <c r="F90" s="9">
        <v>-2.5400000000000001E-5</v>
      </c>
      <c r="G90" s="9">
        <v>1.4399999999999999E-5</v>
      </c>
      <c r="H90">
        <f t="shared" si="4"/>
        <v>2.5400000000000001E-5</v>
      </c>
      <c r="I90">
        <f t="shared" si="5"/>
        <v>-1.4399999999999999E-5</v>
      </c>
    </row>
    <row r="91" spans="1:9">
      <c r="A91" s="9" t="str">
        <f t="shared" si="3"/>
        <v>SEKJPY</v>
      </c>
      <c r="B91" s="9" t="s">
        <v>325</v>
      </c>
      <c r="C91" s="9">
        <v>44470</v>
      </c>
      <c r="D91" s="9">
        <v>44473</v>
      </c>
      <c r="E91" s="9">
        <v>44474</v>
      </c>
      <c r="F91" s="9">
        <v>-2.5799999999999998E-4</v>
      </c>
      <c r="G91" s="9">
        <v>2.34E-4</v>
      </c>
      <c r="H91">
        <f t="shared" si="4"/>
        <v>2.5799999999999998E-4</v>
      </c>
      <c r="I91">
        <f t="shared" si="5"/>
        <v>-2.34E-4</v>
      </c>
    </row>
    <row r="92" spans="1:9">
      <c r="A92" s="9" t="str">
        <f t="shared" si="3"/>
        <v>SGDCNH</v>
      </c>
      <c r="B92" s="9" t="s">
        <v>326</v>
      </c>
      <c r="C92" s="9">
        <v>44470</v>
      </c>
      <c r="D92" s="9">
        <v>44477</v>
      </c>
      <c r="E92" s="9">
        <v>44481</v>
      </c>
      <c r="F92" s="9">
        <v>1.1374E-3</v>
      </c>
      <c r="G92" s="9">
        <v>2.4456E-3</v>
      </c>
      <c r="H92">
        <f t="shared" si="4"/>
        <v>-1.1374E-3</v>
      </c>
      <c r="I92">
        <f t="shared" si="5"/>
        <v>-2.4456E-3</v>
      </c>
    </row>
    <row r="93" spans="1:9">
      <c r="A93" s="9" t="str">
        <f t="shared" si="3"/>
        <v>SGDHKD</v>
      </c>
      <c r="B93" s="9" t="s">
        <v>327</v>
      </c>
      <c r="C93" s="9">
        <v>44470</v>
      </c>
      <c r="D93" s="9">
        <v>44473</v>
      </c>
      <c r="E93" s="9">
        <v>44474</v>
      </c>
      <c r="F93" s="9">
        <v>-1.64E-4</v>
      </c>
      <c r="G93" s="9">
        <v>1.6000000000000001E-4</v>
      </c>
      <c r="H93">
        <f t="shared" si="4"/>
        <v>1.64E-4</v>
      </c>
      <c r="I93">
        <f t="shared" si="5"/>
        <v>-1.6000000000000001E-4</v>
      </c>
    </row>
    <row r="94" spans="1:9">
      <c r="A94" s="9" t="str">
        <f t="shared" si="3"/>
        <v>SGDJPY</v>
      </c>
      <c r="B94" s="9" t="s">
        <v>328</v>
      </c>
      <c r="C94" s="9">
        <v>44470</v>
      </c>
      <c r="D94" s="9">
        <v>44473</v>
      </c>
      <c r="E94" s="9">
        <v>44474</v>
      </c>
      <c r="F94" s="9">
        <v>-3.2699999999999999E-3</v>
      </c>
      <c r="G94" s="9">
        <v>1.82E-3</v>
      </c>
      <c r="H94">
        <f t="shared" si="4"/>
        <v>3.2699999999999999E-3</v>
      </c>
      <c r="I94">
        <f t="shared" si="5"/>
        <v>-1.82E-3</v>
      </c>
    </row>
    <row r="95" spans="1:9">
      <c r="A95" s="9" t="str">
        <f t="shared" si="3"/>
        <v>THBJPY</v>
      </c>
      <c r="B95" s="9" t="s">
        <v>329</v>
      </c>
      <c r="C95" s="9">
        <v>44470</v>
      </c>
      <c r="D95" s="9">
        <v>44473</v>
      </c>
      <c r="E95" s="9">
        <v>44474</v>
      </c>
      <c r="F95" s="9">
        <v>-9.6277999999999999E-4</v>
      </c>
      <c r="G95" s="9">
        <v>3.3429999999999997E-5</v>
      </c>
      <c r="H95">
        <f t="shared" si="4"/>
        <v>9.6277999999999999E-4</v>
      </c>
      <c r="I95">
        <f t="shared" si="5"/>
        <v>-3.3429999999999997E-5</v>
      </c>
    </row>
    <row r="96" spans="1:9">
      <c r="A96" s="9" t="str">
        <f t="shared" si="3"/>
        <v>TRYJPY</v>
      </c>
      <c r="B96" s="9" t="s">
        <v>330</v>
      </c>
      <c r="C96" s="9">
        <v>44470</v>
      </c>
      <c r="D96" s="9">
        <v>44473</v>
      </c>
      <c r="E96" s="9">
        <v>44474</v>
      </c>
      <c r="F96" s="9">
        <v>-6.9981000000000002E-3</v>
      </c>
      <c r="G96" s="9">
        <v>-5.4419000000000004E-3</v>
      </c>
      <c r="H96">
        <f t="shared" si="4"/>
        <v>6.9981000000000002E-3</v>
      </c>
      <c r="I96">
        <f t="shared" si="5"/>
        <v>5.4419000000000004E-3</v>
      </c>
    </row>
    <row r="97" spans="1:9">
      <c r="A97" s="9" t="str">
        <f t="shared" si="3"/>
        <v>USDCAD</v>
      </c>
      <c r="B97" s="9" t="s">
        <v>331</v>
      </c>
      <c r="C97" s="9">
        <v>44470</v>
      </c>
      <c r="D97" s="9">
        <v>44470</v>
      </c>
      <c r="E97" s="9">
        <v>44473</v>
      </c>
      <c r="F97" s="9">
        <v>-8.5199999999999997E-5</v>
      </c>
      <c r="G97" s="9">
        <v>9.2200000000000005E-5</v>
      </c>
      <c r="H97">
        <f t="shared" si="4"/>
        <v>8.5199999999999997E-5</v>
      </c>
      <c r="I97">
        <f t="shared" si="5"/>
        <v>-9.2200000000000005E-5</v>
      </c>
    </row>
    <row r="98" spans="1:9">
      <c r="A98" s="9" t="str">
        <f t="shared" si="3"/>
        <v>USDCHF</v>
      </c>
      <c r="B98" s="9" t="s">
        <v>332</v>
      </c>
      <c r="C98" s="9">
        <v>44470</v>
      </c>
      <c r="D98" s="9">
        <v>44473</v>
      </c>
      <c r="E98" s="9">
        <v>44474</v>
      </c>
      <c r="F98" s="9">
        <v>-4.2700000000000001E-5</v>
      </c>
      <c r="G98" s="9">
        <v>-1.9999999999999999E-6</v>
      </c>
      <c r="H98">
        <f t="shared" si="4"/>
        <v>4.2700000000000001E-5</v>
      </c>
      <c r="I98">
        <f t="shared" si="5"/>
        <v>1.9999999999999999E-6</v>
      </c>
    </row>
    <row r="99" spans="1:9">
      <c r="A99" s="9" t="str">
        <f t="shared" si="3"/>
        <v>USDCNH</v>
      </c>
      <c r="B99" s="9" t="s">
        <v>333</v>
      </c>
      <c r="C99" s="9">
        <v>44470</v>
      </c>
      <c r="D99" s="9">
        <v>44477</v>
      </c>
      <c r="E99" s="9">
        <v>44481</v>
      </c>
      <c r="F99" s="9">
        <v>1.8584000000000001E-3</v>
      </c>
      <c r="G99" s="9">
        <v>3.2146000000000002E-3</v>
      </c>
      <c r="H99">
        <f t="shared" si="4"/>
        <v>-1.8584000000000001E-3</v>
      </c>
      <c r="I99">
        <f t="shared" si="5"/>
        <v>-3.2146000000000002E-3</v>
      </c>
    </row>
    <row r="100" spans="1:9">
      <c r="A100" s="9" t="str">
        <f t="shared" si="3"/>
        <v>USDCZK</v>
      </c>
      <c r="B100" s="9" t="s">
        <v>334</v>
      </c>
      <c r="C100" s="9">
        <v>44470</v>
      </c>
      <c r="D100" s="9">
        <v>44473</v>
      </c>
      <c r="E100" s="9">
        <v>44474</v>
      </c>
      <c r="F100" s="9">
        <v>-1.5999999999999999E-5</v>
      </c>
      <c r="G100" s="9">
        <v>1.4859999999999999E-3</v>
      </c>
      <c r="H100">
        <f t="shared" si="4"/>
        <v>1.5999999999999999E-5</v>
      </c>
      <c r="I100">
        <f t="shared" si="5"/>
        <v>-1.4859999999999999E-3</v>
      </c>
    </row>
    <row r="101" spans="1:9">
      <c r="A101" s="9" t="str">
        <f t="shared" si="3"/>
        <v>USDDKK</v>
      </c>
      <c r="B101" s="9" t="s">
        <v>335</v>
      </c>
      <c r="C101" s="9">
        <v>44470</v>
      </c>
      <c r="D101" s="9">
        <v>44473</v>
      </c>
      <c r="E101" s="9">
        <v>44474</v>
      </c>
      <c r="F101" s="9">
        <v>-2.5740000000000002E-4</v>
      </c>
      <c r="G101" s="9">
        <v>1.1399999999999999E-5</v>
      </c>
      <c r="H101">
        <f t="shared" si="4"/>
        <v>2.5740000000000002E-4</v>
      </c>
      <c r="I101">
        <f t="shared" si="5"/>
        <v>-1.1399999999999999E-5</v>
      </c>
    </row>
    <row r="102" spans="1:9">
      <c r="A102" s="9" t="str">
        <f t="shared" si="3"/>
        <v>USDHKD</v>
      </c>
      <c r="B102" s="9" t="s">
        <v>336</v>
      </c>
      <c r="C102" s="9">
        <v>44470</v>
      </c>
      <c r="D102" s="9">
        <v>44473</v>
      </c>
      <c r="E102" s="9">
        <v>44474</v>
      </c>
      <c r="F102" s="9">
        <v>-1.9450000000000001E-4</v>
      </c>
      <c r="G102" s="9">
        <v>1.2789999999999999E-4</v>
      </c>
      <c r="H102">
        <f t="shared" si="4"/>
        <v>1.9450000000000001E-4</v>
      </c>
      <c r="I102">
        <f t="shared" si="5"/>
        <v>-1.2789999999999999E-4</v>
      </c>
    </row>
    <row r="103" spans="1:9">
      <c r="A103" s="9" t="str">
        <f t="shared" si="3"/>
        <v>USDHUF</v>
      </c>
      <c r="B103" s="9" t="s">
        <v>337</v>
      </c>
      <c r="C103" s="9">
        <v>44470</v>
      </c>
      <c r="D103" s="9">
        <v>44473</v>
      </c>
      <c r="E103" s="9">
        <v>44474</v>
      </c>
      <c r="F103" s="9">
        <v>2.4099999999999998E-3</v>
      </c>
      <c r="G103" s="9">
        <v>1.469E-2</v>
      </c>
      <c r="H103">
        <f t="shared" si="4"/>
        <v>-2.4099999999999998E-3</v>
      </c>
      <c r="I103">
        <f t="shared" si="5"/>
        <v>-1.469E-2</v>
      </c>
    </row>
    <row r="104" spans="1:9">
      <c r="A104" s="9" t="str">
        <f t="shared" si="3"/>
        <v>USDILS</v>
      </c>
      <c r="B104" s="9" t="s">
        <v>338</v>
      </c>
      <c r="C104" s="9">
        <v>44470</v>
      </c>
      <c r="D104" s="9">
        <v>44473</v>
      </c>
      <c r="E104" s="9">
        <v>44474</v>
      </c>
      <c r="F104" s="9">
        <v>-8.6799999999999996E-5</v>
      </c>
      <c r="G104" s="9">
        <v>6.1600000000000007E-5</v>
      </c>
      <c r="H104">
        <f t="shared" si="4"/>
        <v>8.6799999999999996E-5</v>
      </c>
      <c r="I104">
        <f t="shared" si="5"/>
        <v>-6.1600000000000007E-5</v>
      </c>
    </row>
    <row r="105" spans="1:9">
      <c r="A105" s="9" t="str">
        <f t="shared" si="3"/>
        <v>USDJPY</v>
      </c>
      <c r="B105" s="9" t="s">
        <v>339</v>
      </c>
      <c r="C105" s="9">
        <v>44470</v>
      </c>
      <c r="D105" s="9">
        <v>44473</v>
      </c>
      <c r="E105" s="9">
        <v>44474</v>
      </c>
      <c r="F105" s="9">
        <v>-3.8600000000000001E-3</v>
      </c>
      <c r="G105" s="9">
        <v>2.2599999999999999E-3</v>
      </c>
      <c r="H105">
        <f t="shared" si="4"/>
        <v>3.8600000000000001E-3</v>
      </c>
      <c r="I105">
        <f t="shared" si="5"/>
        <v>-2.2599999999999999E-3</v>
      </c>
    </row>
    <row r="106" spans="1:9">
      <c r="A106" s="9" t="str">
        <f t="shared" si="3"/>
        <v>USDMXN</v>
      </c>
      <c r="B106" s="9" t="s">
        <v>340</v>
      </c>
      <c r="C106" s="9">
        <v>44470</v>
      </c>
      <c r="D106" s="9">
        <v>44473</v>
      </c>
      <c r="E106" s="9">
        <v>44474</v>
      </c>
      <c r="F106" s="9">
        <v>2.7839000000000002E-3</v>
      </c>
      <c r="G106" s="9">
        <v>4.6630999999999999E-3</v>
      </c>
      <c r="H106">
        <f t="shared" si="4"/>
        <v>-2.7839000000000002E-3</v>
      </c>
      <c r="I106">
        <f t="shared" si="5"/>
        <v>-4.6630999999999999E-3</v>
      </c>
    </row>
    <row r="107" spans="1:9">
      <c r="A107" s="9" t="str">
        <f t="shared" si="3"/>
        <v>USDNOK</v>
      </c>
      <c r="B107" s="9" t="s">
        <v>341</v>
      </c>
      <c r="C107" s="9">
        <v>44470</v>
      </c>
      <c r="D107" s="9">
        <v>44473</v>
      </c>
      <c r="E107" s="9">
        <v>44474</v>
      </c>
      <c r="F107" s="9">
        <v>-9.3300000000000005E-5</v>
      </c>
      <c r="G107" s="9">
        <v>2.4630000000000002E-4</v>
      </c>
      <c r="H107">
        <f t="shared" si="4"/>
        <v>9.3300000000000005E-5</v>
      </c>
      <c r="I107">
        <f t="shared" si="5"/>
        <v>-2.4630000000000002E-4</v>
      </c>
    </row>
    <row r="108" spans="1:9">
      <c r="A108" s="9" t="str">
        <f t="shared" si="3"/>
        <v>USDPLN</v>
      </c>
      <c r="B108" s="9" t="s">
        <v>342</v>
      </c>
      <c r="C108" s="9">
        <v>44470</v>
      </c>
      <c r="D108" s="9">
        <v>44473</v>
      </c>
      <c r="E108" s="9">
        <v>44474</v>
      </c>
      <c r="F108" s="9">
        <v>-7.08E-5</v>
      </c>
      <c r="G108" s="9">
        <v>8.1799999999999996E-5</v>
      </c>
      <c r="H108">
        <f t="shared" si="4"/>
        <v>7.08E-5</v>
      </c>
      <c r="I108">
        <f t="shared" si="5"/>
        <v>-8.1799999999999996E-5</v>
      </c>
    </row>
    <row r="109" spans="1:9">
      <c r="A109" s="9" t="str">
        <f t="shared" si="3"/>
        <v>USDRUB</v>
      </c>
      <c r="B109" s="9" t="s">
        <v>343</v>
      </c>
      <c r="C109" s="9">
        <v>44470</v>
      </c>
      <c r="D109" s="9">
        <v>44470</v>
      </c>
      <c r="E109" s="9">
        <v>44473</v>
      </c>
      <c r="F109" s="9">
        <v>3.0535099999999999E-2</v>
      </c>
      <c r="G109" s="9">
        <v>4.8864900000000003E-2</v>
      </c>
      <c r="H109">
        <f t="shared" si="4"/>
        <v>-3.0535099999999999E-2</v>
      </c>
      <c r="I109">
        <f t="shared" si="5"/>
        <v>-4.8864900000000003E-2</v>
      </c>
    </row>
    <row r="110" spans="1:9">
      <c r="A110" s="9" t="str">
        <f t="shared" si="3"/>
        <v>USDSEK</v>
      </c>
      <c r="B110" s="9" t="s">
        <v>344</v>
      </c>
      <c r="C110" s="9">
        <v>44470</v>
      </c>
      <c r="D110" s="9">
        <v>44473</v>
      </c>
      <c r="E110" s="9">
        <v>44474</v>
      </c>
      <c r="F110" s="9">
        <v>-2.41E-4</v>
      </c>
      <c r="G110" s="9">
        <v>1.2999999999999999E-4</v>
      </c>
      <c r="H110">
        <f t="shared" si="4"/>
        <v>2.41E-4</v>
      </c>
      <c r="I110">
        <f t="shared" si="5"/>
        <v>-1.2999999999999999E-4</v>
      </c>
    </row>
    <row r="111" spans="1:9">
      <c r="A111" s="9" t="str">
        <f t="shared" si="3"/>
        <v>USDSGD</v>
      </c>
      <c r="B111" s="9" t="s">
        <v>345</v>
      </c>
      <c r="C111" s="9">
        <v>44470</v>
      </c>
      <c r="D111" s="9">
        <v>44473</v>
      </c>
      <c r="E111" s="9">
        <v>44474</v>
      </c>
      <c r="F111" s="9">
        <v>-4.0800000000000002E-5</v>
      </c>
      <c r="G111" s="9">
        <v>4.3300000000000002E-5</v>
      </c>
      <c r="H111">
        <f t="shared" si="4"/>
        <v>4.0800000000000002E-5</v>
      </c>
      <c r="I111">
        <f t="shared" si="5"/>
        <v>-4.3300000000000002E-5</v>
      </c>
    </row>
    <row r="112" spans="1:9">
      <c r="A112" s="9" t="str">
        <f t="shared" si="3"/>
        <v>USDTHB</v>
      </c>
      <c r="B112" s="9" t="s">
        <v>346</v>
      </c>
      <c r="C112" s="9">
        <v>44470</v>
      </c>
      <c r="D112" s="9">
        <v>44473</v>
      </c>
      <c r="E112" s="9">
        <v>44474</v>
      </c>
      <c r="F112" s="9">
        <v>9.2000000000000003E-4</v>
      </c>
      <c r="G112" s="9">
        <v>6.6800000000000002E-3</v>
      </c>
      <c r="H112">
        <f t="shared" si="4"/>
        <v>-9.2000000000000003E-4</v>
      </c>
      <c r="I112">
        <f t="shared" si="5"/>
        <v>-6.6800000000000002E-3</v>
      </c>
    </row>
    <row r="113" spans="1:9">
      <c r="A113" s="9" t="str">
        <f t="shared" si="3"/>
        <v>USDTRY</v>
      </c>
      <c r="B113" s="9" t="s">
        <v>347</v>
      </c>
      <c r="C113" s="9">
        <v>44470</v>
      </c>
      <c r="D113" s="9">
        <v>44470</v>
      </c>
      <c r="E113" s="9">
        <v>44473</v>
      </c>
      <c r="F113" s="9">
        <v>1.24259E-2</v>
      </c>
      <c r="G113" s="9">
        <v>1.41741E-2</v>
      </c>
      <c r="H113">
        <f t="shared" si="4"/>
        <v>-1.24259E-2</v>
      </c>
      <c r="I113">
        <f t="shared" si="5"/>
        <v>-1.41741E-2</v>
      </c>
    </row>
    <row r="114" spans="1:9">
      <c r="A114" s="9" t="str">
        <f t="shared" si="3"/>
        <v>USDZAR</v>
      </c>
      <c r="B114" s="9" t="s">
        <v>348</v>
      </c>
      <c r="C114" s="9">
        <v>44470</v>
      </c>
      <c r="D114" s="9">
        <v>44473</v>
      </c>
      <c r="E114" s="9">
        <v>44474</v>
      </c>
      <c r="F114" s="9">
        <v>1.2153000000000001E-3</v>
      </c>
      <c r="G114" s="9">
        <v>2.5704E-3</v>
      </c>
      <c r="H114">
        <f t="shared" si="4"/>
        <v>-1.2153000000000001E-3</v>
      </c>
      <c r="I114">
        <f t="shared" si="5"/>
        <v>-2.5704E-3</v>
      </c>
    </row>
    <row r="115" spans="1:9">
      <c r="A115" s="9" t="str">
        <f t="shared" si="3"/>
        <v>XAGAUD</v>
      </c>
      <c r="B115" s="9" t="s">
        <v>349</v>
      </c>
      <c r="C115" s="9">
        <v>44470</v>
      </c>
      <c r="D115" s="9">
        <v>44474</v>
      </c>
      <c r="E115" s="9">
        <v>44475</v>
      </c>
      <c r="F115" s="9">
        <v>-7.3499999999999998E-4</v>
      </c>
      <c r="G115" s="9">
        <v>6.9800000000000005E-4</v>
      </c>
      <c r="H115">
        <f t="shared" si="4"/>
        <v>7.3499999999999998E-4</v>
      </c>
      <c r="I115">
        <f t="shared" si="5"/>
        <v>-6.9800000000000005E-4</v>
      </c>
    </row>
    <row r="116" spans="1:9">
      <c r="A116" s="9" t="str">
        <f t="shared" si="3"/>
        <v>XAGEUR</v>
      </c>
      <c r="B116" s="9" t="s">
        <v>350</v>
      </c>
      <c r="C116" s="9">
        <v>44470</v>
      </c>
      <c r="D116" s="9">
        <v>44473</v>
      </c>
      <c r="E116" s="9">
        <v>44474</v>
      </c>
      <c r="F116" s="9">
        <v>-7.2599999999999997E-4</v>
      </c>
      <c r="G116" s="9">
        <v>2.22E-4</v>
      </c>
      <c r="H116">
        <f t="shared" si="4"/>
        <v>7.2599999999999997E-4</v>
      </c>
      <c r="I116">
        <f t="shared" si="5"/>
        <v>-2.22E-4</v>
      </c>
    </row>
    <row r="117" spans="1:9">
      <c r="A117" s="9" t="str">
        <f t="shared" si="3"/>
        <v>XAGUSD</v>
      </c>
      <c r="B117" s="9" t="s">
        <v>351</v>
      </c>
      <c r="C117" s="9">
        <v>44470</v>
      </c>
      <c r="D117" s="9">
        <v>44473</v>
      </c>
      <c r="E117" s="9">
        <v>44474</v>
      </c>
      <c r="F117" s="9">
        <v>-4.2900000000000002E-4</v>
      </c>
      <c r="G117" s="9">
        <v>6.4400000000000004E-4</v>
      </c>
      <c r="H117">
        <f t="shared" si="4"/>
        <v>4.2900000000000002E-4</v>
      </c>
      <c r="I117">
        <f t="shared" si="5"/>
        <v>-6.4400000000000004E-4</v>
      </c>
    </row>
    <row r="118" spans="1:9">
      <c r="A118" s="9" t="str">
        <f t="shared" si="3"/>
        <v>XAUAUD</v>
      </c>
      <c r="B118" s="9" t="s">
        <v>352</v>
      </c>
      <c r="C118" s="9">
        <v>44470</v>
      </c>
      <c r="D118" s="9">
        <v>44474</v>
      </c>
      <c r="E118" s="9">
        <v>44475</v>
      </c>
      <c r="F118" s="9">
        <v>-5.7200000000000001E-2</v>
      </c>
      <c r="G118" s="9">
        <v>4.0329999999999998E-2</v>
      </c>
      <c r="H118">
        <f t="shared" si="4"/>
        <v>5.7200000000000001E-2</v>
      </c>
      <c r="I118">
        <f t="shared" si="5"/>
        <v>-4.0329999999999998E-2</v>
      </c>
    </row>
    <row r="119" spans="1:9">
      <c r="A119" s="9" t="str">
        <f t="shared" si="3"/>
        <v>XAUCHF</v>
      </c>
      <c r="B119" s="9" t="s">
        <v>353</v>
      </c>
      <c r="C119" s="9">
        <v>44470</v>
      </c>
      <c r="D119" s="9">
        <v>44473</v>
      </c>
      <c r="E119" s="9">
        <v>44474</v>
      </c>
      <c r="F119" s="9">
        <v>-7.17E-2</v>
      </c>
      <c r="G119" s="9">
        <v>-1.5100000000000001E-3</v>
      </c>
      <c r="H119">
        <f t="shared" si="4"/>
        <v>7.17E-2</v>
      </c>
      <c r="I119">
        <f t="shared" si="5"/>
        <v>1.5100000000000001E-3</v>
      </c>
    </row>
    <row r="120" spans="1:9">
      <c r="A120" s="9" t="str">
        <f t="shared" si="3"/>
        <v>XAUEUR</v>
      </c>
      <c r="B120" s="9" t="s">
        <v>354</v>
      </c>
      <c r="C120" s="9">
        <v>44470</v>
      </c>
      <c r="D120" s="9">
        <v>44473</v>
      </c>
      <c r="E120" s="9">
        <v>44474</v>
      </c>
      <c r="F120" s="9">
        <v>-5.4549E-2</v>
      </c>
      <c r="G120" s="9">
        <v>5.9490000000000003E-3</v>
      </c>
      <c r="H120">
        <f t="shared" si="4"/>
        <v>5.4549E-2</v>
      </c>
      <c r="I120">
        <f t="shared" si="5"/>
        <v>-5.9490000000000003E-3</v>
      </c>
    </row>
    <row r="121" spans="1:9">
      <c r="A121" s="9" t="str">
        <f t="shared" si="3"/>
        <v>XAUGBP</v>
      </c>
      <c r="B121" s="9" t="s">
        <v>355</v>
      </c>
      <c r="C121" s="9">
        <v>44470</v>
      </c>
      <c r="D121" s="9">
        <v>44473</v>
      </c>
      <c r="E121" s="9">
        <v>44474</v>
      </c>
      <c r="F121" s="9">
        <v>-2.5000000000000001E-2</v>
      </c>
      <c r="G121" s="9">
        <v>2.928E-2</v>
      </c>
      <c r="H121">
        <f t="shared" si="4"/>
        <v>2.5000000000000001E-2</v>
      </c>
      <c r="I121">
        <f t="shared" si="5"/>
        <v>-2.928E-2</v>
      </c>
    </row>
    <row r="122" spans="1:9">
      <c r="A122" s="9" t="str">
        <f t="shared" si="3"/>
        <v>XAUJPY</v>
      </c>
      <c r="B122" s="9" t="s">
        <v>356</v>
      </c>
      <c r="C122" s="9">
        <v>44470</v>
      </c>
      <c r="D122" s="9">
        <v>44473</v>
      </c>
      <c r="E122" s="9">
        <v>44474</v>
      </c>
      <c r="F122" s="9">
        <v>-4.8833000000000002</v>
      </c>
      <c r="G122" s="9">
        <v>2.82124</v>
      </c>
      <c r="H122">
        <f t="shared" si="4"/>
        <v>4.8833000000000002</v>
      </c>
      <c r="I122">
        <f t="shared" si="5"/>
        <v>-2.82124</v>
      </c>
    </row>
    <row r="123" spans="1:9">
      <c r="A123" s="9" t="str">
        <f t="shared" si="3"/>
        <v>XAUUSD</v>
      </c>
      <c r="B123" s="9" t="s">
        <v>357</v>
      </c>
      <c r="C123" s="9">
        <v>44470</v>
      </c>
      <c r="D123" s="9">
        <v>44473</v>
      </c>
      <c r="E123" s="9">
        <v>44474</v>
      </c>
      <c r="F123" s="9">
        <v>-3.0800000000000001E-2</v>
      </c>
      <c r="G123" s="9">
        <v>3.7679999999999998E-2</v>
      </c>
      <c r="H123">
        <f t="shared" si="4"/>
        <v>3.0800000000000001E-2</v>
      </c>
      <c r="I123">
        <f t="shared" si="5"/>
        <v>-3.7679999999999998E-2</v>
      </c>
    </row>
    <row r="124" spans="1:9">
      <c r="A124" s="9" t="str">
        <f t="shared" si="3"/>
        <v>XPDUSD</v>
      </c>
      <c r="B124" s="9" t="s">
        <v>358</v>
      </c>
      <c r="C124" s="9">
        <v>44470</v>
      </c>
      <c r="D124" s="9">
        <v>44473</v>
      </c>
      <c r="E124" s="9">
        <v>44474</v>
      </c>
      <c r="F124" s="9">
        <v>-5.9900000000000002E-2</v>
      </c>
      <c r="G124" s="9">
        <v>7.7700000000000005E-2</v>
      </c>
      <c r="H124">
        <f t="shared" si="4"/>
        <v>5.9900000000000002E-2</v>
      </c>
      <c r="I124">
        <f t="shared" si="5"/>
        <v>-7.7700000000000005E-2</v>
      </c>
    </row>
    <row r="125" spans="1:9">
      <c r="A125" s="9" t="str">
        <f t="shared" si="3"/>
        <v>XPTUSD</v>
      </c>
      <c r="B125" s="9" t="s">
        <v>359</v>
      </c>
      <c r="C125" s="9">
        <v>44470</v>
      </c>
      <c r="D125" s="9">
        <v>44473</v>
      </c>
      <c r="E125" s="9">
        <v>44474</v>
      </c>
      <c r="F125" s="9">
        <v>-6.6100000000000006E-2</v>
      </c>
      <c r="G125" s="9">
        <v>7.2760000000000005E-2</v>
      </c>
      <c r="H125">
        <f t="shared" si="4"/>
        <v>6.6100000000000006E-2</v>
      </c>
      <c r="I125">
        <f t="shared" si="5"/>
        <v>-7.2760000000000005E-2</v>
      </c>
    </row>
    <row r="126" spans="1:9">
      <c r="A126" s="9" t="str">
        <f t="shared" si="3"/>
        <v>ZARJPY</v>
      </c>
      <c r="B126" s="9" t="s">
        <v>360</v>
      </c>
      <c r="C126" s="9">
        <v>44470</v>
      </c>
      <c r="D126" s="9">
        <v>44473</v>
      </c>
      <c r="E126" s="9">
        <v>44474</v>
      </c>
      <c r="F126" s="9">
        <v>-1.3479E-3</v>
      </c>
      <c r="G126" s="9">
        <v>-5.2939999999999997E-4</v>
      </c>
      <c r="H126">
        <f t="shared" si="4"/>
        <v>1.3479E-3</v>
      </c>
      <c r="I126">
        <f t="shared" si="5"/>
        <v>5.2939999999999997E-4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F5793-907B-46B6-AA66-A426122EE247}">
  <sheetPr>
    <tabColor rgb="FFFFFF00"/>
  </sheetPr>
  <dimension ref="A1:AB142"/>
  <sheetViews>
    <sheetView tabSelected="1" workbookViewId="0">
      <pane ySplit="1" topLeftCell="A24" activePane="bottomLeft" state="frozen"/>
      <selection pane="bottomLeft" activeCell="O45" sqref="O45"/>
    </sheetView>
  </sheetViews>
  <sheetFormatPr defaultRowHeight="15"/>
  <cols>
    <col min="1" max="1" width="9.140625" style="10"/>
    <col min="2" max="2" width="12.140625" style="10" bestFit="1" customWidth="1"/>
    <col min="3" max="3" width="28.28515625" style="10" customWidth="1"/>
    <col min="11" max="11" width="11.85546875" bestFit="1" customWidth="1"/>
    <col min="12" max="12" width="13.7109375" bestFit="1" customWidth="1"/>
    <col min="13" max="13" width="12.7109375" bestFit="1" customWidth="1"/>
    <col min="14" max="14" width="13.7109375" bestFit="1" customWidth="1"/>
  </cols>
  <sheetData>
    <row r="1" spans="1:28">
      <c r="A1" s="6" t="s">
        <v>361</v>
      </c>
      <c r="B1" s="6" t="s">
        <v>362</v>
      </c>
      <c r="C1" s="6" t="s">
        <v>363</v>
      </c>
      <c r="D1" s="6" t="s">
        <v>364</v>
      </c>
      <c r="E1" s="6" t="s">
        <v>365</v>
      </c>
      <c r="F1" s="6" t="s">
        <v>366</v>
      </c>
      <c r="G1" s="6" t="s">
        <v>367</v>
      </c>
      <c r="H1" s="6" t="s">
        <v>368</v>
      </c>
      <c r="I1" s="6" t="s">
        <v>369</v>
      </c>
      <c r="J1" s="6" t="s">
        <v>640</v>
      </c>
      <c r="K1" s="6" t="s">
        <v>646</v>
      </c>
      <c r="L1" s="6" t="s">
        <v>647</v>
      </c>
      <c r="M1" s="6" t="s">
        <v>650</v>
      </c>
      <c r="N1" s="6" t="s">
        <v>651</v>
      </c>
      <c r="Z1">
        <v>0</v>
      </c>
      <c r="AA1">
        <v>2</v>
      </c>
      <c r="AB1">
        <v>0.7</v>
      </c>
    </row>
    <row r="2" spans="1:28">
      <c r="A2" s="7" t="s">
        <v>158</v>
      </c>
      <c r="B2" s="7" t="s">
        <v>158</v>
      </c>
      <c r="C2" s="7" t="s">
        <v>399</v>
      </c>
      <c r="D2" s="7" t="s">
        <v>400</v>
      </c>
      <c r="E2" s="7" t="s">
        <v>400</v>
      </c>
      <c r="F2" s="7" t="s">
        <v>401</v>
      </c>
      <c r="G2" s="7" t="s">
        <v>402</v>
      </c>
      <c r="H2" s="7" t="s">
        <v>403</v>
      </c>
      <c r="I2" s="7">
        <v>5</v>
      </c>
      <c r="J2" s="7">
        <v>100000</v>
      </c>
      <c r="K2" s="15" t="s">
        <v>648</v>
      </c>
      <c r="L2" s="7" t="str">
        <f>IFERROR(IF(K2="ISPrime",VLOOKUP(B2,ISP_SWAPS!A:B,2,0),VLOOKUP(B2,DOO_SWAPS!A:B,2,0)),"")</f>
        <v>AUD/USD</v>
      </c>
      <c r="M2" s="7">
        <f>IFERROR(IF(K2="ISPrime",VLOOKUP(B2,ISP_SWAPS!A:I,9,0)*J2,VLOOKUP(B2,DOO_SWAPS!A:C,3,0)),"")</f>
        <v>-3.27</v>
      </c>
      <c r="N2" s="7">
        <f>IFERROR(IF(K2="ISPrime",VLOOKUP(B2,ISP_SWAPS!A:I,8,0)*J2,VLOOKUP(B2,DOO_SWAPS!A:D,4,0)),"")</f>
        <v>2.5499999999999998</v>
      </c>
      <c r="Z2">
        <v>2</v>
      </c>
      <c r="AA2">
        <v>5</v>
      </c>
      <c r="AB2">
        <v>0.75</v>
      </c>
    </row>
    <row r="3" spans="1:28">
      <c r="A3" s="7" t="s">
        <v>171</v>
      </c>
      <c r="B3" s="7" t="s">
        <v>171</v>
      </c>
      <c r="C3" s="7" t="s">
        <v>412</v>
      </c>
      <c r="D3" s="7" t="s">
        <v>400</v>
      </c>
      <c r="E3" s="7" t="s">
        <v>400</v>
      </c>
      <c r="F3" s="7" t="s">
        <v>413</v>
      </c>
      <c r="G3" s="7" t="s">
        <v>402</v>
      </c>
      <c r="H3" s="7" t="s">
        <v>403</v>
      </c>
      <c r="I3" s="7">
        <v>5</v>
      </c>
      <c r="J3" s="7">
        <v>100000</v>
      </c>
      <c r="K3" s="15" t="s">
        <v>648</v>
      </c>
      <c r="L3" s="7" t="str">
        <f>IFERROR(IF(K3="ISPrime",VLOOKUP(B3,ISP_SWAPS!A:B,2,0),VLOOKUP(B3,DOO_SWAPS!A:B,2,0)),"")</f>
        <v>EUR/USD</v>
      </c>
      <c r="M3" s="7">
        <f>IFERROR(IF(K3="ISPrime",VLOOKUP(B3,ISP_SWAPS!A:I,9,0)*J3,VLOOKUP(B3,DOO_SWAPS!A:C,3,0)),"")</f>
        <v>-4.3499999999999996</v>
      </c>
      <c r="N3" s="7">
        <f>IFERROR(IF(K3="ISPrime",VLOOKUP(B3,ISP_SWAPS!A:I,8,0)*J3,VLOOKUP(B3,DOO_SWAPS!A:D,4,0)),"")</f>
        <v>0.19</v>
      </c>
      <c r="Z3">
        <v>5</v>
      </c>
      <c r="AA3">
        <v>10</v>
      </c>
      <c r="AB3">
        <v>0.8</v>
      </c>
    </row>
    <row r="4" spans="1:28">
      <c r="A4" s="7" t="s">
        <v>178</v>
      </c>
      <c r="B4" s="7" t="s">
        <v>178</v>
      </c>
      <c r="C4" s="7" t="s">
        <v>414</v>
      </c>
      <c r="D4" s="7" t="s">
        <v>400</v>
      </c>
      <c r="E4" s="7" t="s">
        <v>400</v>
      </c>
      <c r="F4" s="7" t="s">
        <v>415</v>
      </c>
      <c r="G4" s="7" t="s">
        <v>402</v>
      </c>
      <c r="H4" s="7" t="s">
        <v>403</v>
      </c>
      <c r="I4" s="7">
        <v>5</v>
      </c>
      <c r="J4" s="7">
        <v>100000</v>
      </c>
      <c r="K4" s="15" t="s">
        <v>648</v>
      </c>
      <c r="L4" s="7" t="str">
        <f>IFERROR(IF(K4="ISPrime",VLOOKUP(B4,ISP_SWAPS!A:B,2,0),VLOOKUP(B4,DOO_SWAPS!A:B,2,0)),"")</f>
        <v>GBP/USD</v>
      </c>
      <c r="M4" s="7">
        <f>IFERROR(IF(K4="ISPrime",VLOOKUP(B4,ISP_SWAPS!A:I,9,0)*J4,VLOOKUP(B4,DOO_SWAPS!A:C,3,0)),"")</f>
        <v>-4.17</v>
      </c>
      <c r="N4" s="7">
        <f>IFERROR(IF(K4="ISPrime",VLOOKUP(B4,ISP_SWAPS!A:I,8,0)*J4,VLOOKUP(B4,DOO_SWAPS!A:D,4,0)),"")</f>
        <v>4.09</v>
      </c>
      <c r="Z4">
        <v>10</v>
      </c>
      <c r="AA4">
        <v>20</v>
      </c>
      <c r="AB4">
        <v>0.85</v>
      </c>
    </row>
    <row r="5" spans="1:28">
      <c r="A5" s="7" t="s">
        <v>186</v>
      </c>
      <c r="B5" s="7" t="s">
        <v>186</v>
      </c>
      <c r="C5" s="7" t="s">
        <v>416</v>
      </c>
      <c r="D5" s="7" t="s">
        <v>400</v>
      </c>
      <c r="E5" s="7" t="s">
        <v>400</v>
      </c>
      <c r="F5" s="7" t="s">
        <v>417</v>
      </c>
      <c r="G5" s="7" t="s">
        <v>402</v>
      </c>
      <c r="H5" s="7" t="s">
        <v>403</v>
      </c>
      <c r="I5" s="7">
        <v>5</v>
      </c>
      <c r="J5" s="7">
        <v>100000</v>
      </c>
      <c r="K5" s="15" t="s">
        <v>648</v>
      </c>
      <c r="L5" s="7" t="str">
        <f>IFERROR(IF(K5="ISPrime",VLOOKUP(B5,ISP_SWAPS!A:B,2,0),VLOOKUP(B5,DOO_SWAPS!A:B,2,0)),"")</f>
        <v>NZD/USD</v>
      </c>
      <c r="M5" s="7">
        <f>IFERROR(IF(K5="ISPrime",VLOOKUP(B5,ISP_SWAPS!A:I,9,0)*J5,VLOOKUP(B5,DOO_SWAPS!A:C,3,0)),"")</f>
        <v>-1.44</v>
      </c>
      <c r="N5" s="7">
        <f>IFERROR(IF(K5="ISPrime",VLOOKUP(B5,ISP_SWAPS!A:I,8,0)*J5,VLOOKUP(B5,DOO_SWAPS!A:D,4,0)),"")</f>
        <v>2.54</v>
      </c>
      <c r="Z5">
        <v>20</v>
      </c>
      <c r="AB5">
        <v>0.9</v>
      </c>
    </row>
    <row r="6" spans="1:28">
      <c r="A6" s="7" t="s">
        <v>190</v>
      </c>
      <c r="B6" s="7" t="s">
        <v>190</v>
      </c>
      <c r="C6" s="7" t="s">
        <v>418</v>
      </c>
      <c r="D6" s="7" t="s">
        <v>400</v>
      </c>
      <c r="E6" s="7" t="s">
        <v>400</v>
      </c>
      <c r="F6" s="7" t="s">
        <v>402</v>
      </c>
      <c r="G6" s="7" t="s">
        <v>419</v>
      </c>
      <c r="H6" s="7" t="s">
        <v>403</v>
      </c>
      <c r="I6" s="7">
        <v>5</v>
      </c>
      <c r="J6" s="7">
        <v>100000</v>
      </c>
      <c r="K6" s="15" t="s">
        <v>648</v>
      </c>
      <c r="L6" s="7" t="str">
        <f>IFERROR(IF(K6="ISPrime",VLOOKUP(B6,ISP_SWAPS!A:B,2,0),VLOOKUP(B6,DOO_SWAPS!A:B,2,0)),"")</f>
        <v>USD/CAD</v>
      </c>
      <c r="M6" s="7">
        <f>IFERROR(IF(K6="ISPrime",VLOOKUP(B6,ISP_SWAPS!A:I,9,0)*J6,VLOOKUP(B6,DOO_SWAPS!A:C,3,0)),"")</f>
        <v>-9.2200000000000006</v>
      </c>
      <c r="N6" s="7">
        <f>IFERROR(IF(K6="ISPrime",VLOOKUP(B6,ISP_SWAPS!A:I,8,0)*J6,VLOOKUP(B6,DOO_SWAPS!A:D,4,0)),"")</f>
        <v>8.52</v>
      </c>
    </row>
    <row r="7" spans="1:28">
      <c r="A7" s="7" t="s">
        <v>192</v>
      </c>
      <c r="B7" s="7" t="s">
        <v>192</v>
      </c>
      <c r="C7" s="7" t="s">
        <v>420</v>
      </c>
      <c r="D7" s="7" t="s">
        <v>400</v>
      </c>
      <c r="E7" s="7" t="s">
        <v>400</v>
      </c>
      <c r="F7" s="7" t="s">
        <v>402</v>
      </c>
      <c r="G7" s="7" t="s">
        <v>421</v>
      </c>
      <c r="H7" s="7" t="s">
        <v>403</v>
      </c>
      <c r="I7" s="7">
        <v>5</v>
      </c>
      <c r="J7" s="7">
        <v>100000</v>
      </c>
      <c r="K7" s="15" t="s">
        <v>648</v>
      </c>
      <c r="L7" s="7" t="str">
        <f>IFERROR(IF(K7="ISPrime",VLOOKUP(B7,ISP_SWAPS!A:B,2,0),VLOOKUP(B7,DOO_SWAPS!A:B,2,0)),"")</f>
        <v>USD/CHF</v>
      </c>
      <c r="M7" s="7">
        <f>IFERROR(IF(K7="ISPrime",VLOOKUP(B7,ISP_SWAPS!A:I,9,0)*J7,VLOOKUP(B7,DOO_SWAPS!A:C,3,0)),"")</f>
        <v>0.19999999999999998</v>
      </c>
      <c r="N7" s="7">
        <f>IFERROR(IF(K7="ISPrime",VLOOKUP(B7,ISP_SWAPS!A:I,8,0)*J7,VLOOKUP(B7,DOO_SWAPS!A:D,4,0)),"")</f>
        <v>4.2700000000000005</v>
      </c>
    </row>
    <row r="8" spans="1:28">
      <c r="A8" s="7" t="s">
        <v>195</v>
      </c>
      <c r="B8" s="7" t="s">
        <v>195</v>
      </c>
      <c r="C8" s="7" t="s">
        <v>422</v>
      </c>
      <c r="D8" s="7" t="s">
        <v>400</v>
      </c>
      <c r="E8" s="7" t="s">
        <v>400</v>
      </c>
      <c r="F8" s="7" t="s">
        <v>402</v>
      </c>
      <c r="G8" s="7" t="s">
        <v>423</v>
      </c>
      <c r="H8" s="7" t="s">
        <v>403</v>
      </c>
      <c r="I8" s="7">
        <v>3</v>
      </c>
      <c r="J8" s="7">
        <v>100000</v>
      </c>
      <c r="K8" s="15" t="s">
        <v>648</v>
      </c>
      <c r="L8" s="7" t="str">
        <f>IFERROR(IF(K8="ISPrime",VLOOKUP(B8,ISP_SWAPS!A:B,2,0),VLOOKUP(B8,DOO_SWAPS!A:B,2,0)),"")</f>
        <v>USD/JPY</v>
      </c>
      <c r="M8" s="7">
        <f>IFERROR(IF(K8="ISPrime",VLOOKUP(B8,ISP_SWAPS!A:I,9,0)*J8,VLOOKUP(B8,DOO_SWAPS!A:C,3,0)),"")</f>
        <v>-225.99999999999997</v>
      </c>
      <c r="N8" s="7">
        <f>IFERROR(IF(K8="ISPrime",VLOOKUP(B8,ISP_SWAPS!A:I,8,0)*J8,VLOOKUP(B8,DOO_SWAPS!A:D,4,0)),"")</f>
        <v>386</v>
      </c>
    </row>
    <row r="9" spans="1:28">
      <c r="A9" s="7" t="s">
        <v>194</v>
      </c>
      <c r="B9" s="7" t="s">
        <v>194</v>
      </c>
      <c r="C9" s="7" t="s">
        <v>424</v>
      </c>
      <c r="D9" s="7" t="s">
        <v>400</v>
      </c>
      <c r="E9" s="7" t="s">
        <v>400</v>
      </c>
      <c r="F9" s="7" t="s">
        <v>402</v>
      </c>
      <c r="G9" s="7" t="s">
        <v>425</v>
      </c>
      <c r="H9" s="7" t="s">
        <v>403</v>
      </c>
      <c r="I9" s="7">
        <v>5</v>
      </c>
      <c r="J9" s="7">
        <v>100000</v>
      </c>
      <c r="K9" s="15" t="s">
        <v>648</v>
      </c>
      <c r="L9" s="7" t="str">
        <f>IFERROR(IF(K9="ISPrime",VLOOKUP(B9,ISP_SWAPS!A:B,2,0),VLOOKUP(B9,DOO_SWAPS!A:B,2,0)),"")</f>
        <v>USD/HKD</v>
      </c>
      <c r="M9" s="7">
        <f>IFERROR(IF(K9="ISPrime",VLOOKUP(B9,ISP_SWAPS!A:I,9,0)*J9,VLOOKUP(B9,DOO_SWAPS!A:C,3,0)),"")</f>
        <v>-12.79</v>
      </c>
      <c r="N9" s="7">
        <f>IFERROR(IF(K9="ISPrime",VLOOKUP(B9,ISP_SWAPS!A:I,8,0)*J9,VLOOKUP(B9,DOO_SWAPS!A:D,4,0)),"")</f>
        <v>19.450000000000003</v>
      </c>
    </row>
    <row r="10" spans="1:28">
      <c r="A10" s="7" t="s">
        <v>176</v>
      </c>
      <c r="B10" s="7" t="s">
        <v>176</v>
      </c>
      <c r="C10" s="7" t="s">
        <v>426</v>
      </c>
      <c r="D10" s="7" t="s">
        <v>400</v>
      </c>
      <c r="E10" s="7" t="s">
        <v>400</v>
      </c>
      <c r="F10" s="7" t="s">
        <v>415</v>
      </c>
      <c r="G10" s="7" t="s">
        <v>423</v>
      </c>
      <c r="H10" s="7" t="s">
        <v>403</v>
      </c>
      <c r="I10" s="7">
        <v>3</v>
      </c>
      <c r="J10" s="7">
        <v>100000</v>
      </c>
      <c r="K10" s="15" t="s">
        <v>648</v>
      </c>
      <c r="L10" s="7" t="str">
        <f>IFERROR(IF(K10="ISPrime",VLOOKUP(B10,ISP_SWAPS!A:B,2,0),VLOOKUP(B10,DOO_SWAPS!A:B,2,0)),"")</f>
        <v>GBP/JPY</v>
      </c>
      <c r="M10" s="7">
        <f>IFERROR(IF(K10="ISPrime",VLOOKUP(B10,ISP_SWAPS!A:I,9,0)*J10,VLOOKUP(B10,DOO_SWAPS!A:C,3,0)),"")</f>
        <v>-354</v>
      </c>
      <c r="N10" s="7">
        <f>IFERROR(IF(K10="ISPrime",VLOOKUP(B10,ISP_SWAPS!A:I,8,0)*J10,VLOOKUP(B10,DOO_SWAPS!A:D,4,0)),"")</f>
        <v>565</v>
      </c>
    </row>
    <row r="11" spans="1:28">
      <c r="A11" s="7" t="s">
        <v>151</v>
      </c>
      <c r="B11" s="7" t="s">
        <v>151</v>
      </c>
      <c r="C11" s="7" t="s">
        <v>427</v>
      </c>
      <c r="D11" s="7" t="s">
        <v>428</v>
      </c>
      <c r="E11" s="7" t="s">
        <v>428</v>
      </c>
      <c r="F11" s="7" t="s">
        <v>401</v>
      </c>
      <c r="G11" s="7" t="s">
        <v>419</v>
      </c>
      <c r="H11" s="7" t="s">
        <v>403</v>
      </c>
      <c r="I11" s="7">
        <v>5</v>
      </c>
      <c r="J11" s="7">
        <v>100000</v>
      </c>
      <c r="K11" s="15" t="s">
        <v>648</v>
      </c>
      <c r="L11" s="7" t="str">
        <f>IFERROR(IF(K11="ISPrime",VLOOKUP(B11,ISP_SWAPS!A:B,2,0),VLOOKUP(B11,DOO_SWAPS!A:B,2,0)),"")</f>
        <v>AUD/CAD</v>
      </c>
      <c r="M11" s="7">
        <f>IFERROR(IF(K11="ISPrime",VLOOKUP(B11,ISP_SWAPS!A:I,9,0)*J11,VLOOKUP(B11,DOO_SWAPS!A:C,3,0)),"")</f>
        <v>-2.59</v>
      </c>
      <c r="N11" s="7">
        <f>IFERROR(IF(K11="ISPrime",VLOOKUP(B11,ISP_SWAPS!A:I,8,0)*J11,VLOOKUP(B11,DOO_SWAPS!A:D,4,0)),"")</f>
        <v>1.19</v>
      </c>
    </row>
    <row r="12" spans="1:28">
      <c r="A12" s="7" t="s">
        <v>155</v>
      </c>
      <c r="B12" s="7" t="s">
        <v>155</v>
      </c>
      <c r="C12" s="7" t="s">
        <v>429</v>
      </c>
      <c r="D12" s="7" t="s">
        <v>428</v>
      </c>
      <c r="E12" s="7" t="s">
        <v>428</v>
      </c>
      <c r="F12" s="7" t="s">
        <v>401</v>
      </c>
      <c r="G12" s="7" t="s">
        <v>421</v>
      </c>
      <c r="H12" s="7" t="s">
        <v>403</v>
      </c>
      <c r="I12" s="7">
        <v>5</v>
      </c>
      <c r="J12" s="7">
        <v>100000</v>
      </c>
      <c r="K12" s="15" t="s">
        <v>648</v>
      </c>
      <c r="L12" s="7" t="str">
        <f>IFERROR(IF(K12="ISPrime",VLOOKUP(B12,ISP_SWAPS!A:B,2,0),VLOOKUP(B12,DOO_SWAPS!A:B,2,0)),"")</f>
        <v>AUD/CHF</v>
      </c>
      <c r="M12" s="7">
        <f>IFERROR(IF(K12="ISPrime",VLOOKUP(B12,ISP_SWAPS!A:I,9,0)*J12,VLOOKUP(B12,DOO_SWAPS!A:C,3,0)),"")</f>
        <v>-0.18</v>
      </c>
      <c r="N12" s="7">
        <f>IFERROR(IF(K12="ISPrime",VLOOKUP(B12,ISP_SWAPS!A:I,8,0)*J12,VLOOKUP(B12,DOO_SWAPS!A:D,4,0)),"")</f>
        <v>2.73</v>
      </c>
    </row>
    <row r="13" spans="1:28">
      <c r="A13" s="7" t="s">
        <v>156</v>
      </c>
      <c r="B13" s="7" t="s">
        <v>156</v>
      </c>
      <c r="C13" s="7" t="s">
        <v>430</v>
      </c>
      <c r="D13" s="7" t="s">
        <v>428</v>
      </c>
      <c r="E13" s="7" t="s">
        <v>428</v>
      </c>
      <c r="F13" s="7" t="s">
        <v>401</v>
      </c>
      <c r="G13" s="7" t="s">
        <v>423</v>
      </c>
      <c r="H13" s="7" t="s">
        <v>403</v>
      </c>
      <c r="I13" s="7">
        <v>3</v>
      </c>
      <c r="J13" s="7">
        <v>100000</v>
      </c>
      <c r="K13" s="15" t="s">
        <v>648</v>
      </c>
      <c r="L13" s="7" t="str">
        <f>IFERROR(IF(K13="ISPrime",VLOOKUP(B13,ISP_SWAPS!A:B,2,0),VLOOKUP(B13,DOO_SWAPS!A:B,2,0)),"")</f>
        <v>AUD/JPY</v>
      </c>
      <c r="M13" s="7">
        <f>IFERROR(IF(K13="ISPrime",VLOOKUP(B13,ISP_SWAPS!A:I,9,0)*J13,VLOOKUP(B13,DOO_SWAPS!A:C,3,0)),"")</f>
        <v>-149</v>
      </c>
      <c r="N13" s="7">
        <f>IFERROR(IF(K13="ISPrime",VLOOKUP(B13,ISP_SWAPS!A:I,8,0)*J13,VLOOKUP(B13,DOO_SWAPS!A:D,4,0)),"")</f>
        <v>177</v>
      </c>
    </row>
    <row r="14" spans="1:28">
      <c r="A14" s="7" t="s">
        <v>157</v>
      </c>
      <c r="B14" s="7" t="s">
        <v>157</v>
      </c>
      <c r="C14" s="7" t="s">
        <v>431</v>
      </c>
      <c r="D14" s="7" t="s">
        <v>428</v>
      </c>
      <c r="E14" s="7" t="s">
        <v>428</v>
      </c>
      <c r="F14" s="7" t="s">
        <v>401</v>
      </c>
      <c r="G14" s="7" t="s">
        <v>417</v>
      </c>
      <c r="H14" s="7" t="s">
        <v>403</v>
      </c>
      <c r="I14" s="7">
        <v>5</v>
      </c>
      <c r="J14" s="7">
        <v>100000</v>
      </c>
      <c r="K14" s="15" t="s">
        <v>648</v>
      </c>
      <c r="L14" s="7" t="str">
        <f>IFERROR(IF(K14="ISPrime",VLOOKUP(B14,ISP_SWAPS!A:B,2,0),VLOOKUP(B14,DOO_SWAPS!A:B,2,0)),"")</f>
        <v>AUD/NZD</v>
      </c>
      <c r="M14" s="7">
        <f>IFERROR(IF(K14="ISPrime",VLOOKUP(B14,ISP_SWAPS!A:I,9,0)*J14,VLOOKUP(B14,DOO_SWAPS!A:C,3,0)),"")</f>
        <v>-3.3899999999999997</v>
      </c>
      <c r="N14" s="7">
        <f>IFERROR(IF(K14="ISPrime",VLOOKUP(B14,ISP_SWAPS!A:I,8,0)*J14,VLOOKUP(B14,DOO_SWAPS!A:D,4,0)),"")</f>
        <v>1.0999999999999999</v>
      </c>
    </row>
    <row r="15" spans="1:28">
      <c r="A15" s="7" t="s">
        <v>161</v>
      </c>
      <c r="B15" s="7" t="s">
        <v>161</v>
      </c>
      <c r="C15" s="7" t="s">
        <v>432</v>
      </c>
      <c r="D15" s="7" t="s">
        <v>428</v>
      </c>
      <c r="E15" s="7" t="s">
        <v>428</v>
      </c>
      <c r="F15" s="7" t="s">
        <v>419</v>
      </c>
      <c r="G15" s="7" t="s">
        <v>421</v>
      </c>
      <c r="H15" s="7" t="s">
        <v>403</v>
      </c>
      <c r="I15" s="7">
        <v>5</v>
      </c>
      <c r="J15" s="7">
        <v>100000</v>
      </c>
      <c r="K15" s="15" t="s">
        <v>648</v>
      </c>
      <c r="L15" s="7" t="str">
        <f>IFERROR(IF(K15="ISPrime",VLOOKUP(B15,ISP_SWAPS!A:B,2,0),VLOOKUP(B15,DOO_SWAPS!A:B,2,0)),"")</f>
        <v>CAD/CHF</v>
      </c>
      <c r="M15" s="7">
        <f>IFERROR(IF(K15="ISPrime",VLOOKUP(B15,ISP_SWAPS!A:I,9,0)*J15,VLOOKUP(B15,DOO_SWAPS!A:C,3,0)),"")</f>
        <v>0.38</v>
      </c>
      <c r="N15" s="7">
        <f>IFERROR(IF(K15="ISPrime",VLOOKUP(B15,ISP_SWAPS!A:I,8,0)*J15,VLOOKUP(B15,DOO_SWAPS!A:D,4,0)),"")</f>
        <v>3.42</v>
      </c>
    </row>
    <row r="16" spans="1:28">
      <c r="A16" s="7" t="s">
        <v>162</v>
      </c>
      <c r="B16" s="7" t="s">
        <v>162</v>
      </c>
      <c r="C16" s="7" t="s">
        <v>433</v>
      </c>
      <c r="D16" s="7" t="s">
        <v>428</v>
      </c>
      <c r="E16" s="7" t="s">
        <v>428</v>
      </c>
      <c r="F16" s="7" t="s">
        <v>419</v>
      </c>
      <c r="G16" s="7" t="s">
        <v>423</v>
      </c>
      <c r="H16" s="7" t="s">
        <v>403</v>
      </c>
      <c r="I16" s="7">
        <v>3</v>
      </c>
      <c r="J16" s="7">
        <v>100000</v>
      </c>
      <c r="K16" s="15" t="s">
        <v>648</v>
      </c>
      <c r="L16" s="7" t="str">
        <f>IFERROR(IF(K16="ISPrime",VLOOKUP(B16,ISP_SWAPS!A:B,2,0),VLOOKUP(B16,DOO_SWAPS!A:B,2,0)),"")</f>
        <v>CAD/JPY</v>
      </c>
      <c r="M16" s="7">
        <f>IFERROR(IF(K16="ISPrime",VLOOKUP(B16,ISP_SWAPS!A:I,9,0)*J16,VLOOKUP(B16,DOO_SWAPS!A:C,3,0)),"")</f>
        <v>-90</v>
      </c>
      <c r="N16" s="7">
        <f>IFERROR(IF(K16="ISPrime",VLOOKUP(B16,ISP_SWAPS!A:I,8,0)*J16,VLOOKUP(B16,DOO_SWAPS!A:D,4,0)),"")</f>
        <v>250</v>
      </c>
    </row>
    <row r="17" spans="1:14">
      <c r="A17" s="7" t="s">
        <v>163</v>
      </c>
      <c r="B17" s="7" t="s">
        <v>163</v>
      </c>
      <c r="C17" s="7" t="s">
        <v>434</v>
      </c>
      <c r="D17" s="7" t="s">
        <v>428</v>
      </c>
      <c r="E17" s="7" t="s">
        <v>428</v>
      </c>
      <c r="F17" s="7" t="s">
        <v>421</v>
      </c>
      <c r="G17" s="7" t="s">
        <v>423</v>
      </c>
      <c r="H17" s="7" t="s">
        <v>403</v>
      </c>
      <c r="I17" s="7">
        <v>3</v>
      </c>
      <c r="J17" s="7">
        <v>100000</v>
      </c>
      <c r="K17" s="15" t="s">
        <v>648</v>
      </c>
      <c r="L17" s="7" t="str">
        <f>IFERROR(IF(K17="ISPrime",VLOOKUP(B17,ISP_SWAPS!A:B,2,0),VLOOKUP(B17,DOO_SWAPS!A:B,2,0)),"")</f>
        <v>CHF/JPY</v>
      </c>
      <c r="M17" s="7">
        <f>IFERROR(IF(K17="ISPrime",VLOOKUP(B17,ISP_SWAPS!A:I,9,0)*J17,VLOOKUP(B17,DOO_SWAPS!A:C,3,0)),"")</f>
        <v>-430</v>
      </c>
      <c r="N17" s="7">
        <f>IFERROR(IF(K17="ISPrime",VLOOKUP(B17,ISP_SWAPS!A:I,8,0)*J17,VLOOKUP(B17,DOO_SWAPS!A:D,4,0)),"")</f>
        <v>23</v>
      </c>
    </row>
    <row r="18" spans="1:14">
      <c r="A18" s="7" t="s">
        <v>165</v>
      </c>
      <c r="B18" s="7" t="s">
        <v>165</v>
      </c>
      <c r="C18" s="7" t="s">
        <v>435</v>
      </c>
      <c r="D18" s="7" t="s">
        <v>428</v>
      </c>
      <c r="E18" s="7" t="s">
        <v>428</v>
      </c>
      <c r="F18" s="7" t="s">
        <v>413</v>
      </c>
      <c r="G18" s="7" t="s">
        <v>401</v>
      </c>
      <c r="H18" s="7" t="s">
        <v>403</v>
      </c>
      <c r="I18" s="7">
        <v>5</v>
      </c>
      <c r="J18" s="7">
        <v>100000</v>
      </c>
      <c r="K18" s="15" t="s">
        <v>648</v>
      </c>
      <c r="L18" s="7" t="str">
        <f>IFERROR(IF(K18="ISPrime",VLOOKUP(B18,ISP_SWAPS!A:B,2,0),VLOOKUP(B18,DOO_SWAPS!A:B,2,0)),"")</f>
        <v>EUR/AUD</v>
      </c>
      <c r="M18" s="7">
        <f>IFERROR(IF(K18="ISPrime",VLOOKUP(B18,ISP_SWAPS!A:I,9,0)*J18,VLOOKUP(B18,DOO_SWAPS!A:C,3,0)),"")</f>
        <v>-5.22</v>
      </c>
      <c r="N18" s="7">
        <f>IFERROR(IF(K18="ISPrime",VLOOKUP(B18,ISP_SWAPS!A:I,8,0)*J18,VLOOKUP(B18,DOO_SWAPS!A:D,4,0)),"")</f>
        <v>1.1100000000000001</v>
      </c>
    </row>
    <row r="19" spans="1:14">
      <c r="A19" s="7" t="s">
        <v>166</v>
      </c>
      <c r="B19" s="7" t="s">
        <v>166</v>
      </c>
      <c r="C19" s="7" t="s">
        <v>436</v>
      </c>
      <c r="D19" s="7" t="s">
        <v>428</v>
      </c>
      <c r="E19" s="7" t="s">
        <v>428</v>
      </c>
      <c r="F19" s="7" t="s">
        <v>413</v>
      </c>
      <c r="G19" s="7" t="s">
        <v>419</v>
      </c>
      <c r="H19" s="7" t="s">
        <v>403</v>
      </c>
      <c r="I19" s="7">
        <v>5</v>
      </c>
      <c r="J19" s="7">
        <v>100000</v>
      </c>
      <c r="K19" s="15" t="s">
        <v>648</v>
      </c>
      <c r="L19" s="7" t="str">
        <f>IFERROR(IF(K19="ISPrime",VLOOKUP(B19,ISP_SWAPS!A:B,2,0),VLOOKUP(B19,DOO_SWAPS!A:B,2,0)),"")</f>
        <v>EUR/CAD</v>
      </c>
      <c r="M19" s="7">
        <f>IFERROR(IF(K19="ISPrime",VLOOKUP(B19,ISP_SWAPS!A:I,9,0)*J19,VLOOKUP(B19,DOO_SWAPS!A:C,3,0)),"")</f>
        <v>-5.86</v>
      </c>
      <c r="N19" s="7">
        <f>IFERROR(IF(K19="ISPrime",VLOOKUP(B19,ISP_SWAPS!A:I,8,0)*J19,VLOOKUP(B19,DOO_SWAPS!A:D,4,0)),"")</f>
        <v>0.06</v>
      </c>
    </row>
    <row r="20" spans="1:14">
      <c r="A20" s="7" t="s">
        <v>167</v>
      </c>
      <c r="B20" s="7" t="s">
        <v>167</v>
      </c>
      <c r="C20" s="7" t="s">
        <v>437</v>
      </c>
      <c r="D20" s="7" t="s">
        <v>428</v>
      </c>
      <c r="E20" s="7" t="s">
        <v>428</v>
      </c>
      <c r="F20" s="7" t="s">
        <v>413</v>
      </c>
      <c r="G20" s="7" t="s">
        <v>421</v>
      </c>
      <c r="H20" s="7" t="s">
        <v>403</v>
      </c>
      <c r="I20" s="7">
        <v>5</v>
      </c>
      <c r="J20" s="7">
        <v>100000</v>
      </c>
      <c r="K20" s="15" t="s">
        <v>648</v>
      </c>
      <c r="L20" s="7" t="str">
        <f>IFERROR(IF(K20="ISPrime",VLOOKUP(B20,ISP_SWAPS!A:B,2,0),VLOOKUP(B20,DOO_SWAPS!A:B,2,0)),"")</f>
        <v>EUR/CHF</v>
      </c>
      <c r="M20" s="7">
        <f>IFERROR(IF(K20="ISPrime",VLOOKUP(B20,ISP_SWAPS!A:I,9,0)*J20,VLOOKUP(B20,DOO_SWAPS!A:C,3,0)),"")</f>
        <v>-1.58</v>
      </c>
      <c r="N20" s="7">
        <f>IFERROR(IF(K20="ISPrime",VLOOKUP(B20,ISP_SWAPS!A:I,8,0)*J20,VLOOKUP(B20,DOO_SWAPS!A:D,4,0)),"")</f>
        <v>2.96</v>
      </c>
    </row>
    <row r="21" spans="1:14">
      <c r="A21" s="7" t="s">
        <v>168</v>
      </c>
      <c r="B21" s="7" t="s">
        <v>168</v>
      </c>
      <c r="C21" s="7" t="s">
        <v>438</v>
      </c>
      <c r="D21" s="7" t="s">
        <v>428</v>
      </c>
      <c r="E21" s="7" t="s">
        <v>428</v>
      </c>
      <c r="F21" s="7" t="s">
        <v>413</v>
      </c>
      <c r="G21" s="7" t="s">
        <v>415</v>
      </c>
      <c r="H21" s="7" t="s">
        <v>403</v>
      </c>
      <c r="I21" s="7">
        <v>5</v>
      </c>
      <c r="J21" s="7">
        <v>100000</v>
      </c>
      <c r="K21" s="15" t="s">
        <v>648</v>
      </c>
      <c r="L21" s="7" t="str">
        <f>IFERROR(IF(K21="ISPrime",VLOOKUP(B21,ISP_SWAPS!A:B,2,0),VLOOKUP(B21,DOO_SWAPS!A:B,2,0)),"")</f>
        <v>EUR/GBP</v>
      </c>
      <c r="M21" s="7">
        <f>IFERROR(IF(K21="ISPrime",VLOOKUP(B21,ISP_SWAPS!A:I,9,0)*J21,VLOOKUP(B21,DOO_SWAPS!A:C,3,0)),"")</f>
        <v>-4.42</v>
      </c>
      <c r="N21" s="7">
        <f>IFERROR(IF(K21="ISPrime",VLOOKUP(B21,ISP_SWAPS!A:I,8,0)*J21,VLOOKUP(B21,DOO_SWAPS!A:D,4,0)),"")</f>
        <v>1.3900000000000001</v>
      </c>
    </row>
    <row r="22" spans="1:14">
      <c r="A22" s="7" t="s">
        <v>169</v>
      </c>
      <c r="B22" s="7" t="s">
        <v>169</v>
      </c>
      <c r="C22" s="7" t="s">
        <v>439</v>
      </c>
      <c r="D22" s="7" t="s">
        <v>428</v>
      </c>
      <c r="E22" s="7" t="s">
        <v>428</v>
      </c>
      <c r="F22" s="7" t="s">
        <v>413</v>
      </c>
      <c r="G22" s="7" t="s">
        <v>423</v>
      </c>
      <c r="H22" s="7" t="s">
        <v>403</v>
      </c>
      <c r="I22" s="7">
        <v>3</v>
      </c>
      <c r="J22" s="7">
        <v>100000</v>
      </c>
      <c r="K22" s="15" t="s">
        <v>648</v>
      </c>
      <c r="L22" s="7" t="str">
        <f>IFERROR(IF(K22="ISPrime",VLOOKUP(B22,ISP_SWAPS!A:B,2,0),VLOOKUP(B22,DOO_SWAPS!A:B,2,0)),"")</f>
        <v>EUR/JPY</v>
      </c>
      <c r="M22" s="7">
        <f>IFERROR(IF(K22="ISPrime",VLOOKUP(B22,ISP_SWAPS!A:I,9,0)*J22,VLOOKUP(B22,DOO_SWAPS!A:C,3,0)),"")</f>
        <v>-389</v>
      </c>
      <c r="N22" s="7">
        <f>IFERROR(IF(K22="ISPrime",VLOOKUP(B22,ISP_SWAPS!A:I,8,0)*J22,VLOOKUP(B22,DOO_SWAPS!A:D,4,0)),"")</f>
        <v>118</v>
      </c>
    </row>
    <row r="23" spans="1:14">
      <c r="A23" s="7" t="s">
        <v>170</v>
      </c>
      <c r="B23" s="7" t="s">
        <v>170</v>
      </c>
      <c r="C23" s="7" t="s">
        <v>440</v>
      </c>
      <c r="D23" s="7" t="s">
        <v>428</v>
      </c>
      <c r="E23" s="7" t="s">
        <v>428</v>
      </c>
      <c r="F23" s="7" t="s">
        <v>413</v>
      </c>
      <c r="G23" s="7" t="s">
        <v>417</v>
      </c>
      <c r="H23" s="7" t="s">
        <v>403</v>
      </c>
      <c r="I23" s="7">
        <v>5</v>
      </c>
      <c r="J23" s="7">
        <v>100000</v>
      </c>
      <c r="K23" s="15" t="s">
        <v>648</v>
      </c>
      <c r="L23" s="7" t="str">
        <f>IFERROR(IF(K23="ISPrime",VLOOKUP(B23,ISP_SWAPS!A:B,2,0),VLOOKUP(B23,DOO_SWAPS!A:B,2,0)),"")</f>
        <v>EUR/NZD</v>
      </c>
      <c r="M23" s="7">
        <f>IFERROR(IF(K23="ISPrime",VLOOKUP(B23,ISP_SWAPS!A:I,9,0)*J23,VLOOKUP(B23,DOO_SWAPS!A:C,3,0)),"")</f>
        <v>-7.8999999999999995</v>
      </c>
      <c r="N23" s="7">
        <f>IFERROR(IF(K23="ISPrime",VLOOKUP(B23,ISP_SWAPS!A:I,8,0)*J23,VLOOKUP(B23,DOO_SWAPS!A:D,4,0)),"")</f>
        <v>-0.8899999999999999</v>
      </c>
    </row>
    <row r="24" spans="1:14">
      <c r="A24" s="7" t="s">
        <v>173</v>
      </c>
      <c r="B24" s="7" t="s">
        <v>173</v>
      </c>
      <c r="C24" s="7" t="s">
        <v>441</v>
      </c>
      <c r="D24" s="7" t="s">
        <v>428</v>
      </c>
      <c r="E24" s="7" t="s">
        <v>428</v>
      </c>
      <c r="F24" s="7" t="s">
        <v>415</v>
      </c>
      <c r="G24" s="7" t="s">
        <v>401</v>
      </c>
      <c r="H24" s="7" t="s">
        <v>403</v>
      </c>
      <c r="I24" s="7">
        <v>5</v>
      </c>
      <c r="J24" s="7">
        <v>100000</v>
      </c>
      <c r="K24" s="15" t="s">
        <v>648</v>
      </c>
      <c r="L24" s="7" t="str">
        <f>IFERROR(IF(K24="ISPrime",VLOOKUP(B24,ISP_SWAPS!A:B,2,0),VLOOKUP(B24,DOO_SWAPS!A:B,2,0)),"")</f>
        <v>GBP/AUD</v>
      </c>
      <c r="M24" s="7">
        <f>IFERROR(IF(K24="ISPrime",VLOOKUP(B24,ISP_SWAPS!A:I,9,0)*J24,VLOOKUP(B24,DOO_SWAPS!A:C,3,0)),"")</f>
        <v>-4.8099999999999996</v>
      </c>
      <c r="N24" s="7">
        <f>IFERROR(IF(K24="ISPrime",VLOOKUP(B24,ISP_SWAPS!A:I,8,0)*J24,VLOOKUP(B24,DOO_SWAPS!A:D,4,0)),"")</f>
        <v>6.64</v>
      </c>
    </row>
    <row r="25" spans="1:14">
      <c r="A25" s="7" t="s">
        <v>174</v>
      </c>
      <c r="B25" s="7" t="s">
        <v>174</v>
      </c>
      <c r="C25" s="7" t="s">
        <v>442</v>
      </c>
      <c r="D25" s="7" t="s">
        <v>428</v>
      </c>
      <c r="E25" s="7" t="s">
        <v>428</v>
      </c>
      <c r="F25" s="7" t="s">
        <v>415</v>
      </c>
      <c r="G25" s="7" t="s">
        <v>419</v>
      </c>
      <c r="H25" s="7" t="s">
        <v>403</v>
      </c>
      <c r="I25" s="7">
        <v>5</v>
      </c>
      <c r="J25" s="7">
        <v>100000</v>
      </c>
      <c r="K25" s="15" t="s">
        <v>648</v>
      </c>
      <c r="L25" s="7" t="str">
        <f>IFERROR(IF(K25="ISPrime",VLOOKUP(B25,ISP_SWAPS!A:B,2,0),VLOOKUP(B25,DOO_SWAPS!A:B,2,0)),"")</f>
        <v>GBP/CAD</v>
      </c>
      <c r="M25" s="7">
        <f>IFERROR(IF(K25="ISPrime",VLOOKUP(B25,ISP_SWAPS!A:I,9,0)*J25,VLOOKUP(B25,DOO_SWAPS!A:C,3,0)),"")</f>
        <v>-5.74</v>
      </c>
      <c r="N25" s="7">
        <f>IFERROR(IF(K25="ISPrime",VLOOKUP(B25,ISP_SWAPS!A:I,8,0)*J25,VLOOKUP(B25,DOO_SWAPS!A:D,4,0)),"")</f>
        <v>5.13</v>
      </c>
    </row>
    <row r="26" spans="1:14">
      <c r="A26" s="7" t="s">
        <v>175</v>
      </c>
      <c r="B26" s="7" t="s">
        <v>175</v>
      </c>
      <c r="C26" s="7" t="s">
        <v>443</v>
      </c>
      <c r="D26" s="7" t="s">
        <v>428</v>
      </c>
      <c r="E26" s="7" t="s">
        <v>428</v>
      </c>
      <c r="F26" s="7" t="s">
        <v>415</v>
      </c>
      <c r="G26" s="7" t="s">
        <v>421</v>
      </c>
      <c r="H26" s="7" t="s">
        <v>403</v>
      </c>
      <c r="I26" s="7">
        <v>5</v>
      </c>
      <c r="J26" s="7">
        <v>100000</v>
      </c>
      <c r="K26" s="15" t="s">
        <v>648</v>
      </c>
      <c r="L26" s="7" t="str">
        <f>IFERROR(IF(K26="ISPrime",VLOOKUP(B26,ISP_SWAPS!A:B,2,0),VLOOKUP(B26,DOO_SWAPS!A:B,2,0)),"")</f>
        <v>GBP/CHF</v>
      </c>
      <c r="M26" s="7">
        <f>IFERROR(IF(K26="ISPrime",VLOOKUP(B26,ISP_SWAPS!A:I,9,0)*J26,VLOOKUP(B26,DOO_SWAPS!A:C,3,0)),"")</f>
        <v>-1.1100000000000001</v>
      </c>
      <c r="N26" s="7">
        <f>IFERROR(IF(K26="ISPrime",VLOOKUP(B26,ISP_SWAPS!A:I,8,0)*J26,VLOOKUP(B26,DOO_SWAPS!A:D,4,0)),"")</f>
        <v>7.1099999999999994</v>
      </c>
    </row>
    <row r="27" spans="1:14">
      <c r="A27" s="7" t="s">
        <v>177</v>
      </c>
      <c r="B27" s="7" t="s">
        <v>177</v>
      </c>
      <c r="C27" s="7" t="s">
        <v>440</v>
      </c>
      <c r="D27" s="7" t="s">
        <v>428</v>
      </c>
      <c r="E27" s="7" t="s">
        <v>428</v>
      </c>
      <c r="F27" s="7" t="s">
        <v>415</v>
      </c>
      <c r="G27" s="7" t="s">
        <v>417</v>
      </c>
      <c r="H27" s="7" t="s">
        <v>403</v>
      </c>
      <c r="I27" s="7">
        <v>5</v>
      </c>
      <c r="J27" s="7">
        <v>100000</v>
      </c>
      <c r="K27" s="15" t="s">
        <v>648</v>
      </c>
      <c r="L27" s="7" t="str">
        <f>IFERROR(IF(K27="ISPrime",VLOOKUP(B27,ISP_SWAPS!A:B,2,0),VLOOKUP(B27,DOO_SWAPS!A:B,2,0)),"")</f>
        <v>GBP/NZD</v>
      </c>
      <c r="M27" s="7">
        <f>IFERROR(IF(K27="ISPrime",VLOOKUP(B27,ISP_SWAPS!A:I,9,0)*J27,VLOOKUP(B27,DOO_SWAPS!A:C,3,0)),"")</f>
        <v>-8.02</v>
      </c>
      <c r="N27" s="7">
        <f>IFERROR(IF(K27="ISPrime",VLOOKUP(B27,ISP_SWAPS!A:I,8,0)*J27,VLOOKUP(B27,DOO_SWAPS!A:D,4,0)),"")</f>
        <v>4.6900000000000004</v>
      </c>
    </row>
    <row r="28" spans="1:14">
      <c r="A28" s="7" t="s">
        <v>183</v>
      </c>
      <c r="B28" s="7" t="s">
        <v>183</v>
      </c>
      <c r="C28" s="7" t="s">
        <v>444</v>
      </c>
      <c r="D28" s="7" t="s">
        <v>428</v>
      </c>
      <c r="E28" s="7" t="s">
        <v>428</v>
      </c>
      <c r="F28" s="7" t="s">
        <v>417</v>
      </c>
      <c r="G28" s="7" t="s">
        <v>419</v>
      </c>
      <c r="H28" s="7" t="s">
        <v>403</v>
      </c>
      <c r="I28" s="7">
        <v>5</v>
      </c>
      <c r="J28" s="7">
        <v>100000</v>
      </c>
      <c r="K28" s="15" t="s">
        <v>648</v>
      </c>
      <c r="L28" s="7" t="str">
        <f>IFERROR(IF(K28="ISPrime",VLOOKUP(B28,ISP_SWAPS!A:B,2,0),VLOOKUP(B28,DOO_SWAPS!A:B,2,0)),"")</f>
        <v>NZD/CAD</v>
      </c>
      <c r="M28" s="7">
        <f>IFERROR(IF(K28="ISPrime",VLOOKUP(B28,ISP_SWAPS!A:I,9,0)*J28,VLOOKUP(B28,DOO_SWAPS!A:C,3,0)),"")</f>
        <v>-1.22</v>
      </c>
      <c r="N28" s="7">
        <f>IFERROR(IF(K28="ISPrime",VLOOKUP(B28,ISP_SWAPS!A:I,8,0)*J28,VLOOKUP(B28,DOO_SWAPS!A:D,4,0)),"")</f>
        <v>2.42</v>
      </c>
    </row>
    <row r="29" spans="1:14">
      <c r="A29" s="7" t="s">
        <v>184</v>
      </c>
      <c r="B29" s="7" t="s">
        <v>184</v>
      </c>
      <c r="C29" s="7" t="s">
        <v>445</v>
      </c>
      <c r="D29" s="7" t="s">
        <v>428</v>
      </c>
      <c r="E29" s="7" t="s">
        <v>428</v>
      </c>
      <c r="F29" s="7" t="s">
        <v>417</v>
      </c>
      <c r="G29" s="7" t="s">
        <v>421</v>
      </c>
      <c r="H29" s="7" t="s">
        <v>403</v>
      </c>
      <c r="I29" s="7">
        <v>5</v>
      </c>
      <c r="J29" s="7">
        <v>100000</v>
      </c>
      <c r="K29" s="15" t="s">
        <v>648</v>
      </c>
      <c r="L29" s="7" t="str">
        <f>IFERROR(IF(K29="ISPrime",VLOOKUP(B29,ISP_SWAPS!A:B,2,0),VLOOKUP(B29,DOO_SWAPS!A:B,2,0)),"")</f>
        <v>NZD/CHF</v>
      </c>
      <c r="M29" s="7">
        <f>IFERROR(IF(K29="ISPrime",VLOOKUP(B29,ISP_SWAPS!A:I,9,0)*J29,VLOOKUP(B29,DOO_SWAPS!A:C,3,0)),"")</f>
        <v>0.69</v>
      </c>
      <c r="N29" s="7">
        <f>IFERROR(IF(K29="ISPrime",VLOOKUP(B29,ISP_SWAPS!A:I,8,0)*J29,VLOOKUP(B29,DOO_SWAPS!A:D,4,0)),"")</f>
        <v>3.51</v>
      </c>
    </row>
    <row r="30" spans="1:14">
      <c r="A30" s="7" t="s">
        <v>185</v>
      </c>
      <c r="B30" s="7" t="s">
        <v>185</v>
      </c>
      <c r="C30" s="7" t="s">
        <v>446</v>
      </c>
      <c r="D30" s="7" t="s">
        <v>428</v>
      </c>
      <c r="E30" s="7" t="s">
        <v>428</v>
      </c>
      <c r="F30" s="7" t="s">
        <v>417</v>
      </c>
      <c r="G30" s="7" t="s">
        <v>423</v>
      </c>
      <c r="H30" s="7" t="s">
        <v>403</v>
      </c>
      <c r="I30" s="7">
        <v>3</v>
      </c>
      <c r="J30" s="7">
        <v>100000</v>
      </c>
      <c r="K30" s="15" t="s">
        <v>648</v>
      </c>
      <c r="L30" s="7" t="str">
        <f>IFERROR(IF(K30="ISPrime",VLOOKUP(B30,ISP_SWAPS!A:B,2,0),VLOOKUP(B30,DOO_SWAPS!A:B,2,0)),"")</f>
        <v>NZD/JPY</v>
      </c>
      <c r="M30" s="7">
        <f>IFERROR(IF(K30="ISPrime",VLOOKUP(B30,ISP_SWAPS!A:I,9,0)*J30,VLOOKUP(B30,DOO_SWAPS!A:C,3,0)),"")</f>
        <v>-36</v>
      </c>
      <c r="N30" s="7">
        <f>IFERROR(IF(K30="ISPrime",VLOOKUP(B30,ISP_SWAPS!A:I,8,0)*J30,VLOOKUP(B30,DOO_SWAPS!A:D,4,0)),"")</f>
        <v>276</v>
      </c>
    </row>
    <row r="31" spans="1:14">
      <c r="A31" s="7" t="s">
        <v>193</v>
      </c>
      <c r="B31" s="7" t="s">
        <v>193</v>
      </c>
      <c r="C31" s="7" t="s">
        <v>447</v>
      </c>
      <c r="D31" s="7" t="s">
        <v>428</v>
      </c>
      <c r="E31" s="7" t="s">
        <v>428</v>
      </c>
      <c r="F31" s="7" t="s">
        <v>402</v>
      </c>
      <c r="G31" s="7" t="s">
        <v>448</v>
      </c>
      <c r="H31" s="7" t="s">
        <v>403</v>
      </c>
      <c r="I31" s="7">
        <v>5</v>
      </c>
      <c r="J31" s="7">
        <v>100000</v>
      </c>
      <c r="K31" s="15" t="s">
        <v>648</v>
      </c>
      <c r="L31" s="7" t="str">
        <f>IFERROR(IF(K31="ISPrime",VLOOKUP(B31,ISP_SWAPS!A:B,2,0),VLOOKUP(B31,DOO_SWAPS!A:B,2,0)),"")</f>
        <v>USD/CNH</v>
      </c>
      <c r="M31" s="7">
        <f>IFERROR(IF(K31="ISPrime",VLOOKUP(B31,ISP_SWAPS!A:I,9,0)*J31,VLOOKUP(B31,DOO_SWAPS!A:C,3,0)),"")</f>
        <v>-321.46000000000004</v>
      </c>
      <c r="N31" s="7">
        <f>IFERROR(IF(K31="ISPrime",VLOOKUP(B31,ISP_SWAPS!A:I,8,0)*J31,VLOOKUP(B31,DOO_SWAPS!A:D,4,0)),"")</f>
        <v>-185.84</v>
      </c>
    </row>
    <row r="32" spans="1:14">
      <c r="A32" s="7" t="s">
        <v>201</v>
      </c>
      <c r="B32" s="7" t="s">
        <v>201</v>
      </c>
      <c r="C32" s="7" t="s">
        <v>449</v>
      </c>
      <c r="D32" s="7" t="s">
        <v>428</v>
      </c>
      <c r="E32" s="7" t="s">
        <v>428</v>
      </c>
      <c r="F32" s="7" t="s">
        <v>402</v>
      </c>
      <c r="G32" s="7" t="s">
        <v>450</v>
      </c>
      <c r="H32" s="7" t="s">
        <v>403</v>
      </c>
      <c r="I32" s="7">
        <v>5</v>
      </c>
      <c r="J32" s="7">
        <v>100000</v>
      </c>
      <c r="K32" s="15" t="s">
        <v>648</v>
      </c>
      <c r="L32" s="7" t="str">
        <f>IFERROR(IF(K32="ISPrime",VLOOKUP(B32,ISP_SWAPS!A:B,2,0),VLOOKUP(B32,DOO_SWAPS!A:B,2,0)),"")</f>
        <v>USD/ZAR</v>
      </c>
      <c r="M32" s="7">
        <f>IFERROR(IF(K32="ISPrime",VLOOKUP(B32,ISP_SWAPS!A:I,9,0)*J32,VLOOKUP(B32,DOO_SWAPS!A:C,3,0)),"")</f>
        <v>-257.04000000000002</v>
      </c>
      <c r="N32" s="7">
        <f>IFERROR(IF(K32="ISPrime",VLOOKUP(B32,ISP_SWAPS!A:I,8,0)*J32,VLOOKUP(B32,DOO_SWAPS!A:D,4,0)),"")</f>
        <v>-121.53000000000002</v>
      </c>
    </row>
    <row r="33" spans="1:14">
      <c r="A33" s="7" t="s">
        <v>200</v>
      </c>
      <c r="B33" s="7" t="s">
        <v>200</v>
      </c>
      <c r="C33" s="7" t="s">
        <v>451</v>
      </c>
      <c r="D33" s="7" t="s">
        <v>428</v>
      </c>
      <c r="E33" s="7" t="s">
        <v>428</v>
      </c>
      <c r="F33" s="7" t="s">
        <v>402</v>
      </c>
      <c r="G33" s="7" t="s">
        <v>452</v>
      </c>
      <c r="H33" s="7" t="s">
        <v>453</v>
      </c>
      <c r="I33" s="7">
        <v>5</v>
      </c>
      <c r="J33" s="7">
        <v>100000</v>
      </c>
      <c r="K33" s="15" t="s">
        <v>648</v>
      </c>
      <c r="L33" s="7" t="str">
        <f>IFERROR(IF(K33="ISPrime",VLOOKUP(B33,ISP_SWAPS!A:B,2,0),VLOOKUP(B33,DOO_SWAPS!A:B,2,0)),"")</f>
        <v>USD/TRY</v>
      </c>
      <c r="M33" s="7">
        <f>IFERROR(IF(K33="ISPrime",VLOOKUP(B33,ISP_SWAPS!A:I,9,0)*J33,VLOOKUP(B33,DOO_SWAPS!A:C,3,0)),"")</f>
        <v>-1417.41</v>
      </c>
      <c r="N33" s="7">
        <f>IFERROR(IF(K33="ISPrime",VLOOKUP(B33,ISP_SWAPS!A:I,8,0)*J33,VLOOKUP(B33,DOO_SWAPS!A:D,4,0)),"")</f>
        <v>-1242.5899999999999</v>
      </c>
    </row>
    <row r="34" spans="1:14">
      <c r="A34" s="7" t="s">
        <v>196</v>
      </c>
      <c r="B34" s="7" t="s">
        <v>196</v>
      </c>
      <c r="C34" s="7" t="s">
        <v>455</v>
      </c>
      <c r="D34" s="7" t="s">
        <v>428</v>
      </c>
      <c r="E34" s="7" t="s">
        <v>428</v>
      </c>
      <c r="F34" s="7" t="s">
        <v>402</v>
      </c>
      <c r="G34" s="7" t="s">
        <v>456</v>
      </c>
      <c r="H34" s="7" t="s">
        <v>403</v>
      </c>
      <c r="I34" s="7">
        <v>5</v>
      </c>
      <c r="J34" s="7">
        <v>100000</v>
      </c>
      <c r="K34" s="15" t="s">
        <v>648</v>
      </c>
      <c r="L34" s="7" t="str">
        <f>IFERROR(IF(K34="ISPrime",VLOOKUP(B34,ISP_SWAPS!A:B,2,0),VLOOKUP(B34,DOO_SWAPS!A:B,2,0)),"")</f>
        <v>USD/NOK</v>
      </c>
      <c r="M34" s="7">
        <f>IFERROR(IF(K34="ISPrime",VLOOKUP(B34,ISP_SWAPS!A:I,9,0)*J34,VLOOKUP(B34,DOO_SWAPS!A:C,3,0)),"")</f>
        <v>-24.630000000000003</v>
      </c>
      <c r="N34" s="7">
        <f>IFERROR(IF(K34="ISPrime",VLOOKUP(B34,ISP_SWAPS!A:I,8,0)*J34,VLOOKUP(B34,DOO_SWAPS!A:D,4,0)),"")</f>
        <v>9.33</v>
      </c>
    </row>
    <row r="35" spans="1:14">
      <c r="A35" s="7" t="s">
        <v>197</v>
      </c>
      <c r="B35" s="7" t="s">
        <v>197</v>
      </c>
      <c r="C35" s="7" t="s">
        <v>458</v>
      </c>
      <c r="D35" s="7" t="s">
        <v>428</v>
      </c>
      <c r="E35" s="7" t="s">
        <v>428</v>
      </c>
      <c r="F35" s="7" t="s">
        <v>402</v>
      </c>
      <c r="G35" s="7" t="s">
        <v>459</v>
      </c>
      <c r="H35" s="7" t="s">
        <v>403</v>
      </c>
      <c r="I35" s="7">
        <v>5</v>
      </c>
      <c r="J35" s="7">
        <v>100000</v>
      </c>
      <c r="K35" s="15" t="s">
        <v>648</v>
      </c>
      <c r="L35" s="7" t="str">
        <f>IFERROR(IF(K35="ISPrime",VLOOKUP(B35,ISP_SWAPS!A:B,2,0),VLOOKUP(B35,DOO_SWAPS!A:B,2,0)),"")</f>
        <v>USD/PLN</v>
      </c>
      <c r="M35" s="7">
        <f>IFERROR(IF(K35="ISPrime",VLOOKUP(B35,ISP_SWAPS!A:I,9,0)*J35,VLOOKUP(B35,DOO_SWAPS!A:C,3,0)),"")</f>
        <v>-8.18</v>
      </c>
      <c r="N35" s="7">
        <f>IFERROR(IF(K35="ISPrime",VLOOKUP(B35,ISP_SWAPS!A:I,8,0)*J35,VLOOKUP(B35,DOO_SWAPS!A:D,4,0)),"")</f>
        <v>7.08</v>
      </c>
    </row>
    <row r="36" spans="1:14">
      <c r="A36" s="7" t="s">
        <v>198</v>
      </c>
      <c r="B36" s="7" t="s">
        <v>198</v>
      </c>
      <c r="C36" s="7" t="s">
        <v>460</v>
      </c>
      <c r="D36" s="7" t="s">
        <v>428</v>
      </c>
      <c r="E36" s="7" t="s">
        <v>428</v>
      </c>
      <c r="F36" s="7" t="s">
        <v>402</v>
      </c>
      <c r="G36" s="7" t="s">
        <v>461</v>
      </c>
      <c r="H36" s="7" t="s">
        <v>403</v>
      </c>
      <c r="I36" s="7">
        <v>5</v>
      </c>
      <c r="J36" s="7">
        <v>100000</v>
      </c>
      <c r="K36" s="15" t="s">
        <v>648</v>
      </c>
      <c r="L36" s="7" t="str">
        <f>IFERROR(IF(K36="ISPrime",VLOOKUP(B36,ISP_SWAPS!A:B,2,0),VLOOKUP(B36,DOO_SWAPS!A:B,2,0)),"")</f>
        <v>USD/SEK</v>
      </c>
      <c r="M36" s="7">
        <f>IFERROR(IF(K36="ISPrime",VLOOKUP(B36,ISP_SWAPS!A:I,9,0)*J36,VLOOKUP(B36,DOO_SWAPS!A:C,3,0)),"")</f>
        <v>-12.999999999999998</v>
      </c>
      <c r="N36" s="7">
        <f>IFERROR(IF(K36="ISPrime",VLOOKUP(B36,ISP_SWAPS!A:I,8,0)*J36,VLOOKUP(B36,DOO_SWAPS!A:D,4,0)),"")</f>
        <v>24.1</v>
      </c>
    </row>
    <row r="37" spans="1:14">
      <c r="A37" s="7" t="s">
        <v>199</v>
      </c>
      <c r="B37" s="7" t="s">
        <v>199</v>
      </c>
      <c r="C37" s="7" t="s">
        <v>462</v>
      </c>
      <c r="D37" s="7" t="s">
        <v>428</v>
      </c>
      <c r="E37" s="7" t="s">
        <v>428</v>
      </c>
      <c r="F37" s="7" t="s">
        <v>402</v>
      </c>
      <c r="G37" s="7" t="s">
        <v>463</v>
      </c>
      <c r="H37" s="7" t="s">
        <v>403</v>
      </c>
      <c r="I37" s="7">
        <v>5</v>
      </c>
      <c r="J37" s="7">
        <v>100000</v>
      </c>
      <c r="K37" s="15" t="s">
        <v>648</v>
      </c>
      <c r="L37" s="7" t="str">
        <f>IFERROR(IF(K37="ISPrime",VLOOKUP(B37,ISP_SWAPS!A:B,2,0),VLOOKUP(B37,DOO_SWAPS!A:B,2,0)),"")</f>
        <v>USD/SGD</v>
      </c>
      <c r="M37" s="7">
        <f>IFERROR(IF(K37="ISPrime",VLOOKUP(B37,ISP_SWAPS!A:I,9,0)*J37,VLOOKUP(B37,DOO_SWAPS!A:C,3,0)),"")</f>
        <v>-4.33</v>
      </c>
      <c r="N37" s="7">
        <f>IFERROR(IF(K37="ISPrime",VLOOKUP(B37,ISP_SWAPS!A:I,8,0)*J37,VLOOKUP(B37,DOO_SWAPS!A:D,4,0)),"")</f>
        <v>4.08</v>
      </c>
    </row>
    <row r="38" spans="1:14">
      <c r="A38" s="7" t="s">
        <v>202</v>
      </c>
      <c r="B38" s="7" t="s">
        <v>202</v>
      </c>
      <c r="C38" s="7" t="s">
        <v>464</v>
      </c>
      <c r="D38" s="7" t="s">
        <v>465</v>
      </c>
      <c r="E38" s="7" t="s">
        <v>466</v>
      </c>
      <c r="F38" s="7" t="s">
        <v>402</v>
      </c>
      <c r="G38" s="7" t="s">
        <v>402</v>
      </c>
      <c r="H38" s="7" t="s">
        <v>403</v>
      </c>
      <c r="I38" s="7">
        <v>3</v>
      </c>
      <c r="J38" s="7">
        <v>5000</v>
      </c>
      <c r="K38" s="15" t="s">
        <v>648</v>
      </c>
      <c r="L38" s="7" t="str">
        <f>IFERROR(IF(K38="ISPrime",VLOOKUP(B38,ISP_SWAPS!A:B,2,0),VLOOKUP(B38,DOO_SWAPS!A:B,2,0)),"")</f>
        <v>XAG/USD</v>
      </c>
      <c r="M38" s="7">
        <f>IFERROR(IF(K38="ISPrime",VLOOKUP(B38,ISP_SWAPS!A:I,9,0)*J38,VLOOKUP(B38,DOO_SWAPS!A:C,3,0)),"")</f>
        <v>-3.22</v>
      </c>
      <c r="N38" s="7">
        <f>IFERROR(IF(K38="ISPrime",VLOOKUP(B38,ISP_SWAPS!A:I,8,0)*J38,VLOOKUP(B38,DOO_SWAPS!A:D,4,0)),"")</f>
        <v>2.145</v>
      </c>
    </row>
    <row r="39" spans="1:14">
      <c r="A39" s="7" t="s">
        <v>203</v>
      </c>
      <c r="B39" s="7" t="s">
        <v>203</v>
      </c>
      <c r="C39" s="7" t="s">
        <v>473</v>
      </c>
      <c r="D39" s="7" t="s">
        <v>474</v>
      </c>
      <c r="E39" s="7" t="s">
        <v>466</v>
      </c>
      <c r="F39" s="7" t="s">
        <v>402</v>
      </c>
      <c r="G39" s="7" t="s">
        <v>402</v>
      </c>
      <c r="H39" s="7" t="s">
        <v>403</v>
      </c>
      <c r="I39" s="7">
        <v>2</v>
      </c>
      <c r="J39" s="7">
        <v>100</v>
      </c>
      <c r="K39" s="15" t="s">
        <v>648</v>
      </c>
      <c r="L39" s="7" t="str">
        <f>IFERROR(IF(K39="ISPrime",VLOOKUP(B39,ISP_SWAPS!A:B,2,0),VLOOKUP(B39,DOO_SWAPS!A:B,2,0)),"")</f>
        <v>XAU/USD</v>
      </c>
      <c r="M39" s="7">
        <f>IFERROR(IF(K39="ISPrime",VLOOKUP(B39,ISP_SWAPS!A:I,9,0)*J39,VLOOKUP(B39,DOO_SWAPS!A:C,3,0)),"")</f>
        <v>-3.7679999999999998</v>
      </c>
      <c r="N39" s="7">
        <f>IFERROR(IF(K39="ISPrime",VLOOKUP(B39,ISP_SWAPS!A:I,8,0)*J39,VLOOKUP(B39,DOO_SWAPS!A:D,4,0)),"")</f>
        <v>3.08</v>
      </c>
    </row>
    <row r="40" spans="1:14">
      <c r="A40" s="7" t="s">
        <v>476</v>
      </c>
      <c r="B40" s="7" t="s">
        <v>476</v>
      </c>
      <c r="C40" s="7" t="s">
        <v>477</v>
      </c>
      <c r="D40" s="7" t="s">
        <v>478</v>
      </c>
      <c r="E40" s="7" t="s">
        <v>478</v>
      </c>
      <c r="F40" s="7" t="s">
        <v>402</v>
      </c>
      <c r="G40" s="7" t="s">
        <v>402</v>
      </c>
      <c r="H40" s="7" t="s">
        <v>403</v>
      </c>
      <c r="I40" s="7">
        <v>3</v>
      </c>
      <c r="J40" s="7">
        <v>1000</v>
      </c>
      <c r="K40" s="15" t="s">
        <v>649</v>
      </c>
      <c r="L40" s="7" t="str">
        <f>IFERROR(IF(K40="ISPrime",VLOOKUP(B40,ISP_SWAPS!A:B,2,0),VLOOKUP(B40,DOO_SWAPS!A:B,2,0)),"")</f>
        <v>XTIUSD</v>
      </c>
      <c r="M40" s="7">
        <f>IFERROR(IF(K40="ISPrime",VLOOKUP(B40,ISP_SWAPS!A:I,9,0)*J40,VLOOKUP(B40,DOO_SWAPS!A:C,3,0)),"")</f>
        <v>11.571</v>
      </c>
      <c r="N40" s="7">
        <f>IFERROR(IF(K40="ISPrime",VLOOKUP(B40,ISP_SWAPS!A:I,8,0)*J40,VLOOKUP(B40,DOO_SWAPS!A:D,4,0)),"")</f>
        <v>-17.251999999999999</v>
      </c>
    </row>
    <row r="41" spans="1:14">
      <c r="A41" s="7" t="s">
        <v>481</v>
      </c>
      <c r="B41" s="7" t="s">
        <v>481</v>
      </c>
      <c r="C41" s="7" t="s">
        <v>482</v>
      </c>
      <c r="D41" s="7" t="s">
        <v>478</v>
      </c>
      <c r="E41" s="7" t="s">
        <v>478</v>
      </c>
      <c r="F41" s="7" t="s">
        <v>402</v>
      </c>
      <c r="G41" s="7" t="s">
        <v>402</v>
      </c>
      <c r="H41" s="7" t="s">
        <v>403</v>
      </c>
      <c r="I41" s="7">
        <v>3</v>
      </c>
      <c r="J41" s="7">
        <v>1000</v>
      </c>
      <c r="K41" s="15" t="s">
        <v>649</v>
      </c>
      <c r="L41" s="7" t="str">
        <f>IFERROR(IF(K41="ISPrime",VLOOKUP(B41,ISP_SWAPS!A:B,2,0),VLOOKUP(B41,DOO_SWAPS!A:B,2,0)),"")</f>
        <v>XBRUSD</v>
      </c>
      <c r="M41" s="7">
        <f>IFERROR(IF(K41="ISPrime",VLOOKUP(B41,ISP_SWAPS!A:I,9,0)*J41,VLOOKUP(B41,DOO_SWAPS!A:C,3,0)),"")</f>
        <v>31.891999999999999</v>
      </c>
      <c r="N41" s="7">
        <f>IFERROR(IF(K41="ISPrime",VLOOKUP(B41,ISP_SWAPS!A:I,8,0)*J41,VLOOKUP(B41,DOO_SWAPS!A:D,4,0)),"")</f>
        <v>-39.764000000000003</v>
      </c>
    </row>
    <row r="42" spans="1:14">
      <c r="A42" s="7" t="s">
        <v>205</v>
      </c>
      <c r="B42" s="7" t="s">
        <v>205</v>
      </c>
      <c r="C42" s="7" t="s">
        <v>486</v>
      </c>
      <c r="D42" s="7" t="s">
        <v>478</v>
      </c>
      <c r="E42" s="7" t="s">
        <v>478</v>
      </c>
      <c r="F42" s="7" t="s">
        <v>402</v>
      </c>
      <c r="G42" s="7" t="s">
        <v>402</v>
      </c>
      <c r="H42" s="7" t="s">
        <v>403</v>
      </c>
      <c r="I42" s="7">
        <v>4</v>
      </c>
      <c r="J42" s="7">
        <v>10000</v>
      </c>
      <c r="K42" s="15" t="s">
        <v>649</v>
      </c>
      <c r="L42" s="7" t="str">
        <f>IFERROR(IF(K42="ISPrime",VLOOKUP(B42,ISP_SWAPS!A:B,2,0),VLOOKUP(B42,DOO_SWAPS!A:B,2,0)),"")</f>
        <v>XNGUSD</v>
      </c>
      <c r="M42" s="7">
        <f>IFERROR(IF(K42="ISPrime",VLOOKUP(B42,ISP_SWAPS!A:I,9,0)*J42,VLOOKUP(B42,DOO_SWAPS!A:C,3,0)),"")</f>
        <v>-72.850999999999999</v>
      </c>
      <c r="N42" s="7">
        <f>IFERROR(IF(K42="ISPrime",VLOOKUP(B42,ISP_SWAPS!A:I,8,0)*J42,VLOOKUP(B42,DOO_SWAPS!A:D,4,0)),"")</f>
        <v>64.173000000000002</v>
      </c>
    </row>
    <row r="43" spans="1:14">
      <c r="A43" s="7" t="s">
        <v>487</v>
      </c>
      <c r="B43" s="7" t="s">
        <v>158</v>
      </c>
      <c r="C43" s="7" t="s">
        <v>399</v>
      </c>
      <c r="D43" s="7" t="s">
        <v>488</v>
      </c>
      <c r="E43" s="7" t="s">
        <v>400</v>
      </c>
      <c r="F43" s="7" t="s">
        <v>401</v>
      </c>
      <c r="G43" s="7" t="s">
        <v>402</v>
      </c>
      <c r="H43" s="7" t="s">
        <v>403</v>
      </c>
      <c r="I43" s="7">
        <v>5</v>
      </c>
      <c r="J43" s="7">
        <v>100000</v>
      </c>
      <c r="K43" s="15" t="s">
        <v>648</v>
      </c>
      <c r="L43" s="7" t="str">
        <f>IFERROR(IF(K43="ISPrime",VLOOKUP(B43,ISP_SWAPS!A:B,2,0),VLOOKUP(B43,DOO_SWAPS!A:B,2,0)),"")</f>
        <v>AUD/USD</v>
      </c>
      <c r="M43" s="7">
        <f>IFERROR(IF(K43="ISPrime",VLOOKUP(B43,ISP_SWAPS!A:I,9,0)*J43,VLOOKUP(B43,DOO_SWAPS!A:C,3,0)),"")</f>
        <v>-3.27</v>
      </c>
      <c r="N43" s="7">
        <f>IFERROR(IF(K43="ISPrime",VLOOKUP(B43,ISP_SWAPS!A:I,8,0)*J43,VLOOKUP(B43,DOO_SWAPS!A:D,4,0)),"")</f>
        <v>2.5499999999999998</v>
      </c>
    </row>
    <row r="44" spans="1:14">
      <c r="A44" s="7" t="s">
        <v>489</v>
      </c>
      <c r="B44" s="7" t="s">
        <v>171</v>
      </c>
      <c r="C44" s="7" t="s">
        <v>412</v>
      </c>
      <c r="D44" s="7" t="s">
        <v>488</v>
      </c>
      <c r="E44" s="7" t="s">
        <v>400</v>
      </c>
      <c r="F44" s="7" t="s">
        <v>413</v>
      </c>
      <c r="G44" s="7" t="s">
        <v>402</v>
      </c>
      <c r="H44" s="7" t="s">
        <v>403</v>
      </c>
      <c r="I44" s="7">
        <v>5</v>
      </c>
      <c r="J44" s="7">
        <v>100000</v>
      </c>
      <c r="K44" s="15" t="s">
        <v>648</v>
      </c>
      <c r="L44" s="7" t="str">
        <f>IFERROR(IF(K44="ISPrime",VLOOKUP(B44,ISP_SWAPS!A:B,2,0),VLOOKUP(B44,DOO_SWAPS!A:B,2,0)),"")</f>
        <v>EUR/USD</v>
      </c>
      <c r="M44" s="7">
        <f>IFERROR(IF(K44="ISPrime",VLOOKUP(B44,ISP_SWAPS!A:I,9,0)*J44,VLOOKUP(B44,DOO_SWAPS!A:C,3,0)),"")</f>
        <v>-4.3499999999999996</v>
      </c>
      <c r="N44" s="7">
        <f>IFERROR(IF(K44="ISPrime",VLOOKUP(B44,ISP_SWAPS!A:I,8,0)*J44,VLOOKUP(B44,DOO_SWAPS!A:D,4,0)),"")</f>
        <v>0.19</v>
      </c>
    </row>
    <row r="45" spans="1:14">
      <c r="A45" s="7" t="s">
        <v>490</v>
      </c>
      <c r="B45" s="7" t="s">
        <v>178</v>
      </c>
      <c r="C45" s="7" t="s">
        <v>414</v>
      </c>
      <c r="D45" s="7" t="s">
        <v>488</v>
      </c>
      <c r="E45" s="7" t="s">
        <v>400</v>
      </c>
      <c r="F45" s="7" t="s">
        <v>415</v>
      </c>
      <c r="G45" s="7" t="s">
        <v>402</v>
      </c>
      <c r="H45" s="7" t="s">
        <v>403</v>
      </c>
      <c r="I45" s="7">
        <v>5</v>
      </c>
      <c r="J45" s="7">
        <v>100000</v>
      </c>
      <c r="K45" s="15" t="s">
        <v>648</v>
      </c>
      <c r="L45" s="7" t="str">
        <f>IFERROR(IF(K45="ISPrime",VLOOKUP(B45,ISP_SWAPS!A:B,2,0),VLOOKUP(B45,DOO_SWAPS!A:B,2,0)),"")</f>
        <v>GBP/USD</v>
      </c>
      <c r="M45" s="7">
        <f>IFERROR(IF(K45="ISPrime",VLOOKUP(B45,ISP_SWAPS!A:I,9,0)*J45,VLOOKUP(B45,DOO_SWAPS!A:C,3,0)),"")</f>
        <v>-4.17</v>
      </c>
      <c r="N45" s="7">
        <f>IFERROR(IF(K45="ISPrime",VLOOKUP(B45,ISP_SWAPS!A:I,8,0)*J45,VLOOKUP(B45,DOO_SWAPS!A:D,4,0)),"")</f>
        <v>4.09</v>
      </c>
    </row>
    <row r="46" spans="1:14">
      <c r="A46" s="7" t="s">
        <v>491</v>
      </c>
      <c r="B46" s="7" t="s">
        <v>186</v>
      </c>
      <c r="C46" s="7" t="s">
        <v>416</v>
      </c>
      <c r="D46" s="7" t="s">
        <v>488</v>
      </c>
      <c r="E46" s="7" t="s">
        <v>400</v>
      </c>
      <c r="F46" s="7" t="s">
        <v>417</v>
      </c>
      <c r="G46" s="7" t="s">
        <v>402</v>
      </c>
      <c r="H46" s="7" t="s">
        <v>403</v>
      </c>
      <c r="I46" s="7">
        <v>5</v>
      </c>
      <c r="J46" s="7">
        <v>100000</v>
      </c>
      <c r="K46" s="15" t="s">
        <v>648</v>
      </c>
      <c r="L46" s="7" t="str">
        <f>IFERROR(IF(K46="ISPrime",VLOOKUP(B46,ISP_SWAPS!A:B,2,0),VLOOKUP(B46,DOO_SWAPS!A:B,2,0)),"")</f>
        <v>NZD/USD</v>
      </c>
      <c r="M46" s="7">
        <f>IFERROR(IF(K46="ISPrime",VLOOKUP(B46,ISP_SWAPS!A:I,9,0)*J46,VLOOKUP(B46,DOO_SWAPS!A:C,3,0)),"")</f>
        <v>-1.44</v>
      </c>
      <c r="N46" s="7">
        <f>IFERROR(IF(K46="ISPrime",VLOOKUP(B46,ISP_SWAPS!A:I,8,0)*J46,VLOOKUP(B46,DOO_SWAPS!A:D,4,0)),"")</f>
        <v>2.54</v>
      </c>
    </row>
    <row r="47" spans="1:14">
      <c r="A47" s="7" t="s">
        <v>492</v>
      </c>
      <c r="B47" s="7" t="s">
        <v>192</v>
      </c>
      <c r="C47" s="7" t="s">
        <v>420</v>
      </c>
      <c r="D47" s="7" t="s">
        <v>488</v>
      </c>
      <c r="E47" s="7" t="s">
        <v>400</v>
      </c>
      <c r="F47" s="7" t="s">
        <v>402</v>
      </c>
      <c r="G47" s="7" t="s">
        <v>421</v>
      </c>
      <c r="H47" s="7" t="s">
        <v>403</v>
      </c>
      <c r="I47" s="7">
        <v>5</v>
      </c>
      <c r="J47" s="7">
        <v>100000</v>
      </c>
      <c r="K47" s="15" t="s">
        <v>648</v>
      </c>
      <c r="L47" s="7" t="str">
        <f>IFERROR(IF(K47="ISPrime",VLOOKUP(B47,ISP_SWAPS!A:B,2,0),VLOOKUP(B47,DOO_SWAPS!A:B,2,0)),"")</f>
        <v>USD/CHF</v>
      </c>
      <c r="M47" s="7">
        <f>IFERROR(IF(K47="ISPrime",VLOOKUP(B47,ISP_SWAPS!A:I,9,0)*J47,VLOOKUP(B47,DOO_SWAPS!A:C,3,0)),"")</f>
        <v>0.19999999999999998</v>
      </c>
      <c r="N47" s="7">
        <f>IFERROR(IF(K47="ISPrime",VLOOKUP(B47,ISP_SWAPS!A:I,8,0)*J47,VLOOKUP(B47,DOO_SWAPS!A:D,4,0)),"")</f>
        <v>4.2700000000000005</v>
      </c>
    </row>
    <row r="48" spans="1:14">
      <c r="A48" s="7" t="s">
        <v>493</v>
      </c>
      <c r="B48" s="7" t="s">
        <v>190</v>
      </c>
      <c r="C48" s="7" t="s">
        <v>418</v>
      </c>
      <c r="D48" s="7" t="s">
        <v>488</v>
      </c>
      <c r="E48" s="7" t="s">
        <v>400</v>
      </c>
      <c r="F48" s="7" t="s">
        <v>402</v>
      </c>
      <c r="G48" s="7" t="s">
        <v>419</v>
      </c>
      <c r="H48" s="7" t="s">
        <v>403</v>
      </c>
      <c r="I48" s="7">
        <v>5</v>
      </c>
      <c r="J48" s="7">
        <v>100000</v>
      </c>
      <c r="K48" s="15" t="s">
        <v>648</v>
      </c>
      <c r="L48" s="7" t="str">
        <f>IFERROR(IF(K48="ISPrime",VLOOKUP(B48,ISP_SWAPS!A:B,2,0),VLOOKUP(B48,DOO_SWAPS!A:B,2,0)),"")</f>
        <v>USD/CAD</v>
      </c>
      <c r="M48" s="7">
        <f>IFERROR(IF(K48="ISPrime",VLOOKUP(B48,ISP_SWAPS!A:I,9,0)*J48,VLOOKUP(B48,DOO_SWAPS!A:C,3,0)),"")</f>
        <v>-9.2200000000000006</v>
      </c>
      <c r="N48" s="7">
        <f>IFERROR(IF(K48="ISPrime",VLOOKUP(B48,ISP_SWAPS!A:I,8,0)*J48,VLOOKUP(B48,DOO_SWAPS!A:D,4,0)),"")</f>
        <v>8.52</v>
      </c>
    </row>
    <row r="49" spans="1:14">
      <c r="A49" s="7" t="s">
        <v>494</v>
      </c>
      <c r="B49" s="7" t="s">
        <v>195</v>
      </c>
      <c r="C49" s="7" t="s">
        <v>422</v>
      </c>
      <c r="D49" s="7" t="s">
        <v>488</v>
      </c>
      <c r="E49" s="7" t="s">
        <v>400</v>
      </c>
      <c r="F49" s="7" t="s">
        <v>402</v>
      </c>
      <c r="G49" s="7" t="s">
        <v>423</v>
      </c>
      <c r="H49" s="7" t="s">
        <v>403</v>
      </c>
      <c r="I49" s="7">
        <v>3</v>
      </c>
      <c r="J49" s="7">
        <v>100000</v>
      </c>
      <c r="K49" s="15" t="s">
        <v>648</v>
      </c>
      <c r="L49" s="7" t="str">
        <f>IFERROR(IF(K49="ISPrime",VLOOKUP(B49,ISP_SWAPS!A:B,2,0),VLOOKUP(B49,DOO_SWAPS!A:B,2,0)),"")</f>
        <v>USD/JPY</v>
      </c>
      <c r="M49" s="7">
        <f>IFERROR(IF(K49="ISPrime",VLOOKUP(B49,ISP_SWAPS!A:I,9,0)*J49,VLOOKUP(B49,DOO_SWAPS!A:C,3,0)),"")</f>
        <v>-225.99999999999997</v>
      </c>
      <c r="N49" s="7">
        <f>IFERROR(IF(K49="ISPrime",VLOOKUP(B49,ISP_SWAPS!A:I,8,0)*J49,VLOOKUP(B49,DOO_SWAPS!A:D,4,0)),"")</f>
        <v>386</v>
      </c>
    </row>
    <row r="50" spans="1:14">
      <c r="A50" s="7" t="s">
        <v>495</v>
      </c>
      <c r="B50" s="7" t="s">
        <v>194</v>
      </c>
      <c r="C50" s="7" t="s">
        <v>424</v>
      </c>
      <c r="D50" s="7" t="s">
        <v>488</v>
      </c>
      <c r="E50" s="7" t="s">
        <v>400</v>
      </c>
      <c r="F50" s="7" t="s">
        <v>402</v>
      </c>
      <c r="G50" s="7" t="s">
        <v>425</v>
      </c>
      <c r="H50" s="7" t="s">
        <v>403</v>
      </c>
      <c r="I50" s="7">
        <v>5</v>
      </c>
      <c r="J50" s="7">
        <v>100000</v>
      </c>
      <c r="K50" s="15" t="s">
        <v>648</v>
      </c>
      <c r="L50" s="7" t="str">
        <f>IFERROR(IF(K50="ISPrime",VLOOKUP(B50,ISP_SWAPS!A:B,2,0),VLOOKUP(B50,DOO_SWAPS!A:B,2,0)),"")</f>
        <v>USD/HKD</v>
      </c>
      <c r="M50" s="7">
        <f>IFERROR(IF(K50="ISPrime",VLOOKUP(B50,ISP_SWAPS!A:I,9,0)*J50,VLOOKUP(B50,DOO_SWAPS!A:C,3,0)),"")</f>
        <v>-12.79</v>
      </c>
      <c r="N50" s="7">
        <f>IFERROR(IF(K50="ISPrime",VLOOKUP(B50,ISP_SWAPS!A:I,8,0)*J50,VLOOKUP(B50,DOO_SWAPS!A:D,4,0)),"")</f>
        <v>19.450000000000003</v>
      </c>
    </row>
    <row r="51" spans="1:14">
      <c r="A51" s="7" t="s">
        <v>496</v>
      </c>
      <c r="B51" s="7" t="s">
        <v>176</v>
      </c>
      <c r="C51" s="7" t="s">
        <v>426</v>
      </c>
      <c r="D51" s="7" t="s">
        <v>488</v>
      </c>
      <c r="E51" s="7" t="s">
        <v>400</v>
      </c>
      <c r="F51" s="7" t="s">
        <v>415</v>
      </c>
      <c r="G51" s="7" t="s">
        <v>423</v>
      </c>
      <c r="H51" s="7" t="s">
        <v>403</v>
      </c>
      <c r="I51" s="7">
        <v>3</v>
      </c>
      <c r="J51" s="7">
        <v>100000</v>
      </c>
      <c r="K51" s="15" t="s">
        <v>648</v>
      </c>
      <c r="L51" s="7" t="str">
        <f>IFERROR(IF(K51="ISPrime",VLOOKUP(B51,ISP_SWAPS!A:B,2,0),VLOOKUP(B51,DOO_SWAPS!A:B,2,0)),"")</f>
        <v>GBP/JPY</v>
      </c>
      <c r="M51" s="7">
        <f>IFERROR(IF(K51="ISPrime",VLOOKUP(B51,ISP_SWAPS!A:I,9,0)*J51,VLOOKUP(B51,DOO_SWAPS!A:C,3,0)),"")</f>
        <v>-354</v>
      </c>
      <c r="N51" s="7">
        <f>IFERROR(IF(K51="ISPrime",VLOOKUP(B51,ISP_SWAPS!A:I,8,0)*J51,VLOOKUP(B51,DOO_SWAPS!A:D,4,0)),"")</f>
        <v>565</v>
      </c>
    </row>
    <row r="52" spans="1:14">
      <c r="A52" s="7" t="s">
        <v>497</v>
      </c>
      <c r="B52" s="7" t="s">
        <v>151</v>
      </c>
      <c r="C52" s="7" t="s">
        <v>427</v>
      </c>
      <c r="D52" s="7" t="s">
        <v>498</v>
      </c>
      <c r="E52" s="7" t="s">
        <v>428</v>
      </c>
      <c r="F52" s="7" t="s">
        <v>401</v>
      </c>
      <c r="G52" s="7" t="s">
        <v>419</v>
      </c>
      <c r="H52" s="7" t="s">
        <v>403</v>
      </c>
      <c r="I52" s="7">
        <v>5</v>
      </c>
      <c r="J52" s="7">
        <v>100000</v>
      </c>
      <c r="K52" s="15" t="s">
        <v>648</v>
      </c>
      <c r="L52" s="7" t="str">
        <f>IFERROR(IF(K52="ISPrime",VLOOKUP(B52,ISP_SWAPS!A:B,2,0),VLOOKUP(B52,DOO_SWAPS!A:B,2,0)),"")</f>
        <v>AUD/CAD</v>
      </c>
      <c r="M52" s="7">
        <f>IFERROR(IF(K52="ISPrime",VLOOKUP(B52,ISP_SWAPS!A:I,9,0)*J52,VLOOKUP(B52,DOO_SWAPS!A:C,3,0)),"")</f>
        <v>-2.59</v>
      </c>
      <c r="N52" s="7">
        <f>IFERROR(IF(K52="ISPrime",VLOOKUP(B52,ISP_SWAPS!A:I,8,0)*J52,VLOOKUP(B52,DOO_SWAPS!A:D,4,0)),"")</f>
        <v>1.19</v>
      </c>
    </row>
    <row r="53" spans="1:14">
      <c r="A53" s="7" t="s">
        <v>499</v>
      </c>
      <c r="B53" s="7" t="s">
        <v>155</v>
      </c>
      <c r="C53" s="7" t="s">
        <v>429</v>
      </c>
      <c r="D53" s="7" t="s">
        <v>498</v>
      </c>
      <c r="E53" s="7" t="s">
        <v>428</v>
      </c>
      <c r="F53" s="7" t="s">
        <v>401</v>
      </c>
      <c r="G53" s="7" t="s">
        <v>421</v>
      </c>
      <c r="H53" s="7" t="s">
        <v>403</v>
      </c>
      <c r="I53" s="7">
        <v>5</v>
      </c>
      <c r="J53" s="7">
        <v>100000</v>
      </c>
      <c r="K53" s="15" t="s">
        <v>648</v>
      </c>
      <c r="L53" s="7" t="str">
        <f>IFERROR(IF(K53="ISPrime",VLOOKUP(B53,ISP_SWAPS!A:B,2,0),VLOOKUP(B53,DOO_SWAPS!A:B,2,0)),"")</f>
        <v>AUD/CHF</v>
      </c>
      <c r="M53" s="7">
        <f>IFERROR(IF(K53="ISPrime",VLOOKUP(B53,ISP_SWAPS!A:I,9,0)*J53,VLOOKUP(B53,DOO_SWAPS!A:C,3,0)),"")</f>
        <v>-0.18</v>
      </c>
      <c r="N53" s="7">
        <f>IFERROR(IF(K53="ISPrime",VLOOKUP(B53,ISP_SWAPS!A:I,8,0)*J53,VLOOKUP(B53,DOO_SWAPS!A:D,4,0)),"")</f>
        <v>2.73</v>
      </c>
    </row>
    <row r="54" spans="1:14">
      <c r="A54" s="7" t="s">
        <v>500</v>
      </c>
      <c r="B54" s="7" t="s">
        <v>156</v>
      </c>
      <c r="C54" s="7" t="s">
        <v>430</v>
      </c>
      <c r="D54" s="7" t="s">
        <v>498</v>
      </c>
      <c r="E54" s="7" t="s">
        <v>428</v>
      </c>
      <c r="F54" s="7" t="s">
        <v>401</v>
      </c>
      <c r="G54" s="7" t="s">
        <v>423</v>
      </c>
      <c r="H54" s="7" t="s">
        <v>403</v>
      </c>
      <c r="I54" s="7">
        <v>3</v>
      </c>
      <c r="J54" s="7">
        <v>100000</v>
      </c>
      <c r="K54" s="15" t="s">
        <v>648</v>
      </c>
      <c r="L54" s="7" t="str">
        <f>IFERROR(IF(K54="ISPrime",VLOOKUP(B54,ISP_SWAPS!A:B,2,0),VLOOKUP(B54,DOO_SWAPS!A:B,2,0)),"")</f>
        <v>AUD/JPY</v>
      </c>
      <c r="M54" s="7">
        <f>IFERROR(IF(K54="ISPrime",VLOOKUP(B54,ISP_SWAPS!A:I,9,0)*J54,VLOOKUP(B54,DOO_SWAPS!A:C,3,0)),"")</f>
        <v>-149</v>
      </c>
      <c r="N54" s="7">
        <f>IFERROR(IF(K54="ISPrime",VLOOKUP(B54,ISP_SWAPS!A:I,8,0)*J54,VLOOKUP(B54,DOO_SWAPS!A:D,4,0)),"")</f>
        <v>177</v>
      </c>
    </row>
    <row r="55" spans="1:14">
      <c r="A55" s="7" t="s">
        <v>501</v>
      </c>
      <c r="B55" s="7" t="s">
        <v>157</v>
      </c>
      <c r="C55" s="7" t="s">
        <v>431</v>
      </c>
      <c r="D55" s="7" t="s">
        <v>498</v>
      </c>
      <c r="E55" s="7" t="s">
        <v>428</v>
      </c>
      <c r="F55" s="7" t="s">
        <v>401</v>
      </c>
      <c r="G55" s="7" t="s">
        <v>417</v>
      </c>
      <c r="H55" s="7" t="s">
        <v>403</v>
      </c>
      <c r="I55" s="7">
        <v>5</v>
      </c>
      <c r="J55" s="7">
        <v>100000</v>
      </c>
      <c r="K55" s="15" t="s">
        <v>648</v>
      </c>
      <c r="L55" s="7" t="str">
        <f>IFERROR(IF(K55="ISPrime",VLOOKUP(B55,ISP_SWAPS!A:B,2,0),VLOOKUP(B55,DOO_SWAPS!A:B,2,0)),"")</f>
        <v>AUD/NZD</v>
      </c>
      <c r="M55" s="7">
        <f>IFERROR(IF(K55="ISPrime",VLOOKUP(B55,ISP_SWAPS!A:I,9,0)*J55,VLOOKUP(B55,DOO_SWAPS!A:C,3,0)),"")</f>
        <v>-3.3899999999999997</v>
      </c>
      <c r="N55" s="7">
        <f>IFERROR(IF(K55="ISPrime",VLOOKUP(B55,ISP_SWAPS!A:I,8,0)*J55,VLOOKUP(B55,DOO_SWAPS!A:D,4,0)),"")</f>
        <v>1.0999999999999999</v>
      </c>
    </row>
    <row r="56" spans="1:14">
      <c r="A56" s="7" t="s">
        <v>502</v>
      </c>
      <c r="B56" s="7" t="s">
        <v>161</v>
      </c>
      <c r="C56" s="7" t="s">
        <v>432</v>
      </c>
      <c r="D56" s="7" t="s">
        <v>498</v>
      </c>
      <c r="E56" s="7" t="s">
        <v>428</v>
      </c>
      <c r="F56" s="7" t="s">
        <v>419</v>
      </c>
      <c r="G56" s="7" t="s">
        <v>421</v>
      </c>
      <c r="H56" s="7" t="s">
        <v>403</v>
      </c>
      <c r="I56" s="7">
        <v>5</v>
      </c>
      <c r="J56" s="7">
        <v>100000</v>
      </c>
      <c r="K56" s="15" t="s">
        <v>648</v>
      </c>
      <c r="L56" s="7" t="str">
        <f>IFERROR(IF(K56="ISPrime",VLOOKUP(B56,ISP_SWAPS!A:B,2,0),VLOOKUP(B56,DOO_SWAPS!A:B,2,0)),"")</f>
        <v>CAD/CHF</v>
      </c>
      <c r="M56" s="7">
        <f>IFERROR(IF(K56="ISPrime",VLOOKUP(B56,ISP_SWAPS!A:I,9,0)*J56,VLOOKUP(B56,DOO_SWAPS!A:C,3,0)),"")</f>
        <v>0.38</v>
      </c>
      <c r="N56" s="7">
        <f>IFERROR(IF(K56="ISPrime",VLOOKUP(B56,ISP_SWAPS!A:I,8,0)*J56,VLOOKUP(B56,DOO_SWAPS!A:D,4,0)),"")</f>
        <v>3.42</v>
      </c>
    </row>
    <row r="57" spans="1:14">
      <c r="A57" s="7" t="s">
        <v>503</v>
      </c>
      <c r="B57" s="7" t="s">
        <v>162</v>
      </c>
      <c r="C57" s="7" t="s">
        <v>433</v>
      </c>
      <c r="D57" s="7" t="s">
        <v>498</v>
      </c>
      <c r="E57" s="7" t="s">
        <v>428</v>
      </c>
      <c r="F57" s="7" t="s">
        <v>419</v>
      </c>
      <c r="G57" s="7" t="s">
        <v>423</v>
      </c>
      <c r="H57" s="7" t="s">
        <v>403</v>
      </c>
      <c r="I57" s="7">
        <v>3</v>
      </c>
      <c r="J57" s="7">
        <v>100000</v>
      </c>
      <c r="K57" s="15" t="s">
        <v>648</v>
      </c>
      <c r="L57" s="7" t="str">
        <f>IFERROR(IF(K57="ISPrime",VLOOKUP(B57,ISP_SWAPS!A:B,2,0),VLOOKUP(B57,DOO_SWAPS!A:B,2,0)),"")</f>
        <v>CAD/JPY</v>
      </c>
      <c r="M57" s="7">
        <f>IFERROR(IF(K57="ISPrime",VLOOKUP(B57,ISP_SWAPS!A:I,9,0)*J57,VLOOKUP(B57,DOO_SWAPS!A:C,3,0)),"")</f>
        <v>-90</v>
      </c>
      <c r="N57" s="7">
        <f>IFERROR(IF(K57="ISPrime",VLOOKUP(B57,ISP_SWAPS!A:I,8,0)*J57,VLOOKUP(B57,DOO_SWAPS!A:D,4,0)),"")</f>
        <v>250</v>
      </c>
    </row>
    <row r="58" spans="1:14">
      <c r="A58" s="7" t="s">
        <v>504</v>
      </c>
      <c r="B58" s="7" t="s">
        <v>163</v>
      </c>
      <c r="C58" s="7" t="s">
        <v>434</v>
      </c>
      <c r="D58" s="7" t="s">
        <v>498</v>
      </c>
      <c r="E58" s="7" t="s">
        <v>428</v>
      </c>
      <c r="F58" s="7" t="s">
        <v>421</v>
      </c>
      <c r="G58" s="7" t="s">
        <v>423</v>
      </c>
      <c r="H58" s="7" t="s">
        <v>403</v>
      </c>
      <c r="I58" s="7">
        <v>3</v>
      </c>
      <c r="J58" s="7">
        <v>100000</v>
      </c>
      <c r="K58" s="15" t="s">
        <v>648</v>
      </c>
      <c r="L58" s="7" t="str">
        <f>IFERROR(IF(K58="ISPrime",VLOOKUP(B58,ISP_SWAPS!A:B,2,0),VLOOKUP(B58,DOO_SWAPS!A:B,2,0)),"")</f>
        <v>CHF/JPY</v>
      </c>
      <c r="M58" s="7">
        <f>IFERROR(IF(K58="ISPrime",VLOOKUP(B58,ISP_SWAPS!A:I,9,0)*J58,VLOOKUP(B58,DOO_SWAPS!A:C,3,0)),"")</f>
        <v>-430</v>
      </c>
      <c r="N58" s="7">
        <f>IFERROR(IF(K58="ISPrime",VLOOKUP(B58,ISP_SWAPS!A:I,8,0)*J58,VLOOKUP(B58,DOO_SWAPS!A:D,4,0)),"")</f>
        <v>23</v>
      </c>
    </row>
    <row r="59" spans="1:14">
      <c r="A59" s="7" t="s">
        <v>505</v>
      </c>
      <c r="B59" s="7" t="s">
        <v>165</v>
      </c>
      <c r="C59" s="7" t="s">
        <v>435</v>
      </c>
      <c r="D59" s="7" t="s">
        <v>498</v>
      </c>
      <c r="E59" s="7" t="s">
        <v>428</v>
      </c>
      <c r="F59" s="7" t="s">
        <v>413</v>
      </c>
      <c r="G59" s="7" t="s">
        <v>401</v>
      </c>
      <c r="H59" s="7" t="s">
        <v>403</v>
      </c>
      <c r="I59" s="7">
        <v>5</v>
      </c>
      <c r="J59" s="7">
        <v>100000</v>
      </c>
      <c r="K59" s="15" t="s">
        <v>648</v>
      </c>
      <c r="L59" s="7" t="str">
        <f>IFERROR(IF(K59="ISPrime",VLOOKUP(B59,ISP_SWAPS!A:B,2,0),VLOOKUP(B59,DOO_SWAPS!A:B,2,0)),"")</f>
        <v>EUR/AUD</v>
      </c>
      <c r="M59" s="7">
        <f>IFERROR(IF(K59="ISPrime",VLOOKUP(B59,ISP_SWAPS!A:I,9,0)*J59,VLOOKUP(B59,DOO_SWAPS!A:C,3,0)),"")</f>
        <v>-5.22</v>
      </c>
      <c r="N59" s="7">
        <f>IFERROR(IF(K59="ISPrime",VLOOKUP(B59,ISP_SWAPS!A:I,8,0)*J59,VLOOKUP(B59,DOO_SWAPS!A:D,4,0)),"")</f>
        <v>1.1100000000000001</v>
      </c>
    </row>
    <row r="60" spans="1:14">
      <c r="A60" s="7" t="s">
        <v>506</v>
      </c>
      <c r="B60" s="7" t="s">
        <v>166</v>
      </c>
      <c r="C60" s="7" t="s">
        <v>436</v>
      </c>
      <c r="D60" s="7" t="s">
        <v>498</v>
      </c>
      <c r="E60" s="7" t="s">
        <v>428</v>
      </c>
      <c r="F60" s="7" t="s">
        <v>413</v>
      </c>
      <c r="G60" s="7" t="s">
        <v>419</v>
      </c>
      <c r="H60" s="7" t="s">
        <v>403</v>
      </c>
      <c r="I60" s="7">
        <v>5</v>
      </c>
      <c r="J60" s="7">
        <v>100000</v>
      </c>
      <c r="K60" s="15" t="s">
        <v>648</v>
      </c>
      <c r="L60" s="7" t="str">
        <f>IFERROR(IF(K60="ISPrime",VLOOKUP(B60,ISP_SWAPS!A:B,2,0),VLOOKUP(B60,DOO_SWAPS!A:B,2,0)),"")</f>
        <v>EUR/CAD</v>
      </c>
      <c r="M60" s="7">
        <f>IFERROR(IF(K60="ISPrime",VLOOKUP(B60,ISP_SWAPS!A:I,9,0)*J60,VLOOKUP(B60,DOO_SWAPS!A:C,3,0)),"")</f>
        <v>-5.86</v>
      </c>
      <c r="N60" s="7">
        <f>IFERROR(IF(K60="ISPrime",VLOOKUP(B60,ISP_SWAPS!A:I,8,0)*J60,VLOOKUP(B60,DOO_SWAPS!A:D,4,0)),"")</f>
        <v>0.06</v>
      </c>
    </row>
    <row r="61" spans="1:14">
      <c r="A61" s="7" t="s">
        <v>507</v>
      </c>
      <c r="B61" s="7" t="s">
        <v>167</v>
      </c>
      <c r="C61" s="7" t="s">
        <v>437</v>
      </c>
      <c r="D61" s="7" t="s">
        <v>498</v>
      </c>
      <c r="E61" s="7" t="s">
        <v>428</v>
      </c>
      <c r="F61" s="7" t="s">
        <v>413</v>
      </c>
      <c r="G61" s="7" t="s">
        <v>421</v>
      </c>
      <c r="H61" s="7" t="s">
        <v>403</v>
      </c>
      <c r="I61" s="7">
        <v>5</v>
      </c>
      <c r="J61" s="7">
        <v>100000</v>
      </c>
      <c r="K61" s="15" t="s">
        <v>648</v>
      </c>
      <c r="L61" s="7" t="str">
        <f>IFERROR(IF(K61="ISPrime",VLOOKUP(B61,ISP_SWAPS!A:B,2,0),VLOOKUP(B61,DOO_SWAPS!A:B,2,0)),"")</f>
        <v>EUR/CHF</v>
      </c>
      <c r="M61" s="7">
        <f>IFERROR(IF(K61="ISPrime",VLOOKUP(B61,ISP_SWAPS!A:I,9,0)*J61,VLOOKUP(B61,DOO_SWAPS!A:C,3,0)),"")</f>
        <v>-1.58</v>
      </c>
      <c r="N61" s="7">
        <f>IFERROR(IF(K61="ISPrime",VLOOKUP(B61,ISP_SWAPS!A:I,8,0)*J61,VLOOKUP(B61,DOO_SWAPS!A:D,4,0)),"")</f>
        <v>2.96</v>
      </c>
    </row>
    <row r="62" spans="1:14">
      <c r="A62" s="7" t="s">
        <v>508</v>
      </c>
      <c r="B62" s="7" t="s">
        <v>168</v>
      </c>
      <c r="C62" s="7" t="s">
        <v>438</v>
      </c>
      <c r="D62" s="7" t="s">
        <v>498</v>
      </c>
      <c r="E62" s="7" t="s">
        <v>428</v>
      </c>
      <c r="F62" s="7" t="s">
        <v>413</v>
      </c>
      <c r="G62" s="7" t="s">
        <v>415</v>
      </c>
      <c r="H62" s="7" t="s">
        <v>403</v>
      </c>
      <c r="I62" s="7">
        <v>5</v>
      </c>
      <c r="J62" s="7">
        <v>100000</v>
      </c>
      <c r="K62" s="15" t="s">
        <v>648</v>
      </c>
      <c r="L62" s="7" t="str">
        <f>IFERROR(IF(K62="ISPrime",VLOOKUP(B62,ISP_SWAPS!A:B,2,0),VLOOKUP(B62,DOO_SWAPS!A:B,2,0)),"")</f>
        <v>EUR/GBP</v>
      </c>
      <c r="M62" s="7">
        <f>IFERROR(IF(K62="ISPrime",VLOOKUP(B62,ISP_SWAPS!A:I,9,0)*J62,VLOOKUP(B62,DOO_SWAPS!A:C,3,0)),"")</f>
        <v>-4.42</v>
      </c>
      <c r="N62" s="7">
        <f>IFERROR(IF(K62="ISPrime",VLOOKUP(B62,ISP_SWAPS!A:I,8,0)*J62,VLOOKUP(B62,DOO_SWAPS!A:D,4,0)),"")</f>
        <v>1.3900000000000001</v>
      </c>
    </row>
    <row r="63" spans="1:14">
      <c r="A63" s="7" t="s">
        <v>509</v>
      </c>
      <c r="B63" s="7" t="s">
        <v>169</v>
      </c>
      <c r="C63" s="7" t="s">
        <v>439</v>
      </c>
      <c r="D63" s="7" t="s">
        <v>498</v>
      </c>
      <c r="E63" s="7" t="s">
        <v>428</v>
      </c>
      <c r="F63" s="7" t="s">
        <v>413</v>
      </c>
      <c r="G63" s="7" t="s">
        <v>423</v>
      </c>
      <c r="H63" s="7" t="s">
        <v>403</v>
      </c>
      <c r="I63" s="7">
        <v>3</v>
      </c>
      <c r="J63" s="7">
        <v>100000</v>
      </c>
      <c r="K63" s="15" t="s">
        <v>648</v>
      </c>
      <c r="L63" s="7" t="str">
        <f>IFERROR(IF(K63="ISPrime",VLOOKUP(B63,ISP_SWAPS!A:B,2,0),VLOOKUP(B63,DOO_SWAPS!A:B,2,0)),"")</f>
        <v>EUR/JPY</v>
      </c>
      <c r="M63" s="7">
        <f>IFERROR(IF(K63="ISPrime",VLOOKUP(B63,ISP_SWAPS!A:I,9,0)*J63,VLOOKUP(B63,DOO_SWAPS!A:C,3,0)),"")</f>
        <v>-389</v>
      </c>
      <c r="N63" s="7">
        <f>IFERROR(IF(K63="ISPrime",VLOOKUP(B63,ISP_SWAPS!A:I,8,0)*J63,VLOOKUP(B63,DOO_SWAPS!A:D,4,0)),"")</f>
        <v>118</v>
      </c>
    </row>
    <row r="64" spans="1:14">
      <c r="A64" s="7" t="s">
        <v>510</v>
      </c>
      <c r="B64" s="7" t="s">
        <v>170</v>
      </c>
      <c r="C64" s="7" t="s">
        <v>440</v>
      </c>
      <c r="D64" s="7" t="s">
        <v>498</v>
      </c>
      <c r="E64" s="7" t="s">
        <v>428</v>
      </c>
      <c r="F64" s="7" t="s">
        <v>413</v>
      </c>
      <c r="G64" s="7" t="s">
        <v>417</v>
      </c>
      <c r="H64" s="7" t="s">
        <v>403</v>
      </c>
      <c r="I64" s="7">
        <v>5</v>
      </c>
      <c r="J64" s="7">
        <v>100000</v>
      </c>
      <c r="K64" s="15" t="s">
        <v>648</v>
      </c>
      <c r="L64" s="7" t="str">
        <f>IFERROR(IF(K64="ISPrime",VLOOKUP(B64,ISP_SWAPS!A:B,2,0),VLOOKUP(B64,DOO_SWAPS!A:B,2,0)),"")</f>
        <v>EUR/NZD</v>
      </c>
      <c r="M64" s="7">
        <f>IFERROR(IF(K64="ISPrime",VLOOKUP(B64,ISP_SWAPS!A:I,9,0)*J64,VLOOKUP(B64,DOO_SWAPS!A:C,3,0)),"")</f>
        <v>-7.8999999999999995</v>
      </c>
      <c r="N64" s="7">
        <f>IFERROR(IF(K64="ISPrime",VLOOKUP(B64,ISP_SWAPS!A:I,8,0)*J64,VLOOKUP(B64,DOO_SWAPS!A:D,4,0)),"")</f>
        <v>-0.8899999999999999</v>
      </c>
    </row>
    <row r="65" spans="1:14">
      <c r="A65" s="7" t="s">
        <v>511</v>
      </c>
      <c r="B65" s="7" t="s">
        <v>173</v>
      </c>
      <c r="C65" s="7" t="s">
        <v>441</v>
      </c>
      <c r="D65" s="7" t="s">
        <v>498</v>
      </c>
      <c r="E65" s="7" t="s">
        <v>428</v>
      </c>
      <c r="F65" s="7" t="s">
        <v>415</v>
      </c>
      <c r="G65" s="7" t="s">
        <v>401</v>
      </c>
      <c r="H65" s="7" t="s">
        <v>403</v>
      </c>
      <c r="I65" s="7">
        <v>5</v>
      </c>
      <c r="J65" s="7">
        <v>100000</v>
      </c>
      <c r="K65" s="15" t="s">
        <v>648</v>
      </c>
      <c r="L65" s="7" t="str">
        <f>IFERROR(IF(K65="ISPrime",VLOOKUP(B65,ISP_SWAPS!A:B,2,0),VLOOKUP(B65,DOO_SWAPS!A:B,2,0)),"")</f>
        <v>GBP/AUD</v>
      </c>
      <c r="M65" s="7">
        <f>IFERROR(IF(K65="ISPrime",VLOOKUP(B65,ISP_SWAPS!A:I,9,0)*J65,VLOOKUP(B65,DOO_SWAPS!A:C,3,0)),"")</f>
        <v>-4.8099999999999996</v>
      </c>
      <c r="N65" s="7">
        <f>IFERROR(IF(K65="ISPrime",VLOOKUP(B65,ISP_SWAPS!A:I,8,0)*J65,VLOOKUP(B65,DOO_SWAPS!A:D,4,0)),"")</f>
        <v>6.64</v>
      </c>
    </row>
    <row r="66" spans="1:14">
      <c r="A66" s="7" t="s">
        <v>512</v>
      </c>
      <c r="B66" s="7" t="s">
        <v>174</v>
      </c>
      <c r="C66" s="7" t="s">
        <v>442</v>
      </c>
      <c r="D66" s="7" t="s">
        <v>498</v>
      </c>
      <c r="E66" s="7" t="s">
        <v>428</v>
      </c>
      <c r="F66" s="7" t="s">
        <v>415</v>
      </c>
      <c r="G66" s="7" t="s">
        <v>419</v>
      </c>
      <c r="H66" s="7" t="s">
        <v>403</v>
      </c>
      <c r="I66" s="7">
        <v>5</v>
      </c>
      <c r="J66" s="7">
        <v>100000</v>
      </c>
      <c r="K66" s="15" t="s">
        <v>648</v>
      </c>
      <c r="L66" s="7" t="str">
        <f>IFERROR(IF(K66="ISPrime",VLOOKUP(B66,ISP_SWAPS!A:B,2,0),VLOOKUP(B66,DOO_SWAPS!A:B,2,0)),"")</f>
        <v>GBP/CAD</v>
      </c>
      <c r="M66" s="7">
        <f>IFERROR(IF(K66="ISPrime",VLOOKUP(B66,ISP_SWAPS!A:I,9,0)*J66,VLOOKUP(B66,DOO_SWAPS!A:C,3,0)),"")</f>
        <v>-5.74</v>
      </c>
      <c r="N66" s="7">
        <f>IFERROR(IF(K66="ISPrime",VLOOKUP(B66,ISP_SWAPS!A:I,8,0)*J66,VLOOKUP(B66,DOO_SWAPS!A:D,4,0)),"")</f>
        <v>5.13</v>
      </c>
    </row>
    <row r="67" spans="1:14">
      <c r="A67" s="7" t="s">
        <v>513</v>
      </c>
      <c r="B67" s="7" t="s">
        <v>175</v>
      </c>
      <c r="C67" s="7" t="s">
        <v>443</v>
      </c>
      <c r="D67" s="7" t="s">
        <v>498</v>
      </c>
      <c r="E67" s="7" t="s">
        <v>428</v>
      </c>
      <c r="F67" s="7" t="s">
        <v>415</v>
      </c>
      <c r="G67" s="7" t="s">
        <v>421</v>
      </c>
      <c r="H67" s="7" t="s">
        <v>403</v>
      </c>
      <c r="I67" s="7">
        <v>5</v>
      </c>
      <c r="J67" s="7">
        <v>100000</v>
      </c>
      <c r="K67" s="15" t="s">
        <v>648</v>
      </c>
      <c r="L67" s="7" t="str">
        <f>IFERROR(IF(K67="ISPrime",VLOOKUP(B67,ISP_SWAPS!A:B,2,0),VLOOKUP(B67,DOO_SWAPS!A:B,2,0)),"")</f>
        <v>GBP/CHF</v>
      </c>
      <c r="M67" s="7">
        <f>IFERROR(IF(K67="ISPrime",VLOOKUP(B67,ISP_SWAPS!A:I,9,0)*J67,VLOOKUP(B67,DOO_SWAPS!A:C,3,0)),"")</f>
        <v>-1.1100000000000001</v>
      </c>
      <c r="N67" s="7">
        <f>IFERROR(IF(K67="ISPrime",VLOOKUP(B67,ISP_SWAPS!A:I,8,0)*J67,VLOOKUP(B67,DOO_SWAPS!A:D,4,0)),"")</f>
        <v>7.1099999999999994</v>
      </c>
    </row>
    <row r="68" spans="1:14">
      <c r="A68" s="7" t="s">
        <v>514</v>
      </c>
      <c r="B68" s="7" t="s">
        <v>177</v>
      </c>
      <c r="C68" s="7" t="s">
        <v>440</v>
      </c>
      <c r="D68" s="7" t="s">
        <v>498</v>
      </c>
      <c r="E68" s="7" t="s">
        <v>428</v>
      </c>
      <c r="F68" s="7" t="s">
        <v>415</v>
      </c>
      <c r="G68" s="7" t="s">
        <v>417</v>
      </c>
      <c r="H68" s="7" t="s">
        <v>403</v>
      </c>
      <c r="I68" s="7">
        <v>5</v>
      </c>
      <c r="J68" s="7">
        <v>100000</v>
      </c>
      <c r="K68" s="15" t="s">
        <v>648</v>
      </c>
      <c r="L68" s="7" t="str">
        <f>IFERROR(IF(K68="ISPrime",VLOOKUP(B68,ISP_SWAPS!A:B,2,0),VLOOKUP(B68,DOO_SWAPS!A:B,2,0)),"")</f>
        <v>GBP/NZD</v>
      </c>
      <c r="M68" s="7">
        <f>IFERROR(IF(K68="ISPrime",VLOOKUP(B68,ISP_SWAPS!A:I,9,0)*J68,VLOOKUP(B68,DOO_SWAPS!A:C,3,0)),"")</f>
        <v>-8.02</v>
      </c>
      <c r="N68" s="7">
        <f>IFERROR(IF(K68="ISPrime",VLOOKUP(B68,ISP_SWAPS!A:I,8,0)*J68,VLOOKUP(B68,DOO_SWAPS!A:D,4,0)),"")</f>
        <v>4.6900000000000004</v>
      </c>
    </row>
    <row r="69" spans="1:14">
      <c r="A69" s="7" t="s">
        <v>515</v>
      </c>
      <c r="B69" s="7" t="s">
        <v>183</v>
      </c>
      <c r="C69" s="7" t="s">
        <v>444</v>
      </c>
      <c r="D69" s="7" t="s">
        <v>498</v>
      </c>
      <c r="E69" s="7" t="s">
        <v>428</v>
      </c>
      <c r="F69" s="7" t="s">
        <v>417</v>
      </c>
      <c r="G69" s="7" t="s">
        <v>419</v>
      </c>
      <c r="H69" s="7" t="s">
        <v>403</v>
      </c>
      <c r="I69" s="7">
        <v>5</v>
      </c>
      <c r="J69" s="7">
        <v>100000</v>
      </c>
      <c r="K69" s="15" t="s">
        <v>648</v>
      </c>
      <c r="L69" s="7" t="str">
        <f>IFERROR(IF(K69="ISPrime",VLOOKUP(B69,ISP_SWAPS!A:B,2,0),VLOOKUP(B69,DOO_SWAPS!A:B,2,0)),"")</f>
        <v>NZD/CAD</v>
      </c>
      <c r="M69" s="7">
        <f>IFERROR(IF(K69="ISPrime",VLOOKUP(B69,ISP_SWAPS!A:I,9,0)*J69,VLOOKUP(B69,DOO_SWAPS!A:C,3,0)),"")</f>
        <v>-1.22</v>
      </c>
      <c r="N69" s="7">
        <f>IFERROR(IF(K69="ISPrime",VLOOKUP(B69,ISP_SWAPS!A:I,8,0)*J69,VLOOKUP(B69,DOO_SWAPS!A:D,4,0)),"")</f>
        <v>2.42</v>
      </c>
    </row>
    <row r="70" spans="1:14">
      <c r="A70" s="7" t="s">
        <v>516</v>
      </c>
      <c r="B70" s="7" t="s">
        <v>184</v>
      </c>
      <c r="C70" s="7" t="s">
        <v>445</v>
      </c>
      <c r="D70" s="7" t="s">
        <v>498</v>
      </c>
      <c r="E70" s="7" t="s">
        <v>428</v>
      </c>
      <c r="F70" s="7" t="s">
        <v>417</v>
      </c>
      <c r="G70" s="7" t="s">
        <v>421</v>
      </c>
      <c r="H70" s="7" t="s">
        <v>403</v>
      </c>
      <c r="I70" s="7">
        <v>5</v>
      </c>
      <c r="J70" s="7">
        <v>100000</v>
      </c>
      <c r="K70" s="15" t="s">
        <v>648</v>
      </c>
      <c r="L70" s="7" t="str">
        <f>IFERROR(IF(K70="ISPrime",VLOOKUP(B70,ISP_SWAPS!A:B,2,0),VLOOKUP(B70,DOO_SWAPS!A:B,2,0)),"")</f>
        <v>NZD/CHF</v>
      </c>
      <c r="M70" s="7">
        <f>IFERROR(IF(K70="ISPrime",VLOOKUP(B70,ISP_SWAPS!A:I,9,0)*J70,VLOOKUP(B70,DOO_SWAPS!A:C,3,0)),"")</f>
        <v>0.69</v>
      </c>
      <c r="N70" s="7">
        <f>IFERROR(IF(K70="ISPrime",VLOOKUP(B70,ISP_SWAPS!A:I,8,0)*J70,VLOOKUP(B70,DOO_SWAPS!A:D,4,0)),"")</f>
        <v>3.51</v>
      </c>
    </row>
    <row r="71" spans="1:14">
      <c r="A71" s="7" t="s">
        <v>517</v>
      </c>
      <c r="B71" s="7" t="s">
        <v>185</v>
      </c>
      <c r="C71" s="7" t="s">
        <v>446</v>
      </c>
      <c r="D71" s="7" t="s">
        <v>498</v>
      </c>
      <c r="E71" s="7" t="s">
        <v>428</v>
      </c>
      <c r="F71" s="7" t="s">
        <v>417</v>
      </c>
      <c r="G71" s="7" t="s">
        <v>423</v>
      </c>
      <c r="H71" s="7" t="s">
        <v>403</v>
      </c>
      <c r="I71" s="7">
        <v>3</v>
      </c>
      <c r="J71" s="7">
        <v>100000</v>
      </c>
      <c r="K71" s="15" t="s">
        <v>648</v>
      </c>
      <c r="L71" s="7" t="str">
        <f>IFERROR(IF(K71="ISPrime",VLOOKUP(B71,ISP_SWAPS!A:B,2,0),VLOOKUP(B71,DOO_SWAPS!A:B,2,0)),"")</f>
        <v>NZD/JPY</v>
      </c>
      <c r="M71" s="7">
        <f>IFERROR(IF(K71="ISPrime",VLOOKUP(B71,ISP_SWAPS!A:I,9,0)*J71,VLOOKUP(B71,DOO_SWAPS!A:C,3,0)),"")</f>
        <v>-36</v>
      </c>
      <c r="N71" s="7">
        <f>IFERROR(IF(K71="ISPrime",VLOOKUP(B71,ISP_SWAPS!A:I,8,0)*J71,VLOOKUP(B71,DOO_SWAPS!A:D,4,0)),"")</f>
        <v>276</v>
      </c>
    </row>
    <row r="72" spans="1:14">
      <c r="A72" s="7" t="s">
        <v>518</v>
      </c>
      <c r="B72" s="7" t="s">
        <v>193</v>
      </c>
      <c r="C72" s="7" t="s">
        <v>447</v>
      </c>
      <c r="D72" s="7" t="s">
        <v>498</v>
      </c>
      <c r="E72" s="7" t="s">
        <v>428</v>
      </c>
      <c r="F72" s="7" t="s">
        <v>402</v>
      </c>
      <c r="G72" s="7" t="s">
        <v>448</v>
      </c>
      <c r="H72" s="7" t="s">
        <v>403</v>
      </c>
      <c r="I72" s="7">
        <v>5</v>
      </c>
      <c r="J72" s="7">
        <v>100000</v>
      </c>
      <c r="K72" s="15" t="s">
        <v>648</v>
      </c>
      <c r="L72" s="7" t="str">
        <f>IFERROR(IF(K72="ISPrime",VLOOKUP(B72,ISP_SWAPS!A:B,2,0),VLOOKUP(B72,DOO_SWAPS!A:B,2,0)),"")</f>
        <v>USD/CNH</v>
      </c>
      <c r="M72" s="7">
        <f>IFERROR(IF(K72="ISPrime",VLOOKUP(B72,ISP_SWAPS!A:I,9,0)*J72,VLOOKUP(B72,DOO_SWAPS!A:C,3,0)),"")</f>
        <v>-321.46000000000004</v>
      </c>
      <c r="N72" s="7">
        <f>IFERROR(IF(K72="ISPrime",VLOOKUP(B72,ISP_SWAPS!A:I,8,0)*J72,VLOOKUP(B72,DOO_SWAPS!A:D,4,0)),"")</f>
        <v>-185.84</v>
      </c>
    </row>
    <row r="73" spans="1:14">
      <c r="A73" s="7" t="s">
        <v>519</v>
      </c>
      <c r="B73" s="7" t="s">
        <v>201</v>
      </c>
      <c r="C73" s="7" t="s">
        <v>449</v>
      </c>
      <c r="D73" s="7" t="s">
        <v>498</v>
      </c>
      <c r="E73" s="7" t="s">
        <v>428</v>
      </c>
      <c r="F73" s="7" t="s">
        <v>402</v>
      </c>
      <c r="G73" s="7" t="s">
        <v>450</v>
      </c>
      <c r="H73" s="7" t="s">
        <v>403</v>
      </c>
      <c r="I73" s="7">
        <v>5</v>
      </c>
      <c r="J73" s="7">
        <v>100000</v>
      </c>
      <c r="K73" s="15" t="s">
        <v>648</v>
      </c>
      <c r="L73" s="7" t="str">
        <f>IFERROR(IF(K73="ISPrime",VLOOKUP(B73,ISP_SWAPS!A:B,2,0),VLOOKUP(B73,DOO_SWAPS!A:B,2,0)),"")</f>
        <v>USD/ZAR</v>
      </c>
      <c r="M73" s="7">
        <f>IFERROR(IF(K73="ISPrime",VLOOKUP(B73,ISP_SWAPS!A:I,9,0)*J73,VLOOKUP(B73,DOO_SWAPS!A:C,3,0)),"")</f>
        <v>-257.04000000000002</v>
      </c>
      <c r="N73" s="7">
        <f>IFERROR(IF(K73="ISPrime",VLOOKUP(B73,ISP_SWAPS!A:I,8,0)*J73,VLOOKUP(B73,DOO_SWAPS!A:D,4,0)),"")</f>
        <v>-121.53000000000002</v>
      </c>
    </row>
    <row r="74" spans="1:14">
      <c r="A74" s="7" t="s">
        <v>520</v>
      </c>
      <c r="B74" s="7" t="s">
        <v>200</v>
      </c>
      <c r="C74" s="7" t="s">
        <v>521</v>
      </c>
      <c r="D74" s="7" t="s">
        <v>498</v>
      </c>
      <c r="E74" s="7" t="s">
        <v>428</v>
      </c>
      <c r="F74" s="7" t="s">
        <v>402</v>
      </c>
      <c r="G74" s="7" t="s">
        <v>452</v>
      </c>
      <c r="H74" s="7" t="s">
        <v>453</v>
      </c>
      <c r="I74" s="7">
        <v>5</v>
      </c>
      <c r="J74" s="7">
        <v>100000</v>
      </c>
      <c r="K74" s="15" t="s">
        <v>648</v>
      </c>
      <c r="L74" s="7" t="str">
        <f>IFERROR(IF(K74="ISPrime",VLOOKUP(B74,ISP_SWAPS!A:B,2,0),VLOOKUP(B74,DOO_SWAPS!A:B,2,0)),"")</f>
        <v>USD/TRY</v>
      </c>
      <c r="M74" s="7">
        <f>IFERROR(IF(K74="ISPrime",VLOOKUP(B74,ISP_SWAPS!A:I,9,0)*J74,VLOOKUP(B74,DOO_SWAPS!A:C,3,0)),"")</f>
        <v>-1417.41</v>
      </c>
      <c r="N74" s="7">
        <f>IFERROR(IF(K74="ISPrime",VLOOKUP(B74,ISP_SWAPS!A:I,8,0)*J74,VLOOKUP(B74,DOO_SWAPS!A:D,4,0)),"")</f>
        <v>-1242.5899999999999</v>
      </c>
    </row>
    <row r="75" spans="1:14">
      <c r="A75" s="7" t="s">
        <v>522</v>
      </c>
      <c r="B75" s="7" t="s">
        <v>196</v>
      </c>
      <c r="C75" s="7" t="s">
        <v>523</v>
      </c>
      <c r="D75" s="7" t="s">
        <v>498</v>
      </c>
      <c r="E75" s="7" t="s">
        <v>428</v>
      </c>
      <c r="F75" s="7" t="s">
        <v>402</v>
      </c>
      <c r="G75" s="7" t="s">
        <v>456</v>
      </c>
      <c r="H75" s="7" t="s">
        <v>403</v>
      </c>
      <c r="I75" s="7">
        <v>5</v>
      </c>
      <c r="J75" s="7">
        <v>100000</v>
      </c>
      <c r="K75" s="15" t="s">
        <v>648</v>
      </c>
      <c r="L75" s="7" t="str">
        <f>IFERROR(IF(K75="ISPrime",VLOOKUP(B75,ISP_SWAPS!A:B,2,0),VLOOKUP(B75,DOO_SWAPS!A:B,2,0)),"")</f>
        <v>USD/NOK</v>
      </c>
      <c r="M75" s="7">
        <f>IFERROR(IF(K75="ISPrime",VLOOKUP(B75,ISP_SWAPS!A:I,9,0)*J75,VLOOKUP(B75,DOO_SWAPS!A:C,3,0)),"")</f>
        <v>-24.630000000000003</v>
      </c>
      <c r="N75" s="7">
        <f>IFERROR(IF(K75="ISPrime",VLOOKUP(B75,ISP_SWAPS!A:I,8,0)*J75,VLOOKUP(B75,DOO_SWAPS!A:D,4,0)),"")</f>
        <v>9.33</v>
      </c>
    </row>
    <row r="76" spans="1:14">
      <c r="A76" s="7" t="s">
        <v>524</v>
      </c>
      <c r="B76" s="7" t="s">
        <v>197</v>
      </c>
      <c r="C76" s="7" t="s">
        <v>525</v>
      </c>
      <c r="D76" s="7" t="s">
        <v>498</v>
      </c>
      <c r="E76" s="7" t="s">
        <v>428</v>
      </c>
      <c r="F76" s="7" t="s">
        <v>402</v>
      </c>
      <c r="G76" s="7" t="s">
        <v>459</v>
      </c>
      <c r="H76" s="7" t="s">
        <v>403</v>
      </c>
      <c r="I76" s="7">
        <v>5</v>
      </c>
      <c r="J76" s="7">
        <v>100000</v>
      </c>
      <c r="K76" s="15" t="s">
        <v>648</v>
      </c>
      <c r="L76" s="7" t="str">
        <f>IFERROR(IF(K76="ISPrime",VLOOKUP(B76,ISP_SWAPS!A:B,2,0),VLOOKUP(B76,DOO_SWAPS!A:B,2,0)),"")</f>
        <v>USD/PLN</v>
      </c>
      <c r="M76" s="7">
        <f>IFERROR(IF(K76="ISPrime",VLOOKUP(B76,ISP_SWAPS!A:I,9,0)*J76,VLOOKUP(B76,DOO_SWAPS!A:C,3,0)),"")</f>
        <v>-8.18</v>
      </c>
      <c r="N76" s="7">
        <f>IFERROR(IF(K76="ISPrime",VLOOKUP(B76,ISP_SWAPS!A:I,8,0)*J76,VLOOKUP(B76,DOO_SWAPS!A:D,4,0)),"")</f>
        <v>7.08</v>
      </c>
    </row>
    <row r="77" spans="1:14">
      <c r="A77" s="7" t="s">
        <v>526</v>
      </c>
      <c r="B77" s="7" t="s">
        <v>198</v>
      </c>
      <c r="C77" s="7" t="s">
        <v>527</v>
      </c>
      <c r="D77" s="7" t="s">
        <v>498</v>
      </c>
      <c r="E77" s="7" t="s">
        <v>428</v>
      </c>
      <c r="F77" s="7" t="s">
        <v>402</v>
      </c>
      <c r="G77" s="7" t="s">
        <v>461</v>
      </c>
      <c r="H77" s="7" t="s">
        <v>403</v>
      </c>
      <c r="I77" s="7">
        <v>5</v>
      </c>
      <c r="J77" s="7">
        <v>100000</v>
      </c>
      <c r="K77" s="15" t="s">
        <v>648</v>
      </c>
      <c r="L77" s="7" t="str">
        <f>IFERROR(IF(K77="ISPrime",VLOOKUP(B77,ISP_SWAPS!A:B,2,0),VLOOKUP(B77,DOO_SWAPS!A:B,2,0)),"")</f>
        <v>USD/SEK</v>
      </c>
      <c r="M77" s="7">
        <f>IFERROR(IF(K77="ISPrime",VLOOKUP(B77,ISP_SWAPS!A:I,9,0)*J77,VLOOKUP(B77,DOO_SWAPS!A:C,3,0)),"")</f>
        <v>-12.999999999999998</v>
      </c>
      <c r="N77" s="7">
        <f>IFERROR(IF(K77="ISPrime",VLOOKUP(B77,ISP_SWAPS!A:I,8,0)*J77,VLOOKUP(B77,DOO_SWAPS!A:D,4,0)),"")</f>
        <v>24.1</v>
      </c>
    </row>
    <row r="78" spans="1:14">
      <c r="A78" s="7" t="s">
        <v>528</v>
      </c>
      <c r="B78" s="7" t="s">
        <v>199</v>
      </c>
      <c r="C78" s="7" t="s">
        <v>529</v>
      </c>
      <c r="D78" s="7" t="s">
        <v>498</v>
      </c>
      <c r="E78" s="7" t="s">
        <v>428</v>
      </c>
      <c r="F78" s="7" t="s">
        <v>402</v>
      </c>
      <c r="G78" s="7" t="s">
        <v>463</v>
      </c>
      <c r="H78" s="7" t="s">
        <v>403</v>
      </c>
      <c r="I78" s="7">
        <v>5</v>
      </c>
      <c r="J78" s="7">
        <v>100000</v>
      </c>
      <c r="K78" s="15" t="s">
        <v>648</v>
      </c>
      <c r="L78" s="7" t="str">
        <f>IFERROR(IF(K78="ISPrime",VLOOKUP(B78,ISP_SWAPS!A:B,2,0),VLOOKUP(B78,DOO_SWAPS!A:B,2,0)),"")</f>
        <v>USD/SGD</v>
      </c>
      <c r="M78" s="7">
        <f>IFERROR(IF(K78="ISPrime",VLOOKUP(B78,ISP_SWAPS!A:I,9,0)*J78,VLOOKUP(B78,DOO_SWAPS!A:C,3,0)),"")</f>
        <v>-4.33</v>
      </c>
      <c r="N78" s="7">
        <f>IFERROR(IF(K78="ISPrime",VLOOKUP(B78,ISP_SWAPS!A:I,8,0)*J78,VLOOKUP(B78,DOO_SWAPS!A:D,4,0)),"")</f>
        <v>4.08</v>
      </c>
    </row>
    <row r="79" spans="1:14">
      <c r="A79" s="7" t="s">
        <v>530</v>
      </c>
      <c r="B79" s="7" t="s">
        <v>203</v>
      </c>
      <c r="C79" s="7" t="s">
        <v>473</v>
      </c>
      <c r="D79" s="7" t="s">
        <v>531</v>
      </c>
      <c r="E79" s="7" t="s">
        <v>466</v>
      </c>
      <c r="F79" s="7" t="s">
        <v>402</v>
      </c>
      <c r="G79" s="7" t="s">
        <v>402</v>
      </c>
      <c r="H79" s="7" t="s">
        <v>403</v>
      </c>
      <c r="I79" s="7">
        <v>2</v>
      </c>
      <c r="J79" s="7">
        <v>100</v>
      </c>
      <c r="K79" s="15" t="s">
        <v>648</v>
      </c>
      <c r="L79" s="7" t="str">
        <f>IFERROR(IF(K79="ISPrime",VLOOKUP(B79,ISP_SWAPS!A:B,2,0),VLOOKUP(B79,DOO_SWAPS!A:B,2,0)),"")</f>
        <v>XAU/USD</v>
      </c>
      <c r="M79" s="7">
        <f>IFERROR(IF(K79="ISPrime",VLOOKUP(B79,ISP_SWAPS!A:I,9,0)*J79,VLOOKUP(B79,DOO_SWAPS!A:C,3,0)),"")</f>
        <v>-3.7679999999999998</v>
      </c>
      <c r="N79" s="7">
        <f>IFERROR(IF(K79="ISPrime",VLOOKUP(B79,ISP_SWAPS!A:I,8,0)*J79,VLOOKUP(B79,DOO_SWAPS!A:D,4,0)),"")</f>
        <v>3.08</v>
      </c>
    </row>
    <row r="80" spans="1:14">
      <c r="A80" s="7" t="s">
        <v>532</v>
      </c>
      <c r="B80" s="7" t="s">
        <v>202</v>
      </c>
      <c r="C80" s="7" t="s">
        <v>464</v>
      </c>
      <c r="D80" s="7" t="s">
        <v>533</v>
      </c>
      <c r="E80" s="7" t="s">
        <v>466</v>
      </c>
      <c r="F80" s="7" t="s">
        <v>402</v>
      </c>
      <c r="G80" s="7" t="s">
        <v>402</v>
      </c>
      <c r="H80" s="7" t="s">
        <v>403</v>
      </c>
      <c r="I80" s="7">
        <v>3</v>
      </c>
      <c r="J80" s="7">
        <v>5000</v>
      </c>
      <c r="K80" s="15" t="s">
        <v>648</v>
      </c>
      <c r="L80" s="7" t="str">
        <f>IFERROR(IF(K80="ISPrime",VLOOKUP(B80,ISP_SWAPS!A:B,2,0),VLOOKUP(B80,DOO_SWAPS!A:B,2,0)),"")</f>
        <v>XAG/USD</v>
      </c>
      <c r="M80" s="7">
        <f>IFERROR(IF(K80="ISPrime",VLOOKUP(B80,ISP_SWAPS!A:I,9,0)*J80,VLOOKUP(B80,DOO_SWAPS!A:C,3,0)),"")</f>
        <v>-3.22</v>
      </c>
      <c r="N80" s="7">
        <f>IFERROR(IF(K80="ISPrime",VLOOKUP(B80,ISP_SWAPS!A:I,8,0)*J80,VLOOKUP(B80,DOO_SWAPS!A:D,4,0)),"")</f>
        <v>2.145</v>
      </c>
    </row>
    <row r="81" spans="1:14">
      <c r="A81" s="7" t="s">
        <v>534</v>
      </c>
      <c r="B81" s="7" t="s">
        <v>476</v>
      </c>
      <c r="C81" s="7" t="s">
        <v>477</v>
      </c>
      <c r="D81" s="7" t="s">
        <v>535</v>
      </c>
      <c r="E81" s="7" t="s">
        <v>478</v>
      </c>
      <c r="F81" s="7" t="s">
        <v>402</v>
      </c>
      <c r="G81" s="7" t="s">
        <v>402</v>
      </c>
      <c r="H81" s="7" t="s">
        <v>403</v>
      </c>
      <c r="I81" s="7">
        <v>3</v>
      </c>
      <c r="J81" s="7">
        <v>1000</v>
      </c>
      <c r="K81" s="15" t="s">
        <v>649</v>
      </c>
      <c r="L81" s="7" t="str">
        <f>IFERROR(IF(K81="ISPrime",VLOOKUP(B81,ISP_SWAPS!A:B,2,0),VLOOKUP(B81,DOO_SWAPS!A:B,2,0)),"")</f>
        <v>XTIUSD</v>
      </c>
      <c r="M81" s="7">
        <f>IFERROR(IF(K81="ISPrime",VLOOKUP(B81,ISP_SWAPS!A:I,9,0)*J81,VLOOKUP(B81,DOO_SWAPS!A:C,3,0)),"")</f>
        <v>11.571</v>
      </c>
      <c r="N81" s="7">
        <f>IFERROR(IF(K81="ISPrime",VLOOKUP(B81,ISP_SWAPS!A:I,8,0)*J81,VLOOKUP(B81,DOO_SWAPS!A:D,4,0)),"")</f>
        <v>-17.251999999999999</v>
      </c>
    </row>
    <row r="82" spans="1:14">
      <c r="A82" s="7" t="s">
        <v>536</v>
      </c>
      <c r="B82" s="7" t="s">
        <v>481</v>
      </c>
      <c r="C82" s="7" t="s">
        <v>482</v>
      </c>
      <c r="D82" s="7" t="s">
        <v>535</v>
      </c>
      <c r="E82" s="7" t="s">
        <v>478</v>
      </c>
      <c r="F82" s="7" t="s">
        <v>402</v>
      </c>
      <c r="G82" s="7" t="s">
        <v>402</v>
      </c>
      <c r="H82" s="7" t="s">
        <v>403</v>
      </c>
      <c r="I82" s="7">
        <v>3</v>
      </c>
      <c r="J82" s="7">
        <v>1000</v>
      </c>
      <c r="K82" s="15" t="s">
        <v>649</v>
      </c>
      <c r="L82" s="7" t="str">
        <f>IFERROR(IF(K82="ISPrime",VLOOKUP(B82,ISP_SWAPS!A:B,2,0),VLOOKUP(B82,DOO_SWAPS!A:B,2,0)),"")</f>
        <v>XBRUSD</v>
      </c>
      <c r="M82" s="7">
        <f>IFERROR(IF(K82="ISPrime",VLOOKUP(B82,ISP_SWAPS!A:I,9,0)*J82,VLOOKUP(B82,DOO_SWAPS!A:C,3,0)),"")</f>
        <v>31.891999999999999</v>
      </c>
      <c r="N82" s="7">
        <f>IFERROR(IF(K82="ISPrime",VLOOKUP(B82,ISP_SWAPS!A:I,8,0)*J82,VLOOKUP(B82,DOO_SWAPS!A:D,4,0)),"")</f>
        <v>-39.764000000000003</v>
      </c>
    </row>
    <row r="83" spans="1:14">
      <c r="A83" s="7" t="s">
        <v>537</v>
      </c>
      <c r="B83" s="7" t="s">
        <v>205</v>
      </c>
      <c r="C83" s="7" t="s">
        <v>486</v>
      </c>
      <c r="D83" s="7" t="s">
        <v>535</v>
      </c>
      <c r="E83" s="7" t="s">
        <v>478</v>
      </c>
      <c r="F83" s="7" t="s">
        <v>402</v>
      </c>
      <c r="G83" s="7" t="s">
        <v>402</v>
      </c>
      <c r="H83" s="7" t="s">
        <v>403</v>
      </c>
      <c r="I83" s="7">
        <v>4</v>
      </c>
      <c r="J83" s="7">
        <v>10000</v>
      </c>
      <c r="K83" s="15" t="s">
        <v>649</v>
      </c>
      <c r="L83" s="7" t="str">
        <f>IFERROR(IF(K83="ISPrime",VLOOKUP(B83,ISP_SWAPS!A:B,2,0),VLOOKUP(B83,DOO_SWAPS!A:B,2,0)),"")</f>
        <v>XNGUSD</v>
      </c>
      <c r="M83" s="7">
        <f>IFERROR(IF(K83="ISPrime",VLOOKUP(B83,ISP_SWAPS!A:I,9,0)*J83,VLOOKUP(B83,DOO_SWAPS!A:C,3,0)),"")</f>
        <v>-72.850999999999999</v>
      </c>
      <c r="N83" s="7">
        <f>IFERROR(IF(K83="ISPrime",VLOOKUP(B83,ISP_SWAPS!A:I,8,0)*J83,VLOOKUP(B83,DOO_SWAPS!A:D,4,0)),"")</f>
        <v>64.173000000000002</v>
      </c>
    </row>
    <row r="84" spans="1:14">
      <c r="A84" s="7" t="s">
        <v>538</v>
      </c>
      <c r="B84" s="7" t="s">
        <v>158</v>
      </c>
      <c r="C84" s="7" t="s">
        <v>399</v>
      </c>
      <c r="D84" s="7" t="s">
        <v>539</v>
      </c>
      <c r="E84" s="7" t="s">
        <v>400</v>
      </c>
      <c r="F84" s="7" t="s">
        <v>401</v>
      </c>
      <c r="G84" s="7" t="s">
        <v>402</v>
      </c>
      <c r="H84" s="7" t="s">
        <v>403</v>
      </c>
      <c r="I84" s="7">
        <v>5</v>
      </c>
      <c r="J84" s="7">
        <v>100000</v>
      </c>
      <c r="K84" s="15" t="s">
        <v>648</v>
      </c>
      <c r="L84" s="7" t="str">
        <f>IFERROR(IF(K84="ISPrime",VLOOKUP(B84,ISP_SWAPS!A:B,2,0),VLOOKUP(B84,DOO_SWAPS!A:B,2,0)),"")</f>
        <v>AUD/USD</v>
      </c>
      <c r="M84" s="7">
        <f>IFERROR(IF(K84="ISPrime",VLOOKUP(B84,ISP_SWAPS!A:I,9,0)*J84,VLOOKUP(B84,DOO_SWAPS!A:C,3,0)),"")</f>
        <v>-3.27</v>
      </c>
      <c r="N84" s="7">
        <f>IFERROR(IF(K84="ISPrime",VLOOKUP(B84,ISP_SWAPS!A:I,8,0)*J84,VLOOKUP(B84,DOO_SWAPS!A:D,4,0)),"")</f>
        <v>2.5499999999999998</v>
      </c>
    </row>
    <row r="85" spans="1:14">
      <c r="A85" s="7" t="s">
        <v>540</v>
      </c>
      <c r="B85" s="7" t="s">
        <v>171</v>
      </c>
      <c r="C85" s="7" t="s">
        <v>412</v>
      </c>
      <c r="D85" s="7" t="s">
        <v>539</v>
      </c>
      <c r="E85" s="7" t="s">
        <v>400</v>
      </c>
      <c r="F85" s="7" t="s">
        <v>413</v>
      </c>
      <c r="G85" s="7" t="s">
        <v>402</v>
      </c>
      <c r="H85" s="7" t="s">
        <v>403</v>
      </c>
      <c r="I85" s="7">
        <v>5</v>
      </c>
      <c r="J85" s="7">
        <v>100000</v>
      </c>
      <c r="K85" s="15" t="s">
        <v>648</v>
      </c>
      <c r="L85" s="7" t="str">
        <f>IFERROR(IF(K85="ISPrime",VLOOKUP(B85,ISP_SWAPS!A:B,2,0),VLOOKUP(B85,DOO_SWAPS!A:B,2,0)),"")</f>
        <v>EUR/USD</v>
      </c>
      <c r="M85" s="7">
        <f>IFERROR(IF(K85="ISPrime",VLOOKUP(B85,ISP_SWAPS!A:I,9,0)*J85,VLOOKUP(B85,DOO_SWAPS!A:C,3,0)),"")</f>
        <v>-4.3499999999999996</v>
      </c>
      <c r="N85" s="7">
        <f>IFERROR(IF(K85="ISPrime",VLOOKUP(B85,ISP_SWAPS!A:I,8,0)*J85,VLOOKUP(B85,DOO_SWAPS!A:D,4,0)),"")</f>
        <v>0.19</v>
      </c>
    </row>
    <row r="86" spans="1:14">
      <c r="A86" s="7" t="s">
        <v>541</v>
      </c>
      <c r="B86" s="7" t="s">
        <v>178</v>
      </c>
      <c r="C86" s="7" t="s">
        <v>414</v>
      </c>
      <c r="D86" s="7" t="s">
        <v>539</v>
      </c>
      <c r="E86" s="7" t="s">
        <v>400</v>
      </c>
      <c r="F86" s="7" t="s">
        <v>415</v>
      </c>
      <c r="G86" s="7" t="s">
        <v>402</v>
      </c>
      <c r="H86" s="7" t="s">
        <v>403</v>
      </c>
      <c r="I86" s="7">
        <v>5</v>
      </c>
      <c r="J86" s="7">
        <v>100000</v>
      </c>
      <c r="K86" s="15" t="s">
        <v>648</v>
      </c>
      <c r="L86" s="7" t="str">
        <f>IFERROR(IF(K86="ISPrime",VLOOKUP(B86,ISP_SWAPS!A:B,2,0),VLOOKUP(B86,DOO_SWAPS!A:B,2,0)),"")</f>
        <v>GBP/USD</v>
      </c>
      <c r="M86" s="7">
        <f>IFERROR(IF(K86="ISPrime",VLOOKUP(B86,ISP_SWAPS!A:I,9,0)*J86,VLOOKUP(B86,DOO_SWAPS!A:C,3,0)),"")</f>
        <v>-4.17</v>
      </c>
      <c r="N86" s="7">
        <f>IFERROR(IF(K86="ISPrime",VLOOKUP(B86,ISP_SWAPS!A:I,8,0)*J86,VLOOKUP(B86,DOO_SWAPS!A:D,4,0)),"")</f>
        <v>4.09</v>
      </c>
    </row>
    <row r="87" spans="1:14">
      <c r="A87" s="7" t="s">
        <v>542</v>
      </c>
      <c r="B87" s="7" t="s">
        <v>186</v>
      </c>
      <c r="C87" s="7" t="s">
        <v>416</v>
      </c>
      <c r="D87" s="7" t="s">
        <v>539</v>
      </c>
      <c r="E87" s="7" t="s">
        <v>400</v>
      </c>
      <c r="F87" s="7" t="s">
        <v>417</v>
      </c>
      <c r="G87" s="7" t="s">
        <v>402</v>
      </c>
      <c r="H87" s="7" t="s">
        <v>403</v>
      </c>
      <c r="I87" s="7">
        <v>5</v>
      </c>
      <c r="J87" s="7">
        <v>100000</v>
      </c>
      <c r="K87" s="15" t="s">
        <v>648</v>
      </c>
      <c r="L87" s="7" t="str">
        <f>IFERROR(IF(K87="ISPrime",VLOOKUP(B87,ISP_SWAPS!A:B,2,0),VLOOKUP(B87,DOO_SWAPS!A:B,2,0)),"")</f>
        <v>NZD/USD</v>
      </c>
      <c r="M87" s="7">
        <f>IFERROR(IF(K87="ISPrime",VLOOKUP(B87,ISP_SWAPS!A:I,9,0)*J87,VLOOKUP(B87,DOO_SWAPS!A:C,3,0)),"")</f>
        <v>-1.44</v>
      </c>
      <c r="N87" s="7">
        <f>IFERROR(IF(K87="ISPrime",VLOOKUP(B87,ISP_SWAPS!A:I,8,0)*J87,VLOOKUP(B87,DOO_SWAPS!A:D,4,0)),"")</f>
        <v>2.54</v>
      </c>
    </row>
    <row r="88" spans="1:14">
      <c r="A88" s="7" t="s">
        <v>543</v>
      </c>
      <c r="B88" s="7" t="s">
        <v>192</v>
      </c>
      <c r="C88" s="7" t="s">
        <v>420</v>
      </c>
      <c r="D88" s="7" t="s">
        <v>539</v>
      </c>
      <c r="E88" s="7" t="s">
        <v>400</v>
      </c>
      <c r="F88" s="7" t="s">
        <v>402</v>
      </c>
      <c r="G88" s="7" t="s">
        <v>421</v>
      </c>
      <c r="H88" s="7" t="s">
        <v>403</v>
      </c>
      <c r="I88" s="7">
        <v>5</v>
      </c>
      <c r="J88" s="7">
        <v>100000</v>
      </c>
      <c r="K88" s="15" t="s">
        <v>648</v>
      </c>
      <c r="L88" s="7" t="str">
        <f>IFERROR(IF(K88="ISPrime",VLOOKUP(B88,ISP_SWAPS!A:B,2,0),VLOOKUP(B88,DOO_SWAPS!A:B,2,0)),"")</f>
        <v>USD/CHF</v>
      </c>
      <c r="M88" s="7">
        <f>IFERROR(IF(K88="ISPrime",VLOOKUP(B88,ISP_SWAPS!A:I,9,0)*J88,VLOOKUP(B88,DOO_SWAPS!A:C,3,0)),"")</f>
        <v>0.19999999999999998</v>
      </c>
      <c r="N88" s="7">
        <f>IFERROR(IF(K88="ISPrime",VLOOKUP(B88,ISP_SWAPS!A:I,8,0)*J88,VLOOKUP(B88,DOO_SWAPS!A:D,4,0)),"")</f>
        <v>4.2700000000000005</v>
      </c>
    </row>
    <row r="89" spans="1:14">
      <c r="A89" s="7" t="s">
        <v>544</v>
      </c>
      <c r="B89" s="7" t="s">
        <v>190</v>
      </c>
      <c r="C89" s="7" t="s">
        <v>418</v>
      </c>
      <c r="D89" s="7" t="s">
        <v>539</v>
      </c>
      <c r="E89" s="7" t="s">
        <v>400</v>
      </c>
      <c r="F89" s="7" t="s">
        <v>402</v>
      </c>
      <c r="G89" s="7" t="s">
        <v>419</v>
      </c>
      <c r="H89" s="7" t="s">
        <v>403</v>
      </c>
      <c r="I89" s="7">
        <v>5</v>
      </c>
      <c r="J89" s="7">
        <v>100000</v>
      </c>
      <c r="K89" s="15" t="s">
        <v>648</v>
      </c>
      <c r="L89" s="7" t="str">
        <f>IFERROR(IF(K89="ISPrime",VLOOKUP(B89,ISP_SWAPS!A:B,2,0),VLOOKUP(B89,DOO_SWAPS!A:B,2,0)),"")</f>
        <v>USD/CAD</v>
      </c>
      <c r="M89" s="7">
        <f>IFERROR(IF(K89="ISPrime",VLOOKUP(B89,ISP_SWAPS!A:I,9,0)*J89,VLOOKUP(B89,DOO_SWAPS!A:C,3,0)),"")</f>
        <v>-9.2200000000000006</v>
      </c>
      <c r="N89" s="7">
        <f>IFERROR(IF(K89="ISPrime",VLOOKUP(B89,ISP_SWAPS!A:I,8,0)*J89,VLOOKUP(B89,DOO_SWAPS!A:D,4,0)),"")</f>
        <v>8.52</v>
      </c>
    </row>
    <row r="90" spans="1:14">
      <c r="A90" s="7" t="s">
        <v>545</v>
      </c>
      <c r="B90" s="7" t="s">
        <v>195</v>
      </c>
      <c r="C90" s="7" t="s">
        <v>422</v>
      </c>
      <c r="D90" s="7" t="s">
        <v>539</v>
      </c>
      <c r="E90" s="7" t="s">
        <v>400</v>
      </c>
      <c r="F90" s="7" t="s">
        <v>402</v>
      </c>
      <c r="G90" s="7" t="s">
        <v>423</v>
      </c>
      <c r="H90" s="7" t="s">
        <v>403</v>
      </c>
      <c r="I90" s="7">
        <v>3</v>
      </c>
      <c r="J90" s="7">
        <v>100000</v>
      </c>
      <c r="K90" s="15" t="s">
        <v>648</v>
      </c>
      <c r="L90" s="7" t="str">
        <f>IFERROR(IF(K90="ISPrime",VLOOKUP(B90,ISP_SWAPS!A:B,2,0),VLOOKUP(B90,DOO_SWAPS!A:B,2,0)),"")</f>
        <v>USD/JPY</v>
      </c>
      <c r="M90" s="7">
        <f>IFERROR(IF(K90="ISPrime",VLOOKUP(B90,ISP_SWAPS!A:I,9,0)*J90,VLOOKUP(B90,DOO_SWAPS!A:C,3,0)),"")</f>
        <v>-225.99999999999997</v>
      </c>
      <c r="N90" s="7">
        <f>IFERROR(IF(K90="ISPrime",VLOOKUP(B90,ISP_SWAPS!A:I,8,0)*J90,VLOOKUP(B90,DOO_SWAPS!A:D,4,0)),"")</f>
        <v>386</v>
      </c>
    </row>
    <row r="91" spans="1:14">
      <c r="A91" s="7" t="s">
        <v>546</v>
      </c>
      <c r="B91" s="7" t="s">
        <v>194</v>
      </c>
      <c r="C91" s="7" t="s">
        <v>424</v>
      </c>
      <c r="D91" s="7" t="s">
        <v>539</v>
      </c>
      <c r="E91" s="7" t="s">
        <v>400</v>
      </c>
      <c r="F91" s="7" t="s">
        <v>402</v>
      </c>
      <c r="G91" s="7" t="s">
        <v>425</v>
      </c>
      <c r="H91" s="7" t="s">
        <v>403</v>
      </c>
      <c r="I91" s="7">
        <v>5</v>
      </c>
      <c r="J91" s="7">
        <v>100000</v>
      </c>
      <c r="K91" s="15" t="s">
        <v>648</v>
      </c>
      <c r="L91" s="7" t="str">
        <f>IFERROR(IF(K91="ISPrime",VLOOKUP(B91,ISP_SWAPS!A:B,2,0),VLOOKUP(B91,DOO_SWAPS!A:B,2,0)),"")</f>
        <v>USD/HKD</v>
      </c>
      <c r="M91" s="7">
        <f>IFERROR(IF(K91="ISPrime",VLOOKUP(B91,ISP_SWAPS!A:I,9,0)*J91,VLOOKUP(B91,DOO_SWAPS!A:C,3,0)),"")</f>
        <v>-12.79</v>
      </c>
      <c r="N91" s="7">
        <f>IFERROR(IF(K91="ISPrime",VLOOKUP(B91,ISP_SWAPS!A:I,8,0)*J91,VLOOKUP(B91,DOO_SWAPS!A:D,4,0)),"")</f>
        <v>19.450000000000003</v>
      </c>
    </row>
    <row r="92" spans="1:14">
      <c r="A92" s="7" t="s">
        <v>547</v>
      </c>
      <c r="B92" s="7" t="s">
        <v>176</v>
      </c>
      <c r="C92" s="7" t="s">
        <v>426</v>
      </c>
      <c r="D92" s="7" t="s">
        <v>539</v>
      </c>
      <c r="E92" s="7" t="s">
        <v>400</v>
      </c>
      <c r="F92" s="7" t="s">
        <v>415</v>
      </c>
      <c r="G92" s="7" t="s">
        <v>423</v>
      </c>
      <c r="H92" s="7" t="s">
        <v>403</v>
      </c>
      <c r="I92" s="7">
        <v>3</v>
      </c>
      <c r="J92" s="7">
        <v>100000</v>
      </c>
      <c r="K92" s="15" t="s">
        <v>648</v>
      </c>
      <c r="L92" s="7" t="str">
        <f>IFERROR(IF(K92="ISPrime",VLOOKUP(B92,ISP_SWAPS!A:B,2,0),VLOOKUP(B92,DOO_SWAPS!A:B,2,0)),"")</f>
        <v>GBP/JPY</v>
      </c>
      <c r="M92" s="7">
        <f>IFERROR(IF(K92="ISPrime",VLOOKUP(B92,ISP_SWAPS!A:I,9,0)*J92,VLOOKUP(B92,DOO_SWAPS!A:C,3,0)),"")</f>
        <v>-354</v>
      </c>
      <c r="N92" s="7">
        <f>IFERROR(IF(K92="ISPrime",VLOOKUP(B92,ISP_SWAPS!A:I,8,0)*J92,VLOOKUP(B92,DOO_SWAPS!A:D,4,0)),"")</f>
        <v>565</v>
      </c>
    </row>
    <row r="93" spans="1:14">
      <c r="A93" s="7" t="s">
        <v>548</v>
      </c>
      <c r="B93" s="7" t="s">
        <v>151</v>
      </c>
      <c r="C93" s="7" t="s">
        <v>427</v>
      </c>
      <c r="D93" s="7" t="s">
        <v>549</v>
      </c>
      <c r="E93" s="7" t="s">
        <v>428</v>
      </c>
      <c r="F93" s="7" t="s">
        <v>401</v>
      </c>
      <c r="G93" s="7" t="s">
        <v>419</v>
      </c>
      <c r="H93" s="7" t="s">
        <v>403</v>
      </c>
      <c r="I93" s="7">
        <v>5</v>
      </c>
      <c r="J93" s="7">
        <v>100000</v>
      </c>
      <c r="K93" s="15" t="s">
        <v>648</v>
      </c>
      <c r="L93" s="7" t="str">
        <f>IFERROR(IF(K93="ISPrime",VLOOKUP(B93,ISP_SWAPS!A:B,2,0),VLOOKUP(B93,DOO_SWAPS!A:B,2,0)),"")</f>
        <v>AUD/CAD</v>
      </c>
      <c r="M93" s="7">
        <f>IFERROR(IF(K93="ISPrime",VLOOKUP(B93,ISP_SWAPS!A:I,9,0)*J93,VLOOKUP(B93,DOO_SWAPS!A:C,3,0)),"")</f>
        <v>-2.59</v>
      </c>
      <c r="N93" s="7">
        <f>IFERROR(IF(K93="ISPrime",VLOOKUP(B93,ISP_SWAPS!A:I,8,0)*J93,VLOOKUP(B93,DOO_SWAPS!A:D,4,0)),"")</f>
        <v>1.19</v>
      </c>
    </row>
    <row r="94" spans="1:14">
      <c r="A94" s="7" t="s">
        <v>550</v>
      </c>
      <c r="B94" s="7" t="s">
        <v>155</v>
      </c>
      <c r="C94" s="7" t="s">
        <v>429</v>
      </c>
      <c r="D94" s="7" t="s">
        <v>549</v>
      </c>
      <c r="E94" s="7" t="s">
        <v>428</v>
      </c>
      <c r="F94" s="7" t="s">
        <v>401</v>
      </c>
      <c r="G94" s="7" t="s">
        <v>421</v>
      </c>
      <c r="H94" s="7" t="s">
        <v>403</v>
      </c>
      <c r="I94" s="7">
        <v>5</v>
      </c>
      <c r="J94" s="7">
        <v>100000</v>
      </c>
      <c r="K94" s="15" t="s">
        <v>648</v>
      </c>
      <c r="L94" s="7" t="str">
        <f>IFERROR(IF(K94="ISPrime",VLOOKUP(B94,ISP_SWAPS!A:B,2,0),VLOOKUP(B94,DOO_SWAPS!A:B,2,0)),"")</f>
        <v>AUD/CHF</v>
      </c>
      <c r="M94" s="7">
        <f>IFERROR(IF(K94="ISPrime",VLOOKUP(B94,ISP_SWAPS!A:I,9,0)*J94,VLOOKUP(B94,DOO_SWAPS!A:C,3,0)),"")</f>
        <v>-0.18</v>
      </c>
      <c r="N94" s="7">
        <f>IFERROR(IF(K94="ISPrime",VLOOKUP(B94,ISP_SWAPS!A:I,8,0)*J94,VLOOKUP(B94,DOO_SWAPS!A:D,4,0)),"")</f>
        <v>2.73</v>
      </c>
    </row>
    <row r="95" spans="1:14">
      <c r="A95" s="7" t="s">
        <v>551</v>
      </c>
      <c r="B95" s="7" t="s">
        <v>156</v>
      </c>
      <c r="C95" s="7" t="s">
        <v>430</v>
      </c>
      <c r="D95" s="7" t="s">
        <v>549</v>
      </c>
      <c r="E95" s="7" t="s">
        <v>428</v>
      </c>
      <c r="F95" s="7" t="s">
        <v>401</v>
      </c>
      <c r="G95" s="7" t="s">
        <v>423</v>
      </c>
      <c r="H95" s="7" t="s">
        <v>403</v>
      </c>
      <c r="I95" s="7">
        <v>3</v>
      </c>
      <c r="J95" s="7">
        <v>100000</v>
      </c>
      <c r="K95" s="15" t="s">
        <v>648</v>
      </c>
      <c r="L95" s="7" t="str">
        <f>IFERROR(IF(K95="ISPrime",VLOOKUP(B95,ISP_SWAPS!A:B,2,0),VLOOKUP(B95,DOO_SWAPS!A:B,2,0)),"")</f>
        <v>AUD/JPY</v>
      </c>
      <c r="M95" s="7">
        <f>IFERROR(IF(K95="ISPrime",VLOOKUP(B95,ISP_SWAPS!A:I,9,0)*J95,VLOOKUP(B95,DOO_SWAPS!A:C,3,0)),"")</f>
        <v>-149</v>
      </c>
      <c r="N95" s="7">
        <f>IFERROR(IF(K95="ISPrime",VLOOKUP(B95,ISP_SWAPS!A:I,8,0)*J95,VLOOKUP(B95,DOO_SWAPS!A:D,4,0)),"")</f>
        <v>177</v>
      </c>
    </row>
    <row r="96" spans="1:14">
      <c r="A96" s="7" t="s">
        <v>552</v>
      </c>
      <c r="B96" s="7" t="s">
        <v>157</v>
      </c>
      <c r="C96" s="7" t="s">
        <v>431</v>
      </c>
      <c r="D96" s="7" t="s">
        <v>549</v>
      </c>
      <c r="E96" s="7" t="s">
        <v>428</v>
      </c>
      <c r="F96" s="7" t="s">
        <v>401</v>
      </c>
      <c r="G96" s="7" t="s">
        <v>417</v>
      </c>
      <c r="H96" s="7" t="s">
        <v>403</v>
      </c>
      <c r="I96" s="7">
        <v>5</v>
      </c>
      <c r="J96" s="7">
        <v>100000</v>
      </c>
      <c r="K96" s="15" t="s">
        <v>648</v>
      </c>
      <c r="L96" s="7" t="str">
        <f>IFERROR(IF(K96="ISPrime",VLOOKUP(B96,ISP_SWAPS!A:B,2,0),VLOOKUP(B96,DOO_SWAPS!A:B,2,0)),"")</f>
        <v>AUD/NZD</v>
      </c>
      <c r="M96" s="7">
        <f>IFERROR(IF(K96="ISPrime",VLOOKUP(B96,ISP_SWAPS!A:I,9,0)*J96,VLOOKUP(B96,DOO_SWAPS!A:C,3,0)),"")</f>
        <v>-3.3899999999999997</v>
      </c>
      <c r="N96" s="7">
        <f>IFERROR(IF(K96="ISPrime",VLOOKUP(B96,ISP_SWAPS!A:I,8,0)*J96,VLOOKUP(B96,DOO_SWAPS!A:D,4,0)),"")</f>
        <v>1.0999999999999999</v>
      </c>
    </row>
    <row r="97" spans="1:14">
      <c r="A97" s="7" t="s">
        <v>553</v>
      </c>
      <c r="B97" s="7" t="s">
        <v>161</v>
      </c>
      <c r="C97" s="7" t="s">
        <v>432</v>
      </c>
      <c r="D97" s="7" t="s">
        <v>549</v>
      </c>
      <c r="E97" s="7" t="s">
        <v>428</v>
      </c>
      <c r="F97" s="7" t="s">
        <v>419</v>
      </c>
      <c r="G97" s="7" t="s">
        <v>421</v>
      </c>
      <c r="H97" s="7" t="s">
        <v>403</v>
      </c>
      <c r="I97" s="7">
        <v>5</v>
      </c>
      <c r="J97" s="7">
        <v>100000</v>
      </c>
      <c r="K97" s="15" t="s">
        <v>648</v>
      </c>
      <c r="L97" s="7" t="str">
        <f>IFERROR(IF(K97="ISPrime",VLOOKUP(B97,ISP_SWAPS!A:B,2,0),VLOOKUP(B97,DOO_SWAPS!A:B,2,0)),"")</f>
        <v>CAD/CHF</v>
      </c>
      <c r="M97" s="7">
        <f>IFERROR(IF(K97="ISPrime",VLOOKUP(B97,ISP_SWAPS!A:I,9,0)*J97,VLOOKUP(B97,DOO_SWAPS!A:C,3,0)),"")</f>
        <v>0.38</v>
      </c>
      <c r="N97" s="7">
        <f>IFERROR(IF(K97="ISPrime",VLOOKUP(B97,ISP_SWAPS!A:I,8,0)*J97,VLOOKUP(B97,DOO_SWAPS!A:D,4,0)),"")</f>
        <v>3.42</v>
      </c>
    </row>
    <row r="98" spans="1:14">
      <c r="A98" s="7" t="s">
        <v>554</v>
      </c>
      <c r="B98" s="7" t="s">
        <v>162</v>
      </c>
      <c r="C98" s="7" t="s">
        <v>433</v>
      </c>
      <c r="D98" s="7" t="s">
        <v>549</v>
      </c>
      <c r="E98" s="7" t="s">
        <v>428</v>
      </c>
      <c r="F98" s="7" t="s">
        <v>419</v>
      </c>
      <c r="G98" s="7" t="s">
        <v>423</v>
      </c>
      <c r="H98" s="7" t="s">
        <v>403</v>
      </c>
      <c r="I98" s="7">
        <v>3</v>
      </c>
      <c r="J98" s="7">
        <v>100000</v>
      </c>
      <c r="K98" s="15" t="s">
        <v>648</v>
      </c>
      <c r="L98" s="7" t="str">
        <f>IFERROR(IF(K98="ISPrime",VLOOKUP(B98,ISP_SWAPS!A:B,2,0),VLOOKUP(B98,DOO_SWAPS!A:B,2,0)),"")</f>
        <v>CAD/JPY</v>
      </c>
      <c r="M98" s="7">
        <f>IFERROR(IF(K98="ISPrime",VLOOKUP(B98,ISP_SWAPS!A:I,9,0)*J98,VLOOKUP(B98,DOO_SWAPS!A:C,3,0)),"")</f>
        <v>-90</v>
      </c>
      <c r="N98" s="7">
        <f>IFERROR(IF(K98="ISPrime",VLOOKUP(B98,ISP_SWAPS!A:I,8,0)*J98,VLOOKUP(B98,DOO_SWAPS!A:D,4,0)),"")</f>
        <v>250</v>
      </c>
    </row>
    <row r="99" spans="1:14">
      <c r="A99" s="7" t="s">
        <v>555</v>
      </c>
      <c r="B99" s="7" t="s">
        <v>163</v>
      </c>
      <c r="C99" s="7" t="s">
        <v>434</v>
      </c>
      <c r="D99" s="7" t="s">
        <v>549</v>
      </c>
      <c r="E99" s="7" t="s">
        <v>428</v>
      </c>
      <c r="F99" s="7" t="s">
        <v>421</v>
      </c>
      <c r="G99" s="7" t="s">
        <v>423</v>
      </c>
      <c r="H99" s="7" t="s">
        <v>403</v>
      </c>
      <c r="I99" s="7">
        <v>3</v>
      </c>
      <c r="J99" s="7">
        <v>100000</v>
      </c>
      <c r="K99" s="15" t="s">
        <v>648</v>
      </c>
      <c r="L99" s="7" t="str">
        <f>IFERROR(IF(K99="ISPrime",VLOOKUP(B99,ISP_SWAPS!A:B,2,0),VLOOKUP(B99,DOO_SWAPS!A:B,2,0)),"")</f>
        <v>CHF/JPY</v>
      </c>
      <c r="M99" s="7">
        <f>IFERROR(IF(K99="ISPrime",VLOOKUP(B99,ISP_SWAPS!A:I,9,0)*J99,VLOOKUP(B99,DOO_SWAPS!A:C,3,0)),"")</f>
        <v>-430</v>
      </c>
      <c r="N99" s="7">
        <f>IFERROR(IF(K99="ISPrime",VLOOKUP(B99,ISP_SWAPS!A:I,8,0)*J99,VLOOKUP(B99,DOO_SWAPS!A:D,4,0)),"")</f>
        <v>23</v>
      </c>
    </row>
    <row r="100" spans="1:14">
      <c r="A100" s="7" t="s">
        <v>556</v>
      </c>
      <c r="B100" s="7" t="s">
        <v>165</v>
      </c>
      <c r="C100" s="7" t="s">
        <v>435</v>
      </c>
      <c r="D100" s="7" t="s">
        <v>549</v>
      </c>
      <c r="E100" s="7" t="s">
        <v>428</v>
      </c>
      <c r="F100" s="7" t="s">
        <v>413</v>
      </c>
      <c r="G100" s="7" t="s">
        <v>401</v>
      </c>
      <c r="H100" s="7" t="s">
        <v>403</v>
      </c>
      <c r="I100" s="7">
        <v>5</v>
      </c>
      <c r="J100" s="7">
        <v>100000</v>
      </c>
      <c r="K100" s="15" t="s">
        <v>648</v>
      </c>
      <c r="L100" s="7" t="str">
        <f>IFERROR(IF(K100="ISPrime",VLOOKUP(B100,ISP_SWAPS!A:B,2,0),VLOOKUP(B100,DOO_SWAPS!A:B,2,0)),"")</f>
        <v>EUR/AUD</v>
      </c>
      <c r="M100" s="7">
        <f>IFERROR(IF(K100="ISPrime",VLOOKUP(B100,ISP_SWAPS!A:I,9,0)*J100,VLOOKUP(B100,DOO_SWAPS!A:C,3,0)),"")</f>
        <v>-5.22</v>
      </c>
      <c r="N100" s="7">
        <f>IFERROR(IF(K100="ISPrime",VLOOKUP(B100,ISP_SWAPS!A:I,8,0)*J100,VLOOKUP(B100,DOO_SWAPS!A:D,4,0)),"")</f>
        <v>1.1100000000000001</v>
      </c>
    </row>
    <row r="101" spans="1:14">
      <c r="A101" s="7" t="s">
        <v>557</v>
      </c>
      <c r="B101" s="7" t="s">
        <v>166</v>
      </c>
      <c r="C101" s="7" t="s">
        <v>436</v>
      </c>
      <c r="D101" s="7" t="s">
        <v>549</v>
      </c>
      <c r="E101" s="7" t="s">
        <v>428</v>
      </c>
      <c r="F101" s="7" t="s">
        <v>413</v>
      </c>
      <c r="G101" s="7" t="s">
        <v>419</v>
      </c>
      <c r="H101" s="7" t="s">
        <v>403</v>
      </c>
      <c r="I101" s="7">
        <v>5</v>
      </c>
      <c r="J101" s="7">
        <v>100000</v>
      </c>
      <c r="K101" s="15" t="s">
        <v>648</v>
      </c>
      <c r="L101" s="7" t="str">
        <f>IFERROR(IF(K101="ISPrime",VLOOKUP(B101,ISP_SWAPS!A:B,2,0),VLOOKUP(B101,DOO_SWAPS!A:B,2,0)),"")</f>
        <v>EUR/CAD</v>
      </c>
      <c r="M101" s="7">
        <f>IFERROR(IF(K101="ISPrime",VLOOKUP(B101,ISP_SWAPS!A:I,9,0)*J101,VLOOKUP(B101,DOO_SWAPS!A:C,3,0)),"")</f>
        <v>-5.86</v>
      </c>
      <c r="N101" s="7">
        <f>IFERROR(IF(K101="ISPrime",VLOOKUP(B101,ISP_SWAPS!A:I,8,0)*J101,VLOOKUP(B101,DOO_SWAPS!A:D,4,0)),"")</f>
        <v>0.06</v>
      </c>
    </row>
    <row r="102" spans="1:14">
      <c r="A102" s="7" t="s">
        <v>558</v>
      </c>
      <c r="B102" s="7" t="s">
        <v>167</v>
      </c>
      <c r="C102" s="7" t="s">
        <v>437</v>
      </c>
      <c r="D102" s="7" t="s">
        <v>549</v>
      </c>
      <c r="E102" s="7" t="s">
        <v>428</v>
      </c>
      <c r="F102" s="7" t="s">
        <v>413</v>
      </c>
      <c r="G102" s="7" t="s">
        <v>421</v>
      </c>
      <c r="H102" s="7" t="s">
        <v>403</v>
      </c>
      <c r="I102" s="7">
        <v>5</v>
      </c>
      <c r="J102" s="7">
        <v>100000</v>
      </c>
      <c r="K102" s="15" t="s">
        <v>648</v>
      </c>
      <c r="L102" s="7" t="str">
        <f>IFERROR(IF(K102="ISPrime",VLOOKUP(B102,ISP_SWAPS!A:B,2,0),VLOOKUP(B102,DOO_SWAPS!A:B,2,0)),"")</f>
        <v>EUR/CHF</v>
      </c>
      <c r="M102" s="7">
        <f>IFERROR(IF(K102="ISPrime",VLOOKUP(B102,ISP_SWAPS!A:I,9,0)*J102,VLOOKUP(B102,DOO_SWAPS!A:C,3,0)),"")</f>
        <v>-1.58</v>
      </c>
      <c r="N102" s="7">
        <f>IFERROR(IF(K102="ISPrime",VLOOKUP(B102,ISP_SWAPS!A:I,8,0)*J102,VLOOKUP(B102,DOO_SWAPS!A:D,4,0)),"")</f>
        <v>2.96</v>
      </c>
    </row>
    <row r="103" spans="1:14">
      <c r="A103" s="7" t="s">
        <v>559</v>
      </c>
      <c r="B103" s="7" t="s">
        <v>168</v>
      </c>
      <c r="C103" s="7" t="s">
        <v>438</v>
      </c>
      <c r="D103" s="7" t="s">
        <v>549</v>
      </c>
      <c r="E103" s="7" t="s">
        <v>428</v>
      </c>
      <c r="F103" s="7" t="s">
        <v>413</v>
      </c>
      <c r="G103" s="7" t="s">
        <v>415</v>
      </c>
      <c r="H103" s="7" t="s">
        <v>403</v>
      </c>
      <c r="I103" s="7">
        <v>5</v>
      </c>
      <c r="J103" s="7">
        <v>100000</v>
      </c>
      <c r="K103" s="15" t="s">
        <v>648</v>
      </c>
      <c r="L103" s="7" t="str">
        <f>IFERROR(IF(K103="ISPrime",VLOOKUP(B103,ISP_SWAPS!A:B,2,0),VLOOKUP(B103,DOO_SWAPS!A:B,2,0)),"")</f>
        <v>EUR/GBP</v>
      </c>
      <c r="M103" s="7">
        <f>IFERROR(IF(K103="ISPrime",VLOOKUP(B103,ISP_SWAPS!A:I,9,0)*J103,VLOOKUP(B103,DOO_SWAPS!A:C,3,0)),"")</f>
        <v>-4.42</v>
      </c>
      <c r="N103" s="7">
        <f>IFERROR(IF(K103="ISPrime",VLOOKUP(B103,ISP_SWAPS!A:I,8,0)*J103,VLOOKUP(B103,DOO_SWAPS!A:D,4,0)),"")</f>
        <v>1.3900000000000001</v>
      </c>
    </row>
    <row r="104" spans="1:14">
      <c r="A104" s="7" t="s">
        <v>560</v>
      </c>
      <c r="B104" s="7" t="s">
        <v>169</v>
      </c>
      <c r="C104" s="7" t="s">
        <v>439</v>
      </c>
      <c r="D104" s="7" t="s">
        <v>549</v>
      </c>
      <c r="E104" s="7" t="s">
        <v>428</v>
      </c>
      <c r="F104" s="7" t="s">
        <v>413</v>
      </c>
      <c r="G104" s="7" t="s">
        <v>423</v>
      </c>
      <c r="H104" s="7" t="s">
        <v>403</v>
      </c>
      <c r="I104" s="7">
        <v>3</v>
      </c>
      <c r="J104" s="7">
        <v>100000</v>
      </c>
      <c r="K104" s="15" t="s">
        <v>648</v>
      </c>
      <c r="L104" s="7" t="str">
        <f>IFERROR(IF(K104="ISPrime",VLOOKUP(B104,ISP_SWAPS!A:B,2,0),VLOOKUP(B104,DOO_SWAPS!A:B,2,0)),"")</f>
        <v>EUR/JPY</v>
      </c>
      <c r="M104" s="7">
        <f>IFERROR(IF(K104="ISPrime",VLOOKUP(B104,ISP_SWAPS!A:I,9,0)*J104,VLOOKUP(B104,DOO_SWAPS!A:C,3,0)),"")</f>
        <v>-389</v>
      </c>
      <c r="N104" s="7">
        <f>IFERROR(IF(K104="ISPrime",VLOOKUP(B104,ISP_SWAPS!A:I,8,0)*J104,VLOOKUP(B104,DOO_SWAPS!A:D,4,0)),"")</f>
        <v>118</v>
      </c>
    </row>
    <row r="105" spans="1:14">
      <c r="A105" s="7" t="s">
        <v>561</v>
      </c>
      <c r="B105" s="7" t="s">
        <v>170</v>
      </c>
      <c r="C105" s="7" t="s">
        <v>440</v>
      </c>
      <c r="D105" s="7" t="s">
        <v>549</v>
      </c>
      <c r="E105" s="7" t="s">
        <v>428</v>
      </c>
      <c r="F105" s="7" t="s">
        <v>413</v>
      </c>
      <c r="G105" s="7" t="s">
        <v>417</v>
      </c>
      <c r="H105" s="7" t="s">
        <v>403</v>
      </c>
      <c r="I105" s="7">
        <v>5</v>
      </c>
      <c r="J105" s="7">
        <v>100000</v>
      </c>
      <c r="K105" s="15" t="s">
        <v>648</v>
      </c>
      <c r="L105" s="7" t="str">
        <f>IFERROR(IF(K105="ISPrime",VLOOKUP(B105,ISP_SWAPS!A:B,2,0),VLOOKUP(B105,DOO_SWAPS!A:B,2,0)),"")</f>
        <v>EUR/NZD</v>
      </c>
      <c r="M105" s="7">
        <f>IFERROR(IF(K105="ISPrime",VLOOKUP(B105,ISP_SWAPS!A:I,9,0)*J105,VLOOKUP(B105,DOO_SWAPS!A:C,3,0)),"")</f>
        <v>-7.8999999999999995</v>
      </c>
      <c r="N105" s="7">
        <f>IFERROR(IF(K105="ISPrime",VLOOKUP(B105,ISP_SWAPS!A:I,8,0)*J105,VLOOKUP(B105,DOO_SWAPS!A:D,4,0)),"")</f>
        <v>-0.8899999999999999</v>
      </c>
    </row>
    <row r="106" spans="1:14">
      <c r="A106" s="7" t="s">
        <v>562</v>
      </c>
      <c r="B106" s="7" t="s">
        <v>173</v>
      </c>
      <c r="C106" s="7" t="s">
        <v>441</v>
      </c>
      <c r="D106" s="7" t="s">
        <v>549</v>
      </c>
      <c r="E106" s="7" t="s">
        <v>428</v>
      </c>
      <c r="F106" s="7" t="s">
        <v>415</v>
      </c>
      <c r="G106" s="7" t="s">
        <v>401</v>
      </c>
      <c r="H106" s="7" t="s">
        <v>403</v>
      </c>
      <c r="I106" s="7">
        <v>5</v>
      </c>
      <c r="J106" s="7">
        <v>100000</v>
      </c>
      <c r="K106" s="15" t="s">
        <v>648</v>
      </c>
      <c r="L106" s="7" t="str">
        <f>IFERROR(IF(K106="ISPrime",VLOOKUP(B106,ISP_SWAPS!A:B,2,0),VLOOKUP(B106,DOO_SWAPS!A:B,2,0)),"")</f>
        <v>GBP/AUD</v>
      </c>
      <c r="M106" s="7">
        <f>IFERROR(IF(K106="ISPrime",VLOOKUP(B106,ISP_SWAPS!A:I,9,0)*J106,VLOOKUP(B106,DOO_SWAPS!A:C,3,0)),"")</f>
        <v>-4.8099999999999996</v>
      </c>
      <c r="N106" s="7">
        <f>IFERROR(IF(K106="ISPrime",VLOOKUP(B106,ISP_SWAPS!A:I,8,0)*J106,VLOOKUP(B106,DOO_SWAPS!A:D,4,0)),"")</f>
        <v>6.64</v>
      </c>
    </row>
    <row r="107" spans="1:14">
      <c r="A107" s="7" t="s">
        <v>563</v>
      </c>
      <c r="B107" s="7" t="s">
        <v>174</v>
      </c>
      <c r="C107" s="7" t="s">
        <v>442</v>
      </c>
      <c r="D107" s="7" t="s">
        <v>549</v>
      </c>
      <c r="E107" s="7" t="s">
        <v>428</v>
      </c>
      <c r="F107" s="7" t="s">
        <v>415</v>
      </c>
      <c r="G107" s="7" t="s">
        <v>419</v>
      </c>
      <c r="H107" s="7" t="s">
        <v>403</v>
      </c>
      <c r="I107" s="7">
        <v>5</v>
      </c>
      <c r="J107" s="7">
        <v>100000</v>
      </c>
      <c r="K107" s="15" t="s">
        <v>648</v>
      </c>
      <c r="L107" s="7" t="str">
        <f>IFERROR(IF(K107="ISPrime",VLOOKUP(B107,ISP_SWAPS!A:B,2,0),VLOOKUP(B107,DOO_SWAPS!A:B,2,0)),"")</f>
        <v>GBP/CAD</v>
      </c>
      <c r="M107" s="7">
        <f>IFERROR(IF(K107="ISPrime",VLOOKUP(B107,ISP_SWAPS!A:I,9,0)*J107,VLOOKUP(B107,DOO_SWAPS!A:C,3,0)),"")</f>
        <v>-5.74</v>
      </c>
      <c r="N107" s="7">
        <f>IFERROR(IF(K107="ISPrime",VLOOKUP(B107,ISP_SWAPS!A:I,8,0)*J107,VLOOKUP(B107,DOO_SWAPS!A:D,4,0)),"")</f>
        <v>5.13</v>
      </c>
    </row>
    <row r="108" spans="1:14">
      <c r="A108" s="7" t="s">
        <v>564</v>
      </c>
      <c r="B108" s="7" t="s">
        <v>175</v>
      </c>
      <c r="C108" s="7" t="s">
        <v>443</v>
      </c>
      <c r="D108" s="7" t="s">
        <v>549</v>
      </c>
      <c r="E108" s="7" t="s">
        <v>428</v>
      </c>
      <c r="F108" s="7" t="s">
        <v>415</v>
      </c>
      <c r="G108" s="7" t="s">
        <v>421</v>
      </c>
      <c r="H108" s="7" t="s">
        <v>403</v>
      </c>
      <c r="I108" s="7">
        <v>5</v>
      </c>
      <c r="J108" s="7">
        <v>100000</v>
      </c>
      <c r="K108" s="15" t="s">
        <v>648</v>
      </c>
      <c r="L108" s="7" t="str">
        <f>IFERROR(IF(K108="ISPrime",VLOOKUP(B108,ISP_SWAPS!A:B,2,0),VLOOKUP(B108,DOO_SWAPS!A:B,2,0)),"")</f>
        <v>GBP/CHF</v>
      </c>
      <c r="M108" s="7">
        <f>IFERROR(IF(K108="ISPrime",VLOOKUP(B108,ISP_SWAPS!A:I,9,0)*J108,VLOOKUP(B108,DOO_SWAPS!A:C,3,0)),"")</f>
        <v>-1.1100000000000001</v>
      </c>
      <c r="N108" s="7">
        <f>IFERROR(IF(K108="ISPrime",VLOOKUP(B108,ISP_SWAPS!A:I,8,0)*J108,VLOOKUP(B108,DOO_SWAPS!A:D,4,0)),"")</f>
        <v>7.1099999999999994</v>
      </c>
    </row>
    <row r="109" spans="1:14">
      <c r="A109" s="7" t="s">
        <v>565</v>
      </c>
      <c r="B109" s="7" t="s">
        <v>177</v>
      </c>
      <c r="C109" s="7" t="s">
        <v>440</v>
      </c>
      <c r="D109" s="7" t="s">
        <v>549</v>
      </c>
      <c r="E109" s="7" t="s">
        <v>428</v>
      </c>
      <c r="F109" s="7" t="s">
        <v>415</v>
      </c>
      <c r="G109" s="7" t="s">
        <v>417</v>
      </c>
      <c r="H109" s="7" t="s">
        <v>403</v>
      </c>
      <c r="I109" s="7">
        <v>5</v>
      </c>
      <c r="J109" s="7">
        <v>100000</v>
      </c>
      <c r="K109" s="15" t="s">
        <v>648</v>
      </c>
      <c r="L109" s="7" t="str">
        <f>IFERROR(IF(K109="ISPrime",VLOOKUP(B109,ISP_SWAPS!A:B,2,0),VLOOKUP(B109,DOO_SWAPS!A:B,2,0)),"")</f>
        <v>GBP/NZD</v>
      </c>
      <c r="M109" s="7">
        <f>IFERROR(IF(K109="ISPrime",VLOOKUP(B109,ISP_SWAPS!A:I,9,0)*J109,VLOOKUP(B109,DOO_SWAPS!A:C,3,0)),"")</f>
        <v>-8.02</v>
      </c>
      <c r="N109" s="7">
        <f>IFERROR(IF(K109="ISPrime",VLOOKUP(B109,ISP_SWAPS!A:I,8,0)*J109,VLOOKUP(B109,DOO_SWAPS!A:D,4,0)),"")</f>
        <v>4.6900000000000004</v>
      </c>
    </row>
    <row r="110" spans="1:14">
      <c r="A110" s="7" t="s">
        <v>566</v>
      </c>
      <c r="B110" s="7" t="s">
        <v>183</v>
      </c>
      <c r="C110" s="7" t="s">
        <v>444</v>
      </c>
      <c r="D110" s="7" t="s">
        <v>549</v>
      </c>
      <c r="E110" s="7" t="s">
        <v>428</v>
      </c>
      <c r="F110" s="7" t="s">
        <v>417</v>
      </c>
      <c r="G110" s="7" t="s">
        <v>419</v>
      </c>
      <c r="H110" s="7" t="s">
        <v>403</v>
      </c>
      <c r="I110" s="7">
        <v>5</v>
      </c>
      <c r="J110" s="7">
        <v>100000</v>
      </c>
      <c r="K110" s="15" t="s">
        <v>648</v>
      </c>
      <c r="L110" s="7" t="str">
        <f>IFERROR(IF(K110="ISPrime",VLOOKUP(B110,ISP_SWAPS!A:B,2,0),VLOOKUP(B110,DOO_SWAPS!A:B,2,0)),"")</f>
        <v>NZD/CAD</v>
      </c>
      <c r="M110" s="7">
        <f>IFERROR(IF(K110="ISPrime",VLOOKUP(B110,ISP_SWAPS!A:I,9,0)*J110,VLOOKUP(B110,DOO_SWAPS!A:C,3,0)),"")</f>
        <v>-1.22</v>
      </c>
      <c r="N110" s="7">
        <f>IFERROR(IF(K110="ISPrime",VLOOKUP(B110,ISP_SWAPS!A:I,8,0)*J110,VLOOKUP(B110,DOO_SWAPS!A:D,4,0)),"")</f>
        <v>2.42</v>
      </c>
    </row>
    <row r="111" spans="1:14">
      <c r="A111" s="7" t="s">
        <v>567</v>
      </c>
      <c r="B111" s="7" t="s">
        <v>184</v>
      </c>
      <c r="C111" s="7" t="s">
        <v>445</v>
      </c>
      <c r="D111" s="7" t="s">
        <v>549</v>
      </c>
      <c r="E111" s="7" t="s">
        <v>428</v>
      </c>
      <c r="F111" s="7" t="s">
        <v>417</v>
      </c>
      <c r="G111" s="7" t="s">
        <v>421</v>
      </c>
      <c r="H111" s="7" t="s">
        <v>403</v>
      </c>
      <c r="I111" s="7">
        <v>5</v>
      </c>
      <c r="J111" s="7">
        <v>100000</v>
      </c>
      <c r="K111" s="15" t="s">
        <v>648</v>
      </c>
      <c r="L111" s="7" t="str">
        <f>IFERROR(IF(K111="ISPrime",VLOOKUP(B111,ISP_SWAPS!A:B,2,0),VLOOKUP(B111,DOO_SWAPS!A:B,2,0)),"")</f>
        <v>NZD/CHF</v>
      </c>
      <c r="M111" s="7">
        <f>IFERROR(IF(K111="ISPrime",VLOOKUP(B111,ISP_SWAPS!A:I,9,0)*J111,VLOOKUP(B111,DOO_SWAPS!A:C,3,0)),"")</f>
        <v>0.69</v>
      </c>
      <c r="N111" s="7">
        <f>IFERROR(IF(K111="ISPrime",VLOOKUP(B111,ISP_SWAPS!A:I,8,0)*J111,VLOOKUP(B111,DOO_SWAPS!A:D,4,0)),"")</f>
        <v>3.51</v>
      </c>
    </row>
    <row r="112" spans="1:14">
      <c r="A112" s="7" t="s">
        <v>568</v>
      </c>
      <c r="B112" s="7" t="s">
        <v>185</v>
      </c>
      <c r="C112" s="7" t="s">
        <v>446</v>
      </c>
      <c r="D112" s="7" t="s">
        <v>549</v>
      </c>
      <c r="E112" s="7" t="s">
        <v>428</v>
      </c>
      <c r="F112" s="7" t="s">
        <v>417</v>
      </c>
      <c r="G112" s="7" t="s">
        <v>423</v>
      </c>
      <c r="H112" s="7" t="s">
        <v>403</v>
      </c>
      <c r="I112" s="7">
        <v>3</v>
      </c>
      <c r="J112" s="7">
        <v>100000</v>
      </c>
      <c r="K112" s="15" t="s">
        <v>648</v>
      </c>
      <c r="L112" s="7" t="str">
        <f>IFERROR(IF(K112="ISPrime",VLOOKUP(B112,ISP_SWAPS!A:B,2,0),VLOOKUP(B112,DOO_SWAPS!A:B,2,0)),"")</f>
        <v>NZD/JPY</v>
      </c>
      <c r="M112" s="7">
        <f>IFERROR(IF(K112="ISPrime",VLOOKUP(B112,ISP_SWAPS!A:I,9,0)*J112,VLOOKUP(B112,DOO_SWAPS!A:C,3,0)),"")</f>
        <v>-36</v>
      </c>
      <c r="N112" s="7">
        <f>IFERROR(IF(K112="ISPrime",VLOOKUP(B112,ISP_SWAPS!A:I,8,0)*J112,VLOOKUP(B112,DOO_SWAPS!A:D,4,0)),"")</f>
        <v>276</v>
      </c>
    </row>
    <row r="113" spans="1:14">
      <c r="A113" s="7" t="s">
        <v>569</v>
      </c>
      <c r="B113" s="7" t="s">
        <v>193</v>
      </c>
      <c r="C113" s="7" t="s">
        <v>447</v>
      </c>
      <c r="D113" s="7" t="s">
        <v>549</v>
      </c>
      <c r="E113" s="7" t="s">
        <v>428</v>
      </c>
      <c r="F113" s="7" t="s">
        <v>402</v>
      </c>
      <c r="G113" s="7" t="s">
        <v>448</v>
      </c>
      <c r="H113" s="7" t="s">
        <v>403</v>
      </c>
      <c r="I113" s="7">
        <v>5</v>
      </c>
      <c r="J113" s="7">
        <v>100000</v>
      </c>
      <c r="K113" s="15" t="s">
        <v>648</v>
      </c>
      <c r="L113" s="7" t="str">
        <f>IFERROR(IF(K113="ISPrime",VLOOKUP(B113,ISP_SWAPS!A:B,2,0),VLOOKUP(B113,DOO_SWAPS!A:B,2,0)),"")</f>
        <v>USD/CNH</v>
      </c>
      <c r="M113" s="7">
        <f>IFERROR(IF(K113="ISPrime",VLOOKUP(B113,ISP_SWAPS!A:I,9,0)*J113,VLOOKUP(B113,DOO_SWAPS!A:C,3,0)),"")</f>
        <v>-321.46000000000004</v>
      </c>
      <c r="N113" s="7">
        <f>IFERROR(IF(K113="ISPrime",VLOOKUP(B113,ISP_SWAPS!A:I,8,0)*J113,VLOOKUP(B113,DOO_SWAPS!A:D,4,0)),"")</f>
        <v>-185.84</v>
      </c>
    </row>
    <row r="114" spans="1:14">
      <c r="A114" s="7" t="s">
        <v>570</v>
      </c>
      <c r="B114" s="7" t="s">
        <v>201</v>
      </c>
      <c r="C114" s="7" t="s">
        <v>449</v>
      </c>
      <c r="D114" s="7" t="s">
        <v>549</v>
      </c>
      <c r="E114" s="7" t="s">
        <v>428</v>
      </c>
      <c r="F114" s="7" t="s">
        <v>402</v>
      </c>
      <c r="G114" s="7" t="s">
        <v>450</v>
      </c>
      <c r="H114" s="7" t="s">
        <v>403</v>
      </c>
      <c r="I114" s="7">
        <v>5</v>
      </c>
      <c r="J114" s="7">
        <v>100000</v>
      </c>
      <c r="K114" s="15" t="s">
        <v>648</v>
      </c>
      <c r="L114" s="7" t="str">
        <f>IFERROR(IF(K114="ISPrime",VLOOKUP(B114,ISP_SWAPS!A:B,2,0),VLOOKUP(B114,DOO_SWAPS!A:B,2,0)),"")</f>
        <v>USD/ZAR</v>
      </c>
      <c r="M114" s="7">
        <f>IFERROR(IF(K114="ISPrime",VLOOKUP(B114,ISP_SWAPS!A:I,9,0)*J114,VLOOKUP(B114,DOO_SWAPS!A:C,3,0)),"")</f>
        <v>-257.04000000000002</v>
      </c>
      <c r="N114" s="7">
        <f>IFERROR(IF(K114="ISPrime",VLOOKUP(B114,ISP_SWAPS!A:I,8,0)*J114,VLOOKUP(B114,DOO_SWAPS!A:D,4,0)),"")</f>
        <v>-121.53000000000002</v>
      </c>
    </row>
    <row r="115" spans="1:14">
      <c r="A115" s="7" t="s">
        <v>571</v>
      </c>
      <c r="B115" s="7" t="s">
        <v>200</v>
      </c>
      <c r="C115" s="7" t="s">
        <v>521</v>
      </c>
      <c r="D115" s="7" t="s">
        <v>549</v>
      </c>
      <c r="E115" s="7" t="s">
        <v>428</v>
      </c>
      <c r="F115" s="7" t="s">
        <v>402</v>
      </c>
      <c r="G115" s="7" t="s">
        <v>452</v>
      </c>
      <c r="H115" s="7" t="s">
        <v>453</v>
      </c>
      <c r="I115" s="7">
        <v>5</v>
      </c>
      <c r="J115" s="7">
        <v>100000</v>
      </c>
      <c r="K115" s="15" t="s">
        <v>648</v>
      </c>
      <c r="L115" s="7" t="str">
        <f>IFERROR(IF(K115="ISPrime",VLOOKUP(B115,ISP_SWAPS!A:B,2,0),VLOOKUP(B115,DOO_SWAPS!A:B,2,0)),"")</f>
        <v>USD/TRY</v>
      </c>
      <c r="M115" s="7">
        <f>IFERROR(IF(K115="ISPrime",VLOOKUP(B115,ISP_SWAPS!A:I,9,0)*J115,VLOOKUP(B115,DOO_SWAPS!A:C,3,0)),"")</f>
        <v>-1417.41</v>
      </c>
      <c r="N115" s="7">
        <f>IFERROR(IF(K115="ISPrime",VLOOKUP(B115,ISP_SWAPS!A:I,8,0)*J115,VLOOKUP(B115,DOO_SWAPS!A:D,4,0)),"")</f>
        <v>-1242.5899999999999</v>
      </c>
    </row>
    <row r="116" spans="1:14">
      <c r="A116" s="7" t="s">
        <v>572</v>
      </c>
      <c r="B116" s="7" t="s">
        <v>196</v>
      </c>
      <c r="C116" s="7" t="s">
        <v>523</v>
      </c>
      <c r="D116" s="7" t="s">
        <v>549</v>
      </c>
      <c r="E116" s="7" t="s">
        <v>428</v>
      </c>
      <c r="F116" s="7" t="s">
        <v>402</v>
      </c>
      <c r="G116" s="7" t="s">
        <v>456</v>
      </c>
      <c r="H116" s="7" t="s">
        <v>403</v>
      </c>
      <c r="I116" s="7">
        <v>5</v>
      </c>
      <c r="J116" s="7">
        <v>100000</v>
      </c>
      <c r="K116" s="15" t="s">
        <v>648</v>
      </c>
      <c r="L116" s="7" t="str">
        <f>IFERROR(IF(K116="ISPrime",VLOOKUP(B116,ISP_SWAPS!A:B,2,0),VLOOKUP(B116,DOO_SWAPS!A:B,2,0)),"")</f>
        <v>USD/NOK</v>
      </c>
      <c r="M116" s="7">
        <f>IFERROR(IF(K116="ISPrime",VLOOKUP(B116,ISP_SWAPS!A:I,9,0)*J116,VLOOKUP(B116,DOO_SWAPS!A:C,3,0)),"")</f>
        <v>-24.630000000000003</v>
      </c>
      <c r="N116" s="7">
        <f>IFERROR(IF(K116="ISPrime",VLOOKUP(B116,ISP_SWAPS!A:I,8,0)*J116,VLOOKUP(B116,DOO_SWAPS!A:D,4,0)),"")</f>
        <v>9.33</v>
      </c>
    </row>
    <row r="117" spans="1:14">
      <c r="A117" s="7" t="s">
        <v>573</v>
      </c>
      <c r="B117" s="7" t="s">
        <v>197</v>
      </c>
      <c r="C117" s="7" t="s">
        <v>525</v>
      </c>
      <c r="D117" s="7" t="s">
        <v>549</v>
      </c>
      <c r="E117" s="7" t="s">
        <v>428</v>
      </c>
      <c r="F117" s="7" t="s">
        <v>402</v>
      </c>
      <c r="G117" s="7" t="s">
        <v>459</v>
      </c>
      <c r="H117" s="7" t="s">
        <v>403</v>
      </c>
      <c r="I117" s="7">
        <v>5</v>
      </c>
      <c r="J117" s="7">
        <v>100000</v>
      </c>
      <c r="K117" s="15" t="s">
        <v>648</v>
      </c>
      <c r="L117" s="7" t="str">
        <f>IFERROR(IF(K117="ISPrime",VLOOKUP(B117,ISP_SWAPS!A:B,2,0),VLOOKUP(B117,DOO_SWAPS!A:B,2,0)),"")</f>
        <v>USD/PLN</v>
      </c>
      <c r="M117" s="7">
        <f>IFERROR(IF(K117="ISPrime",VLOOKUP(B117,ISP_SWAPS!A:I,9,0)*J117,VLOOKUP(B117,DOO_SWAPS!A:C,3,0)),"")</f>
        <v>-8.18</v>
      </c>
      <c r="N117" s="7">
        <f>IFERROR(IF(K117="ISPrime",VLOOKUP(B117,ISP_SWAPS!A:I,8,0)*J117,VLOOKUP(B117,DOO_SWAPS!A:D,4,0)),"")</f>
        <v>7.08</v>
      </c>
    </row>
    <row r="118" spans="1:14">
      <c r="A118" s="7" t="s">
        <v>574</v>
      </c>
      <c r="B118" s="7" t="s">
        <v>198</v>
      </c>
      <c r="C118" s="7" t="s">
        <v>527</v>
      </c>
      <c r="D118" s="7" t="s">
        <v>549</v>
      </c>
      <c r="E118" s="7" t="s">
        <v>428</v>
      </c>
      <c r="F118" s="7" t="s">
        <v>402</v>
      </c>
      <c r="G118" s="7" t="s">
        <v>461</v>
      </c>
      <c r="H118" s="7" t="s">
        <v>403</v>
      </c>
      <c r="I118" s="7">
        <v>5</v>
      </c>
      <c r="J118" s="7">
        <v>100000</v>
      </c>
      <c r="K118" s="15" t="s">
        <v>648</v>
      </c>
      <c r="L118" s="7" t="str">
        <f>IFERROR(IF(K118="ISPrime",VLOOKUP(B118,ISP_SWAPS!A:B,2,0),VLOOKUP(B118,DOO_SWAPS!A:B,2,0)),"")</f>
        <v>USD/SEK</v>
      </c>
      <c r="M118" s="7">
        <f>IFERROR(IF(K118="ISPrime",VLOOKUP(B118,ISP_SWAPS!A:I,9,0)*J118,VLOOKUP(B118,DOO_SWAPS!A:C,3,0)),"")</f>
        <v>-12.999999999999998</v>
      </c>
      <c r="N118" s="7">
        <f>IFERROR(IF(K118="ISPrime",VLOOKUP(B118,ISP_SWAPS!A:I,8,0)*J118,VLOOKUP(B118,DOO_SWAPS!A:D,4,0)),"")</f>
        <v>24.1</v>
      </c>
    </row>
    <row r="119" spans="1:14">
      <c r="A119" s="7" t="s">
        <v>575</v>
      </c>
      <c r="B119" s="7" t="s">
        <v>199</v>
      </c>
      <c r="C119" s="7" t="s">
        <v>529</v>
      </c>
      <c r="D119" s="7" t="s">
        <v>549</v>
      </c>
      <c r="E119" s="7" t="s">
        <v>428</v>
      </c>
      <c r="F119" s="7" t="s">
        <v>402</v>
      </c>
      <c r="G119" s="7" t="s">
        <v>463</v>
      </c>
      <c r="H119" s="7" t="s">
        <v>403</v>
      </c>
      <c r="I119" s="7">
        <v>5</v>
      </c>
      <c r="J119" s="7">
        <v>100000</v>
      </c>
      <c r="K119" s="15" t="s">
        <v>648</v>
      </c>
      <c r="L119" s="7" t="str">
        <f>IFERROR(IF(K119="ISPrime",VLOOKUP(B119,ISP_SWAPS!A:B,2,0),VLOOKUP(B119,DOO_SWAPS!A:B,2,0)),"")</f>
        <v>USD/SGD</v>
      </c>
      <c r="M119" s="7">
        <f>IFERROR(IF(K119="ISPrime",VLOOKUP(B119,ISP_SWAPS!A:I,9,0)*J119,VLOOKUP(B119,DOO_SWAPS!A:C,3,0)),"")</f>
        <v>-4.33</v>
      </c>
      <c r="N119" s="7">
        <f>IFERROR(IF(K119="ISPrime",VLOOKUP(B119,ISP_SWAPS!A:I,8,0)*J119,VLOOKUP(B119,DOO_SWAPS!A:D,4,0)),"")</f>
        <v>4.08</v>
      </c>
    </row>
    <row r="120" spans="1:14">
      <c r="A120" s="7" t="s">
        <v>576</v>
      </c>
      <c r="B120" s="7" t="s">
        <v>203</v>
      </c>
      <c r="C120" s="7" t="s">
        <v>473</v>
      </c>
      <c r="D120" s="7" t="s">
        <v>577</v>
      </c>
      <c r="E120" s="7" t="s">
        <v>466</v>
      </c>
      <c r="F120" s="7" t="s">
        <v>402</v>
      </c>
      <c r="G120" s="7" t="s">
        <v>402</v>
      </c>
      <c r="H120" s="7" t="s">
        <v>403</v>
      </c>
      <c r="I120" s="7">
        <v>2</v>
      </c>
      <c r="J120" s="7">
        <v>100</v>
      </c>
      <c r="K120" s="15" t="s">
        <v>648</v>
      </c>
      <c r="L120" s="7" t="str">
        <f>IFERROR(IF(K120="ISPrime",VLOOKUP(B120,ISP_SWAPS!A:B,2,0),VLOOKUP(B120,DOO_SWAPS!A:B,2,0)),"")</f>
        <v>XAU/USD</v>
      </c>
      <c r="M120" s="7">
        <f>IFERROR(IF(K120="ISPrime",VLOOKUP(B120,ISP_SWAPS!A:I,9,0)*J120,VLOOKUP(B120,DOO_SWAPS!A:C,3,0)),"")</f>
        <v>-3.7679999999999998</v>
      </c>
      <c r="N120" s="7">
        <f>IFERROR(IF(K120="ISPrime",VLOOKUP(B120,ISP_SWAPS!A:I,8,0)*J120,VLOOKUP(B120,DOO_SWAPS!A:D,4,0)),"")</f>
        <v>3.08</v>
      </c>
    </row>
    <row r="121" spans="1:14">
      <c r="A121" s="7" t="s">
        <v>578</v>
      </c>
      <c r="B121" s="7" t="s">
        <v>202</v>
      </c>
      <c r="C121" s="7" t="s">
        <v>464</v>
      </c>
      <c r="D121" s="7" t="s">
        <v>579</v>
      </c>
      <c r="E121" s="7" t="s">
        <v>466</v>
      </c>
      <c r="F121" s="7" t="s">
        <v>402</v>
      </c>
      <c r="G121" s="7" t="s">
        <v>402</v>
      </c>
      <c r="H121" s="7" t="s">
        <v>403</v>
      </c>
      <c r="I121" s="7">
        <v>3</v>
      </c>
      <c r="J121" s="7">
        <v>5000</v>
      </c>
      <c r="K121" s="15" t="s">
        <v>648</v>
      </c>
      <c r="L121" s="7" t="str">
        <f>IFERROR(IF(K121="ISPrime",VLOOKUP(B121,ISP_SWAPS!A:B,2,0),VLOOKUP(B121,DOO_SWAPS!A:B,2,0)),"")</f>
        <v>XAG/USD</v>
      </c>
      <c r="M121" s="7">
        <f>IFERROR(IF(K121="ISPrime",VLOOKUP(B121,ISP_SWAPS!A:I,9,0)*J121,VLOOKUP(B121,DOO_SWAPS!A:C,3,0)),"")</f>
        <v>-3.22</v>
      </c>
      <c r="N121" s="7">
        <f>IFERROR(IF(K121="ISPrime",VLOOKUP(B121,ISP_SWAPS!A:I,8,0)*J121,VLOOKUP(B121,DOO_SWAPS!A:D,4,0)),"")</f>
        <v>2.145</v>
      </c>
    </row>
    <row r="122" spans="1:14">
      <c r="A122" s="7" t="s">
        <v>580</v>
      </c>
      <c r="B122" s="7" t="s">
        <v>476</v>
      </c>
      <c r="C122" s="7" t="s">
        <v>477</v>
      </c>
      <c r="D122" s="7" t="s">
        <v>581</v>
      </c>
      <c r="E122" s="7" t="s">
        <v>478</v>
      </c>
      <c r="F122" s="7" t="s">
        <v>402</v>
      </c>
      <c r="G122" s="7" t="s">
        <v>402</v>
      </c>
      <c r="H122" s="7" t="s">
        <v>403</v>
      </c>
      <c r="I122" s="7">
        <v>3</v>
      </c>
      <c r="J122" s="7">
        <v>1000</v>
      </c>
      <c r="K122" s="15" t="s">
        <v>649</v>
      </c>
      <c r="L122" s="7" t="str">
        <f>IFERROR(IF(K122="ISPrime",VLOOKUP(B122,ISP_SWAPS!A:B,2,0),VLOOKUP(B122,DOO_SWAPS!A:B,2,0)),"")</f>
        <v>XTIUSD</v>
      </c>
      <c r="M122" s="7">
        <f>IFERROR(IF(K122="ISPrime",VLOOKUP(B122,ISP_SWAPS!A:I,9,0)*J122,VLOOKUP(B122,DOO_SWAPS!A:C,3,0)),"")</f>
        <v>11.571</v>
      </c>
      <c r="N122" s="7">
        <f>IFERROR(IF(K122="ISPrime",VLOOKUP(B122,ISP_SWAPS!A:I,8,0)*J122,VLOOKUP(B122,DOO_SWAPS!A:D,4,0)),"")</f>
        <v>-17.251999999999999</v>
      </c>
    </row>
    <row r="123" spans="1:14">
      <c r="A123" s="7" t="s">
        <v>582</v>
      </c>
      <c r="B123" s="7" t="s">
        <v>481</v>
      </c>
      <c r="C123" s="7" t="s">
        <v>482</v>
      </c>
      <c r="D123" s="7" t="s">
        <v>581</v>
      </c>
      <c r="E123" s="7" t="s">
        <v>478</v>
      </c>
      <c r="F123" s="7" t="s">
        <v>402</v>
      </c>
      <c r="G123" s="7" t="s">
        <v>402</v>
      </c>
      <c r="H123" s="7" t="s">
        <v>403</v>
      </c>
      <c r="I123" s="7">
        <v>3</v>
      </c>
      <c r="J123" s="7">
        <v>1000</v>
      </c>
      <c r="K123" s="15" t="s">
        <v>649</v>
      </c>
      <c r="L123" s="7" t="str">
        <f>IFERROR(IF(K123="ISPrime",VLOOKUP(B123,ISP_SWAPS!A:B,2,0),VLOOKUP(B123,DOO_SWAPS!A:B,2,0)),"")</f>
        <v>XBRUSD</v>
      </c>
      <c r="M123" s="7">
        <f>IFERROR(IF(K123="ISPrime",VLOOKUP(B123,ISP_SWAPS!A:I,9,0)*J123,VLOOKUP(B123,DOO_SWAPS!A:C,3,0)),"")</f>
        <v>31.891999999999999</v>
      </c>
      <c r="N123" s="7">
        <f>IFERROR(IF(K123="ISPrime",VLOOKUP(B123,ISP_SWAPS!A:I,8,0)*J123,VLOOKUP(B123,DOO_SWAPS!A:D,4,0)),"")</f>
        <v>-39.764000000000003</v>
      </c>
    </row>
    <row r="124" spans="1:14">
      <c r="A124" s="7" t="s">
        <v>583</v>
      </c>
      <c r="B124" s="7" t="s">
        <v>205</v>
      </c>
      <c r="C124" s="7" t="s">
        <v>486</v>
      </c>
      <c r="D124" s="7" t="s">
        <v>581</v>
      </c>
      <c r="E124" s="7" t="s">
        <v>478</v>
      </c>
      <c r="F124" s="7" t="s">
        <v>402</v>
      </c>
      <c r="G124" s="7" t="s">
        <v>402</v>
      </c>
      <c r="H124" s="7" t="s">
        <v>403</v>
      </c>
      <c r="I124" s="7">
        <v>4</v>
      </c>
      <c r="J124" s="7">
        <v>10000</v>
      </c>
      <c r="K124" s="15" t="s">
        <v>649</v>
      </c>
      <c r="L124" s="7" t="str">
        <f>IFERROR(IF(K124="ISPrime",VLOOKUP(B124,ISP_SWAPS!A:B,2,0),VLOOKUP(B124,DOO_SWAPS!A:B,2,0)),"")</f>
        <v>XNGUSD</v>
      </c>
      <c r="M124" s="7">
        <f>IFERROR(IF(K124="ISPrime",VLOOKUP(B124,ISP_SWAPS!A:I,9,0)*J124,VLOOKUP(B124,DOO_SWAPS!A:C,3,0)),"")</f>
        <v>-72.850999999999999</v>
      </c>
      <c r="N124" s="7">
        <f>IFERROR(IF(K124="ISPrime",VLOOKUP(B124,ISP_SWAPS!A:I,8,0)*J124,VLOOKUP(B124,DOO_SWAPS!A:D,4,0)),"")</f>
        <v>64.173000000000002</v>
      </c>
    </row>
    <row r="125" spans="1:14">
      <c r="A125" s="7" t="s">
        <v>584</v>
      </c>
      <c r="B125" s="7" t="s">
        <v>584</v>
      </c>
      <c r="C125" s="7" t="s">
        <v>585</v>
      </c>
      <c r="D125" s="7" t="s">
        <v>586</v>
      </c>
      <c r="E125" s="7" t="s">
        <v>587</v>
      </c>
      <c r="F125" s="7" t="s">
        <v>401</v>
      </c>
      <c r="G125" s="7" t="s">
        <v>401</v>
      </c>
      <c r="H125" s="7" t="s">
        <v>403</v>
      </c>
      <c r="I125" s="7">
        <v>2</v>
      </c>
      <c r="J125" s="7">
        <v>5</v>
      </c>
      <c r="K125" s="15" t="s">
        <v>649</v>
      </c>
      <c r="L125" s="7" t="str">
        <f>IFERROR(IF(K125="ISPrime",VLOOKUP(B125,ISP_SWAPS!A:B,2,0),VLOOKUP(B125,DOO_SWAPS!A:B,2,0)),"")</f>
        <v>AUS200</v>
      </c>
      <c r="M125" s="7">
        <f>IFERROR(IF(K125="ISPrime",VLOOKUP(B125,ISP_SWAPS!A:I,9,0)*J125,VLOOKUP(B125,DOO_SWAPS!A:C,3,0)),"")</f>
        <v>-55.414000000000001</v>
      </c>
      <c r="N125" s="7">
        <f>IFERROR(IF(K125="ISPrime",VLOOKUP(B125,ISP_SWAPS!A:I,8,0)*J125,VLOOKUP(B125,DOO_SWAPS!A:D,4,0)),"")</f>
        <v>-68.201999999999998</v>
      </c>
    </row>
    <row r="126" spans="1:14">
      <c r="A126" s="7" t="s">
        <v>590</v>
      </c>
      <c r="B126" s="7" t="s">
        <v>590</v>
      </c>
      <c r="C126" s="7" t="s">
        <v>591</v>
      </c>
      <c r="D126" s="7" t="s">
        <v>586</v>
      </c>
      <c r="E126" s="7" t="s">
        <v>587</v>
      </c>
      <c r="F126" s="7" t="s">
        <v>415</v>
      </c>
      <c r="G126" s="7" t="s">
        <v>415</v>
      </c>
      <c r="H126" s="7" t="s">
        <v>403</v>
      </c>
      <c r="I126" s="7">
        <v>2</v>
      </c>
      <c r="J126" s="7">
        <v>5</v>
      </c>
      <c r="K126" s="15" t="s">
        <v>649</v>
      </c>
      <c r="L126" s="7" t="str">
        <f>IFERROR(IF(K126="ISPrime",VLOOKUP(B126,ISP_SWAPS!A:B,2,0),VLOOKUP(B126,DOO_SWAPS!A:B,2,0)),"")</f>
        <v>UK100</v>
      </c>
      <c r="M126" s="7">
        <f>IFERROR(IF(K126="ISPrime",VLOOKUP(B126,ISP_SWAPS!A:I,9,0)*J126,VLOOKUP(B126,DOO_SWAPS!A:C,3,0)),"")</f>
        <v>-51.622999999999998</v>
      </c>
      <c r="N126" s="7">
        <f>IFERROR(IF(K126="ISPrime",VLOOKUP(B126,ISP_SWAPS!A:I,8,0)*J126,VLOOKUP(B126,DOO_SWAPS!A:D,4,0)),"")</f>
        <v>-62.929000000000002</v>
      </c>
    </row>
    <row r="127" spans="1:14">
      <c r="A127" s="7" t="s">
        <v>594</v>
      </c>
      <c r="B127" s="7" t="s">
        <v>594</v>
      </c>
      <c r="C127" s="7" t="s">
        <v>595</v>
      </c>
      <c r="D127" s="7" t="s">
        <v>586</v>
      </c>
      <c r="E127" s="7" t="s">
        <v>587</v>
      </c>
      <c r="F127" s="7" t="s">
        <v>423</v>
      </c>
      <c r="G127" s="7" t="s">
        <v>423</v>
      </c>
      <c r="H127" s="7" t="s">
        <v>403</v>
      </c>
      <c r="I127" s="7">
        <v>2</v>
      </c>
      <c r="J127" s="7">
        <v>100</v>
      </c>
      <c r="K127" s="15" t="s">
        <v>649</v>
      </c>
      <c r="L127" s="7" t="str">
        <f>IFERROR(IF(K127="ISPrime",VLOOKUP(B127,ISP_SWAPS!A:B,2,0),VLOOKUP(B127,DOO_SWAPS!A:B,2,0)),"")</f>
        <v>JPN225</v>
      </c>
      <c r="M127" s="7">
        <f>IFERROR(IF(K127="ISPrime",VLOOKUP(B127,ISP_SWAPS!A:I,9,0)*J127,VLOOKUP(B127,DOO_SWAPS!A:C,3,0)),"")</f>
        <v>-162.18799999999999</v>
      </c>
      <c r="N127" s="7">
        <f>IFERROR(IF(K127="ISPrime",VLOOKUP(B127,ISP_SWAPS!A:I,8,0)*J127,VLOOKUP(B127,DOO_SWAPS!A:D,4,0)),"")</f>
        <v>-178.36600000000001</v>
      </c>
    </row>
    <row r="128" spans="1:14">
      <c r="A128" s="7" t="s">
        <v>599</v>
      </c>
      <c r="B128" s="7" t="s">
        <v>599</v>
      </c>
      <c r="C128" s="7" t="s">
        <v>600</v>
      </c>
      <c r="D128" s="7" t="s">
        <v>586</v>
      </c>
      <c r="E128" s="7" t="s">
        <v>587</v>
      </c>
      <c r="F128" s="7" t="s">
        <v>413</v>
      </c>
      <c r="G128" s="7" t="s">
        <v>413</v>
      </c>
      <c r="H128" s="7" t="s">
        <v>403</v>
      </c>
      <c r="I128" s="7">
        <v>2</v>
      </c>
      <c r="J128" s="7">
        <v>5</v>
      </c>
      <c r="K128" s="15" t="s">
        <v>649</v>
      </c>
      <c r="L128" s="7" t="str">
        <f>IFERROR(IF(K128="ISPrime",VLOOKUP(B128,ISP_SWAPS!A:B,2,0),VLOOKUP(B128,DOO_SWAPS!A:B,2,0)),"")</f>
        <v>FRA40</v>
      </c>
      <c r="M128" s="7">
        <f>IFERROR(IF(K128="ISPrime",VLOOKUP(B128,ISP_SWAPS!A:I,9,0)*J128,VLOOKUP(B128,DOO_SWAPS!A:C,3,0)),"")</f>
        <v>-47.494999999999997</v>
      </c>
      <c r="N128" s="7">
        <f>IFERROR(IF(K128="ISPrime",VLOOKUP(B128,ISP_SWAPS!A:I,8,0)*J128,VLOOKUP(B128,DOO_SWAPS!A:D,4,0)),"")</f>
        <v>-56.994</v>
      </c>
    </row>
    <row r="129" spans="1:14">
      <c r="A129" s="7" t="s">
        <v>602</v>
      </c>
      <c r="B129" s="7" t="s">
        <v>602</v>
      </c>
      <c r="C129" s="7" t="s">
        <v>603</v>
      </c>
      <c r="D129" s="7" t="s">
        <v>586</v>
      </c>
      <c r="E129" s="7" t="s">
        <v>587</v>
      </c>
      <c r="F129" s="7" t="s">
        <v>425</v>
      </c>
      <c r="G129" s="7" t="s">
        <v>425</v>
      </c>
      <c r="H129" s="7" t="s">
        <v>403</v>
      </c>
      <c r="I129" s="7">
        <v>2</v>
      </c>
      <c r="J129" s="7">
        <v>10</v>
      </c>
      <c r="K129" s="15" t="s">
        <v>649</v>
      </c>
      <c r="L129" s="7" t="str">
        <f>IFERROR(IF(K129="ISPrime",VLOOKUP(B129,ISP_SWAPS!A:B,2,0),VLOOKUP(B129,DOO_SWAPS!A:B,2,0)),"")</f>
        <v>HK50</v>
      </c>
      <c r="M129" s="7">
        <f>IFERROR(IF(K129="ISPrime",VLOOKUP(B129,ISP_SWAPS!A:I,9,0)*J129,VLOOKUP(B129,DOO_SWAPS!A:C,3,0)),"")</f>
        <v>-147.167</v>
      </c>
      <c r="N129" s="7">
        <f>IFERROR(IF(K129="ISPrime",VLOOKUP(B129,ISP_SWAPS!A:I,8,0)*J129,VLOOKUP(B129,DOO_SWAPS!A:D,4,0)),"")</f>
        <v>-138.99100000000001</v>
      </c>
    </row>
    <row r="130" spans="1:14">
      <c r="A130" s="7" t="s">
        <v>605</v>
      </c>
      <c r="B130" s="7" t="s">
        <v>605</v>
      </c>
      <c r="C130" s="7" t="s">
        <v>606</v>
      </c>
      <c r="D130" s="7" t="s">
        <v>586</v>
      </c>
      <c r="E130" s="7" t="s">
        <v>587</v>
      </c>
      <c r="F130" s="7" t="s">
        <v>402</v>
      </c>
      <c r="G130" s="7" t="s">
        <v>402</v>
      </c>
      <c r="H130" s="7" t="s">
        <v>403</v>
      </c>
      <c r="I130" s="7">
        <v>2</v>
      </c>
      <c r="J130" s="7">
        <v>5</v>
      </c>
      <c r="K130" s="15" t="s">
        <v>649</v>
      </c>
      <c r="L130" s="7" t="str">
        <f>IFERROR(IF(K130="ISPrime",VLOOKUP(B130,ISP_SWAPS!A:B,2,0),VLOOKUP(B130,DOO_SWAPS!A:B,2,0)),"")</f>
        <v>NAS100</v>
      </c>
      <c r="M130" s="7">
        <f>IFERROR(IF(K130="ISPrime",VLOOKUP(B130,ISP_SWAPS!A:I,9,0)*J130,VLOOKUP(B130,DOO_SWAPS!A:C,3,0)),"")</f>
        <v>-88.2</v>
      </c>
      <c r="N130" s="7">
        <f>IFERROR(IF(K130="ISPrime",VLOOKUP(B130,ISP_SWAPS!A:I,8,0)*J130,VLOOKUP(B130,DOO_SWAPS!A:D,4,0)),"")</f>
        <v>-81.900000000000006</v>
      </c>
    </row>
    <row r="131" spans="1:14">
      <c r="A131" s="7" t="s">
        <v>609</v>
      </c>
      <c r="B131" s="7" t="s">
        <v>609</v>
      </c>
      <c r="C131" s="7" t="s">
        <v>610</v>
      </c>
      <c r="D131" s="7" t="s">
        <v>586</v>
      </c>
      <c r="E131" s="7" t="s">
        <v>587</v>
      </c>
      <c r="F131" s="7" t="s">
        <v>402</v>
      </c>
      <c r="G131" s="7" t="s">
        <v>402</v>
      </c>
      <c r="H131" s="7" t="s">
        <v>403</v>
      </c>
      <c r="I131" s="7">
        <v>2</v>
      </c>
      <c r="J131" s="7">
        <v>10</v>
      </c>
      <c r="K131" s="15" t="s">
        <v>649</v>
      </c>
      <c r="L131" s="7" t="str">
        <f>IFERROR(IF(K131="ISPrime",VLOOKUP(B131,ISP_SWAPS!A:B,2,0),VLOOKUP(B131,DOO_SWAPS!A:B,2,0)),"")</f>
        <v>SP500</v>
      </c>
      <c r="M131" s="7">
        <f>IFERROR(IF(K131="ISPrime",VLOOKUP(B131,ISP_SWAPS!A:I,9,0)*J131,VLOOKUP(B131,DOO_SWAPS!A:C,3,0)),"")</f>
        <v>-31.878</v>
      </c>
      <c r="N131" s="7">
        <f>IFERROR(IF(K131="ISPrime",VLOOKUP(B131,ISP_SWAPS!A:I,8,0)*J131,VLOOKUP(B131,DOO_SWAPS!A:D,4,0)),"")</f>
        <v>-39.276000000000003</v>
      </c>
    </row>
    <row r="132" spans="1:14">
      <c r="A132" s="7" t="s">
        <v>611</v>
      </c>
      <c r="B132" s="7" t="s">
        <v>611</v>
      </c>
      <c r="C132" s="7" t="s">
        <v>612</v>
      </c>
      <c r="D132" s="7" t="s">
        <v>613</v>
      </c>
      <c r="E132" s="7" t="s">
        <v>587</v>
      </c>
      <c r="F132" s="7" t="s">
        <v>413</v>
      </c>
      <c r="G132" s="7" t="s">
        <v>413</v>
      </c>
      <c r="H132" s="7" t="s">
        <v>403</v>
      </c>
      <c r="I132" s="7">
        <v>2</v>
      </c>
      <c r="J132" s="7">
        <v>1</v>
      </c>
      <c r="K132" s="15" t="s">
        <v>649</v>
      </c>
      <c r="L132" s="7" t="str">
        <f>IFERROR(IF(K132="ISPrime",VLOOKUP(B132,ISP_SWAPS!A:B,2,0),VLOOKUP(B132,DOO_SWAPS!A:B,2,0)),"")</f>
        <v>GER40</v>
      </c>
      <c r="M132" s="7">
        <f>IFERROR(IF(K132="ISPrime",VLOOKUP(B132,ISP_SWAPS!A:I,9,0)*J132,VLOOKUP(B132,DOO_SWAPS!A:C,3,0)),"")</f>
        <v>-62.567999999999998</v>
      </c>
      <c r="N132" s="7">
        <f>IFERROR(IF(K132="ISPrime",VLOOKUP(B132,ISP_SWAPS!A:I,8,0)*J132,VLOOKUP(B132,DOO_SWAPS!A:D,4,0)),"")</f>
        <v>-113.349</v>
      </c>
    </row>
    <row r="133" spans="1:14">
      <c r="A133" s="7" t="s">
        <v>614</v>
      </c>
      <c r="B133" s="7" t="s">
        <v>614</v>
      </c>
      <c r="C133" s="7" t="s">
        <v>615</v>
      </c>
      <c r="D133" s="7" t="s">
        <v>613</v>
      </c>
      <c r="E133" s="7" t="s">
        <v>587</v>
      </c>
      <c r="F133" s="7" t="s">
        <v>402</v>
      </c>
      <c r="G133" s="7" t="s">
        <v>402</v>
      </c>
      <c r="H133" s="7" t="s">
        <v>403</v>
      </c>
      <c r="I133" s="7">
        <v>2</v>
      </c>
      <c r="J133" s="7">
        <v>1</v>
      </c>
      <c r="K133" s="15" t="s">
        <v>649</v>
      </c>
      <c r="L133" s="7" t="str">
        <f>IFERROR(IF(K133="ISPrime",VLOOKUP(B133,ISP_SWAPS!A:B,2,0),VLOOKUP(B133,DOO_SWAPS!A:B,2,0)),"")</f>
        <v>US30</v>
      </c>
      <c r="M133" s="7">
        <f>IFERROR(IF(K133="ISPrime",VLOOKUP(B133,ISP_SWAPS!A:I,9,0)*J133,VLOOKUP(B133,DOO_SWAPS!A:C,3,0)),"")</f>
        <v>-158.15799999999999</v>
      </c>
      <c r="N133" s="7">
        <f>IFERROR(IF(K133="ISPrime",VLOOKUP(B133,ISP_SWAPS!A:I,8,0)*J133,VLOOKUP(B133,DOO_SWAPS!A:D,4,0)),"")</f>
        <v>-143.048</v>
      </c>
    </row>
    <row r="134" spans="1:14">
      <c r="A134" s="7" t="s">
        <v>616</v>
      </c>
      <c r="B134" s="7" t="s">
        <v>616</v>
      </c>
      <c r="C134" s="7" t="s">
        <v>617</v>
      </c>
      <c r="D134" s="7" t="s">
        <v>613</v>
      </c>
      <c r="E134" s="7" t="s">
        <v>587</v>
      </c>
      <c r="F134" s="7" t="s">
        <v>402</v>
      </c>
      <c r="G134" s="7" t="s">
        <v>402</v>
      </c>
      <c r="H134" s="7" t="s">
        <v>618</v>
      </c>
      <c r="I134" s="7">
        <v>3</v>
      </c>
      <c r="J134" s="7">
        <v>1</v>
      </c>
      <c r="K134" s="15" t="s">
        <v>649</v>
      </c>
      <c r="L134" s="7" t="str">
        <f>IFERROR(IF(K134="ISPrime",VLOOKUP(B134,ISP_SWAPS!A:B,2,0),VLOOKUP(B134,DOO_SWAPS!A:B,2,0)),"")</f>
        <v/>
      </c>
      <c r="M134" s="7" t="str">
        <f>IFERROR(IF(K134="ISPrime",VLOOKUP(B134,ISP_SWAPS!A:I,9,0)*J134,VLOOKUP(B134,DOO_SWAPS!A:C,3,0)),"")</f>
        <v/>
      </c>
      <c r="N134" s="7" t="str">
        <f>IFERROR(IF(K134="ISPrime",VLOOKUP(B134,ISP_SWAPS!A:I,8,0)*J134,VLOOKUP(B134,DOO_SWAPS!A:D,4,0)),"")</f>
        <v/>
      </c>
    </row>
    <row r="135" spans="1:14">
      <c r="A135" s="7" t="s">
        <v>620</v>
      </c>
      <c r="B135" s="7" t="s">
        <v>620</v>
      </c>
      <c r="C135" s="7" t="s">
        <v>426</v>
      </c>
      <c r="D135" s="7" t="s">
        <v>621</v>
      </c>
      <c r="E135" s="7" t="s">
        <v>621</v>
      </c>
      <c r="F135" s="7" t="s">
        <v>402</v>
      </c>
      <c r="G135" s="7" t="s">
        <v>402</v>
      </c>
      <c r="H135" s="7" t="s">
        <v>618</v>
      </c>
      <c r="I135" s="7">
        <v>2</v>
      </c>
      <c r="J135" s="7">
        <v>1</v>
      </c>
      <c r="K135" s="15" t="s">
        <v>649</v>
      </c>
      <c r="L135" s="7" t="str">
        <f>IFERROR(IF(K135="ISPrime",VLOOKUP(B135,ISP_SWAPS!A:B,2,0),VLOOKUP(B135,DOO_SWAPS!A:B,2,0)),"")</f>
        <v/>
      </c>
      <c r="M135" s="7" t="str">
        <f>IFERROR(IF(K135="ISPrime",VLOOKUP(B135,ISP_SWAPS!A:I,9,0)*J135,VLOOKUP(B135,DOO_SWAPS!A:C,3,0)),"")</f>
        <v/>
      </c>
      <c r="N135" s="7" t="str">
        <f>IFERROR(IF(K135="ISPrime",VLOOKUP(B135,ISP_SWAPS!A:I,8,0)*J135,VLOOKUP(B135,DOO_SWAPS!A:D,4,0)),"")</f>
        <v/>
      </c>
    </row>
    <row r="136" spans="1:14">
      <c r="A136" s="7" t="s">
        <v>209</v>
      </c>
      <c r="B136" s="7" t="s">
        <v>209</v>
      </c>
      <c r="C136" s="7" t="s">
        <v>625</v>
      </c>
      <c r="D136" s="7" t="s">
        <v>621</v>
      </c>
      <c r="E136" s="7" t="s">
        <v>621</v>
      </c>
      <c r="F136" s="7" t="s">
        <v>402</v>
      </c>
      <c r="G136" s="7" t="s">
        <v>402</v>
      </c>
      <c r="H136" s="7" t="s">
        <v>618</v>
      </c>
      <c r="I136" s="7">
        <v>2</v>
      </c>
      <c r="J136" s="7">
        <v>1000</v>
      </c>
      <c r="K136" s="15" t="s">
        <v>649</v>
      </c>
      <c r="L136" s="7" t="str">
        <f>IFERROR(IF(K136="ISPrime",VLOOKUP(B136,ISP_SWAPS!A:B,2,0),VLOOKUP(B136,DOO_SWAPS!A:B,2,0)),"")</f>
        <v>EOSUST</v>
      </c>
      <c r="M136" s="7">
        <f>IFERROR(IF(K136="ISPrime",VLOOKUP(B136,ISP_SWAPS!A:I,9,0)*J136,VLOOKUP(B136,DOO_SWAPS!A:C,3,0)),"")</f>
        <v>-0.104</v>
      </c>
      <c r="N136" s="7">
        <f>IFERROR(IF(K136="ISPrime",VLOOKUP(B136,ISP_SWAPS!A:I,8,0)*J136,VLOOKUP(B136,DOO_SWAPS!A:D,4,0)),"")</f>
        <v>-0.104</v>
      </c>
    </row>
    <row r="137" spans="1:14">
      <c r="A137" s="7" t="s">
        <v>630</v>
      </c>
      <c r="B137" s="7" t="s">
        <v>630</v>
      </c>
      <c r="C137" s="7" t="s">
        <v>631</v>
      </c>
      <c r="D137" s="7" t="s">
        <v>621</v>
      </c>
      <c r="E137" s="7" t="s">
        <v>621</v>
      </c>
      <c r="F137" s="7" t="s">
        <v>402</v>
      </c>
      <c r="G137" s="7" t="s">
        <v>402</v>
      </c>
      <c r="H137" s="7" t="s">
        <v>618</v>
      </c>
      <c r="I137" s="7">
        <v>2</v>
      </c>
      <c r="J137" s="7">
        <v>100</v>
      </c>
      <c r="K137" s="15" t="s">
        <v>649</v>
      </c>
      <c r="L137" s="7" t="str">
        <f>IFERROR(IF(K137="ISPrime",VLOOKUP(B137,ISP_SWAPS!A:B,2,0),VLOOKUP(B137,DOO_SWAPS!A:B,2,0)),"")</f>
        <v/>
      </c>
      <c r="M137" s="7" t="str">
        <f>IFERROR(IF(K137="ISPrime",VLOOKUP(B137,ISP_SWAPS!A:I,9,0)*J137,VLOOKUP(B137,DOO_SWAPS!A:C,3,0)),"")</f>
        <v/>
      </c>
      <c r="N137" s="7" t="str">
        <f>IFERROR(IF(K137="ISPrime",VLOOKUP(B137,ISP_SWAPS!A:I,8,0)*J137,VLOOKUP(B137,DOO_SWAPS!A:D,4,0)),"")</f>
        <v/>
      </c>
    </row>
    <row r="138" spans="1:14">
      <c r="A138" s="7" t="s">
        <v>211</v>
      </c>
      <c r="B138" s="7" t="s">
        <v>211</v>
      </c>
      <c r="C138" s="7" t="s">
        <v>633</v>
      </c>
      <c r="D138" s="7" t="s">
        <v>621</v>
      </c>
      <c r="E138" s="7" t="s">
        <v>621</v>
      </c>
      <c r="F138" s="7" t="s">
        <v>402</v>
      </c>
      <c r="G138" s="7" t="s">
        <v>402</v>
      </c>
      <c r="H138" s="7" t="s">
        <v>618</v>
      </c>
      <c r="I138" s="7">
        <v>4</v>
      </c>
      <c r="J138" s="7">
        <v>10000</v>
      </c>
      <c r="K138" s="15" t="s">
        <v>649</v>
      </c>
      <c r="L138" s="7" t="str">
        <f>IFERROR(IF(K138="ISPrime",VLOOKUP(B138,ISP_SWAPS!A:B,2,0),VLOOKUP(B138,DOO_SWAPS!A:B,2,0)),"")</f>
        <v>XRPUST</v>
      </c>
      <c r="M138" s="7">
        <f>IFERROR(IF(K138="ISPrime",VLOOKUP(B138,ISP_SWAPS!A:I,9,0)*J138,VLOOKUP(B138,DOO_SWAPS!A:C,3,0)),"")</f>
        <v>-2.3719999999999999</v>
      </c>
      <c r="N138" s="7">
        <f>IFERROR(IF(K138="ISPrime",VLOOKUP(B138,ISP_SWAPS!A:I,8,0)*J138,VLOOKUP(B138,DOO_SWAPS!A:D,4,0)),"")</f>
        <v>-2.3719999999999999</v>
      </c>
    </row>
    <row r="139" spans="1:14">
      <c r="A139" s="7" t="s">
        <v>208</v>
      </c>
      <c r="B139" s="7" t="s">
        <v>208</v>
      </c>
      <c r="C139" s="7" t="s">
        <v>634</v>
      </c>
      <c r="D139" s="7" t="s">
        <v>635</v>
      </c>
      <c r="E139" s="7" t="s">
        <v>635</v>
      </c>
      <c r="F139" s="7" t="s">
        <v>402</v>
      </c>
      <c r="G139" s="7" t="s">
        <v>402</v>
      </c>
      <c r="H139" s="7" t="s">
        <v>403</v>
      </c>
      <c r="I139" s="7">
        <v>2</v>
      </c>
      <c r="J139" s="7">
        <v>10</v>
      </c>
      <c r="K139" s="15" t="s">
        <v>649</v>
      </c>
      <c r="L139" s="7" t="str">
        <f>IFERROR(IF(K139="ISPrime",VLOOKUP(B139,ISP_SWAPS!A:B,2,0),VLOOKUP(B139,DOO_SWAPS!A:B,2,0)),"")</f>
        <v>BCHUST</v>
      </c>
      <c r="M139" s="7">
        <f>IFERROR(IF(K139="ISPrime",VLOOKUP(B139,ISP_SWAPS!A:I,9,0)*J139,VLOOKUP(B139,DOO_SWAPS!A:C,3,0)),"")</f>
        <v>-12.714</v>
      </c>
      <c r="N139" s="7">
        <f>IFERROR(IF(K139="ISPrime",VLOOKUP(B139,ISP_SWAPS!A:I,8,0)*J139,VLOOKUP(B139,DOO_SWAPS!A:D,4,0)),"")</f>
        <v>-12.714</v>
      </c>
    </row>
    <row r="140" spans="1:14">
      <c r="A140" s="7" t="s">
        <v>207</v>
      </c>
      <c r="B140" s="7" t="s">
        <v>207</v>
      </c>
      <c r="C140" s="7" t="s">
        <v>636</v>
      </c>
      <c r="D140" s="7" t="s">
        <v>635</v>
      </c>
      <c r="E140" s="7" t="s">
        <v>635</v>
      </c>
      <c r="F140" s="7" t="s">
        <v>402</v>
      </c>
      <c r="G140" s="7" t="s">
        <v>402</v>
      </c>
      <c r="H140" s="7" t="s">
        <v>403</v>
      </c>
      <c r="I140" s="7">
        <v>2</v>
      </c>
      <c r="J140" s="7">
        <v>1</v>
      </c>
      <c r="K140" s="15" t="s">
        <v>649</v>
      </c>
      <c r="L140" s="7" t="str">
        <f>IFERROR(IF(K140="ISPrime",VLOOKUP(B140,ISP_SWAPS!A:B,2,0),VLOOKUP(B140,DOO_SWAPS!A:B,2,0)),"")</f>
        <v>BTCUST</v>
      </c>
      <c r="M140" s="7">
        <f>IFERROR(IF(K140="ISPrime",VLOOKUP(B140,ISP_SWAPS!A:I,9,0)*J140,VLOOKUP(B140,DOO_SWAPS!A:C,3,0)),"")</f>
        <v>-1073.317</v>
      </c>
      <c r="N140" s="7">
        <f>IFERROR(IF(K140="ISPrime",VLOOKUP(B140,ISP_SWAPS!A:I,8,0)*J140,VLOOKUP(B140,DOO_SWAPS!A:D,4,0)),"")</f>
        <v>-1073.317</v>
      </c>
    </row>
    <row r="141" spans="1:14">
      <c r="A141" s="7" t="s">
        <v>210</v>
      </c>
      <c r="B141" s="7" t="s">
        <v>210</v>
      </c>
      <c r="C141" s="7" t="s">
        <v>637</v>
      </c>
      <c r="D141" s="7" t="s">
        <v>635</v>
      </c>
      <c r="E141" s="7" t="s">
        <v>635</v>
      </c>
      <c r="F141" s="7" t="s">
        <v>402</v>
      </c>
      <c r="G141" s="7" t="s">
        <v>402</v>
      </c>
      <c r="H141" s="7" t="s">
        <v>403</v>
      </c>
      <c r="I141" s="7">
        <v>2</v>
      </c>
      <c r="J141" s="7">
        <v>10</v>
      </c>
      <c r="K141" s="15" t="s">
        <v>649</v>
      </c>
      <c r="L141" s="7" t="str">
        <f>IFERROR(IF(K141="ISPrime",VLOOKUP(B141,ISP_SWAPS!A:B,2,0),VLOOKUP(B141,DOO_SWAPS!A:B,2,0)),"")</f>
        <v>ETHUST</v>
      </c>
      <c r="M141" s="7">
        <f>IFERROR(IF(K141="ISPrime",VLOOKUP(B141,ISP_SWAPS!A:I,9,0)*J141,VLOOKUP(B141,DOO_SWAPS!A:C,3,0)),"")</f>
        <v>-76.251999999999995</v>
      </c>
      <c r="N141" s="7">
        <f>IFERROR(IF(K141="ISPrime",VLOOKUP(B141,ISP_SWAPS!A:I,8,0)*J141,VLOOKUP(B141,DOO_SWAPS!A:D,4,0)),"")</f>
        <v>-76.251999999999995</v>
      </c>
    </row>
    <row r="142" spans="1:14">
      <c r="A142" s="7" t="s">
        <v>638</v>
      </c>
      <c r="B142" s="7" t="s">
        <v>638</v>
      </c>
      <c r="C142" s="7" t="s">
        <v>639</v>
      </c>
      <c r="D142" s="7" t="s">
        <v>635</v>
      </c>
      <c r="E142" s="7" t="s">
        <v>635</v>
      </c>
      <c r="F142" s="7" t="s">
        <v>402</v>
      </c>
      <c r="G142" s="7" t="s">
        <v>402</v>
      </c>
      <c r="H142" s="7" t="s">
        <v>618</v>
      </c>
      <c r="I142" s="7">
        <v>4</v>
      </c>
      <c r="J142" s="7">
        <v>1000</v>
      </c>
      <c r="K142" s="15" t="s">
        <v>649</v>
      </c>
      <c r="L142" s="7" t="str">
        <f>IFERROR(IF(K142="ISPrime",VLOOKUP(B142,ISP_SWAPS!A:B,2,0),VLOOKUP(B142,DOO_SWAPS!A:B,2,0)),"")</f>
        <v/>
      </c>
      <c r="M142" s="7" t="str">
        <f>IFERROR(IF(K142="ISPrime",VLOOKUP(B142,ISP_SWAPS!A:I,9,0)*J142,VLOOKUP(B142,DOO_SWAPS!A:C,3,0)),"")</f>
        <v/>
      </c>
      <c r="N142" s="7" t="str">
        <f>IFERROR(IF(K142="ISPrime",VLOOKUP(B142,ISP_SWAPS!A:I,8,0)*J142,VLOOKUP(B142,DOO_SWAPS!A:D,4,0)),"")</f>
        <v/>
      </c>
    </row>
  </sheetData>
  <autoFilter ref="A1:L142" xr:uid="{125F5793-907B-46B6-AA66-A426122EE24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TASKS</vt:lpstr>
      <vt:lpstr>SPECS</vt:lpstr>
      <vt:lpstr>MARKUPS</vt:lpstr>
      <vt:lpstr>DOO_SWAPS</vt:lpstr>
      <vt:lpstr>ISP_SWAPS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2021-10-04T13:15:10Z</dcterms:modified>
</cp:coreProperties>
</file>