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"/>
    </mc:Choice>
  </mc:AlternateContent>
  <xr:revisionPtr revIDLastSave="0" documentId="13_ncr:1_{85368270-9341-49A4-812A-F0AEE366F4C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I13" i="4"/>
  <c r="I12" i="4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1" i="4"/>
  <c r="I10" i="4"/>
  <c r="I9" i="4"/>
  <c r="I8" i="4"/>
  <c r="I7" i="4"/>
  <c r="I6" i="4"/>
  <c r="I5" i="4"/>
  <c r="P6" i="2"/>
  <c r="P7" i="2"/>
  <c r="P8" i="2"/>
  <c r="P9" i="2"/>
  <c r="P10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D2" i="3" l="1"/>
  <c r="D2" i="2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<sst xmlns="http://schemas.openxmlformats.org/spreadsheetml/2006/main" count="325" uniqueCount="131">
  <si>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</si>
  <si>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</si>
  <si>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</si>
  <si>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</si>
  <si>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</si>
  <si>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</si>
  <si>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</si>
  <si>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</si>
  <si>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</si>
  <si>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</si>
  <si>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</si>
  <si>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</si>
  <si>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</si>
  <si>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</si>
  <si>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</si>
  <si>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</si>
  <si>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</si>
  <si>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</si>
  <si>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</si>
  <si>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</si>
  <si>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</si>
  <si>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</si>
  <si>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</si>
  <si>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</si>
  <si>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</si>
  <si>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</si>
  <si>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</si>
  <si>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</si>
  <si>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</si>
  <si>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</si>
  <si>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</si>
  <si>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</si>
  <si>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</si>
  <si>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</si>
  <si>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</si>
  <si>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</si>
  <si>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</si>
  <si>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</si>
  <si>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</si>
  <si>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</si>
  <si>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</si>
  <si>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</si>
  <si>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</si>
  <si>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</si>
  <si>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</si>
  <si>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</si>
  <si>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</si>
  <si>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</si>
  <si>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</si>
  <si>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</si>
  <si>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</si>
  <si>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</si>
  <si>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</si>
  <si>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</si>
  <si>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</si>
  <si>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</si>
  <si>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</si>
  <si>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</si>
  <si>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</si>
  <si>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</si>
  <si>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</si>
  <si>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</si>
  <si>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</si>
  <si>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</si>
  <si>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</si>
  <si>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</si>
  <si>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</si>
  <si>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</si>
  <si>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</si>
  <si>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</si>
  <si>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</si>
  <si>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</si>
  <si>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</si>
  <si>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</si>
  <si>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</si>
  <si>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</si>
  <si>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</si>
  <si>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</si>
  <si>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</si>
  <si>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</si>
  <si>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</si>
  <si>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</si>
  <si>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</si>
  <si>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</si>
  <si>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</si>
  <si>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</si>
  <si>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</si>
  <si>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</si>
  <si>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</si>
  <si>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</si>
  <si>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</si>
  <si>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</si>
  <si>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</si>
  <si>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</si>
  <si>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</si>
  <si>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</si>
  <si>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</si>
  <si>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</si>
  <si>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</si>
  <si>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</si>
  <si>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</si>
  <si>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>Штипаљке за ЕКГ, висококвалитетни каблови за ЕКГ, прекордијалне електроде</t>
  </si>
  <si>
    <t>Иносистем за контролу глукозе у крви - тест трака да садржи 8 електрода, ISO 15197:2013 стандард</t>
  </si>
  <si>
    <t xml:space="preserve">Сензор за мерење откуцаја срца - велика прецизност </t>
  </si>
  <si>
    <t>Уређај који мери укупан холестерол - ТЦ, ХДЛ и ЛДЛ холестерол - велика прецизност</t>
  </si>
  <si>
    <t>Крвни притисак сензор - Опсег притиска: 0 mmHg to 258 mmHg, време одзива: 1 millisecond, тачност: ±1 mmHg</t>
  </si>
  <si>
    <t>графичка картица - минималне карактеристике: 12GB RАМ, 1.6GHz GPU Clock rate, са “blower-style” вентилаторима, 3800 језгара</t>
  </si>
  <si>
    <t>Штампач - ласерски, брзина штампе: 19 страница у минути, месечни обим штампе: 8000 страница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</si>
  <si>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</si>
  <si>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</si>
  <si>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рачунар - 500GB SSD, 16GB RAM, CPU 7 или новија генерација</t>
  </si>
  <si>
    <t>рачунар- 500GB SSD, 16GB RAM, CPU 7 или новија генерација</t>
  </si>
  <si>
    <t>Потрошни материјал, канцеларијски прибор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</si>
  <si>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</si>
  <si>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</si>
  <si>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</si>
  <si>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</si>
  <si>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</si>
  <si>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 xml:space="preserve">Превођење извештаја о напретку </t>
  </si>
  <si>
    <t>WP3</t>
  </si>
  <si>
    <t>Превођење корисничких захтева за хардверску и софтверску компоненту</t>
  </si>
  <si>
    <t>Превођење анализе и детаља система</t>
  </si>
  <si>
    <t>Превођење извештаја о успешности интеграције</t>
  </si>
  <si>
    <t>WP6</t>
  </si>
  <si>
    <t>Превођење извештаја тестирања</t>
  </si>
  <si>
    <t>WP7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</si>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</sst>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4" zoomScale="85" zoomScaleNormal="85" workbookViewId="0">
      <selection activeCell="K18" sqref="K18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72"/>
      <c r="F3" s="72"/>
      <c r="G3" s="72"/>
      <c r="H3" s="72"/>
      <c r="I3" s="72"/>
    </row>
    <row r="4" spans="1:19" x14ac:dyDescent="0.25">
      <c r="D4" s="2"/>
      <c r="E4" s="73" t="s">
        <v>1</v>
      </c>
      <c r="F4" s="74"/>
      <c r="G4" s="74"/>
      <c r="H4" s="74"/>
      <c r="I4" s="74"/>
      <c r="J4" s="3"/>
      <c r="L4" s="74" t="s">
        <v>2</v>
      </c>
      <c r="M4" s="74"/>
      <c r="N4" s="74"/>
      <c r="O4" s="4">
        <v>0.25</v>
      </c>
    </row>
    <row r="5" spans="1:19" x14ac:dyDescent="0.25">
      <c r="D5" s="2"/>
      <c r="E5" s="73" t="s">
        <v>3</v>
      </c>
      <c r="F5" s="74"/>
      <c r="G5" s="74"/>
      <c r="H5" s="74"/>
      <c r="I5" s="74"/>
      <c r="J5" s="3"/>
      <c r="L5" s="74" t="s">
        <v>4</v>
      </c>
      <c r="M5" s="74"/>
      <c r="N5" s="74"/>
      <c r="O5" s="4">
        <v>1</v>
      </c>
    </row>
    <row r="6" spans="1:19" x14ac:dyDescent="0.25">
      <c r="D6" s="2"/>
      <c r="E6" s="73" t="s">
        <v>5</v>
      </c>
      <c r="F6" s="74"/>
      <c r="G6" s="74"/>
      <c r="H6" s="74"/>
      <c r="I6" s="74"/>
      <c r="J6" s="3"/>
      <c r="L6" s="74" t="s">
        <v>6</v>
      </c>
      <c r="M6" s="74"/>
      <c r="N6" s="74"/>
      <c r="O6" s="5">
        <v>0.7</v>
      </c>
      <c r="P6" s="6" t="s">
        <v>7</v>
      </c>
      <c r="Q6" s="6"/>
    </row>
    <row r="7" spans="1:19" x14ac:dyDescent="0.25">
      <c r="E7" s="74" t="s">
        <v>8</v>
      </c>
      <c r="F7" s="74"/>
      <c r="G7" s="74"/>
      <c r="H7" s="74"/>
      <c r="I7" s="74"/>
      <c r="J7" s="3"/>
      <c r="L7" s="74" t="s">
        <v>9</v>
      </c>
      <c r="M7" s="74"/>
      <c r="N7" s="74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75" t="s">
        <v>10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"/>
    </row>
    <row r="12" spans="1:19" ht="15.75" x14ac:dyDescent="0.25">
      <c r="D12" s="77" t="s">
        <v>11</v>
      </c>
      <c r="E12" s="77"/>
      <c r="F12" s="77"/>
      <c r="G12" s="77"/>
      <c r="H12" s="77"/>
      <c r="I12" s="77"/>
      <c r="J12" s="78" t="s">
        <v>12</v>
      </c>
      <c r="K12" s="78"/>
      <c r="L12" s="78"/>
      <c r="M12" s="78"/>
      <c r="N12" s="78"/>
      <c r="O12" s="78"/>
      <c r="P12" s="78"/>
      <c r="Q12" s="78"/>
      <c r="R12" s="78"/>
      <c r="S12" s="9"/>
    </row>
    <row r="13" spans="1:19" s="14" customFormat="1" ht="90" customHeight="1" x14ac:dyDescent="0.2">
      <c r="A13" s="71" t="s">
        <v>61</v>
      </c>
      <c r="B13" s="71"/>
      <c r="C13" s="71"/>
      <c r="D13" s="48" t="s">
        <v>70</v>
      </c>
      <c r="E13" s="10" t="s">
        <v>71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6" t="s">
        <v>42</v>
      </c>
      <c r="B14" s="66"/>
      <c r="C14" s="66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25">
      <c r="A15" s="66" t="s">
        <v>43</v>
      </c>
      <c r="B15" s="66"/>
      <c r="C15" s="66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66" t="s">
        <v>44</v>
      </c>
      <c r="B16" s="66"/>
      <c r="C16" s="66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66" t="s">
        <v>45</v>
      </c>
      <c r="B17" s="66"/>
      <c r="C17" s="66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25">
      <c r="A18" s="66" t="s">
        <v>46</v>
      </c>
      <c r="B18" s="66"/>
      <c r="C18" s="66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25">
      <c r="A19" s="66" t="s">
        <v>47</v>
      </c>
      <c r="B19" s="66"/>
      <c r="C19" s="66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25">
      <c r="A20" s="66" t="s">
        <v>48</v>
      </c>
      <c r="B20" s="66"/>
      <c r="C20" s="66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25">
      <c r="A21" s="66" t="s">
        <v>49</v>
      </c>
      <c r="B21" s="66"/>
      <c r="C21" s="66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66" t="s">
        <v>50</v>
      </c>
      <c r="B22" s="66"/>
      <c r="C22" s="66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66" t="s">
        <v>51</v>
      </c>
      <c r="B23" s="66"/>
      <c r="C23" s="66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70" t="s">
        <v>18</v>
      </c>
      <c r="B24" s="70"/>
      <c r="C24" s="70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9" t="s">
        <v>30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62" t="str">
        <f>CONCATENATE("participant"," ",J6)</f>
        <v xml:space="preserve">participant </v>
      </c>
      <c r="B31" s="63"/>
      <c r="C31" s="33" t="s">
        <v>32</v>
      </c>
      <c r="D31" s="66" t="s">
        <v>33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</row>
    <row r="32" spans="1:20" ht="36" customHeight="1" x14ac:dyDescent="0.25">
      <c r="A32" s="56" t="s">
        <v>34</v>
      </c>
      <c r="B32" s="56"/>
      <c r="C32" s="34"/>
      <c r="D32" s="68" t="s">
        <v>67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S32" s="31"/>
    </row>
    <row r="33" spans="1:19" ht="29.25" customHeight="1" x14ac:dyDescent="0.25">
      <c r="A33" s="56" t="s">
        <v>35</v>
      </c>
      <c r="B33" s="56"/>
      <c r="C33" s="35"/>
      <c r="D33" s="61" t="s">
        <v>68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S33" s="31"/>
    </row>
    <row r="34" spans="1:19" ht="31.5" customHeight="1" x14ac:dyDescent="0.25">
      <c r="A34" s="56" t="s">
        <v>36</v>
      </c>
      <c r="B34" s="56"/>
      <c r="C34" s="35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62" t="str">
        <f>CONCATENATE("participant"," ",C9)</f>
        <v xml:space="preserve">participant </v>
      </c>
      <c r="B37" s="63"/>
      <c r="C37" s="33" t="s">
        <v>32</v>
      </c>
      <c r="D37" s="64" t="s">
        <v>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9" ht="27.75" customHeight="1" x14ac:dyDescent="0.25">
      <c r="A38" s="56" t="s">
        <v>37</v>
      </c>
      <c r="B38" s="56"/>
      <c r="C38" s="35"/>
      <c r="D38" s="60" t="s">
        <v>69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S38" s="31"/>
    </row>
    <row r="39" spans="1:19" ht="25.5" customHeight="1" x14ac:dyDescent="0.25">
      <c r="A39" s="56" t="s">
        <v>38</v>
      </c>
      <c r="B39" s="56"/>
      <c r="C39" s="35"/>
      <c r="D39" s="57" t="s">
        <v>39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S39" s="31"/>
    </row>
    <row r="40" spans="1:19" ht="26.25" customHeight="1" x14ac:dyDescent="0.25">
      <c r="A40" s="56" t="s">
        <v>40</v>
      </c>
      <c r="B40" s="56"/>
      <c r="C40" s="35"/>
      <c r="D40" s="60" t="s">
        <v>41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S40" s="31"/>
    </row>
  </sheetData>
  <protectedRanges>
    <protectedRange sqref="J14:N23 C32:P40 D14:H23 P14:P23 R14:S23 O6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4"/>
  <sheetViews>
    <sheetView topLeftCell="A7" workbookViewId="0">
      <selection activeCell="D28" sqref="D28:E28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79" t="s">
        <v>52</v>
      </c>
      <c r="C2" s="80"/>
      <c r="D2" s="43">
        <f>SUM(P5:P44)</f>
        <v>108760</v>
      </c>
    </row>
    <row r="4" spans="2:16" ht="162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4" t="s">
        <v>62</v>
      </c>
      <c r="G4" s="44" t="s">
        <v>63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64</v>
      </c>
      <c r="N4" s="10" t="s">
        <v>65</v>
      </c>
      <c r="O4" s="10" t="s">
        <v>66</v>
      </c>
      <c r="P4" s="46" t="s">
        <v>59</v>
      </c>
    </row>
    <row r="5" spans="2:16" ht="15.75" x14ac:dyDescent="0.25">
      <c r="B5" s="52" t="s">
        <v>72</v>
      </c>
      <c r="C5" s="52"/>
      <c r="D5" s="53" t="s">
        <v>73</v>
      </c>
      <c r="E5" s="52" t="s">
        <v>75</v>
      </c>
      <c r="F5" s="52" t="s">
        <v>74</v>
      </c>
      <c r="G5" s="52" t="s">
        <v>85</v>
      </c>
      <c r="H5" s="52"/>
      <c r="I5" s="52">
        <v>1</v>
      </c>
      <c r="J5" s="52"/>
      <c r="K5" s="52">
        <v>1</v>
      </c>
      <c r="L5" s="52"/>
      <c r="M5" s="52">
        <v>5</v>
      </c>
      <c r="N5" s="52">
        <v>2000</v>
      </c>
      <c r="O5" s="52">
        <v>620</v>
      </c>
      <c r="P5" s="52">
        <f>N5+O5</f>
        <v>2620</v>
      </c>
    </row>
    <row r="6" spans="2:16" ht="15.75" x14ac:dyDescent="0.25">
      <c r="B6" s="52" t="s">
        <v>72</v>
      </c>
      <c r="C6" s="52"/>
      <c r="D6" s="53" t="s">
        <v>76</v>
      </c>
      <c r="E6" s="52" t="s">
        <v>82</v>
      </c>
      <c r="F6" s="52" t="s">
        <v>81</v>
      </c>
      <c r="G6" s="52" t="s">
        <v>85</v>
      </c>
      <c r="H6" s="52"/>
      <c r="I6" s="52"/>
      <c r="J6" s="52">
        <v>1</v>
      </c>
      <c r="K6" s="52"/>
      <c r="L6" s="52">
        <v>1</v>
      </c>
      <c r="M6" s="52">
        <v>5</v>
      </c>
      <c r="N6" s="52">
        <v>1200</v>
      </c>
      <c r="O6" s="52">
        <v>620</v>
      </c>
      <c r="P6" s="52">
        <f t="shared" ref="P6:P25" si="0">N6+O6</f>
        <v>1820</v>
      </c>
    </row>
    <row r="7" spans="2:16" ht="15.75" x14ac:dyDescent="0.25">
      <c r="B7" s="52" t="s">
        <v>72</v>
      </c>
      <c r="C7" s="52"/>
      <c r="D7" s="54" t="s">
        <v>77</v>
      </c>
      <c r="E7" s="52" t="s">
        <v>84</v>
      </c>
      <c r="F7" s="52" t="s">
        <v>83</v>
      </c>
      <c r="G7" s="52" t="s">
        <v>85</v>
      </c>
      <c r="H7" s="52">
        <v>1</v>
      </c>
      <c r="I7" s="52"/>
      <c r="J7" s="52">
        <v>1</v>
      </c>
      <c r="K7" s="52"/>
      <c r="L7" s="52"/>
      <c r="M7" s="52">
        <v>5</v>
      </c>
      <c r="N7" s="52">
        <v>2000</v>
      </c>
      <c r="O7" s="52">
        <v>620</v>
      </c>
      <c r="P7" s="52">
        <f t="shared" si="0"/>
        <v>2620</v>
      </c>
    </row>
    <row r="8" spans="2:16" ht="15.75" x14ac:dyDescent="0.25">
      <c r="B8" s="52" t="s">
        <v>72</v>
      </c>
      <c r="C8" s="52"/>
      <c r="D8" s="54" t="s">
        <v>78</v>
      </c>
      <c r="E8" s="52" t="s">
        <v>84</v>
      </c>
      <c r="F8" s="52" t="s">
        <v>86</v>
      </c>
      <c r="G8" s="52" t="s">
        <v>85</v>
      </c>
      <c r="H8" s="52"/>
      <c r="I8" s="52"/>
      <c r="J8" s="52">
        <v>2</v>
      </c>
      <c r="K8" s="52"/>
      <c r="L8" s="52"/>
      <c r="M8" s="52">
        <v>5</v>
      </c>
      <c r="N8" s="52">
        <v>2000</v>
      </c>
      <c r="O8" s="52">
        <v>620</v>
      </c>
      <c r="P8" s="52">
        <f t="shared" si="0"/>
        <v>2620</v>
      </c>
    </row>
    <row r="9" spans="2:16" x14ac:dyDescent="0.25">
      <c r="B9" s="52" t="s">
        <v>72</v>
      </c>
      <c r="C9" s="52"/>
      <c r="D9" s="52" t="s">
        <v>79</v>
      </c>
      <c r="E9" s="52" t="s">
        <v>87</v>
      </c>
      <c r="F9" s="52" t="s">
        <v>88</v>
      </c>
      <c r="G9" s="52" t="s">
        <v>85</v>
      </c>
      <c r="H9" s="52"/>
      <c r="I9" s="52"/>
      <c r="J9" s="52">
        <v>2</v>
      </c>
      <c r="K9" s="52"/>
      <c r="L9" s="52"/>
      <c r="M9" s="52">
        <v>5</v>
      </c>
      <c r="N9" s="52">
        <v>1200</v>
      </c>
      <c r="O9" s="52">
        <v>620</v>
      </c>
      <c r="P9" s="52">
        <f t="shared" si="0"/>
        <v>1820</v>
      </c>
    </row>
    <row r="10" spans="2:16" x14ac:dyDescent="0.25">
      <c r="B10" s="52" t="s">
        <v>72</v>
      </c>
      <c r="C10" s="52"/>
      <c r="D10" s="52" t="s">
        <v>80</v>
      </c>
      <c r="E10" s="52" t="s">
        <v>89</v>
      </c>
      <c r="F10" s="52" t="s">
        <v>90</v>
      </c>
      <c r="G10" s="52" t="s">
        <v>85</v>
      </c>
      <c r="H10" s="52">
        <v>1</v>
      </c>
      <c r="I10" s="52">
        <v>1</v>
      </c>
      <c r="J10" s="52"/>
      <c r="K10" s="52"/>
      <c r="L10" s="52"/>
      <c r="M10" s="52">
        <v>5</v>
      </c>
      <c r="N10" s="52">
        <v>1200</v>
      </c>
      <c r="O10" s="52">
        <v>620</v>
      </c>
      <c r="P10" s="52">
        <f t="shared" si="0"/>
        <v>1820</v>
      </c>
    </row>
    <row r="11" spans="2:16" ht="15.75" x14ac:dyDescent="0.25">
      <c r="B11" s="52" t="s">
        <v>113</v>
      </c>
      <c r="C11" s="52"/>
      <c r="D11" s="54" t="s">
        <v>73</v>
      </c>
      <c r="E11" s="52" t="s">
        <v>75</v>
      </c>
      <c r="F11" s="52" t="s">
        <v>74</v>
      </c>
      <c r="G11" s="52" t="s">
        <v>114</v>
      </c>
      <c r="H11" s="52">
        <v>1</v>
      </c>
      <c r="I11" s="52">
        <v>1</v>
      </c>
      <c r="J11" s="52"/>
      <c r="K11" s="52"/>
      <c r="L11" s="52"/>
      <c r="M11" s="52">
        <v>7</v>
      </c>
      <c r="N11" s="52">
        <v>1600</v>
      </c>
      <c r="O11" s="52">
        <v>1020</v>
      </c>
      <c r="P11" s="52">
        <f t="shared" si="0"/>
        <v>2620</v>
      </c>
    </row>
    <row r="12" spans="2:16" ht="15.75" x14ac:dyDescent="0.25">
      <c r="B12" s="52" t="s">
        <v>113</v>
      </c>
      <c r="C12" s="52"/>
      <c r="D12" s="54" t="s">
        <v>76</v>
      </c>
      <c r="E12" s="52" t="s">
        <v>82</v>
      </c>
      <c r="F12" s="52" t="s">
        <v>81</v>
      </c>
      <c r="G12" s="52" t="s">
        <v>114</v>
      </c>
      <c r="H12" s="52"/>
      <c r="I12" s="52"/>
      <c r="J12" s="52">
        <v>1</v>
      </c>
      <c r="K12" s="52"/>
      <c r="L12" s="52">
        <v>1</v>
      </c>
      <c r="M12" s="52">
        <v>7</v>
      </c>
      <c r="N12" s="52">
        <v>1600</v>
      </c>
      <c r="O12" s="52">
        <v>1020</v>
      </c>
      <c r="P12" s="52">
        <f t="shared" si="0"/>
        <v>2620</v>
      </c>
    </row>
    <row r="13" spans="2:16" ht="15.75" x14ac:dyDescent="0.25">
      <c r="B13" s="52" t="s">
        <v>113</v>
      </c>
      <c r="C13" s="52"/>
      <c r="D13" s="54" t="s">
        <v>73</v>
      </c>
      <c r="E13" s="52" t="s">
        <v>75</v>
      </c>
      <c r="F13" s="52" t="s">
        <v>74</v>
      </c>
      <c r="G13" s="52" t="s">
        <v>115</v>
      </c>
      <c r="H13" s="52">
        <v>1</v>
      </c>
      <c r="I13" s="52">
        <v>1</v>
      </c>
      <c r="J13" s="52"/>
      <c r="K13" s="52"/>
      <c r="L13" s="52"/>
      <c r="M13" s="52">
        <v>7</v>
      </c>
      <c r="N13" s="52">
        <v>1600</v>
      </c>
      <c r="O13" s="52">
        <v>1620</v>
      </c>
      <c r="P13" s="52">
        <f t="shared" si="0"/>
        <v>3220</v>
      </c>
    </row>
    <row r="14" spans="2:16" ht="15.75" x14ac:dyDescent="0.25">
      <c r="B14" s="52" t="s">
        <v>113</v>
      </c>
      <c r="C14" s="52"/>
      <c r="D14" s="54" t="s">
        <v>76</v>
      </c>
      <c r="E14" s="52" t="s">
        <v>82</v>
      </c>
      <c r="F14" s="52" t="s">
        <v>81</v>
      </c>
      <c r="G14" s="52" t="s">
        <v>115</v>
      </c>
      <c r="H14" s="52"/>
      <c r="I14" s="52"/>
      <c r="J14" s="52">
        <v>1</v>
      </c>
      <c r="K14" s="52"/>
      <c r="L14" s="52">
        <v>1</v>
      </c>
      <c r="M14" s="52">
        <v>7</v>
      </c>
      <c r="N14" s="52">
        <v>1600</v>
      </c>
      <c r="O14" s="52">
        <v>1620</v>
      </c>
      <c r="P14" s="52">
        <f t="shared" si="0"/>
        <v>3220</v>
      </c>
    </row>
    <row r="15" spans="2:16" x14ac:dyDescent="0.25">
      <c r="B15" s="52" t="s">
        <v>91</v>
      </c>
      <c r="C15" s="52" t="s">
        <v>92</v>
      </c>
      <c r="D15" s="52" t="s">
        <v>94</v>
      </c>
      <c r="E15" s="52" t="s">
        <v>93</v>
      </c>
      <c r="F15" s="52" t="s">
        <v>85</v>
      </c>
      <c r="G15" s="52" t="s">
        <v>83</v>
      </c>
      <c r="H15" s="52">
        <v>2</v>
      </c>
      <c r="I15" s="52">
        <v>1</v>
      </c>
      <c r="J15" s="52">
        <v>2</v>
      </c>
      <c r="K15" s="52">
        <v>1</v>
      </c>
      <c r="L15" s="52"/>
      <c r="M15" s="52">
        <v>10</v>
      </c>
      <c r="N15" s="52">
        <v>6000</v>
      </c>
      <c r="O15" s="52">
        <v>6660</v>
      </c>
      <c r="P15" s="52">
        <f t="shared" si="0"/>
        <v>12660</v>
      </c>
    </row>
    <row r="16" spans="2:16" x14ac:dyDescent="0.25">
      <c r="B16" s="52" t="s">
        <v>91</v>
      </c>
      <c r="C16" s="52"/>
      <c r="D16" s="52" t="s">
        <v>80</v>
      </c>
      <c r="E16" s="52" t="s">
        <v>89</v>
      </c>
      <c r="F16" s="52" t="s">
        <v>90</v>
      </c>
      <c r="G16" s="52" t="s">
        <v>83</v>
      </c>
      <c r="H16" s="52">
        <v>1</v>
      </c>
      <c r="I16" s="52"/>
      <c r="J16" s="52">
        <v>1</v>
      </c>
      <c r="K16" s="52"/>
      <c r="L16" s="52"/>
      <c r="M16" s="52">
        <v>10</v>
      </c>
      <c r="N16" s="52">
        <v>1600</v>
      </c>
      <c r="O16" s="52">
        <v>2220</v>
      </c>
      <c r="P16" s="52">
        <f t="shared" si="0"/>
        <v>3820</v>
      </c>
    </row>
    <row r="17" spans="2:16" x14ac:dyDescent="0.25">
      <c r="B17" s="52" t="s">
        <v>95</v>
      </c>
      <c r="C17" s="52" t="s">
        <v>92</v>
      </c>
      <c r="D17" s="52" t="s">
        <v>94</v>
      </c>
      <c r="E17" s="52" t="s">
        <v>93</v>
      </c>
      <c r="F17" s="52" t="s">
        <v>85</v>
      </c>
      <c r="G17" s="52" t="s">
        <v>90</v>
      </c>
      <c r="H17" s="52">
        <v>2</v>
      </c>
      <c r="I17" s="52">
        <v>1</v>
      </c>
      <c r="J17" s="52">
        <v>2</v>
      </c>
      <c r="K17" s="52">
        <v>1</v>
      </c>
      <c r="L17" s="52"/>
      <c r="M17" s="52">
        <v>7</v>
      </c>
      <c r="N17" s="52">
        <v>4200</v>
      </c>
      <c r="O17" s="52">
        <v>5460</v>
      </c>
      <c r="P17" s="52">
        <f t="shared" si="0"/>
        <v>9660</v>
      </c>
    </row>
    <row r="18" spans="2:16" x14ac:dyDescent="0.25">
      <c r="B18" s="52" t="s">
        <v>96</v>
      </c>
      <c r="C18" s="52" t="s">
        <v>92</v>
      </c>
      <c r="D18" s="52" t="s">
        <v>94</v>
      </c>
      <c r="E18" s="52" t="s">
        <v>93</v>
      </c>
      <c r="F18" s="52" t="s">
        <v>85</v>
      </c>
      <c r="G18" s="52" t="s">
        <v>97</v>
      </c>
      <c r="H18" s="52">
        <v>1</v>
      </c>
      <c r="I18" s="52"/>
      <c r="J18" s="52">
        <v>1</v>
      </c>
      <c r="K18" s="52"/>
      <c r="L18" s="52">
        <v>2</v>
      </c>
      <c r="M18" s="52">
        <v>10</v>
      </c>
      <c r="N18" s="52">
        <v>4000</v>
      </c>
      <c r="O18" s="52">
        <v>4080</v>
      </c>
      <c r="P18" s="52">
        <f t="shared" si="0"/>
        <v>8080</v>
      </c>
    </row>
    <row r="19" spans="2:16" x14ac:dyDescent="0.25">
      <c r="B19" s="52" t="s">
        <v>96</v>
      </c>
      <c r="C19" s="52" t="s">
        <v>92</v>
      </c>
      <c r="D19" s="52" t="s">
        <v>94</v>
      </c>
      <c r="E19" s="52" t="s">
        <v>93</v>
      </c>
      <c r="F19" s="52" t="s">
        <v>85</v>
      </c>
      <c r="G19" s="52" t="s">
        <v>98</v>
      </c>
      <c r="H19" s="52"/>
      <c r="I19" s="52"/>
      <c r="J19" s="52"/>
      <c r="K19" s="52"/>
      <c r="L19" s="52">
        <v>2</v>
      </c>
      <c r="M19" s="52">
        <v>10</v>
      </c>
      <c r="N19" s="52">
        <v>1600</v>
      </c>
      <c r="O19" s="52">
        <v>1680</v>
      </c>
      <c r="P19" s="52">
        <f t="shared" si="0"/>
        <v>3280</v>
      </c>
    </row>
    <row r="20" spans="2:16" x14ac:dyDescent="0.25">
      <c r="B20" s="52" t="s">
        <v>96</v>
      </c>
      <c r="C20" s="52"/>
      <c r="D20" s="52" t="s">
        <v>80</v>
      </c>
      <c r="E20" s="52" t="s">
        <v>89</v>
      </c>
      <c r="F20" s="52" t="s">
        <v>90</v>
      </c>
      <c r="G20" s="52" t="s">
        <v>98</v>
      </c>
      <c r="H20" s="52">
        <v>1</v>
      </c>
      <c r="I20" s="52"/>
      <c r="J20" s="52">
        <v>1</v>
      </c>
      <c r="K20" s="52"/>
      <c r="L20" s="52"/>
      <c r="M20" s="52">
        <v>10</v>
      </c>
      <c r="N20" s="52">
        <v>1200</v>
      </c>
      <c r="O20" s="52">
        <v>1680</v>
      </c>
      <c r="P20" s="52">
        <f t="shared" si="0"/>
        <v>2880</v>
      </c>
    </row>
    <row r="21" spans="2:16" x14ac:dyDescent="0.25">
      <c r="B21" s="52" t="s">
        <v>96</v>
      </c>
      <c r="C21" s="52" t="s">
        <v>92</v>
      </c>
      <c r="D21" s="52" t="s">
        <v>94</v>
      </c>
      <c r="E21" s="52" t="s">
        <v>93</v>
      </c>
      <c r="F21" s="52" t="s">
        <v>85</v>
      </c>
      <c r="G21" s="52" t="s">
        <v>99</v>
      </c>
      <c r="H21" s="52">
        <v>1</v>
      </c>
      <c r="I21" s="52"/>
      <c r="J21" s="52"/>
      <c r="K21" s="52"/>
      <c r="L21" s="52">
        <v>1</v>
      </c>
      <c r="M21" s="52">
        <v>7</v>
      </c>
      <c r="N21" s="52">
        <v>1200</v>
      </c>
      <c r="O21" s="52">
        <v>900</v>
      </c>
      <c r="P21" s="52">
        <f t="shared" si="0"/>
        <v>2100</v>
      </c>
    </row>
    <row r="22" spans="2:16" ht="15.75" x14ac:dyDescent="0.25">
      <c r="B22" s="52" t="s">
        <v>96</v>
      </c>
      <c r="C22" s="52"/>
      <c r="D22" s="54" t="s">
        <v>77</v>
      </c>
      <c r="E22" s="52" t="s">
        <v>84</v>
      </c>
      <c r="F22" s="52" t="s">
        <v>83</v>
      </c>
      <c r="G22" s="52" t="s">
        <v>99</v>
      </c>
      <c r="H22" s="52"/>
      <c r="I22" s="52"/>
      <c r="J22" s="52">
        <v>2</v>
      </c>
      <c r="K22" s="52"/>
      <c r="L22" s="52"/>
      <c r="M22" s="52">
        <v>7</v>
      </c>
      <c r="N22" s="52">
        <v>2000</v>
      </c>
      <c r="O22" s="52">
        <v>900</v>
      </c>
      <c r="P22" s="52">
        <f t="shared" si="0"/>
        <v>2900</v>
      </c>
    </row>
    <row r="23" spans="2:16" x14ac:dyDescent="0.25">
      <c r="B23" s="52" t="s">
        <v>96</v>
      </c>
      <c r="C23" s="52" t="s">
        <v>92</v>
      </c>
      <c r="D23" s="52" t="s">
        <v>94</v>
      </c>
      <c r="E23" s="52" t="s">
        <v>93</v>
      </c>
      <c r="F23" s="52" t="s">
        <v>85</v>
      </c>
      <c r="G23" s="52" t="s">
        <v>116</v>
      </c>
      <c r="H23" s="52">
        <v>1</v>
      </c>
      <c r="I23" s="52"/>
      <c r="J23" s="52">
        <v>1</v>
      </c>
      <c r="K23" s="52"/>
      <c r="L23" s="52">
        <v>2</v>
      </c>
      <c r="M23" s="52">
        <v>10</v>
      </c>
      <c r="N23" s="52">
        <v>4000</v>
      </c>
      <c r="O23" s="52">
        <v>5520</v>
      </c>
      <c r="P23" s="52">
        <f t="shared" si="0"/>
        <v>9520</v>
      </c>
    </row>
    <row r="24" spans="2:16" x14ac:dyDescent="0.25">
      <c r="B24" s="52" t="s">
        <v>96</v>
      </c>
      <c r="C24" s="52"/>
      <c r="D24" s="52" t="s">
        <v>80</v>
      </c>
      <c r="E24" s="52" t="s">
        <v>89</v>
      </c>
      <c r="F24" s="52" t="s">
        <v>90</v>
      </c>
      <c r="G24" s="52" t="s">
        <v>116</v>
      </c>
      <c r="H24" s="52">
        <v>1</v>
      </c>
      <c r="I24" s="52"/>
      <c r="J24" s="52">
        <v>1</v>
      </c>
      <c r="K24" s="52"/>
      <c r="L24" s="52"/>
      <c r="M24" s="52">
        <v>10</v>
      </c>
      <c r="N24" s="52">
        <v>1200</v>
      </c>
      <c r="O24" s="52">
        <v>2760</v>
      </c>
      <c r="P24" s="52">
        <f t="shared" si="0"/>
        <v>3960</v>
      </c>
    </row>
    <row r="25" spans="2:16" x14ac:dyDescent="0.25">
      <c r="B25" s="52" t="s">
        <v>96</v>
      </c>
      <c r="C25" s="52" t="s">
        <v>92</v>
      </c>
      <c r="D25" s="52" t="s">
        <v>94</v>
      </c>
      <c r="E25" s="52" t="s">
        <v>93</v>
      </c>
      <c r="F25" s="52" t="s">
        <v>85</v>
      </c>
      <c r="G25" s="52" t="s">
        <v>117</v>
      </c>
      <c r="H25" s="52">
        <v>2</v>
      </c>
      <c r="I25" s="52">
        <v>1</v>
      </c>
      <c r="J25" s="52">
        <v>2</v>
      </c>
      <c r="K25" s="52">
        <v>1</v>
      </c>
      <c r="L25" s="52"/>
      <c r="M25" s="52">
        <v>10</v>
      </c>
      <c r="N25" s="52">
        <v>6000</v>
      </c>
      <c r="O25" s="52">
        <v>5580</v>
      </c>
      <c r="P25" s="52">
        <f t="shared" si="0"/>
        <v>11580</v>
      </c>
    </row>
    <row r="26" spans="2:16" ht="15.75" x14ac:dyDescent="0.25">
      <c r="B26" s="50" t="s">
        <v>72</v>
      </c>
      <c r="C26" s="50"/>
      <c r="D26" s="55" t="s">
        <v>73</v>
      </c>
      <c r="E26" s="50" t="s">
        <v>75</v>
      </c>
      <c r="F26" s="50" t="s">
        <v>74</v>
      </c>
      <c r="G26" s="50" t="s">
        <v>85</v>
      </c>
      <c r="H26" s="50"/>
      <c r="I26" s="50">
        <v>1</v>
      </c>
      <c r="J26" s="50"/>
      <c r="K26" s="50"/>
      <c r="L26" s="50">
        <v>1</v>
      </c>
      <c r="M26" s="50">
        <v>5</v>
      </c>
      <c r="N26" s="50">
        <v>2000</v>
      </c>
      <c r="O26" s="50">
        <v>620</v>
      </c>
      <c r="P26" s="50">
        <f>N26+O26</f>
        <v>2620</v>
      </c>
    </row>
    <row r="27" spans="2:16" ht="15.75" x14ac:dyDescent="0.25">
      <c r="B27" s="50" t="s">
        <v>72</v>
      </c>
      <c r="C27" s="50"/>
      <c r="D27" s="55" t="s">
        <v>76</v>
      </c>
      <c r="E27" s="50" t="s">
        <v>82</v>
      </c>
      <c r="F27" s="50" t="s">
        <v>81</v>
      </c>
      <c r="G27" s="50" t="s">
        <v>85</v>
      </c>
      <c r="H27" s="50"/>
      <c r="I27" s="50"/>
      <c r="J27" s="50">
        <v>1</v>
      </c>
      <c r="K27" s="50"/>
      <c r="L27" s="50">
        <v>1</v>
      </c>
      <c r="M27" s="50">
        <v>5</v>
      </c>
      <c r="N27" s="50">
        <v>1200</v>
      </c>
      <c r="O27" s="50">
        <v>620</v>
      </c>
      <c r="P27" s="50">
        <f t="shared" ref="P27:P31" si="1">N27+O27</f>
        <v>1820</v>
      </c>
    </row>
    <row r="28" spans="2:16" ht="15.75" x14ac:dyDescent="0.25">
      <c r="B28" s="50" t="s">
        <v>72</v>
      </c>
      <c r="C28" s="50"/>
      <c r="D28" s="55" t="s">
        <v>77</v>
      </c>
      <c r="E28" s="50" t="s">
        <v>84</v>
      </c>
      <c r="F28" s="50" t="s">
        <v>83</v>
      </c>
      <c r="G28" s="50" t="s">
        <v>85</v>
      </c>
      <c r="H28" s="50">
        <v>1</v>
      </c>
      <c r="I28" s="50"/>
      <c r="J28" s="50">
        <v>1</v>
      </c>
      <c r="K28" s="50"/>
      <c r="L28" s="50"/>
      <c r="M28" s="50">
        <v>5</v>
      </c>
      <c r="N28" s="50">
        <v>2000</v>
      </c>
      <c r="O28" s="50">
        <v>620</v>
      </c>
      <c r="P28" s="50">
        <f t="shared" si="1"/>
        <v>2620</v>
      </c>
    </row>
    <row r="29" spans="2:16" ht="15.75" x14ac:dyDescent="0.25">
      <c r="B29" s="50" t="s">
        <v>72</v>
      </c>
      <c r="C29" s="50"/>
      <c r="D29" s="55" t="s">
        <v>78</v>
      </c>
      <c r="E29" s="50" t="s">
        <v>84</v>
      </c>
      <c r="F29" s="50" t="s">
        <v>86</v>
      </c>
      <c r="G29" s="50" t="s">
        <v>85</v>
      </c>
      <c r="H29" s="50"/>
      <c r="I29" s="50"/>
      <c r="J29" s="50">
        <v>1</v>
      </c>
      <c r="K29" s="50"/>
      <c r="L29" s="50">
        <v>1</v>
      </c>
      <c r="M29" s="50">
        <v>5</v>
      </c>
      <c r="N29" s="50">
        <v>2000</v>
      </c>
      <c r="O29" s="50">
        <v>620</v>
      </c>
      <c r="P29" s="50">
        <f t="shared" si="1"/>
        <v>2620</v>
      </c>
    </row>
    <row r="30" spans="2:16" ht="15.75" x14ac:dyDescent="0.25">
      <c r="B30" s="50" t="s">
        <v>72</v>
      </c>
      <c r="C30" s="50"/>
      <c r="D30" s="55" t="s">
        <v>79</v>
      </c>
      <c r="E30" s="50" t="s">
        <v>87</v>
      </c>
      <c r="F30" s="50" t="s">
        <v>88</v>
      </c>
      <c r="G30" s="50" t="s">
        <v>85</v>
      </c>
      <c r="H30" s="50"/>
      <c r="I30" s="50"/>
      <c r="J30" s="50">
        <v>1</v>
      </c>
      <c r="K30" s="50"/>
      <c r="L30" s="50">
        <v>1</v>
      </c>
      <c r="M30" s="50">
        <v>5</v>
      </c>
      <c r="N30" s="50">
        <v>1200</v>
      </c>
      <c r="O30" s="50">
        <v>620</v>
      </c>
      <c r="P30" s="50">
        <f t="shared" si="1"/>
        <v>1820</v>
      </c>
    </row>
    <row r="31" spans="2:16" x14ac:dyDescent="0.25">
      <c r="B31" s="50" t="s">
        <v>72</v>
      </c>
      <c r="C31" s="50"/>
      <c r="D31" s="50" t="s">
        <v>80</v>
      </c>
      <c r="E31" s="50" t="s">
        <v>89</v>
      </c>
      <c r="F31" s="50" t="s">
        <v>90</v>
      </c>
      <c r="G31" s="50" t="s">
        <v>85</v>
      </c>
      <c r="H31" s="50">
        <v>1</v>
      </c>
      <c r="I31" s="50">
        <v>1</v>
      </c>
      <c r="J31" s="50"/>
      <c r="K31" s="50"/>
      <c r="L31" s="50"/>
      <c r="M31" s="50">
        <v>5</v>
      </c>
      <c r="N31" s="50">
        <v>1200</v>
      </c>
      <c r="O31" s="50">
        <v>620</v>
      </c>
      <c r="P31" s="50">
        <f t="shared" si="1"/>
        <v>1820</v>
      </c>
    </row>
    <row r="32" spans="2:16" x14ac:dyDescent="0.25">
      <c r="B32" s="47"/>
      <c r="C32" s="47"/>
      <c r="D32" s="50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</row>
    <row r="33" spans="2:16" x14ac:dyDescent="0.25">
      <c r="B33" s="39"/>
      <c r="C33" s="39"/>
      <c r="D33" s="5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39"/>
      <c r="C34" s="39"/>
      <c r="D34" s="50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6" spans="2:16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</row>
    <row r="37" spans="2:16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</row>
    <row r="38" spans="2:16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</row>
    <row r="39" spans="2:16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</row>
    <row r="40" spans="2:16" x14ac:dyDescent="0.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</row>
    <row r="41" spans="2:16" x14ac:dyDescent="0.25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5"/>
  <sheetViews>
    <sheetView workbookViewId="0">
      <selection activeCell="C10" sqref="C10:E10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9" t="s">
        <v>52</v>
      </c>
      <c r="C2" s="80"/>
      <c r="D2" s="43">
        <f>SUM(I5:I35)</f>
        <v>20720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 t="s">
        <v>91</v>
      </c>
      <c r="C5" s="39"/>
      <c r="D5" s="39" t="s">
        <v>77</v>
      </c>
      <c r="E5" s="39" t="s">
        <v>84</v>
      </c>
      <c r="F5" s="39" t="s">
        <v>105</v>
      </c>
      <c r="G5" s="39">
        <v>120</v>
      </c>
      <c r="H5" s="39">
        <v>2</v>
      </c>
      <c r="I5" s="39">
        <v>240</v>
      </c>
    </row>
    <row r="6" spans="2:9" x14ac:dyDescent="0.25">
      <c r="B6" s="47" t="s">
        <v>91</v>
      </c>
      <c r="C6" s="39"/>
      <c r="D6" s="47" t="s">
        <v>77</v>
      </c>
      <c r="E6" s="47" t="s">
        <v>84</v>
      </c>
      <c r="F6" s="39" t="s">
        <v>101</v>
      </c>
      <c r="G6" s="39">
        <v>70</v>
      </c>
      <c r="H6" s="39">
        <v>12</v>
      </c>
      <c r="I6" s="39">
        <f t="shared" ref="I6:I35" si="0">G6*H6</f>
        <v>840</v>
      </c>
    </row>
    <row r="7" spans="2:9" x14ac:dyDescent="0.25">
      <c r="B7" s="47" t="s">
        <v>91</v>
      </c>
      <c r="C7" s="47"/>
      <c r="D7" s="47" t="s">
        <v>77</v>
      </c>
      <c r="E7" s="47" t="s">
        <v>84</v>
      </c>
      <c r="F7" s="47" t="s">
        <v>102</v>
      </c>
      <c r="G7" s="39">
        <v>30</v>
      </c>
      <c r="H7" s="39">
        <v>2</v>
      </c>
      <c r="I7" s="39">
        <f t="shared" si="0"/>
        <v>60</v>
      </c>
    </row>
    <row r="8" spans="2:9" x14ac:dyDescent="0.25">
      <c r="B8" s="47" t="s">
        <v>91</v>
      </c>
      <c r="C8" s="47"/>
      <c r="D8" s="47" t="s">
        <v>77</v>
      </c>
      <c r="E8" s="47" t="s">
        <v>84</v>
      </c>
      <c r="F8" s="39" t="s">
        <v>104</v>
      </c>
      <c r="G8" s="39">
        <v>100</v>
      </c>
      <c r="H8" s="39">
        <v>2</v>
      </c>
      <c r="I8" s="39">
        <f t="shared" si="0"/>
        <v>200</v>
      </c>
    </row>
    <row r="9" spans="2:9" x14ac:dyDescent="0.25">
      <c r="B9" s="47" t="s">
        <v>91</v>
      </c>
      <c r="C9" s="47"/>
      <c r="D9" s="47" t="s">
        <v>77</v>
      </c>
      <c r="E9" s="47" t="s">
        <v>84</v>
      </c>
      <c r="F9" s="39" t="s">
        <v>103</v>
      </c>
      <c r="G9" s="39">
        <v>80</v>
      </c>
      <c r="H9" s="39">
        <v>2</v>
      </c>
      <c r="I9" s="39">
        <f t="shared" si="0"/>
        <v>160</v>
      </c>
    </row>
    <row r="10" spans="2:9" x14ac:dyDescent="0.25">
      <c r="B10" s="39" t="s">
        <v>95</v>
      </c>
      <c r="C10" s="39" t="s">
        <v>92</v>
      </c>
      <c r="D10" s="39" t="s">
        <v>94</v>
      </c>
      <c r="E10" s="47" t="s">
        <v>100</v>
      </c>
      <c r="F10" s="47" t="s">
        <v>106</v>
      </c>
      <c r="G10" s="47">
        <v>1500</v>
      </c>
      <c r="H10" s="47">
        <v>4</v>
      </c>
      <c r="I10" s="39">
        <f t="shared" si="0"/>
        <v>6000</v>
      </c>
    </row>
    <row r="11" spans="2:9" x14ac:dyDescent="0.25">
      <c r="B11" s="47" t="s">
        <v>95</v>
      </c>
      <c r="C11" s="47" t="s">
        <v>92</v>
      </c>
      <c r="D11" s="47" t="s">
        <v>94</v>
      </c>
      <c r="E11" s="47" t="s">
        <v>100</v>
      </c>
      <c r="F11" s="39" t="s">
        <v>110</v>
      </c>
      <c r="G11" s="39">
        <v>1200</v>
      </c>
      <c r="H11" s="39">
        <v>4</v>
      </c>
      <c r="I11" s="39">
        <f t="shared" si="0"/>
        <v>4800</v>
      </c>
    </row>
    <row r="12" spans="2:9" x14ac:dyDescent="0.25">
      <c r="B12" s="47" t="s">
        <v>95</v>
      </c>
      <c r="C12" s="39"/>
      <c r="D12" s="39" t="s">
        <v>80</v>
      </c>
      <c r="E12" s="39" t="s">
        <v>89</v>
      </c>
      <c r="F12" s="47" t="s">
        <v>111</v>
      </c>
      <c r="G12" s="39">
        <v>1200</v>
      </c>
      <c r="H12" s="39">
        <v>4</v>
      </c>
      <c r="I12" s="39">
        <f t="shared" si="0"/>
        <v>4800</v>
      </c>
    </row>
    <row r="13" spans="2:9" x14ac:dyDescent="0.25">
      <c r="B13" s="49" t="s">
        <v>95</v>
      </c>
      <c r="C13" s="49" t="s">
        <v>92</v>
      </c>
      <c r="D13" s="49" t="s">
        <v>94</v>
      </c>
      <c r="E13" s="49" t="s">
        <v>100</v>
      </c>
      <c r="F13" s="39" t="s">
        <v>108</v>
      </c>
      <c r="G13" s="39">
        <v>250</v>
      </c>
      <c r="H13" s="39">
        <v>2</v>
      </c>
      <c r="I13" s="39">
        <f t="shared" si="0"/>
        <v>500</v>
      </c>
    </row>
    <row r="14" spans="2:9" x14ac:dyDescent="0.25">
      <c r="B14" s="49" t="s">
        <v>95</v>
      </c>
      <c r="C14" s="49" t="s">
        <v>92</v>
      </c>
      <c r="D14" s="49" t="s">
        <v>94</v>
      </c>
      <c r="E14" s="49" t="s">
        <v>100</v>
      </c>
      <c r="F14" s="39" t="s">
        <v>109</v>
      </c>
      <c r="G14" s="39">
        <v>900</v>
      </c>
      <c r="H14" s="39">
        <v>2</v>
      </c>
      <c r="I14" s="39">
        <f t="shared" si="0"/>
        <v>1800</v>
      </c>
    </row>
    <row r="15" spans="2:9" x14ac:dyDescent="0.25">
      <c r="B15" s="39"/>
      <c r="C15" s="39"/>
      <c r="D15" s="39"/>
      <c r="E15" s="39"/>
      <c r="F15" s="49" t="s">
        <v>107</v>
      </c>
      <c r="G15" s="49">
        <v>80</v>
      </c>
      <c r="H15" s="49">
        <v>4</v>
      </c>
      <c r="I15" s="39">
        <f t="shared" si="0"/>
        <v>320</v>
      </c>
    </row>
    <row r="16" spans="2:9" x14ac:dyDescent="0.25">
      <c r="B16" s="39"/>
      <c r="C16" s="39"/>
      <c r="D16" s="39"/>
      <c r="E16" s="39"/>
      <c r="F16" s="39" t="s">
        <v>112</v>
      </c>
      <c r="G16" s="39">
        <v>1000</v>
      </c>
      <c r="H16" s="39">
        <v>1</v>
      </c>
      <c r="I16" s="39">
        <f t="shared" si="0"/>
        <v>1000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36"/>
  <sheetViews>
    <sheetView tabSelected="1" workbookViewId="0">
      <selection activeCell="F13" sqref="F13"/>
    </sheetView>
  </sheetViews>
  <sheetFormatPr defaultRowHeight="15" x14ac:dyDescent="0.25"/>
  <cols>
    <col min="2" max="2" width="18.5703125" customWidth="1"/>
    <col min="4" max="4" width="37.710937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9" t="s">
        <v>52</v>
      </c>
      <c r="C2" s="80"/>
      <c r="D2" s="43">
        <f>SUM(I5:I35)</f>
        <v>61200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 t="s">
        <v>72</v>
      </c>
      <c r="C5" s="51" t="s">
        <v>92</v>
      </c>
      <c r="D5" s="51" t="s">
        <v>94</v>
      </c>
      <c r="E5" s="51" t="s">
        <v>100</v>
      </c>
      <c r="F5" s="39" t="s">
        <v>118</v>
      </c>
      <c r="G5" s="39">
        <v>140</v>
      </c>
      <c r="H5" s="39">
        <v>5</v>
      </c>
      <c r="I5" s="39">
        <f>G5*H5</f>
        <v>700</v>
      </c>
    </row>
    <row r="6" spans="2:9" ht="15.75" x14ac:dyDescent="0.25">
      <c r="B6" s="51" t="s">
        <v>113</v>
      </c>
      <c r="C6" s="39"/>
      <c r="D6" s="54" t="s">
        <v>73</v>
      </c>
      <c r="E6" s="52" t="s">
        <v>75</v>
      </c>
      <c r="F6" s="39" t="s">
        <v>120</v>
      </c>
      <c r="G6" s="39">
        <v>40</v>
      </c>
      <c r="H6" s="39">
        <v>5</v>
      </c>
      <c r="I6" s="39">
        <f t="shared" ref="I6:I11" si="0">G6*H6</f>
        <v>200</v>
      </c>
    </row>
    <row r="7" spans="2:9" ht="15.75" x14ac:dyDescent="0.25">
      <c r="B7" s="51" t="s">
        <v>119</v>
      </c>
      <c r="C7" s="39"/>
      <c r="D7" s="55" t="s">
        <v>76</v>
      </c>
      <c r="E7" s="51" t="s">
        <v>82</v>
      </c>
      <c r="F7" s="39" t="s">
        <v>121</v>
      </c>
      <c r="G7" s="39">
        <v>20</v>
      </c>
      <c r="H7" s="39">
        <v>5</v>
      </c>
      <c r="I7" s="39">
        <f t="shared" si="0"/>
        <v>100</v>
      </c>
    </row>
    <row r="8" spans="2:9" ht="15.75" x14ac:dyDescent="0.25">
      <c r="B8" s="51" t="s">
        <v>123</v>
      </c>
      <c r="C8" s="39"/>
      <c r="D8" s="55" t="s">
        <v>78</v>
      </c>
      <c r="E8" s="51" t="s">
        <v>84</v>
      </c>
      <c r="F8" s="39" t="s">
        <v>122</v>
      </c>
      <c r="G8" s="39">
        <v>20</v>
      </c>
      <c r="H8" s="39">
        <v>5</v>
      </c>
      <c r="I8" s="39">
        <f t="shared" si="0"/>
        <v>100</v>
      </c>
    </row>
    <row r="9" spans="2:9" ht="15.75" x14ac:dyDescent="0.25">
      <c r="B9" s="51" t="s">
        <v>125</v>
      </c>
      <c r="C9" s="39"/>
      <c r="D9" s="55" t="s">
        <v>79</v>
      </c>
      <c r="E9" s="51" t="s">
        <v>87</v>
      </c>
      <c r="F9" s="39" t="s">
        <v>124</v>
      </c>
      <c r="G9" s="39">
        <v>20</v>
      </c>
      <c r="H9" s="39">
        <v>5</v>
      </c>
      <c r="I9" s="39">
        <f t="shared" si="0"/>
        <v>100</v>
      </c>
    </row>
    <row r="10" spans="2:9" x14ac:dyDescent="0.25">
      <c r="B10" s="39" t="s">
        <v>127</v>
      </c>
      <c r="C10" s="51" t="s">
        <v>92</v>
      </c>
      <c r="D10" s="51" t="s">
        <v>94</v>
      </c>
      <c r="E10" s="51" t="s">
        <v>100</v>
      </c>
      <c r="F10" s="39" t="s">
        <v>126</v>
      </c>
      <c r="G10" s="39">
        <v>30000</v>
      </c>
      <c r="H10" s="39">
        <v>1</v>
      </c>
      <c r="I10" s="39">
        <f t="shared" si="0"/>
        <v>30000</v>
      </c>
    </row>
    <row r="11" spans="2:9" x14ac:dyDescent="0.25">
      <c r="B11" s="39" t="s">
        <v>95</v>
      </c>
      <c r="C11" s="51" t="s">
        <v>92</v>
      </c>
      <c r="D11" s="51" t="s">
        <v>94</v>
      </c>
      <c r="E11" s="51" t="s">
        <v>100</v>
      </c>
      <c r="F11" s="39" t="s">
        <v>128</v>
      </c>
      <c r="G11" s="39">
        <v>7000</v>
      </c>
      <c r="H11" s="39">
        <v>1</v>
      </c>
      <c r="I11" s="39">
        <f t="shared" si="0"/>
        <v>7000</v>
      </c>
    </row>
    <row r="12" spans="2:9" ht="15.75" x14ac:dyDescent="0.25">
      <c r="B12" s="51" t="s">
        <v>91</v>
      </c>
      <c r="C12" s="51"/>
      <c r="D12" s="55" t="s">
        <v>77</v>
      </c>
      <c r="E12" s="51" t="s">
        <v>84</v>
      </c>
      <c r="F12" s="51" t="s">
        <v>128</v>
      </c>
      <c r="G12" s="51">
        <v>7000</v>
      </c>
      <c r="H12" s="51">
        <v>1</v>
      </c>
      <c r="I12" s="39">
        <f>G12*H12</f>
        <v>7000</v>
      </c>
    </row>
    <row r="13" spans="2:9" x14ac:dyDescent="0.25">
      <c r="B13" s="39" t="s">
        <v>96</v>
      </c>
      <c r="C13" s="51" t="s">
        <v>92</v>
      </c>
      <c r="D13" s="51" t="s">
        <v>94</v>
      </c>
      <c r="E13" s="51" t="s">
        <v>100</v>
      </c>
      <c r="F13" s="39" t="s">
        <v>129</v>
      </c>
      <c r="G13" s="39">
        <v>1000</v>
      </c>
      <c r="H13" s="39">
        <v>1</v>
      </c>
      <c r="I13" s="39">
        <f>G13*H13</f>
        <v>1000</v>
      </c>
    </row>
    <row r="14" spans="2:9" ht="15.75" x14ac:dyDescent="0.25">
      <c r="B14" s="39" t="s">
        <v>96</v>
      </c>
      <c r="C14" s="51"/>
      <c r="D14" s="55" t="s">
        <v>77</v>
      </c>
      <c r="E14" s="51" t="s">
        <v>84</v>
      </c>
      <c r="F14" s="39" t="s">
        <v>130</v>
      </c>
      <c r="G14" s="39">
        <v>15000</v>
      </c>
      <c r="H14" s="39">
        <v>1</v>
      </c>
      <c r="I14" s="39">
        <f>G14*H14</f>
        <v>15000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>G16*H16</f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>G17*H17</f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>G18*H18</f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>G19*H19</f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>G20*H20</f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>G21*H21</f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>G22*H22</f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>G23*H23</f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>G24*H24</f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>G25*H25</f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>G26*H26</f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>G27*H27</f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>G28*H28</f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>G29*H29</f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>G30*H30</f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>G31*H31</f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>G32*H32</f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>G33*H33</f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>G34*H34</f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>G35*H35</f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>G36*H36</f>
        <v>0</v>
      </c>
    </row>
    <row r="36" spans="2:9" x14ac:dyDescent="0.25">
      <c r="B36" s="39"/>
      <c r="C36" s="39"/>
      <c r="D36" s="39"/>
      <c r="E36" s="39"/>
      <c r="F36" s="39"/>
      <c r="G36" s="39"/>
      <c r="H36" s="39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2021-04-28T00:08:19Z</dcterms:modified>
</cp:coreProperties>
</file>