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bookViews>
    <workbookView xWindow="-105" yWindow="-105" windowWidth="19425" windowHeight="10425" activeTab="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P24" i="2"/>
  <c r="P23" i="2"/>
  <c r="P22" i="2"/>
  <c r="P21" i="2"/>
  <c r="P20" i="2"/>
  <c r="P19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3" i="2"/>
  <c r="P14" i="2"/>
  <c r="P15" i="2"/>
  <c r="P16" i="2"/>
  <c r="P17" i="2"/>
  <c r="P18" i="2"/>
  <c r="P25" i="2"/>
  <c r="P26" i="2"/>
  <c r="P27" i="2"/>
  <c r="P28" i="2"/>
  <c r="P29" i="2"/>
  <c r="P30" i="2"/>
  <c r="P31" i="2"/>
  <c r="P32" i="2"/>
  <c r="P33" i="2"/>
  <c r="P34" i="2"/>
  <c r="P35" i="2"/>
  <c r="P36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<sst xmlns="http://schemas.openxmlformats.org/spreadsheetml/2006/main" count="232" uniqueCount="108">
  <si>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</si>
  <si>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</si>
  <si>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</si>
  <si>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</si>
  <si>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</si>
  <si>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</si>
  <si>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</si>
  <si>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</si>
  <si>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</si>
  <si>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</si>
  <si>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</si>
  <si>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</si>
  <si>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</si>
  <si>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</si>
  <si>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</si>
  <si>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</si>
  <si>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</si>
  <si>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</si>
  <si>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</si>
  <si>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</si>
  <si>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</si>
  <si>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</si>
  <si>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</si>
  <si>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</si>
  <si>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</si>
  <si>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</si>
  <si>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</si>
  <si>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</si>
  <si>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</si>
  <si>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</si>
  <si>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</si>
  <si>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</si>
  <si>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</si>
  <si>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</si>
  <si>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</si>
  <si>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</si>
  <si>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</si>
  <si>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</si>
  <si>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</si>
  <si>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</si>
  <si>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</si>
  <si>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</si>
  <si>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</si>
  <si>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</si>
  <si>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</si>
  <si>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</si>
  <si>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</si>
  <si>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</si>
  <si>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</si>
  <si>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</si>
  <si>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</si>
  <si>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</si>
  <si>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</si>
  <si>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</si>
  <si>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</si>
  <si>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</si>
  <si>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</si>
  <si>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</si>
  <si>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</si>
  <si>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</si>
  <si>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</si>
  <si>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</si>
  <si>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</si>
  <si>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</si>
  <si>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</si>
  <si>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</si>
  <si>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</si>
  <si>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</si>
  <si>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</si>
  <si>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</si>
  <si>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</si>
  <si>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</si>
  <si>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</si>
  <si>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</si>
  <si>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</si>
  <si>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</si>
  <si>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</si>
  <si>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</si>
  <si>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</si>
  <si>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</si>
  <si>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</si>
  <si>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</si>
  <si>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</si>
  <si>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</si>
  <si>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</si>
  <si>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</si>
  <si>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</si>
  <si>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</si>
  <si>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</si>
  <si>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</si>
  <si>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</si>
  <si>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</si>
  <si>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</si>
  <si>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</si>
  <si>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</si>
  <si>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</si>
  <si>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</si>
  <si>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</si>
  <si>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</si>
  <si>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</si>
  <si>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</si>
  <si>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>Штипаљке за ЕКГ, висококвалитетни каблови за ЕКГ, прекордијалне електроде</t>
  </si>
  <si>
    <t>Иносистем за контролу глукозе у крви - тест трака да садржи 8 електрода, ISO 15197:2013 стандард</t>
  </si>
  <si>
    <t xml:space="preserve">Сензор за мерење откуцаја срца - велика прецизност </t>
  </si>
  <si>
    <t>500GB SSD, 16GB RAM, CPU 7 или новија генерација</t>
  </si>
  <si>
    <t>графичка картица - 24GB RАМ, 1.4/1.7GHz GPU Clock rate, са “blower-style” вентилаторима</t>
  </si>
  <si>
    <t>Уређај који мери укупан холестерол - ТЦ, ХДЛ и ЛДЛ холестерол - велика прецизност</t>
  </si>
  <si>
    <t>Крвни притисак сензор - Опсег притиска: 0 mmHg to 258 mmHg, време одзива: 1 millisecond, тачност: ±1 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</si>
</sst>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opLeftCell="A7" zoomScale="85" zoomScaleNormal="85" workbookViewId="0">
      <selection activeCell="K18" sqref="K18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0"/>
      <c r="F3" s="50"/>
      <c r="G3" s="50"/>
      <c r="H3" s="50"/>
      <c r="I3" s="50"/>
    </row>
    <row r="4" spans="1:19" x14ac:dyDescent="0.25">
      <c r="D4" s="2"/>
      <c r="E4" s="51" t="s">
        <v>1</v>
      </c>
      <c r="F4" s="52"/>
      <c r="G4" s="52"/>
      <c r="H4" s="52"/>
      <c r="I4" s="52"/>
      <c r="J4" s="3"/>
      <c r="L4" s="52" t="s">
        <v>2</v>
      </c>
      <c r="M4" s="52"/>
      <c r="N4" s="52"/>
      <c r="O4" s="4">
        <v>0.25</v>
      </c>
    </row>
    <row r="5" spans="1:19" x14ac:dyDescent="0.25">
      <c r="D5" s="2"/>
      <c r="E5" s="51" t="s">
        <v>3</v>
      </c>
      <c r="F5" s="52"/>
      <c r="G5" s="52"/>
      <c r="H5" s="52"/>
      <c r="I5" s="52"/>
      <c r="J5" s="3"/>
      <c r="L5" s="52" t="s">
        <v>4</v>
      </c>
      <c r="M5" s="52"/>
      <c r="N5" s="52"/>
      <c r="O5" s="4">
        <v>1</v>
      </c>
    </row>
    <row r="6" spans="1:19" x14ac:dyDescent="0.25">
      <c r="D6" s="2"/>
      <c r="E6" s="51" t="s">
        <v>5</v>
      </c>
      <c r="F6" s="52"/>
      <c r="G6" s="52"/>
      <c r="H6" s="52"/>
      <c r="I6" s="52"/>
      <c r="J6" s="3"/>
      <c r="L6" s="52" t="s">
        <v>6</v>
      </c>
      <c r="M6" s="52"/>
      <c r="N6" s="52"/>
      <c r="O6" s="5">
        <v>0.7</v>
      </c>
      <c r="P6" s="6" t="s">
        <v>7</v>
      </c>
      <c r="Q6" s="6"/>
    </row>
    <row r="7" spans="1:19" x14ac:dyDescent="0.25">
      <c r="E7" s="52" t="s">
        <v>8</v>
      </c>
      <c r="F7" s="52"/>
      <c r="G7" s="52"/>
      <c r="H7" s="52"/>
      <c r="I7" s="52"/>
      <c r="J7" s="3"/>
      <c r="L7" s="52" t="s">
        <v>9</v>
      </c>
      <c r="M7" s="52"/>
      <c r="N7" s="5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53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"/>
    </row>
    <row r="12" spans="1:19" ht="15.75" x14ac:dyDescent="0.25">
      <c r="D12" s="55" t="s">
        <v>11</v>
      </c>
      <c r="E12" s="55"/>
      <c r="F12" s="55"/>
      <c r="G12" s="55"/>
      <c r="H12" s="55"/>
      <c r="I12" s="55"/>
      <c r="J12" s="56" t="s">
        <v>12</v>
      </c>
      <c r="K12" s="56"/>
      <c r="L12" s="56"/>
      <c r="M12" s="56"/>
      <c r="N12" s="56"/>
      <c r="O12" s="56"/>
      <c r="P12" s="56"/>
      <c r="Q12" s="56"/>
      <c r="R12" s="56"/>
      <c r="S12" s="9"/>
    </row>
    <row r="13" spans="1:19" s="14" customFormat="1" ht="90" customHeight="1" x14ac:dyDescent="0.2">
      <c r="A13" s="49" t="s">
        <v>61</v>
      </c>
      <c r="B13" s="49"/>
      <c r="C13" s="49"/>
      <c r="D13" s="48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8" t="s">
        <v>42</v>
      </c>
      <c r="B14" s="58"/>
      <c r="C14" s="58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25">
      <c r="A15" s="58" t="s">
        <v>43</v>
      </c>
      <c r="B15" s="58"/>
      <c r="C15" s="58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58" t="s">
        <v>44</v>
      </c>
      <c r="B16" s="58"/>
      <c r="C16" s="58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58" t="s">
        <v>45</v>
      </c>
      <c r="B17" s="58"/>
      <c r="C17" s="58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25">
      <c r="A18" s="58" t="s">
        <v>46</v>
      </c>
      <c r="B18" s="58"/>
      <c r="C18" s="58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58" t="s">
        <v>47</v>
      </c>
      <c r="B19" s="58"/>
      <c r="C19" s="58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58" t="s">
        <v>48</v>
      </c>
      <c r="B20" s="58"/>
      <c r="C20" s="58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58" t="s">
        <v>49</v>
      </c>
      <c r="B21" s="58"/>
      <c r="C21" s="58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58" t="s">
        <v>50</v>
      </c>
      <c r="B22" s="58"/>
      <c r="C22" s="58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58" t="s">
        <v>51</v>
      </c>
      <c r="B23" s="58"/>
      <c r="C23" s="58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59" t="s">
        <v>18</v>
      </c>
      <c r="B24" s="59"/>
      <c r="C24" s="59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0" t="str">
        <f>CONCATENATE("participant"," ",J6)</f>
        <v xml:space="preserve">participant </v>
      </c>
      <c r="B31" s="61"/>
      <c r="C31" s="33" t="s">
        <v>32</v>
      </c>
      <c r="D31" s="58" t="s">
        <v>33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</row>
    <row r="32" spans="1:20" ht="36" customHeight="1" x14ac:dyDescent="0.25">
      <c r="A32" s="63" t="s">
        <v>34</v>
      </c>
      <c r="B32" s="63"/>
      <c r="C32" s="34"/>
      <c r="D32" s="64" t="s">
        <v>67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1"/>
    </row>
    <row r="33" spans="1:19" ht="29.25" customHeight="1" x14ac:dyDescent="0.25">
      <c r="A33" s="63" t="s">
        <v>35</v>
      </c>
      <c r="B33" s="63"/>
      <c r="C33" s="35"/>
      <c r="D33" s="65" t="s">
        <v>68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1"/>
    </row>
    <row r="34" spans="1:19" ht="31.5" customHeight="1" x14ac:dyDescent="0.25">
      <c r="A34" s="63" t="s">
        <v>36</v>
      </c>
      <c r="B34" s="63"/>
      <c r="C34" s="3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0" t="str">
        <f>CONCATENATE("participant"," ",C9)</f>
        <v xml:space="preserve">participant </v>
      </c>
      <c r="B37" s="61"/>
      <c r="C37" s="33" t="s">
        <v>32</v>
      </c>
      <c r="D37" s="70" t="s">
        <v>33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9" ht="27.75" customHeight="1" x14ac:dyDescent="0.25">
      <c r="A38" s="63" t="s">
        <v>37</v>
      </c>
      <c r="B38" s="63"/>
      <c r="C38" s="35"/>
      <c r="D38" s="69" t="s">
        <v>69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1"/>
    </row>
    <row r="39" spans="1:19" ht="25.5" customHeight="1" x14ac:dyDescent="0.25">
      <c r="A39" s="63" t="s">
        <v>38</v>
      </c>
      <c r="B39" s="63"/>
      <c r="C39" s="35"/>
      <c r="D39" s="66" t="s">
        <v>39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S39" s="31"/>
    </row>
    <row r="40" spans="1:19" ht="26.25" customHeight="1" x14ac:dyDescent="0.25">
      <c r="A40" s="63" t="s">
        <v>40</v>
      </c>
      <c r="B40" s="63"/>
      <c r="C40" s="35"/>
      <c r="D40" s="69" t="s">
        <v>41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1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A4" workbookViewId="0">
      <selection activeCell="N14" sqref="N14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72" t="s">
        <v>52</v>
      </c>
      <c r="C2" s="73"/>
      <c r="D2" s="43">
        <f>SUM(P5:P36)</f>
        <v>66660</v>
      </c>
    </row>
    <row r="4" spans="2:16" ht="162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ht="15.75" x14ac:dyDescent="0.25">
      <c r="B5" s="39" t="s">
        <v>72</v>
      </c>
      <c r="C5" s="39"/>
      <c r="D5" s="74" t="s">
        <v>73</v>
      </c>
      <c r="E5" s="39" t="s">
        <v>75</v>
      </c>
      <c r="F5" s="39" t="s">
        <v>74</v>
      </c>
      <c r="G5" s="39" t="s">
        <v>85</v>
      </c>
      <c r="H5" s="39"/>
      <c r="I5" s="39">
        <v>1</v>
      </c>
      <c r="J5" s="39"/>
      <c r="K5" s="39">
        <v>1</v>
      </c>
      <c r="L5" s="39"/>
      <c r="M5" s="39">
        <v>5</v>
      </c>
      <c r="N5" s="39">
        <v>2000</v>
      </c>
      <c r="O5" s="39">
        <v>620</v>
      </c>
      <c r="P5" s="39">
        <f>N5+O5</f>
        <v>2620</v>
      </c>
    </row>
    <row r="6" spans="2:16" ht="15.75" x14ac:dyDescent="0.25">
      <c r="B6" s="39" t="s">
        <v>72</v>
      </c>
      <c r="C6" s="39"/>
      <c r="D6" s="74" t="s">
        <v>76</v>
      </c>
      <c r="E6" s="39" t="s">
        <v>82</v>
      </c>
      <c r="F6" s="39" t="s">
        <v>81</v>
      </c>
      <c r="G6" s="47" t="s">
        <v>85</v>
      </c>
      <c r="H6" s="39"/>
      <c r="I6" s="39"/>
      <c r="J6" s="39">
        <v>1</v>
      </c>
      <c r="K6" s="39"/>
      <c r="L6" s="39">
        <v>1</v>
      </c>
      <c r="M6" s="39">
        <v>5</v>
      </c>
      <c r="N6" s="39">
        <v>1200</v>
      </c>
      <c r="O6" s="39">
        <v>620</v>
      </c>
      <c r="P6" s="39">
        <f t="shared" ref="P6:P36" si="0">N6+O6</f>
        <v>1820</v>
      </c>
    </row>
    <row r="7" spans="2:16" ht="15.75" x14ac:dyDescent="0.25">
      <c r="B7" s="47" t="s">
        <v>72</v>
      </c>
      <c r="C7" s="39"/>
      <c r="D7" s="74" t="s">
        <v>77</v>
      </c>
      <c r="E7" s="39" t="s">
        <v>84</v>
      </c>
      <c r="F7" s="39" t="s">
        <v>83</v>
      </c>
      <c r="G7" s="47" t="s">
        <v>85</v>
      </c>
      <c r="H7" s="39">
        <v>1</v>
      </c>
      <c r="I7" s="39"/>
      <c r="J7" s="39">
        <v>1</v>
      </c>
      <c r="K7" s="39"/>
      <c r="L7" s="39"/>
      <c r="M7" s="39">
        <v>5</v>
      </c>
      <c r="N7" s="39">
        <v>2000</v>
      </c>
      <c r="O7" s="39">
        <v>620</v>
      </c>
      <c r="P7" s="39">
        <f t="shared" si="0"/>
        <v>2620</v>
      </c>
    </row>
    <row r="8" spans="2:16" ht="15.75" x14ac:dyDescent="0.25">
      <c r="B8" s="47" t="s">
        <v>72</v>
      </c>
      <c r="C8" s="39"/>
      <c r="D8" s="74" t="s">
        <v>78</v>
      </c>
      <c r="E8" s="39" t="s">
        <v>84</v>
      </c>
      <c r="F8" s="39" t="s">
        <v>86</v>
      </c>
      <c r="G8" s="47" t="s">
        <v>85</v>
      </c>
      <c r="H8" s="39"/>
      <c r="I8" s="39"/>
      <c r="J8" s="39">
        <v>2</v>
      </c>
      <c r="K8" s="39"/>
      <c r="L8" s="39"/>
      <c r="M8" s="39">
        <v>5</v>
      </c>
      <c r="N8" s="39">
        <v>2000</v>
      </c>
      <c r="O8" s="39">
        <v>620</v>
      </c>
      <c r="P8" s="39">
        <f t="shared" si="0"/>
        <v>2620</v>
      </c>
    </row>
    <row r="9" spans="2:16" ht="15.75" x14ac:dyDescent="0.25">
      <c r="B9" s="47" t="s">
        <v>72</v>
      </c>
      <c r="C9" s="39"/>
      <c r="D9" s="74" t="s">
        <v>79</v>
      </c>
      <c r="E9" s="39" t="s">
        <v>87</v>
      </c>
      <c r="F9" s="39" t="s">
        <v>88</v>
      </c>
      <c r="G9" s="47" t="s">
        <v>85</v>
      </c>
      <c r="H9" s="39"/>
      <c r="I9" s="39"/>
      <c r="J9" s="39">
        <v>2</v>
      </c>
      <c r="K9" s="39"/>
      <c r="L9" s="39"/>
      <c r="M9" s="39">
        <v>5</v>
      </c>
      <c r="N9" s="39">
        <v>1200</v>
      </c>
      <c r="O9" s="39">
        <v>620</v>
      </c>
      <c r="P9" s="39">
        <f t="shared" si="0"/>
        <v>1820</v>
      </c>
    </row>
    <row r="10" spans="2:16" x14ac:dyDescent="0.25">
      <c r="B10" s="47" t="s">
        <v>72</v>
      </c>
      <c r="C10" s="39"/>
      <c r="D10" s="39" t="s">
        <v>80</v>
      </c>
      <c r="E10" s="39" t="s">
        <v>89</v>
      </c>
      <c r="F10" s="39" t="s">
        <v>90</v>
      </c>
      <c r="G10" s="47" t="s">
        <v>85</v>
      </c>
      <c r="H10" s="39">
        <v>1</v>
      </c>
      <c r="I10" s="39">
        <v>1</v>
      </c>
      <c r="J10" s="39"/>
      <c r="K10" s="39"/>
      <c r="L10" s="39"/>
      <c r="M10" s="39">
        <v>5</v>
      </c>
      <c r="N10" s="39">
        <v>1200</v>
      </c>
      <c r="O10" s="39">
        <v>620</v>
      </c>
      <c r="P10" s="39">
        <f t="shared" si="0"/>
        <v>1820</v>
      </c>
    </row>
    <row r="11" spans="2:16" x14ac:dyDescent="0.25">
      <c r="B11" s="47" t="s">
        <v>91</v>
      </c>
      <c r="C11" s="39" t="s">
        <v>92</v>
      </c>
      <c r="D11" s="39" t="s">
        <v>94</v>
      </c>
      <c r="E11" s="39" t="s">
        <v>93</v>
      </c>
      <c r="F11" s="39" t="s">
        <v>85</v>
      </c>
      <c r="G11" s="39" t="s">
        <v>83</v>
      </c>
      <c r="H11" s="39">
        <v>2</v>
      </c>
      <c r="I11" s="39">
        <v>1</v>
      </c>
      <c r="J11" s="39">
        <v>2</v>
      </c>
      <c r="K11" s="39">
        <v>1</v>
      </c>
      <c r="L11" s="39"/>
      <c r="M11" s="39">
        <v>7</v>
      </c>
      <c r="N11" s="39">
        <v>6000</v>
      </c>
      <c r="O11" s="39">
        <v>4260</v>
      </c>
      <c r="P11" s="39">
        <f t="shared" si="0"/>
        <v>10260</v>
      </c>
    </row>
    <row r="12" spans="2:16" x14ac:dyDescent="0.25">
      <c r="B12" s="47" t="s">
        <v>91</v>
      </c>
      <c r="C12" s="47"/>
      <c r="D12" s="47" t="s">
        <v>80</v>
      </c>
      <c r="E12" s="47" t="s">
        <v>89</v>
      </c>
      <c r="F12" s="47" t="s">
        <v>90</v>
      </c>
      <c r="G12" s="47" t="s">
        <v>83</v>
      </c>
      <c r="H12" s="47">
        <v>1</v>
      </c>
      <c r="I12" s="47"/>
      <c r="J12" s="47">
        <v>1</v>
      </c>
      <c r="K12" s="47"/>
      <c r="L12" s="47"/>
      <c r="M12" s="47">
        <v>7</v>
      </c>
      <c r="N12" s="47">
        <v>1600</v>
      </c>
      <c r="O12" s="47">
        <v>1420</v>
      </c>
      <c r="P12" s="47">
        <f t="shared" si="0"/>
        <v>3020</v>
      </c>
    </row>
    <row r="13" spans="2:16" x14ac:dyDescent="0.25">
      <c r="B13" s="39" t="s">
        <v>95</v>
      </c>
      <c r="C13" s="39" t="s">
        <v>92</v>
      </c>
      <c r="D13" s="47" t="s">
        <v>94</v>
      </c>
      <c r="E13" s="47" t="s">
        <v>93</v>
      </c>
      <c r="F13" s="47" t="s">
        <v>85</v>
      </c>
      <c r="G13" s="47" t="s">
        <v>90</v>
      </c>
      <c r="H13" s="39">
        <v>2</v>
      </c>
      <c r="I13" s="39">
        <v>1</v>
      </c>
      <c r="J13" s="39">
        <v>2</v>
      </c>
      <c r="K13" s="39">
        <v>1</v>
      </c>
      <c r="L13" s="39"/>
      <c r="M13" s="39">
        <v>7</v>
      </c>
      <c r="N13" s="39">
        <v>4200</v>
      </c>
      <c r="O13" s="39">
        <v>5460</v>
      </c>
      <c r="P13" s="39">
        <f t="shared" si="0"/>
        <v>9660</v>
      </c>
    </row>
    <row r="14" spans="2:16" x14ac:dyDescent="0.25">
      <c r="B14" s="39" t="s">
        <v>96</v>
      </c>
      <c r="C14" s="39" t="s">
        <v>92</v>
      </c>
      <c r="D14" s="47" t="s">
        <v>94</v>
      </c>
      <c r="E14" s="47" t="s">
        <v>93</v>
      </c>
      <c r="F14" s="47" t="s">
        <v>85</v>
      </c>
      <c r="G14" s="39" t="s">
        <v>97</v>
      </c>
      <c r="H14" s="39">
        <v>1</v>
      </c>
      <c r="I14" s="39"/>
      <c r="J14" s="39">
        <v>1</v>
      </c>
      <c r="K14" s="39"/>
      <c r="L14" s="39">
        <v>2</v>
      </c>
      <c r="M14" s="39">
        <v>10</v>
      </c>
      <c r="N14" s="39">
        <v>4000</v>
      </c>
      <c r="O14" s="39">
        <v>4080</v>
      </c>
      <c r="P14" s="39">
        <f t="shared" si="0"/>
        <v>8080</v>
      </c>
    </row>
    <row r="15" spans="2:16" x14ac:dyDescent="0.25">
      <c r="B15" s="47" t="s">
        <v>96</v>
      </c>
      <c r="C15" s="47" t="s">
        <v>92</v>
      </c>
      <c r="D15" s="47" t="s">
        <v>94</v>
      </c>
      <c r="E15" s="47" t="s">
        <v>93</v>
      </c>
      <c r="F15" s="47" t="s">
        <v>85</v>
      </c>
      <c r="G15" s="39" t="s">
        <v>98</v>
      </c>
      <c r="H15" s="39"/>
      <c r="I15" s="39"/>
      <c r="J15" s="39"/>
      <c r="K15" s="39"/>
      <c r="L15" s="39">
        <v>2</v>
      </c>
      <c r="M15" s="39">
        <v>4</v>
      </c>
      <c r="N15" s="39">
        <v>1600</v>
      </c>
      <c r="O15" s="39">
        <v>600</v>
      </c>
      <c r="P15" s="39">
        <f t="shared" si="0"/>
        <v>2200</v>
      </c>
    </row>
    <row r="16" spans="2:16" x14ac:dyDescent="0.25">
      <c r="B16" s="47" t="s">
        <v>96</v>
      </c>
      <c r="C16" s="47"/>
      <c r="D16" s="47" t="s">
        <v>80</v>
      </c>
      <c r="E16" s="47" t="s">
        <v>89</v>
      </c>
      <c r="F16" s="47" t="s">
        <v>90</v>
      </c>
      <c r="G16" s="47" t="s">
        <v>98</v>
      </c>
      <c r="H16" s="39">
        <v>1</v>
      </c>
      <c r="I16" s="39"/>
      <c r="J16" s="39">
        <v>1</v>
      </c>
      <c r="K16" s="39"/>
      <c r="L16" s="39"/>
      <c r="M16" s="39">
        <v>4</v>
      </c>
      <c r="N16" s="39">
        <v>1200</v>
      </c>
      <c r="O16" s="39">
        <v>600</v>
      </c>
      <c r="P16" s="39">
        <f t="shared" si="0"/>
        <v>1800</v>
      </c>
    </row>
    <row r="17" spans="2:16" x14ac:dyDescent="0.25">
      <c r="B17" s="47" t="s">
        <v>96</v>
      </c>
      <c r="C17" s="47" t="s">
        <v>92</v>
      </c>
      <c r="D17" s="47" t="s">
        <v>94</v>
      </c>
      <c r="E17" s="47" t="s">
        <v>93</v>
      </c>
      <c r="F17" s="47" t="s">
        <v>85</v>
      </c>
      <c r="G17" s="39" t="s">
        <v>99</v>
      </c>
      <c r="H17" s="39">
        <v>1</v>
      </c>
      <c r="I17" s="39"/>
      <c r="J17" s="39"/>
      <c r="K17" s="39"/>
      <c r="L17" s="39">
        <v>1</v>
      </c>
      <c r="M17" s="39">
        <v>7</v>
      </c>
      <c r="N17" s="39">
        <v>1200</v>
      </c>
      <c r="O17" s="39">
        <v>900</v>
      </c>
      <c r="P17" s="39">
        <f t="shared" si="0"/>
        <v>2100</v>
      </c>
    </row>
    <row r="18" spans="2:16" ht="15.75" x14ac:dyDescent="0.25">
      <c r="B18" s="47" t="s">
        <v>96</v>
      </c>
      <c r="C18" s="39"/>
      <c r="D18" s="74" t="s">
        <v>77</v>
      </c>
      <c r="E18" s="47" t="s">
        <v>84</v>
      </c>
      <c r="F18" s="47" t="s">
        <v>83</v>
      </c>
      <c r="G18" s="47" t="s">
        <v>99</v>
      </c>
      <c r="H18" s="39"/>
      <c r="I18" s="39"/>
      <c r="J18" s="39">
        <v>2</v>
      </c>
      <c r="K18" s="39"/>
      <c r="L18" s="39"/>
      <c r="M18" s="39">
        <v>7</v>
      </c>
      <c r="N18" s="39">
        <v>2000</v>
      </c>
      <c r="O18" s="39">
        <v>900</v>
      </c>
      <c r="P18" s="39">
        <f t="shared" si="0"/>
        <v>2900</v>
      </c>
    </row>
    <row r="19" spans="2:16" ht="15.75" x14ac:dyDescent="0.25">
      <c r="B19" s="47" t="s">
        <v>72</v>
      </c>
      <c r="C19" s="47"/>
      <c r="D19" s="74" t="s">
        <v>73</v>
      </c>
      <c r="E19" s="47" t="s">
        <v>75</v>
      </c>
      <c r="F19" s="47" t="s">
        <v>74</v>
      </c>
      <c r="G19" s="47" t="s">
        <v>85</v>
      </c>
      <c r="H19" s="47"/>
      <c r="I19" s="47">
        <v>1</v>
      </c>
      <c r="J19" s="47"/>
      <c r="K19" s="47"/>
      <c r="L19" s="47">
        <v>1</v>
      </c>
      <c r="M19" s="47">
        <v>5</v>
      </c>
      <c r="N19" s="47">
        <v>2000</v>
      </c>
      <c r="O19" s="47">
        <v>620</v>
      </c>
      <c r="P19" s="47">
        <f>N19+O19</f>
        <v>2620</v>
      </c>
    </row>
    <row r="20" spans="2:16" ht="15.75" x14ac:dyDescent="0.25">
      <c r="B20" s="47" t="s">
        <v>72</v>
      </c>
      <c r="C20" s="47"/>
      <c r="D20" s="74" t="s">
        <v>76</v>
      </c>
      <c r="E20" s="47" t="s">
        <v>82</v>
      </c>
      <c r="F20" s="47" t="s">
        <v>81</v>
      </c>
      <c r="G20" s="47" t="s">
        <v>85</v>
      </c>
      <c r="H20" s="47"/>
      <c r="I20" s="47"/>
      <c r="J20" s="47">
        <v>1</v>
      </c>
      <c r="K20" s="47"/>
      <c r="L20" s="47">
        <v>1</v>
      </c>
      <c r="M20" s="47">
        <v>5</v>
      </c>
      <c r="N20" s="47">
        <v>1200</v>
      </c>
      <c r="O20" s="47">
        <v>620</v>
      </c>
      <c r="P20" s="47">
        <f t="shared" ref="P20:P24" si="1">N20+O20</f>
        <v>1820</v>
      </c>
    </row>
    <row r="21" spans="2:16" ht="15.75" x14ac:dyDescent="0.25">
      <c r="B21" s="47" t="s">
        <v>72</v>
      </c>
      <c r="C21" s="47"/>
      <c r="D21" s="74" t="s">
        <v>77</v>
      </c>
      <c r="E21" s="47" t="s">
        <v>84</v>
      </c>
      <c r="F21" s="47" t="s">
        <v>83</v>
      </c>
      <c r="G21" s="47" t="s">
        <v>85</v>
      </c>
      <c r="H21" s="47">
        <v>1</v>
      </c>
      <c r="I21" s="47"/>
      <c r="J21" s="47">
        <v>1</v>
      </c>
      <c r="K21" s="47"/>
      <c r="L21" s="47"/>
      <c r="M21" s="47">
        <v>5</v>
      </c>
      <c r="N21" s="47">
        <v>2000</v>
      </c>
      <c r="O21" s="47">
        <v>620</v>
      </c>
      <c r="P21" s="47">
        <f t="shared" si="1"/>
        <v>2620</v>
      </c>
    </row>
    <row r="22" spans="2:16" ht="15.75" x14ac:dyDescent="0.25">
      <c r="B22" s="47" t="s">
        <v>72</v>
      </c>
      <c r="C22" s="47"/>
      <c r="D22" s="74" t="s">
        <v>78</v>
      </c>
      <c r="E22" s="47" t="s">
        <v>84</v>
      </c>
      <c r="F22" s="47" t="s">
        <v>86</v>
      </c>
      <c r="G22" s="47" t="s">
        <v>85</v>
      </c>
      <c r="H22" s="47"/>
      <c r="I22" s="47"/>
      <c r="J22" s="47">
        <v>1</v>
      </c>
      <c r="K22" s="47"/>
      <c r="L22" s="47">
        <v>1</v>
      </c>
      <c r="M22" s="47">
        <v>5</v>
      </c>
      <c r="N22" s="47">
        <v>2000</v>
      </c>
      <c r="O22" s="47">
        <v>620</v>
      </c>
      <c r="P22" s="47">
        <f t="shared" si="1"/>
        <v>2620</v>
      </c>
    </row>
    <row r="23" spans="2:16" ht="15.75" x14ac:dyDescent="0.25">
      <c r="B23" s="47" t="s">
        <v>72</v>
      </c>
      <c r="C23" s="47"/>
      <c r="D23" s="74" t="s">
        <v>79</v>
      </c>
      <c r="E23" s="47" t="s">
        <v>87</v>
      </c>
      <c r="F23" s="47" t="s">
        <v>88</v>
      </c>
      <c r="G23" s="47" t="s">
        <v>85</v>
      </c>
      <c r="H23" s="47"/>
      <c r="I23" s="47"/>
      <c r="J23" s="47">
        <v>1</v>
      </c>
      <c r="K23" s="47"/>
      <c r="L23" s="47">
        <v>1</v>
      </c>
      <c r="M23" s="47">
        <v>5</v>
      </c>
      <c r="N23" s="47">
        <v>1200</v>
      </c>
      <c r="O23" s="47">
        <v>620</v>
      </c>
      <c r="P23" s="47">
        <f t="shared" si="1"/>
        <v>1820</v>
      </c>
    </row>
    <row r="24" spans="2:16" x14ac:dyDescent="0.25">
      <c r="B24" s="47" t="s">
        <v>72</v>
      </c>
      <c r="C24" s="47"/>
      <c r="D24" s="47" t="s">
        <v>80</v>
      </c>
      <c r="E24" s="47" t="s">
        <v>89</v>
      </c>
      <c r="F24" s="47" t="s">
        <v>90</v>
      </c>
      <c r="G24" s="47" t="s">
        <v>85</v>
      </c>
      <c r="H24" s="47">
        <v>1</v>
      </c>
      <c r="I24" s="47">
        <v>1</v>
      </c>
      <c r="J24" s="47"/>
      <c r="K24" s="47"/>
      <c r="L24" s="47"/>
      <c r="M24" s="47">
        <v>5</v>
      </c>
      <c r="N24" s="47">
        <v>1200</v>
      </c>
      <c r="O24" s="47">
        <v>620</v>
      </c>
      <c r="P24" s="47">
        <f t="shared" si="1"/>
        <v>1820</v>
      </c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  <row r="36" spans="2:16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F11" sqref="F11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5.28515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52</v>
      </c>
      <c r="C2" s="73"/>
      <c r="D2" s="43">
        <f>SUM(I5:I35)</f>
        <v>13480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91</v>
      </c>
      <c r="C5" s="39"/>
      <c r="D5" s="39" t="s">
        <v>77</v>
      </c>
      <c r="E5" s="39" t="s">
        <v>84</v>
      </c>
      <c r="F5" s="39" t="s">
        <v>107</v>
      </c>
      <c r="G5" s="39">
        <v>120</v>
      </c>
      <c r="H5" s="39">
        <v>2</v>
      </c>
      <c r="I5" s="39">
        <v>240</v>
      </c>
    </row>
    <row r="6" spans="2:9" x14ac:dyDescent="0.25">
      <c r="B6" s="47" t="s">
        <v>91</v>
      </c>
      <c r="C6" s="39"/>
      <c r="D6" s="47" t="s">
        <v>77</v>
      </c>
      <c r="E6" s="47" t="s">
        <v>84</v>
      </c>
      <c r="F6" s="39" t="s">
        <v>101</v>
      </c>
      <c r="G6" s="39">
        <v>70</v>
      </c>
      <c r="H6" s="39">
        <v>12</v>
      </c>
      <c r="I6" s="39">
        <f t="shared" ref="I6:I35" si="0">G6*H6</f>
        <v>840</v>
      </c>
    </row>
    <row r="7" spans="2:9" x14ac:dyDescent="0.25">
      <c r="B7" s="47" t="s">
        <v>91</v>
      </c>
      <c r="C7" s="47"/>
      <c r="D7" s="47" t="s">
        <v>77</v>
      </c>
      <c r="E7" s="47" t="s">
        <v>84</v>
      </c>
      <c r="F7" s="47" t="s">
        <v>102</v>
      </c>
      <c r="G7" s="39">
        <v>30</v>
      </c>
      <c r="H7" s="39">
        <v>2</v>
      </c>
      <c r="I7" s="39">
        <f t="shared" si="0"/>
        <v>60</v>
      </c>
    </row>
    <row r="8" spans="2:9" x14ac:dyDescent="0.25">
      <c r="B8" s="47" t="s">
        <v>91</v>
      </c>
      <c r="C8" s="47"/>
      <c r="D8" s="47" t="s">
        <v>77</v>
      </c>
      <c r="E8" s="47" t="s">
        <v>84</v>
      </c>
      <c r="F8" s="39" t="s">
        <v>106</v>
      </c>
      <c r="G8" s="39">
        <v>100</v>
      </c>
      <c r="H8" s="39">
        <v>2</v>
      </c>
      <c r="I8" s="39">
        <f t="shared" si="0"/>
        <v>200</v>
      </c>
    </row>
    <row r="9" spans="2:9" x14ac:dyDescent="0.25">
      <c r="B9" s="47" t="s">
        <v>91</v>
      </c>
      <c r="C9" s="47"/>
      <c r="D9" s="47" t="s">
        <v>77</v>
      </c>
      <c r="E9" s="47" t="s">
        <v>84</v>
      </c>
      <c r="F9" s="39" t="s">
        <v>103</v>
      </c>
      <c r="G9" s="39">
        <v>70</v>
      </c>
      <c r="H9" s="39">
        <v>2</v>
      </c>
      <c r="I9" s="39">
        <f t="shared" si="0"/>
        <v>140</v>
      </c>
    </row>
    <row r="10" spans="2:9" x14ac:dyDescent="0.25">
      <c r="B10" s="39" t="s">
        <v>95</v>
      </c>
      <c r="C10" s="39" t="s">
        <v>92</v>
      </c>
      <c r="D10" s="39" t="s">
        <v>94</v>
      </c>
      <c r="E10" s="47" t="s">
        <v>100</v>
      </c>
      <c r="F10" s="47" t="s">
        <v>105</v>
      </c>
      <c r="G10" s="47">
        <v>1500</v>
      </c>
      <c r="H10" s="47">
        <v>4</v>
      </c>
      <c r="I10" s="39">
        <f t="shared" si="0"/>
        <v>6000</v>
      </c>
    </row>
    <row r="11" spans="2:9" x14ac:dyDescent="0.25">
      <c r="B11" s="47" t="s">
        <v>95</v>
      </c>
      <c r="C11" s="47" t="s">
        <v>92</v>
      </c>
      <c r="D11" s="47" t="s">
        <v>94</v>
      </c>
      <c r="E11" s="47" t="s">
        <v>100</v>
      </c>
      <c r="F11" s="39" t="s">
        <v>104</v>
      </c>
      <c r="G11" s="39">
        <v>1000</v>
      </c>
      <c r="H11" s="39">
        <v>3</v>
      </c>
      <c r="I11" s="39">
        <f t="shared" si="0"/>
        <v>3000</v>
      </c>
    </row>
    <row r="12" spans="2:9" x14ac:dyDescent="0.25">
      <c r="B12" s="47" t="s">
        <v>95</v>
      </c>
      <c r="C12" s="39"/>
      <c r="D12" s="39" t="s">
        <v>80</v>
      </c>
      <c r="E12" s="39" t="s">
        <v>89</v>
      </c>
      <c r="F12" s="47" t="s">
        <v>104</v>
      </c>
      <c r="G12" s="39">
        <v>1000</v>
      </c>
      <c r="H12" s="39">
        <v>3</v>
      </c>
      <c r="I12" s="39">
        <f t="shared" si="0"/>
        <v>3000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D19" sqref="D19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52</v>
      </c>
      <c r="C2" s="73"/>
      <c r="D2" s="43">
        <f>SUM(I5:I35)</f>
        <v>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25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25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2021-04-23T23:25:47Z</dcterms:modified>
</cp:coreProperties>
</file>